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4785" windowWidth="15570" windowHeight="4080" tabRatio="706"/>
  </bookViews>
  <sheets>
    <sheet name="Instructions" sheetId="8" r:id="rId1"/>
    <sheet name="General Data" sheetId="13" r:id="rId2"/>
    <sheet name="Sales" sheetId="12" r:id="rId3"/>
    <sheet name="Salaries" sheetId="10" r:id="rId4"/>
    <sheet name="Operating Expenses" sheetId="9" r:id="rId5"/>
    <sheet name="Monthly" sheetId="7" r:id="rId6"/>
    <sheet name="Quarterly" sheetId="16" r:id="rId7"/>
    <sheet name="Annual" sheetId="17" r:id="rId8"/>
    <sheet name="Valuation" sheetId="14" r:id="rId9"/>
    <sheet name="Financial Metrics" sheetId="15" r:id="rId10"/>
    <sheet name="Internal data" sheetId="2" state="hidden" r:id="rId11"/>
    <sheet name="Depreciation" sheetId="6" state="hidden" r:id="rId12"/>
  </sheets>
  <definedNames>
    <definedName name="_xlnm.Print_Titles" localSheetId="10">'Internal data'!$A:$D,'Internal data'!$1:$4</definedName>
  </definedNames>
  <calcPr calcId="145621"/>
  <fileRecoveryPr autoRecover="0"/>
</workbook>
</file>

<file path=xl/calcChain.xml><?xml version="1.0" encoding="utf-8"?>
<calcChain xmlns="http://schemas.openxmlformats.org/spreadsheetml/2006/main">
  <c r="DT55" i="12" l="1"/>
  <c r="DS55" i="12"/>
  <c r="DR55" i="12"/>
  <c r="DQ55" i="12"/>
  <c r="DP55" i="12"/>
  <c r="DO55" i="12"/>
  <c r="DN55" i="12"/>
  <c r="DM55" i="12"/>
  <c r="DL55" i="12"/>
  <c r="DK55" i="12"/>
  <c r="DJ55" i="12"/>
  <c r="DI55" i="12"/>
  <c r="DH55" i="12"/>
  <c r="DG55" i="12"/>
  <c r="DF55" i="12"/>
  <c r="DE55" i="12"/>
  <c r="DD55" i="12"/>
  <c r="DC55" i="12"/>
  <c r="DB55" i="12"/>
  <c r="DA55" i="12"/>
  <c r="CZ55" i="12"/>
  <c r="CY55" i="12"/>
  <c r="CX55" i="12"/>
  <c r="CW55" i="12"/>
  <c r="CV55" i="12"/>
  <c r="CU55" i="12"/>
  <c r="CT55" i="12"/>
  <c r="CS55" i="12"/>
  <c r="CR55" i="12"/>
  <c r="CQ55" i="12"/>
  <c r="CP55" i="12"/>
  <c r="CO55" i="12"/>
  <c r="CN55" i="12"/>
  <c r="CM55" i="12"/>
  <c r="CL55" i="12"/>
  <c r="CK55" i="12"/>
  <c r="CJ55" i="12"/>
  <c r="CI55" i="12"/>
  <c r="CH55" i="12"/>
  <c r="CG55" i="12"/>
  <c r="CF55" i="12"/>
  <c r="CE55" i="12"/>
  <c r="CD55" i="12"/>
  <c r="CC55" i="12"/>
  <c r="CB55" i="12"/>
  <c r="CA55" i="12"/>
  <c r="BZ55" i="12"/>
  <c r="BY55" i="12"/>
  <c r="BX55" i="12"/>
  <c r="BW55" i="12"/>
  <c r="BV55" i="12"/>
  <c r="BU55" i="12"/>
  <c r="BT55" i="12"/>
  <c r="BS55" i="12"/>
  <c r="BR55" i="12"/>
  <c r="BQ55" i="12"/>
  <c r="BP55" i="12"/>
  <c r="BO55" i="12"/>
  <c r="BN55" i="12"/>
  <c r="BM55" i="12"/>
  <c r="BL55" i="12"/>
  <c r="BK55" i="12"/>
  <c r="BJ55" i="12"/>
  <c r="BI55" i="12"/>
  <c r="BH55" i="12"/>
  <c r="BG55" i="12"/>
  <c r="BF55" i="12"/>
  <c r="BE55" i="12"/>
  <c r="BD55" i="12"/>
  <c r="BC55" i="12"/>
  <c r="BB55" i="12"/>
  <c r="BA55" i="12"/>
  <c r="AZ55" i="12"/>
  <c r="AY55" i="12"/>
  <c r="AX55" i="12"/>
  <c r="AW55" i="12"/>
  <c r="AV55" i="12"/>
  <c r="AU55" i="12"/>
  <c r="AT55" i="12"/>
  <c r="AS55" i="12"/>
  <c r="AR55" i="12"/>
  <c r="AQ55" i="12"/>
  <c r="AP55" i="12"/>
  <c r="AO55" i="12"/>
  <c r="AN55" i="12"/>
  <c r="AM55" i="12"/>
  <c r="AL55" i="12"/>
  <c r="AK55" i="12"/>
  <c r="AJ55" i="12"/>
  <c r="AI55" i="12"/>
  <c r="AH55" i="12"/>
  <c r="AG55" i="12"/>
  <c r="AF55" i="12"/>
  <c r="AE55" i="12"/>
  <c r="AD55" i="12"/>
  <c r="AC55" i="12"/>
  <c r="AB55" i="12"/>
  <c r="AA55" i="12"/>
  <c r="Z55" i="12"/>
  <c r="Y55" i="12"/>
  <c r="X55" i="12"/>
  <c r="W55" i="12"/>
  <c r="V55" i="12"/>
  <c r="U55" i="12"/>
  <c r="T55" i="12"/>
  <c r="S55" i="12"/>
  <c r="R55" i="12"/>
  <c r="Q55" i="12"/>
  <c r="P55" i="12"/>
  <c r="O55" i="12"/>
  <c r="N55" i="12"/>
  <c r="M55" i="12"/>
  <c r="L55" i="12"/>
  <c r="K55" i="12"/>
  <c r="J55" i="12"/>
  <c r="I55" i="12"/>
  <c r="H55" i="12"/>
  <c r="G55" i="12"/>
  <c r="F55" i="12"/>
  <c r="E55" i="12"/>
  <c r="D55" i="12"/>
  <c r="C55" i="12"/>
  <c r="B55" i="12"/>
  <c r="DT53" i="12"/>
  <c r="DS53" i="12"/>
  <c r="DR53" i="12"/>
  <c r="DQ53" i="12"/>
  <c r="DP53" i="12"/>
  <c r="DO53" i="12"/>
  <c r="DN53" i="12"/>
  <c r="DM53" i="12"/>
  <c r="DL53" i="12"/>
  <c r="DK53" i="12"/>
  <c r="DJ53" i="12"/>
  <c r="DI53" i="12"/>
  <c r="DH53" i="12"/>
  <c r="DG53" i="12"/>
  <c r="DF53" i="12"/>
  <c r="DE53" i="12"/>
  <c r="DD53" i="12"/>
  <c r="DC53" i="12"/>
  <c r="DB53" i="12"/>
  <c r="DA53" i="12"/>
  <c r="CZ53" i="12"/>
  <c r="CY53" i="12"/>
  <c r="CX53" i="12"/>
  <c r="CW53" i="12"/>
  <c r="CV53" i="12"/>
  <c r="CU53" i="12"/>
  <c r="CT53" i="12"/>
  <c r="CS53" i="12"/>
  <c r="CR53" i="12"/>
  <c r="CQ53" i="12"/>
  <c r="CP53" i="12"/>
  <c r="CO53" i="12"/>
  <c r="CN53" i="12"/>
  <c r="CM53" i="12"/>
  <c r="CL53" i="12"/>
  <c r="CK53" i="12"/>
  <c r="CJ53" i="12"/>
  <c r="CI53" i="12"/>
  <c r="CH53" i="12"/>
  <c r="CG53" i="12"/>
  <c r="CF53" i="12"/>
  <c r="CE53" i="12"/>
  <c r="CD53" i="12"/>
  <c r="CC53" i="12"/>
  <c r="CB53" i="12"/>
  <c r="CA53" i="12"/>
  <c r="BZ53" i="12"/>
  <c r="BY53" i="12"/>
  <c r="BX53" i="12"/>
  <c r="BW53" i="12"/>
  <c r="BV53" i="12"/>
  <c r="BU53" i="12"/>
  <c r="BT53" i="12"/>
  <c r="BS53" i="12"/>
  <c r="BR53" i="12"/>
  <c r="BQ53" i="12"/>
  <c r="BP53" i="12"/>
  <c r="BO53" i="12"/>
  <c r="BN53" i="12"/>
  <c r="BM53" i="12"/>
  <c r="BL53" i="12"/>
  <c r="BK53" i="12"/>
  <c r="BJ53" i="12"/>
  <c r="BI53" i="12"/>
  <c r="BH53" i="12"/>
  <c r="BG53" i="12"/>
  <c r="BF53" i="12"/>
  <c r="BE53" i="12"/>
  <c r="BD53" i="12"/>
  <c r="BC53" i="12"/>
  <c r="BB53" i="12"/>
  <c r="BA53" i="12"/>
  <c r="AZ53" i="12"/>
  <c r="AY53" i="12"/>
  <c r="AX53" i="12"/>
  <c r="AW53" i="12"/>
  <c r="AV53" i="12"/>
  <c r="AU53" i="12"/>
  <c r="AT53" i="12"/>
  <c r="AS53" i="12"/>
  <c r="AR53" i="12"/>
  <c r="AQ53" i="12"/>
  <c r="AP53" i="12"/>
  <c r="AO53" i="12"/>
  <c r="AN53" i="12"/>
  <c r="AM53" i="12"/>
  <c r="AL53" i="12"/>
  <c r="AK53" i="12"/>
  <c r="AJ53" i="12"/>
  <c r="AI53" i="12"/>
  <c r="AH53" i="12"/>
  <c r="AG53" i="12"/>
  <c r="AF53" i="12"/>
  <c r="AE53" i="12"/>
  <c r="AD53" i="12"/>
  <c r="AC53" i="12"/>
  <c r="AB53" i="12"/>
  <c r="AA53" i="12"/>
  <c r="Z53" i="12"/>
  <c r="Y53" i="12"/>
  <c r="X53" i="12"/>
  <c r="W53" i="12"/>
  <c r="V53" i="12"/>
  <c r="U53" i="12"/>
  <c r="T53" i="12"/>
  <c r="S53" i="12"/>
  <c r="R53" i="12"/>
  <c r="Q53" i="12"/>
  <c r="P53" i="12"/>
  <c r="O53" i="12"/>
  <c r="N53" i="12"/>
  <c r="M53" i="12"/>
  <c r="L53" i="12"/>
  <c r="K53" i="12"/>
  <c r="J53" i="12"/>
  <c r="I53" i="12"/>
  <c r="H53" i="12"/>
  <c r="G53" i="12"/>
  <c r="F53" i="12"/>
  <c r="E53" i="12"/>
  <c r="D53" i="12"/>
  <c r="C53" i="12"/>
  <c r="B53" i="12"/>
  <c r="DT52" i="12"/>
  <c r="DS52" i="12"/>
  <c r="DR52" i="12"/>
  <c r="DQ52" i="12"/>
  <c r="DP52" i="12"/>
  <c r="DO52" i="12"/>
  <c r="DN52" i="12"/>
  <c r="DM52" i="12"/>
  <c r="DL52" i="12"/>
  <c r="DK52" i="12"/>
  <c r="DJ52" i="12"/>
  <c r="DI52" i="12"/>
  <c r="DH52" i="12"/>
  <c r="DG52" i="12"/>
  <c r="DF52" i="12"/>
  <c r="DE52" i="12"/>
  <c r="DD52" i="12"/>
  <c r="DC52" i="12"/>
  <c r="DB52" i="12"/>
  <c r="DA52" i="12"/>
  <c r="CZ52" i="12"/>
  <c r="CY52" i="12"/>
  <c r="CX52" i="12"/>
  <c r="CW52" i="12"/>
  <c r="CV52" i="12"/>
  <c r="CU52" i="12"/>
  <c r="CT52" i="12"/>
  <c r="CS52" i="12"/>
  <c r="CR52" i="12"/>
  <c r="CQ52" i="12"/>
  <c r="CP52" i="12"/>
  <c r="CO52" i="12"/>
  <c r="CN52" i="12"/>
  <c r="CM52" i="12"/>
  <c r="CL52" i="12"/>
  <c r="CK52" i="12"/>
  <c r="CJ52" i="12"/>
  <c r="CI52" i="12"/>
  <c r="CH52" i="12"/>
  <c r="CG52" i="12"/>
  <c r="CF52" i="12"/>
  <c r="CE52" i="12"/>
  <c r="CD52" i="12"/>
  <c r="CC52" i="12"/>
  <c r="CB52" i="12"/>
  <c r="CA52" i="12"/>
  <c r="BZ52" i="12"/>
  <c r="BY52" i="12"/>
  <c r="BX52" i="12"/>
  <c r="BW52" i="12"/>
  <c r="BV52" i="12"/>
  <c r="BU52" i="12"/>
  <c r="BT52" i="12"/>
  <c r="BS52" i="12"/>
  <c r="BR52" i="12"/>
  <c r="BQ52" i="12"/>
  <c r="BP52" i="12"/>
  <c r="BO52" i="12"/>
  <c r="BN52" i="12"/>
  <c r="BM52" i="12"/>
  <c r="BL52" i="12"/>
  <c r="BK52" i="12"/>
  <c r="BJ52" i="12"/>
  <c r="BI52" i="12"/>
  <c r="BH52" i="12"/>
  <c r="BG52" i="12"/>
  <c r="BF52" i="12"/>
  <c r="BE52" i="12"/>
  <c r="BD52" i="12"/>
  <c r="BC52" i="12"/>
  <c r="BB52" i="12"/>
  <c r="BA52" i="12"/>
  <c r="AZ52" i="12"/>
  <c r="AY52" i="12"/>
  <c r="AX52" i="12"/>
  <c r="AW52" i="12"/>
  <c r="AV52" i="12"/>
  <c r="AU52" i="12"/>
  <c r="AT52" i="12"/>
  <c r="AS52" i="12"/>
  <c r="AR52" i="12"/>
  <c r="AQ52" i="12"/>
  <c r="AP52" i="12"/>
  <c r="AO52" i="12"/>
  <c r="AN52" i="12"/>
  <c r="AM52" i="12"/>
  <c r="AL52" i="12"/>
  <c r="AK52" i="12"/>
  <c r="AJ52" i="12"/>
  <c r="AI52" i="12"/>
  <c r="AH52" i="12"/>
  <c r="AG52" i="12"/>
  <c r="AF52" i="12"/>
  <c r="AE52" i="12"/>
  <c r="AD52" i="12"/>
  <c r="AC52" i="12"/>
  <c r="AB52" i="12"/>
  <c r="AA52" i="12"/>
  <c r="Z52" i="12"/>
  <c r="Y52" i="12"/>
  <c r="X52" i="12"/>
  <c r="W52" i="12"/>
  <c r="V52" i="12"/>
  <c r="U52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F52" i="12"/>
  <c r="E52" i="12"/>
  <c r="D52" i="12"/>
  <c r="C52" i="12"/>
  <c r="B52" i="12"/>
  <c r="DT50" i="12"/>
  <c r="DS50" i="12"/>
  <c r="DR50" i="12"/>
  <c r="DQ50" i="12"/>
  <c r="DP50" i="12"/>
  <c r="DO50" i="12"/>
  <c r="DN50" i="12"/>
  <c r="DM50" i="12"/>
  <c r="DL50" i="12"/>
  <c r="DK50" i="12"/>
  <c r="DJ50" i="12"/>
  <c r="DI50" i="12"/>
  <c r="DH50" i="12"/>
  <c r="DG50" i="12"/>
  <c r="DF50" i="12"/>
  <c r="DE50" i="12"/>
  <c r="DD50" i="12"/>
  <c r="DC50" i="12"/>
  <c r="DB50" i="12"/>
  <c r="DA50" i="12"/>
  <c r="CZ50" i="12"/>
  <c r="CY50" i="12"/>
  <c r="CX50" i="12"/>
  <c r="CW50" i="12"/>
  <c r="CV50" i="12"/>
  <c r="CU50" i="12"/>
  <c r="CT50" i="12"/>
  <c r="CS50" i="12"/>
  <c r="CR50" i="12"/>
  <c r="CQ50" i="12"/>
  <c r="CP50" i="12"/>
  <c r="CO50" i="12"/>
  <c r="CN50" i="12"/>
  <c r="CM50" i="12"/>
  <c r="CL50" i="12"/>
  <c r="CK50" i="12"/>
  <c r="CJ50" i="12"/>
  <c r="CI50" i="12"/>
  <c r="CH50" i="12"/>
  <c r="CG50" i="12"/>
  <c r="CF50" i="12"/>
  <c r="CE50" i="12"/>
  <c r="CD50" i="12"/>
  <c r="CC50" i="12"/>
  <c r="CB50" i="12"/>
  <c r="CA50" i="12"/>
  <c r="BZ50" i="12"/>
  <c r="BY50" i="12"/>
  <c r="BX50" i="12"/>
  <c r="BW50" i="12"/>
  <c r="BV50" i="12"/>
  <c r="BU50" i="12"/>
  <c r="BT50" i="12"/>
  <c r="BS50" i="12"/>
  <c r="BR50" i="12"/>
  <c r="BQ50" i="12"/>
  <c r="BP50" i="12"/>
  <c r="BO50" i="12"/>
  <c r="BN50" i="12"/>
  <c r="BM50" i="12"/>
  <c r="BL50" i="12"/>
  <c r="BK50" i="12"/>
  <c r="BJ50" i="12"/>
  <c r="BI50" i="12"/>
  <c r="BH50" i="12"/>
  <c r="BG50" i="12"/>
  <c r="BF50" i="12"/>
  <c r="BE50" i="12"/>
  <c r="BD50" i="12"/>
  <c r="BC50" i="12"/>
  <c r="BB50" i="12"/>
  <c r="BA50" i="12"/>
  <c r="AZ50" i="12"/>
  <c r="AY50" i="12"/>
  <c r="AX50" i="12"/>
  <c r="AW50" i="12"/>
  <c r="AV50" i="12"/>
  <c r="AU50" i="12"/>
  <c r="AT50" i="12"/>
  <c r="AS50" i="12"/>
  <c r="AR50" i="12"/>
  <c r="AQ50" i="12"/>
  <c r="AP50" i="12"/>
  <c r="AO50" i="12"/>
  <c r="AN50" i="12"/>
  <c r="AM50" i="12"/>
  <c r="AL50" i="12"/>
  <c r="AK50" i="12"/>
  <c r="AJ50" i="12"/>
  <c r="AI50" i="12"/>
  <c r="AH50" i="12"/>
  <c r="AG50" i="12"/>
  <c r="AF50" i="12"/>
  <c r="AE50" i="12"/>
  <c r="AD50" i="12"/>
  <c r="AC50" i="12"/>
  <c r="AB50" i="12"/>
  <c r="AA50" i="12"/>
  <c r="Z50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N51" i="12" s="1"/>
  <c r="M50" i="12"/>
  <c r="L50" i="12"/>
  <c r="K50" i="12"/>
  <c r="J50" i="12"/>
  <c r="I50" i="12"/>
  <c r="H50" i="12"/>
  <c r="G50" i="12"/>
  <c r="F50" i="12"/>
  <c r="E50" i="12"/>
  <c r="D50" i="12"/>
  <c r="C50" i="12"/>
  <c r="B50" i="12"/>
  <c r="DT49" i="12"/>
  <c r="DS49" i="12"/>
  <c r="DR49" i="12"/>
  <c r="DQ49" i="12"/>
  <c r="DQ54" i="12" s="1"/>
  <c r="DQ56" i="12" s="1"/>
  <c r="DP49" i="12"/>
  <c r="DO49" i="12"/>
  <c r="DN49" i="12"/>
  <c r="DM49" i="12"/>
  <c r="DM54" i="12" s="1"/>
  <c r="DM56" i="12" s="1"/>
  <c r="DL49" i="12"/>
  <c r="DK49" i="12"/>
  <c r="DJ49" i="12"/>
  <c r="DI49" i="12"/>
  <c r="DI54" i="12" s="1"/>
  <c r="DI56" i="12" s="1"/>
  <c r="DH49" i="12"/>
  <c r="DG49" i="12"/>
  <c r="DF49" i="12"/>
  <c r="DE49" i="12"/>
  <c r="DD49" i="12"/>
  <c r="DC49" i="12"/>
  <c r="DB49" i="12"/>
  <c r="DA49" i="12"/>
  <c r="DA54" i="12" s="1"/>
  <c r="DA56" i="12" s="1"/>
  <c r="CZ49" i="12"/>
  <c r="CY49" i="12"/>
  <c r="CX49" i="12"/>
  <c r="CW49" i="12"/>
  <c r="CW54" i="12" s="1"/>
  <c r="CW56" i="12" s="1"/>
  <c r="CV49" i="12"/>
  <c r="CU49" i="12"/>
  <c r="CT49" i="12"/>
  <c r="CS49" i="12"/>
  <c r="CS54" i="12" s="1"/>
  <c r="CS56" i="12" s="1"/>
  <c r="CR49" i="12"/>
  <c r="CQ49" i="12"/>
  <c r="CP49" i="12"/>
  <c r="CO49" i="12"/>
  <c r="CN49" i="12"/>
  <c r="CM49" i="12"/>
  <c r="CL49" i="12"/>
  <c r="CK49" i="12"/>
  <c r="CK54" i="12" s="1"/>
  <c r="CK56" i="12" s="1"/>
  <c r="CJ49" i="12"/>
  <c r="CI49" i="12"/>
  <c r="CH49" i="12"/>
  <c r="CG49" i="12"/>
  <c r="CG54" i="12" s="1"/>
  <c r="CG56" i="12" s="1"/>
  <c r="CF49" i="12"/>
  <c r="CE49" i="12"/>
  <c r="CD49" i="12"/>
  <c r="CC49" i="12"/>
  <c r="CC54" i="12" s="1"/>
  <c r="CC56" i="12" s="1"/>
  <c r="CB49" i="12"/>
  <c r="CA49" i="12"/>
  <c r="BZ49" i="12"/>
  <c r="BY49" i="12"/>
  <c r="BX49" i="12"/>
  <c r="BW49" i="12"/>
  <c r="BV49" i="12"/>
  <c r="BU49" i="12"/>
  <c r="BU54" i="12" s="1"/>
  <c r="BU56" i="12" s="1"/>
  <c r="BT49" i="12"/>
  <c r="BS49" i="12"/>
  <c r="BR49" i="12"/>
  <c r="BQ49" i="12"/>
  <c r="BQ54" i="12" s="1"/>
  <c r="BQ56" i="12" s="1"/>
  <c r="BP49" i="12"/>
  <c r="BO49" i="12"/>
  <c r="BN49" i="12"/>
  <c r="BM49" i="12"/>
  <c r="BM54" i="12" s="1"/>
  <c r="BL49" i="12"/>
  <c r="BK49" i="12"/>
  <c r="BJ49" i="12"/>
  <c r="BI49" i="12"/>
  <c r="BH49" i="12"/>
  <c r="BG49" i="12"/>
  <c r="BF49" i="12"/>
  <c r="BE49" i="12"/>
  <c r="BE54" i="12" s="1"/>
  <c r="BD49" i="12"/>
  <c r="BC49" i="12"/>
  <c r="BB49" i="12"/>
  <c r="BA49" i="12"/>
  <c r="BA54" i="12" s="1"/>
  <c r="AZ49" i="12"/>
  <c r="AY49" i="12"/>
  <c r="AX49" i="12"/>
  <c r="AW49" i="12"/>
  <c r="AW54" i="12" s="1"/>
  <c r="AV49" i="12"/>
  <c r="AU49" i="12"/>
  <c r="AT49" i="12"/>
  <c r="AS49" i="12"/>
  <c r="AR49" i="12"/>
  <c r="AQ49" i="12"/>
  <c r="AP49" i="12"/>
  <c r="AO49" i="12"/>
  <c r="AO54" i="12" s="1"/>
  <c r="AN49" i="12"/>
  <c r="AM49" i="12"/>
  <c r="AL49" i="12"/>
  <c r="AK49" i="12"/>
  <c r="AK54" i="12" s="1"/>
  <c r="AJ49" i="12"/>
  <c r="AI49" i="12"/>
  <c r="AH49" i="12"/>
  <c r="AG49" i="12"/>
  <c r="AG54" i="12" s="1"/>
  <c r="AF49" i="12"/>
  <c r="AE49" i="12"/>
  <c r="AD49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B49" i="12"/>
  <c r="C51" i="12" l="1"/>
  <c r="K54" i="12"/>
  <c r="K56" i="12" s="1"/>
  <c r="S54" i="12"/>
  <c r="AA54" i="12"/>
  <c r="AA56" i="12" s="1"/>
  <c r="AE51" i="12"/>
  <c r="AI54" i="12"/>
  <c r="AQ54" i="12"/>
  <c r="AY54" i="12"/>
  <c r="AY56" i="12" s="1"/>
  <c r="BG54" i="12"/>
  <c r="BO54" i="12"/>
  <c r="BW54" i="12"/>
  <c r="BW56" i="12" s="1"/>
  <c r="CE54" i="12"/>
  <c r="CE56" i="12" s="1"/>
  <c r="CI51" i="12"/>
  <c r="CM54" i="12"/>
  <c r="CQ51" i="12"/>
  <c r="CU54" i="12"/>
  <c r="CU56" i="12" s="1"/>
  <c r="DC54" i="12"/>
  <c r="DK54" i="12"/>
  <c r="DK56" i="12" s="1"/>
  <c r="DS54" i="12"/>
  <c r="DS56" i="12" s="1"/>
  <c r="D54" i="12"/>
  <c r="D56" i="12" s="1"/>
  <c r="H54" i="12"/>
  <c r="L54" i="12"/>
  <c r="P54" i="12"/>
  <c r="T54" i="12"/>
  <c r="T56" i="12" s="1"/>
  <c r="X54" i="12"/>
  <c r="AB54" i="12"/>
  <c r="AF54" i="12"/>
  <c r="AJ54" i="12"/>
  <c r="AJ56" i="12" s="1"/>
  <c r="AN51" i="12"/>
  <c r="AR54" i="12"/>
  <c r="AV54" i="12"/>
  <c r="AZ54" i="12"/>
  <c r="BD51" i="12"/>
  <c r="BH54" i="12"/>
  <c r="BH56" i="12" s="1"/>
  <c r="BL54" i="12"/>
  <c r="BL56" i="12" s="1"/>
  <c r="BP54" i="12"/>
  <c r="BP56" i="12" s="1"/>
  <c r="BT51" i="12"/>
  <c r="BX54" i="12"/>
  <c r="CB54" i="12"/>
  <c r="CB56" i="12" s="1"/>
  <c r="CF54" i="12"/>
  <c r="CF56" i="12" s="1"/>
  <c r="CJ51" i="12"/>
  <c r="CN54" i="12"/>
  <c r="CR54" i="12"/>
  <c r="CR56" i="12" s="1"/>
  <c r="CV54" i="12"/>
  <c r="CV56" i="12" s="1"/>
  <c r="CZ51" i="12"/>
  <c r="DD54" i="12"/>
  <c r="DH54" i="12"/>
  <c r="DH56" i="12" s="1"/>
  <c r="DL54" i="12"/>
  <c r="DL56" i="12" s="1"/>
  <c r="DP51" i="12"/>
  <c r="DT54" i="12"/>
  <c r="H51" i="12"/>
  <c r="AR51" i="12"/>
  <c r="DL51" i="12"/>
  <c r="J51" i="12"/>
  <c r="Z51" i="12"/>
  <c r="G51" i="12"/>
  <c r="O51" i="12"/>
  <c r="W51" i="12"/>
  <c r="AM51" i="12"/>
  <c r="AQ51" i="12"/>
  <c r="AU51" i="12"/>
  <c r="BS51" i="12"/>
  <c r="BW51" i="12"/>
  <c r="CA51" i="12"/>
  <c r="CY51" i="12"/>
  <c r="DC51" i="12"/>
  <c r="DG51" i="12"/>
  <c r="S51" i="12"/>
  <c r="AZ51" i="12"/>
  <c r="DS51" i="12"/>
  <c r="AG56" i="12"/>
  <c r="AO56" i="12"/>
  <c r="AW56" i="12"/>
  <c r="BE56" i="12"/>
  <c r="BM56" i="12"/>
  <c r="C54" i="12"/>
  <c r="X51" i="12"/>
  <c r="BG51" i="12"/>
  <c r="CR51" i="12"/>
  <c r="DT51" i="12"/>
  <c r="CB51" i="12"/>
  <c r="DD51" i="12"/>
  <c r="E54" i="12"/>
  <c r="E51" i="12"/>
  <c r="M54" i="12"/>
  <c r="M51" i="12"/>
  <c r="U54" i="12"/>
  <c r="U56" i="12" s="1"/>
  <c r="U51" i="12"/>
  <c r="AS54" i="12"/>
  <c r="AS51" i="12"/>
  <c r="CO54" i="12"/>
  <c r="CO56" i="12" s="1"/>
  <c r="CO51" i="12"/>
  <c r="AK51" i="12"/>
  <c r="BM51" i="12"/>
  <c r="CW51" i="12"/>
  <c r="E56" i="12"/>
  <c r="M56" i="12"/>
  <c r="AS56" i="12"/>
  <c r="BA56" i="12"/>
  <c r="F54" i="12"/>
  <c r="F56" i="12" s="1"/>
  <c r="N54" i="12"/>
  <c r="N56" i="12" s="1"/>
  <c r="V54" i="12"/>
  <c r="V56" i="12" s="1"/>
  <c r="AD54" i="12"/>
  <c r="AD56" i="12" s="1"/>
  <c r="AD51" i="12"/>
  <c r="AL54" i="12"/>
  <c r="AL56" i="12" s="1"/>
  <c r="AL51" i="12"/>
  <c r="AT54" i="12"/>
  <c r="AT56" i="12" s="1"/>
  <c r="AT51" i="12"/>
  <c r="AX54" i="12"/>
  <c r="AX56" i="12" s="1"/>
  <c r="AX51" i="12"/>
  <c r="BF54" i="12"/>
  <c r="BF51" i="12"/>
  <c r="BN54" i="12"/>
  <c r="BN56" i="12" s="1"/>
  <c r="BN51" i="12"/>
  <c r="BV54" i="12"/>
  <c r="BV56" i="12" s="1"/>
  <c r="BV51" i="12"/>
  <c r="CD54" i="12"/>
  <c r="CD56" i="12" s="1"/>
  <c r="CD51" i="12"/>
  <c r="CL54" i="12"/>
  <c r="CL56" i="12" s="1"/>
  <c r="CL51" i="12"/>
  <c r="CT54" i="12"/>
  <c r="CT56" i="12" s="1"/>
  <c r="CT51" i="12"/>
  <c r="DB54" i="12"/>
  <c r="DB56" i="12" s="1"/>
  <c r="DB51" i="12"/>
  <c r="DF54" i="12"/>
  <c r="DF56" i="12" s="1"/>
  <c r="DF51" i="12"/>
  <c r="DJ54" i="12"/>
  <c r="DJ56" i="12" s="1"/>
  <c r="DJ51" i="12"/>
  <c r="DR54" i="12"/>
  <c r="DR56" i="12" s="1"/>
  <c r="DR51" i="12"/>
  <c r="D51" i="12"/>
  <c r="T51" i="12"/>
  <c r="AF51" i="12"/>
  <c r="BA51" i="12"/>
  <c r="BH51" i="12"/>
  <c r="BP51" i="12"/>
  <c r="CC51" i="12"/>
  <c r="CK51" i="12"/>
  <c r="DM51" i="12"/>
  <c r="BF56" i="12"/>
  <c r="AN54" i="12"/>
  <c r="AN56" i="12" s="1"/>
  <c r="BD54" i="12"/>
  <c r="BD56" i="12" s="1"/>
  <c r="BT54" i="12"/>
  <c r="BT56" i="12" s="1"/>
  <c r="CJ54" i="12"/>
  <c r="CZ54" i="12"/>
  <c r="DP54" i="12"/>
  <c r="DP56" i="12" s="1"/>
  <c r="G54" i="12"/>
  <c r="G56" i="12" s="1"/>
  <c r="O54" i="12"/>
  <c r="W54" i="12"/>
  <c r="AE54" i="12"/>
  <c r="AE56" i="12" s="1"/>
  <c r="AI51" i="12"/>
  <c r="AM54" i="12"/>
  <c r="AU54" i="12"/>
  <c r="AU56" i="12" s="1"/>
  <c r="AY51" i="12"/>
  <c r="BC54" i="12"/>
  <c r="BC56" i="12" s="1"/>
  <c r="BK54" i="12"/>
  <c r="BO51" i="12"/>
  <c r="BS54" i="12"/>
  <c r="BS56" i="12" s="1"/>
  <c r="CA54" i="12"/>
  <c r="CA56" i="12" s="1"/>
  <c r="CE51" i="12"/>
  <c r="CI54" i="12"/>
  <c r="CQ54" i="12"/>
  <c r="CQ56" i="12" s="1"/>
  <c r="CU51" i="12"/>
  <c r="CY54" i="12"/>
  <c r="DG54" i="12"/>
  <c r="DK51" i="12"/>
  <c r="DO54" i="12"/>
  <c r="DO56" i="12" s="1"/>
  <c r="F51" i="12"/>
  <c r="K51" i="12"/>
  <c r="P51" i="12"/>
  <c r="V51" i="12"/>
  <c r="AA51" i="12"/>
  <c r="AG51" i="12"/>
  <c r="AO51" i="12"/>
  <c r="AV51" i="12"/>
  <c r="BC51" i="12"/>
  <c r="BK51" i="12"/>
  <c r="BQ51" i="12"/>
  <c r="BX51" i="12"/>
  <c r="CF51" i="12"/>
  <c r="CM51" i="12"/>
  <c r="CS51" i="12"/>
  <c r="DA51" i="12"/>
  <c r="DH51" i="12"/>
  <c r="DO51" i="12"/>
  <c r="I54" i="12"/>
  <c r="I56" i="12" s="1"/>
  <c r="I51" i="12"/>
  <c r="Q54" i="12"/>
  <c r="Q56" i="12" s="1"/>
  <c r="Q51" i="12"/>
  <c r="Y54" i="12"/>
  <c r="Y56" i="12" s="1"/>
  <c r="Y51" i="12"/>
  <c r="AC54" i="12"/>
  <c r="AC56" i="12" s="1"/>
  <c r="AC51" i="12"/>
  <c r="BI54" i="12"/>
  <c r="BI56" i="12" s="1"/>
  <c r="BI51" i="12"/>
  <c r="BY54" i="12"/>
  <c r="BY56" i="12" s="1"/>
  <c r="BY51" i="12"/>
  <c r="DE54" i="12"/>
  <c r="DE56" i="12" s="1"/>
  <c r="DE51" i="12"/>
  <c r="BU51" i="12"/>
  <c r="AK56" i="12"/>
  <c r="B54" i="12"/>
  <c r="B56" i="12" s="1"/>
  <c r="J54" i="12"/>
  <c r="J56" i="12" s="1"/>
  <c r="R54" i="12"/>
  <c r="R56" i="12" s="1"/>
  <c r="Z54" i="12"/>
  <c r="Z56" i="12" s="1"/>
  <c r="AH54" i="12"/>
  <c r="AH56" i="12" s="1"/>
  <c r="AH51" i="12"/>
  <c r="AP54" i="12"/>
  <c r="AP56" i="12" s="1"/>
  <c r="AP51" i="12"/>
  <c r="BB54" i="12"/>
  <c r="BB56" i="12" s="1"/>
  <c r="BB51" i="12"/>
  <c r="BJ54" i="12"/>
  <c r="BJ56" i="12" s="1"/>
  <c r="BJ51" i="12"/>
  <c r="BR54" i="12"/>
  <c r="BR56" i="12" s="1"/>
  <c r="BR51" i="12"/>
  <c r="BZ54" i="12"/>
  <c r="BZ56" i="12" s="1"/>
  <c r="BZ51" i="12"/>
  <c r="CH54" i="12"/>
  <c r="CH56" i="12" s="1"/>
  <c r="CH51" i="12"/>
  <c r="CP54" i="12"/>
  <c r="CP56" i="12" s="1"/>
  <c r="CP51" i="12"/>
  <c r="CX54" i="12"/>
  <c r="CX56" i="12" s="1"/>
  <c r="CX51" i="12"/>
  <c r="DN54" i="12"/>
  <c r="DN56" i="12" s="1"/>
  <c r="DN51" i="12"/>
  <c r="B51" i="12"/>
  <c r="L51" i="12"/>
  <c r="R51" i="12"/>
  <c r="AB51" i="12"/>
  <c r="AJ51" i="12"/>
  <c r="AW51" i="12"/>
  <c r="BE51" i="12"/>
  <c r="BL51" i="12"/>
  <c r="CG51" i="12"/>
  <c r="CN51" i="12"/>
  <c r="CV51" i="12"/>
  <c r="DI51" i="12"/>
  <c r="DQ51" i="12"/>
  <c r="H56" i="12"/>
  <c r="L56" i="12"/>
  <c r="P56" i="12"/>
  <c r="X56" i="12"/>
  <c r="AB56" i="12"/>
  <c r="AF56" i="12"/>
  <c r="AR56" i="12"/>
  <c r="AV56" i="12"/>
  <c r="AZ56" i="12"/>
  <c r="BX56" i="12"/>
  <c r="CJ56" i="12"/>
  <c r="CN56" i="12"/>
  <c r="CZ56" i="12"/>
  <c r="DD56" i="12"/>
  <c r="DT56" i="12"/>
  <c r="C56" i="12"/>
  <c r="O56" i="12"/>
  <c r="S56" i="12"/>
  <c r="W56" i="12"/>
  <c r="AI56" i="12"/>
  <c r="AM56" i="12"/>
  <c r="AQ56" i="12"/>
  <c r="BG56" i="12"/>
  <c r="BK56" i="12"/>
  <c r="BO56" i="12"/>
  <c r="CI56" i="12"/>
  <c r="CM56" i="12"/>
  <c r="CY56" i="12"/>
  <c r="DC56" i="12"/>
  <c r="DG56" i="12"/>
  <c r="D250" i="2" l="1"/>
  <c r="E254" i="2" s="1"/>
  <c r="D251" i="2"/>
  <c r="E261" i="2" s="1"/>
  <c r="F261" i="2"/>
  <c r="G261" i="2"/>
  <c r="H261" i="2"/>
  <c r="I261" i="2"/>
  <c r="J261" i="2"/>
  <c r="K261" i="2"/>
  <c r="L261" i="2"/>
  <c r="M261" i="2"/>
  <c r="N261" i="2"/>
  <c r="O261" i="2"/>
  <c r="P261" i="2"/>
  <c r="Q261" i="2"/>
  <c r="R261" i="2"/>
  <c r="S261" i="2"/>
  <c r="T261" i="2"/>
  <c r="U261" i="2"/>
  <c r="V261" i="2"/>
  <c r="W261" i="2"/>
  <c r="X261" i="2"/>
  <c r="Y261" i="2"/>
  <c r="Z261" i="2"/>
  <c r="AA261" i="2"/>
  <c r="AB261" i="2"/>
  <c r="AC261" i="2"/>
  <c r="AD261" i="2"/>
  <c r="AE261" i="2"/>
  <c r="AF261" i="2"/>
  <c r="AG261" i="2"/>
  <c r="AH261" i="2"/>
  <c r="AI261" i="2"/>
  <c r="AJ261" i="2"/>
  <c r="AK261" i="2"/>
  <c r="AL261" i="2"/>
  <c r="AM261" i="2"/>
  <c r="AN261" i="2"/>
  <c r="AO261" i="2"/>
  <c r="AP261" i="2"/>
  <c r="AQ261" i="2"/>
  <c r="AR261" i="2"/>
  <c r="AS261" i="2"/>
  <c r="AT261" i="2"/>
  <c r="AU261" i="2"/>
  <c r="AV261" i="2"/>
  <c r="AW261" i="2"/>
  <c r="AX261" i="2"/>
  <c r="AY261" i="2"/>
  <c r="AZ261" i="2"/>
  <c r="BA261" i="2"/>
  <c r="BB261" i="2"/>
  <c r="BC261" i="2"/>
  <c r="BD261" i="2"/>
  <c r="BE261" i="2"/>
  <c r="BF261" i="2"/>
  <c r="BG261" i="2"/>
  <c r="BH261" i="2"/>
  <c r="BI261" i="2"/>
  <c r="BJ261" i="2"/>
  <c r="BK261" i="2"/>
  <c r="BL261" i="2"/>
  <c r="BM261" i="2"/>
  <c r="BN261" i="2"/>
  <c r="BO261" i="2"/>
  <c r="BP261" i="2"/>
  <c r="BQ261" i="2"/>
  <c r="BR261" i="2"/>
  <c r="BS261" i="2"/>
  <c r="BT261" i="2"/>
  <c r="BU261" i="2"/>
  <c r="BV261" i="2"/>
  <c r="BW261" i="2"/>
  <c r="BX261" i="2"/>
  <c r="BY261" i="2"/>
  <c r="BZ261" i="2"/>
  <c r="CA261" i="2"/>
  <c r="CB261" i="2"/>
  <c r="CC261" i="2"/>
  <c r="CD261" i="2"/>
  <c r="CE261" i="2"/>
  <c r="CF261" i="2"/>
  <c r="CG261" i="2"/>
  <c r="CH261" i="2"/>
  <c r="CI261" i="2"/>
  <c r="CJ261" i="2"/>
  <c r="CK261" i="2"/>
  <c r="CL261" i="2"/>
  <c r="CM261" i="2"/>
  <c r="CN261" i="2"/>
  <c r="CO261" i="2"/>
  <c r="CP261" i="2"/>
  <c r="CQ261" i="2"/>
  <c r="CR261" i="2"/>
  <c r="CS261" i="2"/>
  <c r="CT261" i="2"/>
  <c r="CU261" i="2"/>
  <c r="CV261" i="2"/>
  <c r="CW261" i="2"/>
  <c r="CX261" i="2"/>
  <c r="CY261" i="2"/>
  <c r="CZ261" i="2"/>
  <c r="DA261" i="2"/>
  <c r="DB261" i="2"/>
  <c r="DC261" i="2"/>
  <c r="DD261" i="2"/>
  <c r="DE261" i="2"/>
  <c r="DF261" i="2"/>
  <c r="DG261" i="2"/>
  <c r="DH261" i="2"/>
  <c r="DI261" i="2"/>
  <c r="DJ261" i="2"/>
  <c r="DK261" i="2"/>
  <c r="DL261" i="2"/>
  <c r="DM261" i="2"/>
  <c r="DN261" i="2"/>
  <c r="DO261" i="2"/>
  <c r="DP261" i="2"/>
  <c r="DQ261" i="2"/>
  <c r="DR261" i="2"/>
  <c r="DS261" i="2"/>
  <c r="DT261" i="2"/>
  <c r="DU261" i="2"/>
  <c r="DV261" i="2"/>
  <c r="DW261" i="2"/>
  <c r="DX261" i="2"/>
  <c r="DY261" i="2"/>
  <c r="DZ261" i="2"/>
  <c r="EA261" i="2"/>
  <c r="EB261" i="2"/>
  <c r="EC261" i="2"/>
  <c r="ED261" i="2"/>
  <c r="EE261" i="2"/>
  <c r="EF261" i="2"/>
  <c r="EG261" i="2"/>
  <c r="EH261" i="2"/>
  <c r="E275" i="2"/>
  <c r="E274" i="2"/>
  <c r="EI261" i="2"/>
  <c r="EI254" i="2"/>
  <c r="F327" i="2"/>
  <c r="G327" i="2"/>
  <c r="H327" i="2"/>
  <c r="I327" i="2"/>
  <c r="J327" i="2"/>
  <c r="K327" i="2"/>
  <c r="L327" i="2"/>
  <c r="M327" i="2"/>
  <c r="N327" i="2"/>
  <c r="O327" i="2"/>
  <c r="P327" i="2"/>
  <c r="Q327" i="2"/>
  <c r="R327" i="2"/>
  <c r="S327" i="2"/>
  <c r="T327" i="2"/>
  <c r="U327" i="2"/>
  <c r="V327" i="2"/>
  <c r="W327" i="2"/>
  <c r="X327" i="2"/>
  <c r="Y327" i="2"/>
  <c r="Z327" i="2"/>
  <c r="AA327" i="2"/>
  <c r="AB327" i="2"/>
  <c r="AC327" i="2"/>
  <c r="AD327" i="2"/>
  <c r="AE327" i="2"/>
  <c r="AF327" i="2"/>
  <c r="AG327" i="2"/>
  <c r="AH327" i="2"/>
  <c r="AI327" i="2"/>
  <c r="AJ327" i="2"/>
  <c r="AK327" i="2"/>
  <c r="AL327" i="2"/>
  <c r="AM327" i="2"/>
  <c r="AN327" i="2"/>
  <c r="AO327" i="2"/>
  <c r="AP327" i="2"/>
  <c r="AQ327" i="2"/>
  <c r="AR327" i="2"/>
  <c r="AS327" i="2"/>
  <c r="AT327" i="2"/>
  <c r="AU327" i="2"/>
  <c r="AV327" i="2"/>
  <c r="AW327" i="2"/>
  <c r="AX327" i="2"/>
  <c r="AY327" i="2"/>
  <c r="AZ327" i="2"/>
  <c r="BA327" i="2"/>
  <c r="BB327" i="2"/>
  <c r="BC327" i="2"/>
  <c r="BD327" i="2"/>
  <c r="BE327" i="2"/>
  <c r="BF327" i="2"/>
  <c r="BG327" i="2"/>
  <c r="BH327" i="2"/>
  <c r="BI327" i="2"/>
  <c r="BJ327" i="2"/>
  <c r="BK327" i="2"/>
  <c r="BL327" i="2"/>
  <c r="BM327" i="2"/>
  <c r="BN327" i="2"/>
  <c r="BO327" i="2"/>
  <c r="BP327" i="2"/>
  <c r="BQ327" i="2"/>
  <c r="BR327" i="2"/>
  <c r="BS327" i="2"/>
  <c r="BT327" i="2"/>
  <c r="BU327" i="2"/>
  <c r="BV327" i="2"/>
  <c r="BW327" i="2"/>
  <c r="BX327" i="2"/>
  <c r="BY327" i="2"/>
  <c r="BZ327" i="2"/>
  <c r="CA327" i="2"/>
  <c r="CB327" i="2"/>
  <c r="CC327" i="2"/>
  <c r="CD327" i="2"/>
  <c r="CE327" i="2"/>
  <c r="CF327" i="2"/>
  <c r="CG327" i="2"/>
  <c r="CH327" i="2"/>
  <c r="CI327" i="2"/>
  <c r="CJ327" i="2"/>
  <c r="CK327" i="2"/>
  <c r="CL327" i="2"/>
  <c r="CM327" i="2"/>
  <c r="CN327" i="2"/>
  <c r="CO327" i="2"/>
  <c r="CP327" i="2"/>
  <c r="CQ327" i="2"/>
  <c r="CR327" i="2"/>
  <c r="CS327" i="2"/>
  <c r="CT327" i="2"/>
  <c r="CU327" i="2"/>
  <c r="CV327" i="2"/>
  <c r="CW327" i="2"/>
  <c r="CX327" i="2"/>
  <c r="CY327" i="2"/>
  <c r="CZ327" i="2"/>
  <c r="DA327" i="2"/>
  <c r="DB327" i="2"/>
  <c r="DC327" i="2"/>
  <c r="DD327" i="2"/>
  <c r="DE327" i="2"/>
  <c r="DF327" i="2"/>
  <c r="DG327" i="2"/>
  <c r="DH327" i="2"/>
  <c r="DI327" i="2"/>
  <c r="DJ327" i="2"/>
  <c r="DK327" i="2"/>
  <c r="DL327" i="2"/>
  <c r="DM327" i="2"/>
  <c r="DN327" i="2"/>
  <c r="DO327" i="2"/>
  <c r="DP327" i="2"/>
  <c r="DQ327" i="2"/>
  <c r="DR327" i="2"/>
  <c r="DS327" i="2"/>
  <c r="DT327" i="2"/>
  <c r="DU327" i="2"/>
  <c r="DV327" i="2"/>
  <c r="DW327" i="2"/>
  <c r="DX327" i="2"/>
  <c r="DY327" i="2"/>
  <c r="DZ327" i="2"/>
  <c r="EA327" i="2"/>
  <c r="EB327" i="2"/>
  <c r="EC327" i="2"/>
  <c r="ED327" i="2"/>
  <c r="EE327" i="2"/>
  <c r="EF327" i="2"/>
  <c r="EG327" i="2"/>
  <c r="EH327" i="2"/>
  <c r="EI327" i="2"/>
  <c r="E327" i="2"/>
  <c r="C12" i="13"/>
  <c r="E2" i="7" s="1"/>
  <c r="B2" i="10" s="1"/>
  <c r="C22" i="12"/>
  <c r="C37" i="12"/>
  <c r="D22" i="12"/>
  <c r="D37" i="12"/>
  <c r="E22" i="12"/>
  <c r="E37" i="12"/>
  <c r="F22" i="12"/>
  <c r="F37" i="12"/>
  <c r="G22" i="12"/>
  <c r="G37" i="12"/>
  <c r="H22" i="12"/>
  <c r="H37" i="12"/>
  <c r="I22" i="12"/>
  <c r="I37" i="12"/>
  <c r="J22" i="12"/>
  <c r="J37" i="12"/>
  <c r="K22" i="12"/>
  <c r="K37" i="12"/>
  <c r="L22" i="12"/>
  <c r="L37" i="12"/>
  <c r="M22" i="12"/>
  <c r="M37" i="12"/>
  <c r="N22" i="12"/>
  <c r="N37" i="12"/>
  <c r="O22" i="12"/>
  <c r="O37" i="12"/>
  <c r="P22" i="12"/>
  <c r="P37" i="12"/>
  <c r="Q22" i="12"/>
  <c r="Q37" i="12"/>
  <c r="R22" i="12"/>
  <c r="R37" i="12"/>
  <c r="S22" i="12"/>
  <c r="S91" i="12" s="1"/>
  <c r="V20" i="2" s="1"/>
  <c r="S37" i="12"/>
  <c r="T22" i="12"/>
  <c r="T37" i="12"/>
  <c r="T91" i="12" s="1"/>
  <c r="W20" i="2" s="1"/>
  <c r="U22" i="12"/>
  <c r="U37" i="12"/>
  <c r="V22" i="12"/>
  <c r="V37" i="12"/>
  <c r="W22" i="12"/>
  <c r="W37" i="12"/>
  <c r="X22" i="12"/>
  <c r="X37" i="12"/>
  <c r="Y22" i="12"/>
  <c r="Y91" i="12" s="1"/>
  <c r="AB20" i="2" s="1"/>
  <c r="AB21" i="2" s="1"/>
  <c r="AB52" i="7" s="1"/>
  <c r="Y37" i="12"/>
  <c r="Z22" i="12"/>
  <c r="Z37" i="12"/>
  <c r="AA22" i="12"/>
  <c r="AA37" i="12"/>
  <c r="AB22" i="12"/>
  <c r="AB37" i="12"/>
  <c r="AC22" i="12"/>
  <c r="AC91" i="12" s="1"/>
  <c r="AF20" i="2" s="1"/>
  <c r="AC37" i="12"/>
  <c r="AD22" i="12"/>
  <c r="AD37" i="12"/>
  <c r="AE22" i="12"/>
  <c r="AE37" i="12"/>
  <c r="AF22" i="12"/>
  <c r="AF37" i="12"/>
  <c r="AG22" i="12"/>
  <c r="AG91" i="12" s="1"/>
  <c r="AJ20" i="2" s="1"/>
  <c r="AG37" i="12"/>
  <c r="AH22" i="12"/>
  <c r="AH37" i="12"/>
  <c r="AI22" i="12"/>
  <c r="AI37" i="12"/>
  <c r="AJ22" i="12"/>
  <c r="AJ37" i="12"/>
  <c r="AK22" i="12"/>
  <c r="AK91" i="12" s="1"/>
  <c r="AN20" i="2" s="1"/>
  <c r="AK37" i="12"/>
  <c r="AL22" i="12"/>
  <c r="AL37" i="12"/>
  <c r="AM22" i="12"/>
  <c r="AM37" i="12"/>
  <c r="AN22" i="12"/>
  <c r="AN37" i="12"/>
  <c r="AO22" i="12"/>
  <c r="AO37" i="12"/>
  <c r="AO91" i="12"/>
  <c r="AR20" i="2" s="1"/>
  <c r="AP22" i="12"/>
  <c r="AP37" i="12"/>
  <c r="AQ22" i="12"/>
  <c r="AQ37" i="12"/>
  <c r="AQ91" i="12" s="1"/>
  <c r="AT20" i="2" s="1"/>
  <c r="AT51" i="7" s="1"/>
  <c r="AR22" i="12"/>
  <c r="AR37" i="12"/>
  <c r="AS22" i="12"/>
  <c r="AS37" i="12"/>
  <c r="AT22" i="12"/>
  <c r="AT37" i="12"/>
  <c r="AU22" i="12"/>
  <c r="AU37" i="12"/>
  <c r="AV22" i="12"/>
  <c r="AV37" i="12"/>
  <c r="AW22" i="12"/>
  <c r="AW91" i="12" s="1"/>
  <c r="AZ20" i="2" s="1"/>
  <c r="AW37" i="12"/>
  <c r="AX22" i="12"/>
  <c r="AX37" i="12"/>
  <c r="AX91" i="12" s="1"/>
  <c r="BA20" i="2" s="1"/>
  <c r="BA51" i="7" s="1"/>
  <c r="AY22" i="12"/>
  <c r="AY37" i="12"/>
  <c r="AZ22" i="12"/>
  <c r="AZ37" i="12"/>
  <c r="BA22" i="12"/>
  <c r="BA37" i="12"/>
  <c r="BA91" i="12"/>
  <c r="BB22" i="12"/>
  <c r="BB37" i="12"/>
  <c r="BC22" i="12"/>
  <c r="BC37" i="12"/>
  <c r="BD22" i="12"/>
  <c r="BD37" i="12"/>
  <c r="BE22" i="12"/>
  <c r="BE37" i="12"/>
  <c r="BE91" i="12"/>
  <c r="BF22" i="12"/>
  <c r="BF37" i="12"/>
  <c r="BG22" i="12"/>
  <c r="BG37" i="12"/>
  <c r="BG91" i="12" s="1"/>
  <c r="BH22" i="12"/>
  <c r="BH37" i="12"/>
  <c r="BI22" i="12"/>
  <c r="BI37" i="12"/>
  <c r="BJ22" i="12"/>
  <c r="BJ37" i="12"/>
  <c r="BJ91" i="12" s="1"/>
  <c r="BK22" i="12"/>
  <c r="BK37" i="12"/>
  <c r="BL22" i="12"/>
  <c r="BL37" i="12"/>
  <c r="BM22" i="12"/>
  <c r="BM91" i="12" s="1"/>
  <c r="BM37" i="12"/>
  <c r="BN22" i="12"/>
  <c r="BN37" i="12"/>
  <c r="BN91" i="12" s="1"/>
  <c r="BQ20" i="2" s="1"/>
  <c r="BQ21" i="2" s="1"/>
  <c r="BQ52" i="7" s="1"/>
  <c r="BO22" i="12"/>
  <c r="BO37" i="12"/>
  <c r="BP22" i="12"/>
  <c r="BP37" i="12"/>
  <c r="BQ22" i="12"/>
  <c r="BQ37" i="12"/>
  <c r="BQ91" i="12"/>
  <c r="BR22" i="12"/>
  <c r="BR37" i="12"/>
  <c r="BS22" i="12"/>
  <c r="BS37" i="12"/>
  <c r="BS91" i="12" s="1"/>
  <c r="BT22" i="12"/>
  <c r="BT37" i="12"/>
  <c r="BU22" i="12"/>
  <c r="BU37" i="12"/>
  <c r="BU91" i="12"/>
  <c r="BX20" i="2" s="1"/>
  <c r="BV22" i="12"/>
  <c r="BV37" i="12"/>
  <c r="BW22" i="12"/>
  <c r="BW37" i="12"/>
  <c r="BW91" i="12" s="1"/>
  <c r="BZ20" i="2" s="1"/>
  <c r="BX22" i="12"/>
  <c r="BX37" i="12"/>
  <c r="BY22" i="12"/>
  <c r="BY37" i="12"/>
  <c r="BZ22" i="12"/>
  <c r="BZ37" i="12"/>
  <c r="BZ91" i="12" s="1"/>
  <c r="CA22" i="12"/>
  <c r="CA37" i="12"/>
  <c r="CB22" i="12"/>
  <c r="CB37" i="12"/>
  <c r="CC22" i="12"/>
  <c r="CC91" i="12" s="1"/>
  <c r="CC37" i="12"/>
  <c r="CD22" i="12"/>
  <c r="CD37" i="12"/>
  <c r="CD91" i="12" s="1"/>
  <c r="CE22" i="12"/>
  <c r="CE37" i="12"/>
  <c r="CF22" i="12"/>
  <c r="CF37" i="12"/>
  <c r="CG22" i="12"/>
  <c r="CG37" i="12"/>
  <c r="CG91" i="12"/>
  <c r="CH22" i="12"/>
  <c r="CH37" i="12"/>
  <c r="CI22" i="12"/>
  <c r="CI37" i="12"/>
  <c r="CI91" i="12" s="1"/>
  <c r="CJ22" i="12"/>
  <c r="CJ37" i="12"/>
  <c r="CK22" i="12"/>
  <c r="CK37" i="12"/>
  <c r="CK91" i="12"/>
  <c r="CL22" i="12"/>
  <c r="CL37" i="12"/>
  <c r="CM22" i="12"/>
  <c r="CM37" i="12"/>
  <c r="CM91" i="12" s="1"/>
  <c r="CN22" i="12"/>
  <c r="CN37" i="12"/>
  <c r="CO22" i="12"/>
  <c r="CO37" i="12"/>
  <c r="CP22" i="12"/>
  <c r="CP37" i="12"/>
  <c r="CP91" i="12" s="1"/>
  <c r="CQ22" i="12"/>
  <c r="CQ37" i="12"/>
  <c r="CR22" i="12"/>
  <c r="CR37" i="12"/>
  <c r="CS22" i="12"/>
  <c r="CS91" i="12" s="1"/>
  <c r="CS37" i="12"/>
  <c r="CT22" i="12"/>
  <c r="CT37" i="12"/>
  <c r="CT91" i="12" s="1"/>
  <c r="CW20" i="2" s="1"/>
  <c r="CW21" i="2" s="1"/>
  <c r="CW52" i="7" s="1"/>
  <c r="CU22" i="12"/>
  <c r="CU37" i="12"/>
  <c r="CV22" i="12"/>
  <c r="CV37" i="12"/>
  <c r="CW22" i="12"/>
  <c r="CW37" i="12"/>
  <c r="CW91" i="12"/>
  <c r="CX22" i="12"/>
  <c r="CX37" i="12"/>
  <c r="CY22" i="12"/>
  <c r="CY37" i="12"/>
  <c r="CY91" i="12" s="1"/>
  <c r="CZ22" i="12"/>
  <c r="CZ37" i="12"/>
  <c r="DA22" i="12"/>
  <c r="DA37" i="12"/>
  <c r="DA91" i="12"/>
  <c r="DD20" i="2" s="1"/>
  <c r="DB22" i="12"/>
  <c r="DB37" i="12"/>
  <c r="DC22" i="12"/>
  <c r="DC37" i="12"/>
  <c r="DC91" i="12" s="1"/>
  <c r="DF20" i="2" s="1"/>
  <c r="DD22" i="12"/>
  <c r="DD37" i="12"/>
  <c r="DE22" i="12"/>
  <c r="DE37" i="12"/>
  <c r="DF22" i="12"/>
  <c r="DF37" i="12"/>
  <c r="DF91" i="12" s="1"/>
  <c r="DG22" i="12"/>
  <c r="DG37" i="12"/>
  <c r="DH22" i="12"/>
  <c r="DH37" i="12"/>
  <c r="DI22" i="12"/>
  <c r="DI91" i="12" s="1"/>
  <c r="DI37" i="12"/>
  <c r="DJ22" i="12"/>
  <c r="DJ37" i="12"/>
  <c r="DJ91" i="12" s="1"/>
  <c r="DK22" i="12"/>
  <c r="DK37" i="12"/>
  <c r="DL22" i="12"/>
  <c r="DL37" i="12"/>
  <c r="DM22" i="12"/>
  <c r="DM37" i="12"/>
  <c r="DM91" i="12"/>
  <c r="DN22" i="12"/>
  <c r="DN37" i="12"/>
  <c r="DO22" i="12"/>
  <c r="DO37" i="12"/>
  <c r="DO91" i="12" s="1"/>
  <c r="DP22" i="12"/>
  <c r="DP37" i="12"/>
  <c r="DQ22" i="12"/>
  <c r="DQ37" i="12"/>
  <c r="DQ91" i="12"/>
  <c r="DR22" i="12"/>
  <c r="DR37" i="12"/>
  <c r="DS22" i="12"/>
  <c r="DS37" i="12"/>
  <c r="DS91" i="12" s="1"/>
  <c r="DT22" i="12"/>
  <c r="DT37" i="12"/>
  <c r="C23" i="12"/>
  <c r="C38" i="12"/>
  <c r="D23" i="12"/>
  <c r="D38" i="12"/>
  <c r="E23" i="12"/>
  <c r="E38" i="12"/>
  <c r="F23" i="12"/>
  <c r="F38" i="12"/>
  <c r="G23" i="12"/>
  <c r="G92" i="12" s="1"/>
  <c r="J56" i="2" s="1"/>
  <c r="J56" i="7" s="1"/>
  <c r="G38" i="12"/>
  <c r="H23" i="12"/>
  <c r="H19" i="12"/>
  <c r="H20" i="12"/>
  <c r="H38" i="12"/>
  <c r="I23" i="12"/>
  <c r="I38" i="12"/>
  <c r="J23" i="12"/>
  <c r="J38" i="12"/>
  <c r="K23" i="12"/>
  <c r="K38" i="12"/>
  <c r="L23" i="12"/>
  <c r="L38" i="12"/>
  <c r="M23" i="12"/>
  <c r="M38" i="12"/>
  <c r="N23" i="12"/>
  <c r="N38" i="12"/>
  <c r="O23" i="12"/>
  <c r="O38" i="12"/>
  <c r="P23" i="12"/>
  <c r="P19" i="12"/>
  <c r="P20" i="12"/>
  <c r="P38" i="12"/>
  <c r="Q23" i="12"/>
  <c r="Q92" i="12" s="1"/>
  <c r="T56" i="2" s="1"/>
  <c r="Q38" i="12"/>
  <c r="R23" i="12"/>
  <c r="R38" i="12"/>
  <c r="S23" i="12"/>
  <c r="S38" i="12"/>
  <c r="T23" i="12"/>
  <c r="T19" i="12"/>
  <c r="T20" i="12"/>
  <c r="T38" i="12"/>
  <c r="U23" i="12"/>
  <c r="U38" i="12"/>
  <c r="V23" i="12"/>
  <c r="V38" i="12"/>
  <c r="W23" i="12"/>
  <c r="W38" i="12"/>
  <c r="X23" i="12"/>
  <c r="X19" i="12"/>
  <c r="X20" i="12"/>
  <c r="X38" i="12"/>
  <c r="X92" i="12"/>
  <c r="AA56" i="2" s="1"/>
  <c r="AA56" i="7" s="1"/>
  <c r="Y23" i="12"/>
  <c r="Y92" i="12" s="1"/>
  <c r="AB56" i="2" s="1"/>
  <c r="Y38" i="12"/>
  <c r="Z23" i="12"/>
  <c r="Z38" i="12"/>
  <c r="Z92" i="12" s="1"/>
  <c r="AC56" i="2" s="1"/>
  <c r="AC56" i="7" s="1"/>
  <c r="AA23" i="12"/>
  <c r="AA38" i="12"/>
  <c r="AB23" i="12"/>
  <c r="AB38" i="12"/>
  <c r="AC23" i="12"/>
  <c r="AC92" i="12" s="1"/>
  <c r="AF56" i="2" s="1"/>
  <c r="AF56" i="7" s="1"/>
  <c r="AC38" i="12"/>
  <c r="AD23" i="12"/>
  <c r="AD38" i="12"/>
  <c r="AE23" i="12"/>
  <c r="AE38" i="12"/>
  <c r="AF23" i="12"/>
  <c r="AF38" i="12"/>
  <c r="AG23" i="12"/>
  <c r="AG38" i="12"/>
  <c r="AH23" i="12"/>
  <c r="AH38" i="12"/>
  <c r="AI23" i="12"/>
  <c r="AI92" i="12" s="1"/>
  <c r="AL56" i="2" s="1"/>
  <c r="AL56" i="7" s="1"/>
  <c r="AI38" i="12"/>
  <c r="AJ23" i="12"/>
  <c r="AJ19" i="12"/>
  <c r="AJ24" i="12" s="1"/>
  <c r="AJ20" i="12"/>
  <c r="AJ38" i="12"/>
  <c r="AK23" i="12"/>
  <c r="AK38" i="12"/>
  <c r="AL23" i="12"/>
  <c r="AL38" i="12"/>
  <c r="AM23" i="12"/>
  <c r="AM38" i="12"/>
  <c r="AM92" i="12" s="1"/>
  <c r="AP56" i="2" s="1"/>
  <c r="AP56" i="7" s="1"/>
  <c r="AN23" i="12"/>
  <c r="AN19" i="12"/>
  <c r="AN20" i="12"/>
  <c r="AN38" i="12"/>
  <c r="AN92" i="12" s="1"/>
  <c r="AQ56" i="2" s="1"/>
  <c r="AQ56" i="7" s="1"/>
  <c r="AO23" i="12"/>
  <c r="AO38" i="12"/>
  <c r="AP23" i="12"/>
  <c r="AP38" i="12"/>
  <c r="AP92" i="12" s="1"/>
  <c r="AS56" i="2" s="1"/>
  <c r="AS56" i="7" s="1"/>
  <c r="AQ23" i="12"/>
  <c r="AQ38" i="12"/>
  <c r="AR23" i="12"/>
  <c r="AR38" i="12"/>
  <c r="AR92" i="12" s="1"/>
  <c r="AS23" i="12"/>
  <c r="AS38" i="12"/>
  <c r="AT23" i="12"/>
  <c r="AT92" i="12" s="1"/>
  <c r="AW56" i="2" s="1"/>
  <c r="AW56" i="7" s="1"/>
  <c r="AT38" i="12"/>
  <c r="AU23" i="12"/>
  <c r="AU38" i="12"/>
  <c r="AV23" i="12"/>
  <c r="AV19" i="12"/>
  <c r="AV20" i="12"/>
  <c r="AV38" i="12"/>
  <c r="AW23" i="12"/>
  <c r="AW38" i="12"/>
  <c r="AX23" i="12"/>
  <c r="AX38" i="12"/>
  <c r="AY23" i="12"/>
  <c r="AY38" i="12"/>
  <c r="AZ23" i="12"/>
  <c r="AZ38" i="12"/>
  <c r="AZ92" i="12"/>
  <c r="BC56" i="2" s="1"/>
  <c r="BC56" i="7" s="1"/>
  <c r="BA23" i="12"/>
  <c r="BA19" i="12"/>
  <c r="BA20" i="12"/>
  <c r="BA38" i="12"/>
  <c r="BA92" i="12" s="1"/>
  <c r="BD56" i="2" s="1"/>
  <c r="BD56" i="7" s="1"/>
  <c r="BB23" i="12"/>
  <c r="BB38" i="12"/>
  <c r="BB92" i="12"/>
  <c r="BC23" i="12"/>
  <c r="BC38" i="12"/>
  <c r="BD23" i="12"/>
  <c r="BD38" i="12"/>
  <c r="BD92" i="12" s="1"/>
  <c r="BE23" i="12"/>
  <c r="BE38" i="12"/>
  <c r="BF23" i="12"/>
  <c r="BF38" i="12"/>
  <c r="BF92" i="12"/>
  <c r="BI56" i="2" s="1"/>
  <c r="BI56" i="7" s="1"/>
  <c r="BG23" i="12"/>
  <c r="BG38" i="12"/>
  <c r="BH23" i="12"/>
  <c r="BH38" i="12"/>
  <c r="BI23" i="12"/>
  <c r="BI19" i="12"/>
  <c r="BI20" i="12"/>
  <c r="BI38" i="12"/>
  <c r="BJ23" i="12"/>
  <c r="BJ38" i="12"/>
  <c r="BK23" i="12"/>
  <c r="BK38" i="12"/>
  <c r="BL23" i="12"/>
  <c r="BL38" i="12"/>
  <c r="BL92" i="12"/>
  <c r="BM23" i="12"/>
  <c r="BM38" i="12"/>
  <c r="BN23" i="12"/>
  <c r="BN38" i="12"/>
  <c r="BN92" i="12" s="1"/>
  <c r="BO23" i="12"/>
  <c r="BO38" i="12"/>
  <c r="BP23" i="12"/>
  <c r="BP38" i="12"/>
  <c r="BP92" i="12"/>
  <c r="BS56" i="2" s="1"/>
  <c r="BQ23" i="12"/>
  <c r="BQ38" i="12"/>
  <c r="BR23" i="12"/>
  <c r="BR38" i="12"/>
  <c r="BR92" i="12" s="1"/>
  <c r="BU56" i="2" s="1"/>
  <c r="BU56" i="7" s="1"/>
  <c r="BS23" i="12"/>
  <c r="BS38" i="12"/>
  <c r="BT23" i="12"/>
  <c r="BT38" i="12"/>
  <c r="BU23" i="12"/>
  <c r="BU38" i="12"/>
  <c r="BU92" i="12" s="1"/>
  <c r="BV23" i="12"/>
  <c r="BV38" i="12"/>
  <c r="BW23" i="12"/>
  <c r="BW38" i="12"/>
  <c r="BX23" i="12"/>
  <c r="BX92" i="12" s="1"/>
  <c r="BX38" i="12"/>
  <c r="BY23" i="12"/>
  <c r="BY19" i="12"/>
  <c r="BY20" i="12"/>
  <c r="BY38" i="12"/>
  <c r="BZ23" i="12"/>
  <c r="BZ38" i="12"/>
  <c r="CA23" i="12"/>
  <c r="CA38" i="12"/>
  <c r="CA92" i="12" s="1"/>
  <c r="CD56" i="2" s="1"/>
  <c r="CD56" i="7" s="1"/>
  <c r="CB23" i="12"/>
  <c r="CB38" i="12"/>
  <c r="CC23" i="12"/>
  <c r="CC38" i="12"/>
  <c r="CD23" i="12"/>
  <c r="CD92" i="12" s="1"/>
  <c r="CD38" i="12"/>
  <c r="CE23" i="12"/>
  <c r="CE38" i="12"/>
  <c r="CF23" i="12"/>
  <c r="CF38" i="12"/>
  <c r="CG23" i="12"/>
  <c r="CG19" i="12"/>
  <c r="CG20" i="12"/>
  <c r="CG38" i="12"/>
  <c r="CH23" i="12"/>
  <c r="CH38" i="12"/>
  <c r="CH92" i="12" s="1"/>
  <c r="CK56" i="2" s="1"/>
  <c r="CK56" i="7" s="1"/>
  <c r="CI23" i="12"/>
  <c r="CI38" i="12"/>
  <c r="CJ23" i="12"/>
  <c r="CJ38" i="12"/>
  <c r="CK23" i="12"/>
  <c r="CK38" i="12"/>
  <c r="CK92" i="12" s="1"/>
  <c r="CL23" i="12"/>
  <c r="CL38" i="12"/>
  <c r="CM23" i="12"/>
  <c r="CM38" i="12"/>
  <c r="CN23" i="12"/>
  <c r="CN92" i="12" s="1"/>
  <c r="CN38" i="12"/>
  <c r="CO23" i="12"/>
  <c r="CO38" i="12"/>
  <c r="CO92" i="12" s="1"/>
  <c r="CP23" i="12"/>
  <c r="CP38" i="12"/>
  <c r="CQ23" i="12"/>
  <c r="CQ38" i="12"/>
  <c r="CR23" i="12"/>
  <c r="CR38" i="12"/>
  <c r="CS23" i="12"/>
  <c r="CS38" i="12"/>
  <c r="CT23" i="12"/>
  <c r="CT38" i="12"/>
  <c r="CT92" i="12" s="1"/>
  <c r="CW56" i="2" s="1"/>
  <c r="CW56" i="7" s="1"/>
  <c r="CU23" i="12"/>
  <c r="CU38" i="12"/>
  <c r="CV23" i="12"/>
  <c r="CV38" i="12"/>
  <c r="CW23" i="12"/>
  <c r="CW92" i="12" s="1"/>
  <c r="CW38" i="12"/>
  <c r="CX23" i="12"/>
  <c r="CX38" i="12"/>
  <c r="CX92" i="12" s="1"/>
  <c r="DA56" i="2" s="1"/>
  <c r="DA56" i="7" s="1"/>
  <c r="CY23" i="12"/>
  <c r="CY38" i="12"/>
  <c r="CZ23" i="12"/>
  <c r="CZ38" i="12"/>
  <c r="DA23" i="12"/>
  <c r="DA38" i="12"/>
  <c r="DB23" i="12"/>
  <c r="DB38" i="12"/>
  <c r="DC23" i="12"/>
  <c r="DC38" i="12"/>
  <c r="DC92" i="12" s="1"/>
  <c r="DD23" i="12"/>
  <c r="DD38" i="12"/>
  <c r="DE23" i="12"/>
  <c r="DE38" i="12"/>
  <c r="DF23" i="12"/>
  <c r="DF92" i="12" s="1"/>
  <c r="DF38" i="12"/>
  <c r="DG23" i="12"/>
  <c r="DG38" i="12"/>
  <c r="DG92" i="12" s="1"/>
  <c r="DH23" i="12"/>
  <c r="DH38" i="12"/>
  <c r="DI23" i="12"/>
  <c r="DI38" i="12"/>
  <c r="DI92" i="12" s="1"/>
  <c r="DJ23" i="12"/>
  <c r="DJ38" i="12"/>
  <c r="DK23" i="12"/>
  <c r="DK38" i="12"/>
  <c r="DL23" i="12"/>
  <c r="DL19" i="12"/>
  <c r="DL20" i="12"/>
  <c r="DL38" i="12"/>
  <c r="DL92" i="12" s="1"/>
  <c r="DM23" i="12"/>
  <c r="DM38" i="12"/>
  <c r="DM92" i="12" s="1"/>
  <c r="DP56" i="2" s="1"/>
  <c r="DP56" i="7" s="1"/>
  <c r="DN23" i="12"/>
  <c r="DN38" i="12"/>
  <c r="DO23" i="12"/>
  <c r="DO38" i="12"/>
  <c r="DP23" i="12"/>
  <c r="DP38" i="12"/>
  <c r="DQ23" i="12"/>
  <c r="DQ38" i="12"/>
  <c r="DR23" i="12"/>
  <c r="DR38" i="12"/>
  <c r="DR92" i="12"/>
  <c r="DS23" i="12"/>
  <c r="DS38" i="12"/>
  <c r="DT23" i="12"/>
  <c r="DT38" i="12"/>
  <c r="DT92" i="12" s="1"/>
  <c r="C19" i="12"/>
  <c r="C20" i="12"/>
  <c r="C34" i="12"/>
  <c r="C35" i="12"/>
  <c r="D19" i="12"/>
  <c r="D20" i="12"/>
  <c r="D34" i="12"/>
  <c r="D35" i="12"/>
  <c r="E19" i="12"/>
  <c r="E20" i="12"/>
  <c r="E34" i="12"/>
  <c r="E35" i="12"/>
  <c r="F19" i="12"/>
  <c r="F20" i="12"/>
  <c r="F34" i="12"/>
  <c r="F35" i="12"/>
  <c r="G19" i="12"/>
  <c r="G20" i="12"/>
  <c r="G34" i="12"/>
  <c r="G35" i="12"/>
  <c r="H34" i="12"/>
  <c r="H35" i="12"/>
  <c r="I19" i="12"/>
  <c r="I20" i="12"/>
  <c r="I34" i="12"/>
  <c r="I35" i="12"/>
  <c r="J19" i="12"/>
  <c r="J20" i="12"/>
  <c r="J34" i="12"/>
  <c r="J35" i="12"/>
  <c r="K19" i="12"/>
  <c r="K20" i="12"/>
  <c r="K34" i="12"/>
  <c r="K35" i="12"/>
  <c r="L19" i="12"/>
  <c r="L20" i="12"/>
  <c r="L34" i="12"/>
  <c r="L35" i="12"/>
  <c r="M19" i="12"/>
  <c r="M20" i="12"/>
  <c r="M34" i="12"/>
  <c r="M35" i="12"/>
  <c r="N19" i="12"/>
  <c r="N20" i="12"/>
  <c r="N34" i="12"/>
  <c r="N35" i="12"/>
  <c r="O19" i="12"/>
  <c r="O20" i="12"/>
  <c r="O34" i="12"/>
  <c r="O35" i="12"/>
  <c r="P34" i="12"/>
  <c r="P35" i="12"/>
  <c r="P36" i="12" s="1"/>
  <c r="Q19" i="12"/>
  <c r="Q20" i="12"/>
  <c r="Q34" i="12"/>
  <c r="Q35" i="12"/>
  <c r="R19" i="12"/>
  <c r="R20" i="12"/>
  <c r="R34" i="12"/>
  <c r="R35" i="12"/>
  <c r="S19" i="12"/>
  <c r="S20" i="12"/>
  <c r="S34" i="12"/>
  <c r="S35" i="12"/>
  <c r="T34" i="12"/>
  <c r="T35" i="12"/>
  <c r="U19" i="12"/>
  <c r="U20" i="12"/>
  <c r="U34" i="12"/>
  <c r="U35" i="12"/>
  <c r="V19" i="12"/>
  <c r="V20" i="12"/>
  <c r="V34" i="12"/>
  <c r="V35" i="12"/>
  <c r="W19" i="12"/>
  <c r="W20" i="12"/>
  <c r="W34" i="12"/>
  <c r="W35" i="12"/>
  <c r="X34" i="12"/>
  <c r="X35" i="12"/>
  <c r="X39" i="12" s="1"/>
  <c r="X41" i="12" s="1"/>
  <c r="Y19" i="12"/>
  <c r="Y20" i="12"/>
  <c r="Y34" i="12"/>
  <c r="Y35" i="12"/>
  <c r="Y39" i="12" s="1"/>
  <c r="Y41" i="12" s="1"/>
  <c r="Z19" i="12"/>
  <c r="Z20" i="12"/>
  <c r="Z34" i="12"/>
  <c r="Z35" i="12"/>
  <c r="Z39" i="12" s="1"/>
  <c r="Z41" i="12" s="1"/>
  <c r="AA19" i="12"/>
  <c r="AA20" i="12"/>
  <c r="AA34" i="12"/>
  <c r="AA35" i="12"/>
  <c r="AA36" i="12" s="1"/>
  <c r="AB19" i="12"/>
  <c r="AB20" i="12"/>
  <c r="AB34" i="12"/>
  <c r="AB35" i="12"/>
  <c r="AB36" i="12" s="1"/>
  <c r="AC19" i="12"/>
  <c r="AC20" i="12"/>
  <c r="AC34" i="12"/>
  <c r="AC35" i="12"/>
  <c r="AD19" i="12"/>
  <c r="AD20" i="12"/>
  <c r="AD34" i="12"/>
  <c r="AD35" i="12"/>
  <c r="AD36" i="12" s="1"/>
  <c r="AE19" i="12"/>
  <c r="AE20" i="12"/>
  <c r="AE34" i="12"/>
  <c r="AE35" i="12"/>
  <c r="AF19" i="12"/>
  <c r="AF20" i="12"/>
  <c r="AF34" i="12"/>
  <c r="AF35" i="12"/>
  <c r="AF36" i="12" s="1"/>
  <c r="AG19" i="12"/>
  <c r="AG20" i="12"/>
  <c r="AG34" i="12"/>
  <c r="AG35" i="12"/>
  <c r="AG36" i="12" s="1"/>
  <c r="AH19" i="12"/>
  <c r="AH20" i="12"/>
  <c r="AH34" i="12"/>
  <c r="AH35" i="12"/>
  <c r="AI19" i="12"/>
  <c r="AI20" i="12"/>
  <c r="AI34" i="12"/>
  <c r="AI35" i="12"/>
  <c r="AI36" i="12" s="1"/>
  <c r="AJ34" i="12"/>
  <c r="AJ35" i="12"/>
  <c r="AK19" i="12"/>
  <c r="AK20" i="12"/>
  <c r="AK34" i="12"/>
  <c r="AK35" i="12"/>
  <c r="AL19" i="12"/>
  <c r="AL20" i="12"/>
  <c r="AL34" i="12"/>
  <c r="AL35" i="12"/>
  <c r="AM19" i="12"/>
  <c r="AM20" i="12"/>
  <c r="AM34" i="12"/>
  <c r="AM35" i="12"/>
  <c r="AN34" i="12"/>
  <c r="AN35" i="12"/>
  <c r="AO19" i="12"/>
  <c r="AO20" i="12"/>
  <c r="AO34" i="12"/>
  <c r="AO35" i="12"/>
  <c r="AP19" i="12"/>
  <c r="AP20" i="12"/>
  <c r="AP34" i="12"/>
  <c r="AP35" i="12"/>
  <c r="AQ19" i="12"/>
  <c r="AQ20" i="12"/>
  <c r="AQ34" i="12"/>
  <c r="AQ35" i="12"/>
  <c r="AR19" i="12"/>
  <c r="AR20" i="12"/>
  <c r="AR34" i="12"/>
  <c r="AR35" i="12"/>
  <c r="AS19" i="12"/>
  <c r="AS20" i="12"/>
  <c r="AS34" i="12"/>
  <c r="AS35" i="12"/>
  <c r="AT19" i="12"/>
  <c r="AT20" i="12"/>
  <c r="AT34" i="12"/>
  <c r="AT35" i="12"/>
  <c r="AU19" i="12"/>
  <c r="AU20" i="12"/>
  <c r="AU34" i="12"/>
  <c r="AU35" i="12"/>
  <c r="AV34" i="12"/>
  <c r="AV35" i="12"/>
  <c r="AW19" i="12"/>
  <c r="AW20" i="12"/>
  <c r="AW34" i="12"/>
  <c r="AW35" i="12"/>
  <c r="AX19" i="12"/>
  <c r="AX20" i="12"/>
  <c r="AX34" i="12"/>
  <c r="AX35" i="12"/>
  <c r="AY19" i="12"/>
  <c r="AY20" i="12"/>
  <c r="AY34" i="12"/>
  <c r="AY35" i="12"/>
  <c r="AZ19" i="12"/>
  <c r="AZ20" i="12"/>
  <c r="AZ34" i="12"/>
  <c r="AZ35" i="12"/>
  <c r="BA34" i="12"/>
  <c r="BA35" i="12"/>
  <c r="BB19" i="12"/>
  <c r="BB20" i="12"/>
  <c r="BB34" i="12"/>
  <c r="BB35" i="12"/>
  <c r="BC19" i="12"/>
  <c r="BC20" i="12"/>
  <c r="BC34" i="12"/>
  <c r="BC35" i="12"/>
  <c r="BD19" i="12"/>
  <c r="BD20" i="12"/>
  <c r="BD34" i="12"/>
  <c r="BD35" i="12"/>
  <c r="BE19" i="12"/>
  <c r="BE20" i="12"/>
  <c r="BE34" i="12"/>
  <c r="BE35" i="12"/>
  <c r="BF19" i="12"/>
  <c r="BF20" i="12"/>
  <c r="BF34" i="12"/>
  <c r="BF35" i="12"/>
  <c r="BG19" i="12"/>
  <c r="BG20" i="12"/>
  <c r="BG34" i="12"/>
  <c r="BG35" i="12"/>
  <c r="BH19" i="12"/>
  <c r="BH20" i="12"/>
  <c r="BH34" i="12"/>
  <c r="BH35" i="12"/>
  <c r="BI34" i="12"/>
  <c r="BI35" i="12"/>
  <c r="BJ19" i="12"/>
  <c r="BJ20" i="12"/>
  <c r="BJ34" i="12"/>
  <c r="BJ35" i="12"/>
  <c r="BK19" i="12"/>
  <c r="BK20" i="12"/>
  <c r="BK34" i="12"/>
  <c r="BK35" i="12"/>
  <c r="BL19" i="12"/>
  <c r="BL20" i="12"/>
  <c r="BL34" i="12"/>
  <c r="BL35" i="12"/>
  <c r="BM19" i="12"/>
  <c r="BM20" i="12"/>
  <c r="BM34" i="12"/>
  <c r="BM35" i="12"/>
  <c r="BN19" i="12"/>
  <c r="BN20" i="12"/>
  <c r="BN34" i="12"/>
  <c r="BN35" i="12"/>
  <c r="BO19" i="12"/>
  <c r="BO20" i="12"/>
  <c r="BO34" i="12"/>
  <c r="BO35" i="12"/>
  <c r="BP19" i="12"/>
  <c r="BP20" i="12"/>
  <c r="BP34" i="12"/>
  <c r="BP35" i="12"/>
  <c r="BQ19" i="12"/>
  <c r="BQ20" i="12"/>
  <c r="BQ34" i="12"/>
  <c r="BQ35" i="12"/>
  <c r="BR19" i="12"/>
  <c r="BR20" i="12"/>
  <c r="BR34" i="12"/>
  <c r="BR35" i="12"/>
  <c r="BS19" i="12"/>
  <c r="BS20" i="12"/>
  <c r="BS34" i="12"/>
  <c r="BS35" i="12"/>
  <c r="BT19" i="12"/>
  <c r="BT20" i="12"/>
  <c r="BT34" i="12"/>
  <c r="BT35" i="12"/>
  <c r="BU19" i="12"/>
  <c r="BU20" i="12"/>
  <c r="BU34" i="12"/>
  <c r="BU35" i="12"/>
  <c r="BV19" i="12"/>
  <c r="BV20" i="12"/>
  <c r="BV34" i="12"/>
  <c r="BV35" i="12"/>
  <c r="BW19" i="12"/>
  <c r="BW20" i="12"/>
  <c r="BW34" i="12"/>
  <c r="BW35" i="12"/>
  <c r="BX19" i="12"/>
  <c r="BX20" i="12"/>
  <c r="BX34" i="12"/>
  <c r="BX35" i="12"/>
  <c r="BY34" i="12"/>
  <c r="BY35" i="12"/>
  <c r="BZ19" i="12"/>
  <c r="BZ20" i="12"/>
  <c r="BZ34" i="12"/>
  <c r="BZ35" i="12"/>
  <c r="CA19" i="12"/>
  <c r="CA20" i="12"/>
  <c r="CA34" i="12"/>
  <c r="CA35" i="12"/>
  <c r="CB19" i="12"/>
  <c r="CB20" i="12"/>
  <c r="CB34" i="12"/>
  <c r="CB35" i="12"/>
  <c r="CC19" i="12"/>
  <c r="CC20" i="12"/>
  <c r="CC34" i="12"/>
  <c r="CC35" i="12"/>
  <c r="CD19" i="12"/>
  <c r="CD20" i="12"/>
  <c r="CD34" i="12"/>
  <c r="CD35" i="12"/>
  <c r="CE19" i="12"/>
  <c r="CE20" i="12"/>
  <c r="CE34" i="12"/>
  <c r="CE35" i="12"/>
  <c r="CF19" i="12"/>
  <c r="CF20" i="12"/>
  <c r="CF34" i="12"/>
  <c r="CF35" i="12"/>
  <c r="CG34" i="12"/>
  <c r="CG35" i="12"/>
  <c r="CH19" i="12"/>
  <c r="CH20" i="12"/>
  <c r="CH34" i="12"/>
  <c r="CH35" i="12"/>
  <c r="CI19" i="12"/>
  <c r="CI20" i="12"/>
  <c r="CI34" i="12"/>
  <c r="CI35" i="12"/>
  <c r="CJ19" i="12"/>
  <c r="CJ20" i="12"/>
  <c r="CJ34" i="12"/>
  <c r="CJ35" i="12"/>
  <c r="CK19" i="12"/>
  <c r="CK20" i="12"/>
  <c r="CK34" i="12"/>
  <c r="CK35" i="12"/>
  <c r="CL19" i="12"/>
  <c r="CL20" i="12"/>
  <c r="CL34" i="12"/>
  <c r="CL35" i="12"/>
  <c r="CL39" i="12" s="1"/>
  <c r="CL41" i="12" s="1"/>
  <c r="CM19" i="12"/>
  <c r="CM20" i="12"/>
  <c r="CM34" i="12"/>
  <c r="CM35" i="12"/>
  <c r="CM36" i="12" s="1"/>
  <c r="CN19" i="12"/>
  <c r="CN20" i="12"/>
  <c r="CN34" i="12"/>
  <c r="CN35" i="12"/>
  <c r="CN36" i="12" s="1"/>
  <c r="CO19" i="12"/>
  <c r="CO20" i="12"/>
  <c r="CO34" i="12"/>
  <c r="CO35" i="12"/>
  <c r="CP19" i="12"/>
  <c r="CP20" i="12"/>
  <c r="CP34" i="12"/>
  <c r="CP35" i="12"/>
  <c r="CP39" i="12" s="1"/>
  <c r="CP41" i="12" s="1"/>
  <c r="CQ19" i="12"/>
  <c r="CQ20" i="12"/>
  <c r="CQ34" i="12"/>
  <c r="CQ35" i="12"/>
  <c r="CR19" i="12"/>
  <c r="CR20" i="12"/>
  <c r="CR34" i="12"/>
  <c r="CR35" i="12"/>
  <c r="CR39" i="12" s="1"/>
  <c r="CR41" i="12" s="1"/>
  <c r="CS19" i="12"/>
  <c r="CS20" i="12"/>
  <c r="CS34" i="12"/>
  <c r="CS35" i="12"/>
  <c r="CS39" i="12" s="1"/>
  <c r="CS41" i="12" s="1"/>
  <c r="CT19" i="12"/>
  <c r="CT20" i="12"/>
  <c r="CT34" i="12"/>
  <c r="CT35" i="12"/>
  <c r="CT39" i="12" s="1"/>
  <c r="CU19" i="12"/>
  <c r="CU20" i="12"/>
  <c r="CU24" i="12" s="1"/>
  <c r="CU26" i="12" s="1"/>
  <c r="CU34" i="12"/>
  <c r="CU35" i="12"/>
  <c r="CU36" i="12" s="1"/>
  <c r="CV19" i="12"/>
  <c r="CV20" i="12"/>
  <c r="CV34" i="12"/>
  <c r="CV35" i="12"/>
  <c r="CV39" i="12" s="1"/>
  <c r="CW19" i="12"/>
  <c r="CW20" i="12"/>
  <c r="CW34" i="12"/>
  <c r="CW35" i="12"/>
  <c r="CX19" i="12"/>
  <c r="CX20" i="12"/>
  <c r="CX34" i="12"/>
  <c r="CX35" i="12"/>
  <c r="CX39" i="12" s="1"/>
  <c r="CY19" i="12"/>
  <c r="CY20" i="12"/>
  <c r="CY34" i="12"/>
  <c r="CY35" i="12"/>
  <c r="CZ19" i="12"/>
  <c r="CZ20" i="12"/>
  <c r="CZ34" i="12"/>
  <c r="CZ35" i="12"/>
  <c r="CZ39" i="12" s="1"/>
  <c r="DA19" i="12"/>
  <c r="DA20" i="12"/>
  <c r="DA34" i="12"/>
  <c r="DA35" i="12"/>
  <c r="DA39" i="12" s="1"/>
  <c r="DA41" i="12" s="1"/>
  <c r="DB19" i="12"/>
  <c r="DB20" i="12"/>
  <c r="DB34" i="12"/>
  <c r="DB35" i="12"/>
  <c r="DB39" i="12" s="1"/>
  <c r="DC19" i="12"/>
  <c r="DC20" i="12"/>
  <c r="DC34" i="12"/>
  <c r="DC35" i="12"/>
  <c r="DD19" i="12"/>
  <c r="DD20" i="12"/>
  <c r="DD34" i="12"/>
  <c r="DD35" i="12"/>
  <c r="DD39" i="12" s="1"/>
  <c r="DD41" i="12" s="1"/>
  <c r="DE19" i="12"/>
  <c r="DE20" i="12"/>
  <c r="DE34" i="12"/>
  <c r="DE35" i="12"/>
  <c r="DF19" i="12"/>
  <c r="DF20" i="12"/>
  <c r="DF34" i="12"/>
  <c r="DF35" i="12"/>
  <c r="DF39" i="12" s="1"/>
  <c r="DG19" i="12"/>
  <c r="DG20" i="12"/>
  <c r="DG34" i="12"/>
  <c r="DG35" i="12"/>
  <c r="DG39" i="12" s="1"/>
  <c r="DH19" i="12"/>
  <c r="DH20" i="12"/>
  <c r="DH34" i="12"/>
  <c r="DH35" i="12"/>
  <c r="DH36" i="12" s="1"/>
  <c r="DI19" i="12"/>
  <c r="DI20" i="12"/>
  <c r="DI34" i="12"/>
  <c r="DI35" i="12"/>
  <c r="DJ19" i="12"/>
  <c r="DJ20" i="12"/>
  <c r="DJ34" i="12"/>
  <c r="DJ35" i="12"/>
  <c r="DJ36" i="12" s="1"/>
  <c r="DK19" i="12"/>
  <c r="DK20" i="12"/>
  <c r="DK34" i="12"/>
  <c r="DK35" i="12"/>
  <c r="DK36" i="12" s="1"/>
  <c r="DL34" i="12"/>
  <c r="DL35" i="12"/>
  <c r="DM19" i="12"/>
  <c r="DM20" i="12"/>
  <c r="DM34" i="12"/>
  <c r="DM35" i="12"/>
  <c r="DN19" i="12"/>
  <c r="DN20" i="12"/>
  <c r="DN24" i="12" s="1"/>
  <c r="DN26" i="12" s="1"/>
  <c r="DN34" i="12"/>
  <c r="DN35" i="12"/>
  <c r="DO19" i="12"/>
  <c r="DO20" i="12"/>
  <c r="DO34" i="12"/>
  <c r="DO35" i="12"/>
  <c r="DP19" i="12"/>
  <c r="DP20" i="12"/>
  <c r="DP21" i="12" s="1"/>
  <c r="DP34" i="12"/>
  <c r="DP35" i="12"/>
  <c r="DQ19" i="12"/>
  <c r="DQ20" i="12"/>
  <c r="DQ21" i="12" s="1"/>
  <c r="DQ34" i="12"/>
  <c r="DQ35" i="12"/>
  <c r="DR19" i="12"/>
  <c r="DR20" i="12"/>
  <c r="DR24" i="12" s="1"/>
  <c r="DR34" i="12"/>
  <c r="DR35" i="12"/>
  <c r="DR36" i="12" s="1"/>
  <c r="DS19" i="12"/>
  <c r="DS20" i="12"/>
  <c r="DS34" i="12"/>
  <c r="DS35" i="12"/>
  <c r="DT19" i="12"/>
  <c r="DT20" i="12"/>
  <c r="DT34" i="12"/>
  <c r="DT35" i="12"/>
  <c r="C25" i="12"/>
  <c r="C40" i="12"/>
  <c r="C94" i="12" s="1"/>
  <c r="F68" i="2" s="1"/>
  <c r="F58" i="7" s="1"/>
  <c r="D25" i="12"/>
  <c r="D94" i="12" s="1"/>
  <c r="G68" i="2" s="1"/>
  <c r="G58" i="7" s="1"/>
  <c r="D40" i="12"/>
  <c r="E25" i="12"/>
  <c r="E40" i="12"/>
  <c r="F25" i="12"/>
  <c r="F94" i="12" s="1"/>
  <c r="I68" i="2" s="1"/>
  <c r="I58" i="7" s="1"/>
  <c r="F40" i="12"/>
  <c r="G25" i="12"/>
  <c r="G40" i="12"/>
  <c r="H25" i="12"/>
  <c r="H94" i="12" s="1"/>
  <c r="K68" i="2" s="1"/>
  <c r="K58" i="7" s="1"/>
  <c r="H40" i="12"/>
  <c r="I25" i="12"/>
  <c r="I40" i="12"/>
  <c r="J25" i="12"/>
  <c r="J40" i="12"/>
  <c r="K25" i="12"/>
  <c r="K40" i="12"/>
  <c r="L25" i="12"/>
  <c r="L40" i="12"/>
  <c r="M25" i="12"/>
  <c r="M40" i="12"/>
  <c r="N25" i="12"/>
  <c r="N40" i="12"/>
  <c r="O25" i="12"/>
  <c r="O40" i="12"/>
  <c r="P25" i="12"/>
  <c r="P40" i="12"/>
  <c r="Q25" i="12"/>
  <c r="Q40" i="12"/>
  <c r="R25" i="12"/>
  <c r="R40" i="12"/>
  <c r="S25" i="12"/>
  <c r="S40" i="12"/>
  <c r="T25" i="12"/>
  <c r="T40" i="12"/>
  <c r="U25" i="12"/>
  <c r="U40" i="12"/>
  <c r="V25" i="12"/>
  <c r="V40" i="12"/>
  <c r="W25" i="12"/>
  <c r="W40" i="12"/>
  <c r="X25" i="12"/>
  <c r="X40" i="12"/>
  <c r="X94" i="12"/>
  <c r="AA68" i="2" s="1"/>
  <c r="AA58" i="7" s="1"/>
  <c r="Y25" i="12"/>
  <c r="Y40" i="12"/>
  <c r="Z25" i="12"/>
  <c r="Z40" i="12"/>
  <c r="Z94" i="12" s="1"/>
  <c r="AC68" i="2" s="1"/>
  <c r="AC58" i="7" s="1"/>
  <c r="AA25" i="12"/>
  <c r="AA40" i="12"/>
  <c r="AB25" i="12"/>
  <c r="AB40" i="12"/>
  <c r="AB94" i="12" s="1"/>
  <c r="AE68" i="2" s="1"/>
  <c r="AE58" i="7" s="1"/>
  <c r="AC25" i="12"/>
  <c r="AC40" i="12"/>
  <c r="AD25" i="12"/>
  <c r="AD40" i="12"/>
  <c r="AE25" i="12"/>
  <c r="AE94" i="12" s="1"/>
  <c r="AH68" i="2" s="1"/>
  <c r="AH58" i="7" s="1"/>
  <c r="AE40" i="12"/>
  <c r="AF25" i="12"/>
  <c r="AF40" i="12"/>
  <c r="AG25" i="12"/>
  <c r="AG40" i="12"/>
  <c r="AH25" i="12"/>
  <c r="AH40" i="12"/>
  <c r="AI25" i="12"/>
  <c r="AI94" i="12" s="1"/>
  <c r="AL68" i="2" s="1"/>
  <c r="AL58" i="7" s="1"/>
  <c r="AI40" i="12"/>
  <c r="AJ25" i="12"/>
  <c r="AJ40" i="12"/>
  <c r="AK25" i="12"/>
  <c r="AK94" i="12" s="1"/>
  <c r="AN68" i="2" s="1"/>
  <c r="AN58" i="7" s="1"/>
  <c r="AK40" i="12"/>
  <c r="AL25" i="12"/>
  <c r="AL40" i="12"/>
  <c r="AM25" i="12"/>
  <c r="AM40" i="12"/>
  <c r="AN25" i="12"/>
  <c r="AN40" i="12"/>
  <c r="AO25" i="12"/>
  <c r="AO94" i="12" s="1"/>
  <c r="AR68" i="2" s="1"/>
  <c r="AR58" i="7" s="1"/>
  <c r="AO40" i="12"/>
  <c r="AP25" i="12"/>
  <c r="AP40" i="12"/>
  <c r="AQ25" i="12"/>
  <c r="AQ40" i="12"/>
  <c r="AR25" i="12"/>
  <c r="AR40" i="12"/>
  <c r="AS25" i="12"/>
  <c r="AS40" i="12"/>
  <c r="AT25" i="12"/>
  <c r="AT94" i="12" s="1"/>
  <c r="AT40" i="12"/>
  <c r="AU25" i="12"/>
  <c r="AU40" i="12"/>
  <c r="AU94" i="12" s="1"/>
  <c r="AV25" i="12"/>
  <c r="AV40" i="12"/>
  <c r="AW25" i="12"/>
  <c r="AW40" i="12"/>
  <c r="AX25" i="12"/>
  <c r="AX40" i="12"/>
  <c r="AX94" i="12"/>
  <c r="AY25" i="12"/>
  <c r="AY40" i="12"/>
  <c r="AZ25" i="12"/>
  <c r="AZ40" i="12"/>
  <c r="BA25" i="12"/>
  <c r="BA40" i="12"/>
  <c r="BB25" i="12"/>
  <c r="BB40" i="12"/>
  <c r="BC25" i="12"/>
  <c r="BC94" i="12" s="1"/>
  <c r="BC40" i="12"/>
  <c r="BD25" i="12"/>
  <c r="BD40" i="12"/>
  <c r="BE25" i="12"/>
  <c r="BE40" i="12"/>
  <c r="BF25" i="12"/>
  <c r="BF40" i="12"/>
  <c r="BG25" i="12"/>
  <c r="BG40" i="12"/>
  <c r="BH25" i="12"/>
  <c r="BH40" i="12"/>
  <c r="BI25" i="12"/>
  <c r="BI40" i="12"/>
  <c r="BI94" i="12" s="1"/>
  <c r="BL68" i="2" s="1"/>
  <c r="BL58" i="7" s="1"/>
  <c r="BJ25" i="12"/>
  <c r="BJ40" i="12"/>
  <c r="BK25" i="12"/>
  <c r="BK40" i="12"/>
  <c r="BL25" i="12"/>
  <c r="BL40" i="12"/>
  <c r="BM25" i="12"/>
  <c r="BM40" i="12"/>
  <c r="BN25" i="12"/>
  <c r="BN94" i="12" s="1"/>
  <c r="BN40" i="12"/>
  <c r="BO25" i="12"/>
  <c r="BO40" i="12"/>
  <c r="BO94" i="12" s="1"/>
  <c r="BR68" i="2" s="1"/>
  <c r="BR58" i="7" s="1"/>
  <c r="BP25" i="12"/>
  <c r="BP40" i="12"/>
  <c r="BQ25" i="12"/>
  <c r="BQ40" i="12"/>
  <c r="BR25" i="12"/>
  <c r="BR94" i="12" s="1"/>
  <c r="BR40" i="12"/>
  <c r="BS25" i="12"/>
  <c r="BS40" i="12"/>
  <c r="BT25" i="12"/>
  <c r="BT40" i="12"/>
  <c r="BT94" i="12" s="1"/>
  <c r="BU25" i="12"/>
  <c r="BU40" i="12"/>
  <c r="BV25" i="12"/>
  <c r="BV40" i="12"/>
  <c r="BW25" i="12"/>
  <c r="BW40" i="12"/>
  <c r="BX25" i="12"/>
  <c r="BX40" i="12"/>
  <c r="BX94" i="12" s="1"/>
  <c r="CA68" i="2" s="1"/>
  <c r="CA58" i="7" s="1"/>
  <c r="BY25" i="12"/>
  <c r="BY40" i="12"/>
  <c r="BZ25" i="12"/>
  <c r="BZ40" i="12"/>
  <c r="CA25" i="12"/>
  <c r="CA40" i="12"/>
  <c r="CB25" i="12"/>
  <c r="CB40" i="12"/>
  <c r="CC25" i="12"/>
  <c r="CC40" i="12"/>
  <c r="CD25" i="12"/>
  <c r="CD94" i="12" s="1"/>
  <c r="CD40" i="12"/>
  <c r="CE25" i="12"/>
  <c r="CE40" i="12"/>
  <c r="CE94" i="12"/>
  <c r="CF25" i="12"/>
  <c r="CF40" i="12"/>
  <c r="CG25" i="12"/>
  <c r="CG40" i="12"/>
  <c r="CH25" i="12"/>
  <c r="CH94" i="12" s="1"/>
  <c r="CH40" i="12"/>
  <c r="CI25" i="12"/>
  <c r="CI40" i="12"/>
  <c r="CI94" i="12" s="1"/>
  <c r="CJ25" i="12"/>
  <c r="CJ40" i="12"/>
  <c r="CK25" i="12"/>
  <c r="CK40" i="12"/>
  <c r="CK94" i="12" s="1"/>
  <c r="CL25" i="12"/>
  <c r="CL40" i="12"/>
  <c r="CM25" i="12"/>
  <c r="CM40" i="12"/>
  <c r="CN25" i="12"/>
  <c r="CN40" i="12"/>
  <c r="CN94" i="12"/>
  <c r="CO25" i="12"/>
  <c r="CO40" i="12"/>
  <c r="CP25" i="12"/>
  <c r="CP40" i="12"/>
  <c r="CP94" i="12" s="1"/>
  <c r="CQ25" i="12"/>
  <c r="CQ40" i="12"/>
  <c r="CR25" i="12"/>
  <c r="CR40" i="12"/>
  <c r="CR94" i="12"/>
  <c r="CS25" i="12"/>
  <c r="CS40" i="12"/>
  <c r="CT25" i="12"/>
  <c r="CT40" i="12"/>
  <c r="CT94" i="12" s="1"/>
  <c r="CU25" i="12"/>
  <c r="CU40" i="12"/>
  <c r="CV25" i="12"/>
  <c r="CV40" i="12"/>
  <c r="CW25" i="12"/>
  <c r="CW40" i="12"/>
  <c r="CW94" i="12"/>
  <c r="CX25" i="12"/>
  <c r="CX40" i="12"/>
  <c r="CY25" i="12"/>
  <c r="CY40" i="12"/>
  <c r="CY94" i="12" s="1"/>
  <c r="CZ25" i="12"/>
  <c r="CZ40" i="12"/>
  <c r="DA25" i="12"/>
  <c r="DA40" i="12"/>
  <c r="DA94" i="12"/>
  <c r="DB25" i="12"/>
  <c r="DB40" i="12"/>
  <c r="DB94" i="12"/>
  <c r="DC25" i="12"/>
  <c r="DC40" i="12"/>
  <c r="DD25" i="12"/>
  <c r="DD40" i="12"/>
  <c r="DD94" i="12" s="1"/>
  <c r="DE25" i="12"/>
  <c r="DE40" i="12"/>
  <c r="DF25" i="12"/>
  <c r="DF40" i="12"/>
  <c r="DF94" i="12"/>
  <c r="DG25" i="12"/>
  <c r="DG40" i="12"/>
  <c r="DH25" i="12"/>
  <c r="DH40" i="12"/>
  <c r="DH94" i="12" s="1"/>
  <c r="DI25" i="12"/>
  <c r="DI40" i="12"/>
  <c r="DJ25" i="12"/>
  <c r="DJ40" i="12"/>
  <c r="DK25" i="12"/>
  <c r="DK40" i="12"/>
  <c r="DK94" i="12" s="1"/>
  <c r="DL25" i="12"/>
  <c r="DL40" i="12"/>
  <c r="DM25" i="12"/>
  <c r="DM40" i="12"/>
  <c r="DN25" i="12"/>
  <c r="DN94" i="12" s="1"/>
  <c r="DN40" i="12"/>
  <c r="DO25" i="12"/>
  <c r="DO40" i="12"/>
  <c r="DO94" i="12" s="1"/>
  <c r="DP25" i="12"/>
  <c r="DP40" i="12"/>
  <c r="DQ25" i="12"/>
  <c r="DQ40" i="12"/>
  <c r="DR25" i="12"/>
  <c r="DR40" i="12"/>
  <c r="DS25" i="12"/>
  <c r="DS40" i="12"/>
  <c r="DT25" i="12"/>
  <c r="DT40" i="12"/>
  <c r="DT94" i="12" s="1"/>
  <c r="B23" i="12"/>
  <c r="B92" i="12" s="1"/>
  <c r="E56" i="2" s="1"/>
  <c r="E56" i="7" s="1"/>
  <c r="B38" i="12"/>
  <c r="B19" i="12"/>
  <c r="B20" i="12"/>
  <c r="B34" i="12"/>
  <c r="B35" i="12"/>
  <c r="B25" i="12"/>
  <c r="B40" i="12"/>
  <c r="B22" i="12"/>
  <c r="B37" i="12"/>
  <c r="B91" i="12"/>
  <c r="E20" i="2" s="1"/>
  <c r="E51" i="7" s="1"/>
  <c r="AH21" i="12"/>
  <c r="B35" i="10"/>
  <c r="E83" i="2" s="1"/>
  <c r="B38" i="9"/>
  <c r="E97" i="2" s="1"/>
  <c r="E69" i="7" s="1"/>
  <c r="E306" i="2"/>
  <c r="E307" i="2"/>
  <c r="E308" i="2"/>
  <c r="E242" i="2"/>
  <c r="E248" i="2" s="1"/>
  <c r="E112" i="2"/>
  <c r="E120" i="2"/>
  <c r="E129" i="2"/>
  <c r="E143" i="2"/>
  <c r="E151" i="2"/>
  <c r="E144" i="2" s="1"/>
  <c r="E226" i="2"/>
  <c r="E217" i="2"/>
  <c r="E231" i="2"/>
  <c r="E239" i="2"/>
  <c r="E232" i="2"/>
  <c r="E178" i="2"/>
  <c r="E155" i="2" s="1"/>
  <c r="E188" i="2"/>
  <c r="E157" i="2" s="1"/>
  <c r="E192" i="2"/>
  <c r="E156" i="2" s="1"/>
  <c r="E207" i="2"/>
  <c r="E270" i="2"/>
  <c r="E118" i="7" s="1"/>
  <c r="E283" i="2"/>
  <c r="D252" i="2"/>
  <c r="E276" i="2" s="1"/>
  <c r="E124" i="7"/>
  <c r="E125" i="7"/>
  <c r="F125" i="7"/>
  <c r="G125" i="7"/>
  <c r="E134" i="7"/>
  <c r="E154" i="2"/>
  <c r="D164" i="2"/>
  <c r="E199" i="2"/>
  <c r="E295" i="2"/>
  <c r="E271" i="2"/>
  <c r="E277" i="2"/>
  <c r="E272" i="2"/>
  <c r="E278" i="2" s="1"/>
  <c r="E316" i="2"/>
  <c r="E317" i="2"/>
  <c r="E326" i="2"/>
  <c r="C35" i="10"/>
  <c r="F83" i="2" s="1"/>
  <c r="C7" i="6"/>
  <c r="C14" i="6" s="1"/>
  <c r="C8" i="6"/>
  <c r="C142" i="6" s="1"/>
  <c r="C9" i="6"/>
  <c r="C269" i="6" s="1"/>
  <c r="AP306" i="6" s="1"/>
  <c r="C38" i="9"/>
  <c r="F97" i="2" s="1"/>
  <c r="F69" i="7" s="1"/>
  <c r="F121" i="2"/>
  <c r="F151" i="2"/>
  <c r="F144" i="2"/>
  <c r="F226" i="2"/>
  <c r="F218" i="2"/>
  <c r="F239" i="2"/>
  <c r="F232" i="2"/>
  <c r="F178" i="2"/>
  <c r="F155" i="2"/>
  <c r="F188" i="2"/>
  <c r="F157" i="2"/>
  <c r="F192" i="2"/>
  <c r="F156" i="2"/>
  <c r="F207" i="2"/>
  <c r="F108" i="7"/>
  <c r="D299" i="2"/>
  <c r="E299" i="2" s="1"/>
  <c r="E301" i="2"/>
  <c r="D302" i="2"/>
  <c r="E304" i="2"/>
  <c r="F124" i="7"/>
  <c r="F200" i="2"/>
  <c r="F317" i="2"/>
  <c r="D35" i="10"/>
  <c r="G83" i="2" s="1"/>
  <c r="D38" i="9"/>
  <c r="G97" i="2" s="1"/>
  <c r="G69" i="7" s="1"/>
  <c r="G122" i="2"/>
  <c r="G151" i="2"/>
  <c r="G144" i="2" s="1"/>
  <c r="G226" i="2"/>
  <c r="G219" i="2"/>
  <c r="G239" i="2"/>
  <c r="G232" i="2" s="1"/>
  <c r="G178" i="2"/>
  <c r="G155" i="2" s="1"/>
  <c r="G188" i="2"/>
  <c r="G157" i="2" s="1"/>
  <c r="G192" i="2"/>
  <c r="G156" i="2" s="1"/>
  <c r="G207" i="2"/>
  <c r="F299" i="2"/>
  <c r="F301" i="2"/>
  <c r="F304" i="2"/>
  <c r="G124" i="7"/>
  <c r="G317" i="2"/>
  <c r="E35" i="10"/>
  <c r="H83" i="2" s="1"/>
  <c r="E38" i="9"/>
  <c r="H97" i="2" s="1"/>
  <c r="H69" i="7" s="1"/>
  <c r="H151" i="2"/>
  <c r="H144" i="2" s="1"/>
  <c r="H226" i="2"/>
  <c r="H239" i="2"/>
  <c r="H232" i="2"/>
  <c r="H178" i="2"/>
  <c r="H155" i="2" s="1"/>
  <c r="H188" i="2"/>
  <c r="H157" i="2"/>
  <c r="H192" i="2"/>
  <c r="H156" i="2" s="1"/>
  <c r="H207" i="2"/>
  <c r="H108" i="7"/>
  <c r="H299" i="2"/>
  <c r="J299" i="2"/>
  <c r="L299" i="2"/>
  <c r="M301" i="2"/>
  <c r="G301" i="2"/>
  <c r="G304" i="2"/>
  <c r="H124" i="7"/>
  <c r="H125" i="7"/>
  <c r="H200" i="2"/>
  <c r="H317" i="2"/>
  <c r="F35" i="10"/>
  <c r="I83" i="2" s="1"/>
  <c r="F38" i="9"/>
  <c r="I97" i="2" s="1"/>
  <c r="I69" i="7" s="1"/>
  <c r="I151" i="2"/>
  <c r="I144" i="2" s="1"/>
  <c r="I226" i="2"/>
  <c r="I239" i="2"/>
  <c r="I232" i="2" s="1"/>
  <c r="I178" i="2"/>
  <c r="I155" i="2" s="1"/>
  <c r="I188" i="2"/>
  <c r="I157" i="2" s="1"/>
  <c r="I192" i="2"/>
  <c r="I156" i="2" s="1"/>
  <c r="I207" i="2"/>
  <c r="H301" i="2"/>
  <c r="H304" i="2"/>
  <c r="I124" i="7"/>
  <c r="I125" i="7"/>
  <c r="I317" i="2"/>
  <c r="G35" i="10"/>
  <c r="J83" i="2" s="1"/>
  <c r="G38" i="9"/>
  <c r="J97" i="2" s="1"/>
  <c r="J69" i="7" s="1"/>
  <c r="J151" i="2"/>
  <c r="J144" i="2" s="1"/>
  <c r="J226" i="2"/>
  <c r="J239" i="2"/>
  <c r="J232" i="2" s="1"/>
  <c r="J178" i="2"/>
  <c r="J155" i="2"/>
  <c r="J188" i="2"/>
  <c r="J157" i="2" s="1"/>
  <c r="J192" i="2"/>
  <c r="J156" i="2"/>
  <c r="J207" i="2"/>
  <c r="J108" i="7" s="1"/>
  <c r="I301" i="2"/>
  <c r="I304" i="2"/>
  <c r="J124" i="7"/>
  <c r="J125" i="7"/>
  <c r="J317" i="2"/>
  <c r="H35" i="10"/>
  <c r="K83" i="2" s="1"/>
  <c r="H38" i="9"/>
  <c r="K97" i="2" s="1"/>
  <c r="K69" i="7" s="1"/>
  <c r="K151" i="2"/>
  <c r="K144" i="2"/>
  <c r="K226" i="2"/>
  <c r="K239" i="2"/>
  <c r="K232" i="2" s="1"/>
  <c r="K178" i="2"/>
  <c r="K155" i="2" s="1"/>
  <c r="K188" i="2"/>
  <c r="K157" i="2" s="1"/>
  <c r="K192" i="2"/>
  <c r="K156" i="2" s="1"/>
  <c r="K207" i="2"/>
  <c r="J301" i="2"/>
  <c r="J304" i="2"/>
  <c r="K124" i="7"/>
  <c r="K125" i="7"/>
  <c r="K317" i="2"/>
  <c r="I35" i="10"/>
  <c r="L83" i="2" s="1"/>
  <c r="I38" i="9"/>
  <c r="L97" i="2" s="1"/>
  <c r="L69" i="7" s="1"/>
  <c r="L151" i="2"/>
  <c r="L144" i="2" s="1"/>
  <c r="L226" i="2"/>
  <c r="L239" i="2"/>
  <c r="L232" i="2" s="1"/>
  <c r="L178" i="2"/>
  <c r="L155" i="2" s="1"/>
  <c r="L188" i="2"/>
  <c r="L157" i="2" s="1"/>
  <c r="L192" i="2"/>
  <c r="L156" i="2" s="1"/>
  <c r="L207" i="2"/>
  <c r="L108" i="7"/>
  <c r="K301" i="2"/>
  <c r="K304" i="2"/>
  <c r="L124" i="7"/>
  <c r="L125" i="7"/>
  <c r="L200" i="2"/>
  <c r="L317" i="2"/>
  <c r="J35" i="10"/>
  <c r="M83" i="2" s="1"/>
  <c r="J38" i="9"/>
  <c r="M97" i="2" s="1"/>
  <c r="M69" i="7" s="1"/>
  <c r="M151" i="2"/>
  <c r="M144" i="2" s="1"/>
  <c r="M226" i="2"/>
  <c r="M239" i="2"/>
  <c r="M232" i="2" s="1"/>
  <c r="M178" i="2"/>
  <c r="M155" i="2" s="1"/>
  <c r="M188" i="2"/>
  <c r="M157" i="2" s="1"/>
  <c r="M192" i="2"/>
  <c r="M156" i="2" s="1"/>
  <c r="M207" i="2"/>
  <c r="M108" i="7" s="1"/>
  <c r="L301" i="2"/>
  <c r="L302" i="2"/>
  <c r="L304" i="2"/>
  <c r="M124" i="7"/>
  <c r="M125" i="7"/>
  <c r="M317" i="2"/>
  <c r="K35" i="10"/>
  <c r="N83" i="2" s="1"/>
  <c r="K38" i="9"/>
  <c r="N97" i="2" s="1"/>
  <c r="N69" i="7" s="1"/>
  <c r="N151" i="2"/>
  <c r="N144" i="2" s="1"/>
  <c r="N226" i="2"/>
  <c r="N239" i="2"/>
  <c r="N232" i="2" s="1"/>
  <c r="N178" i="2"/>
  <c r="N155" i="2" s="1"/>
  <c r="N188" i="2"/>
  <c r="N157" i="2" s="1"/>
  <c r="N192" i="2"/>
  <c r="N156" i="2" s="1"/>
  <c r="N207" i="2"/>
  <c r="M304" i="2"/>
  <c r="N124" i="7"/>
  <c r="N125" i="7"/>
  <c r="N317" i="2"/>
  <c r="L35" i="10"/>
  <c r="O83" i="2" s="1"/>
  <c r="L38" i="9"/>
  <c r="O97" i="2" s="1"/>
  <c r="O69" i="7" s="1"/>
  <c r="O151" i="2"/>
  <c r="O144" i="2" s="1"/>
  <c r="O226" i="2"/>
  <c r="O239" i="2"/>
  <c r="O232" i="2"/>
  <c r="O178" i="2"/>
  <c r="O155" i="2" s="1"/>
  <c r="O188" i="2"/>
  <c r="O157" i="2" s="1"/>
  <c r="O192" i="2"/>
  <c r="O156" i="2" s="1"/>
  <c r="O207" i="2"/>
  <c r="O200" i="2" s="1"/>
  <c r="O108" i="7"/>
  <c r="N299" i="2"/>
  <c r="N301" i="2"/>
  <c r="N304" i="2"/>
  <c r="O124" i="7"/>
  <c r="O125" i="7"/>
  <c r="O317" i="2"/>
  <c r="M35" i="10"/>
  <c r="P83" i="2" s="1"/>
  <c r="M38" i="9"/>
  <c r="P97" i="2" s="1"/>
  <c r="P69" i="7" s="1"/>
  <c r="P151" i="2"/>
  <c r="P144" i="2" s="1"/>
  <c r="P226" i="2"/>
  <c r="P239" i="2"/>
  <c r="P232" i="2" s="1"/>
  <c r="P178" i="2"/>
  <c r="P155" i="2" s="1"/>
  <c r="P188" i="2"/>
  <c r="P157" i="2" s="1"/>
  <c r="P192" i="2"/>
  <c r="P156" i="2" s="1"/>
  <c r="P207" i="2"/>
  <c r="O299" i="2"/>
  <c r="O301" i="2"/>
  <c r="O304" i="2"/>
  <c r="P124" i="7"/>
  <c r="P125" i="7"/>
  <c r="P317" i="2"/>
  <c r="N35" i="10"/>
  <c r="Q83" i="2" s="1"/>
  <c r="N38" i="9"/>
  <c r="Q97" i="2" s="1"/>
  <c r="Q69" i="7" s="1"/>
  <c r="Q151" i="2"/>
  <c r="Q144" i="2"/>
  <c r="Q226" i="2"/>
  <c r="Q239" i="2"/>
  <c r="Q232" i="2" s="1"/>
  <c r="Q178" i="2"/>
  <c r="Q155" i="2" s="1"/>
  <c r="Q188" i="2"/>
  <c r="Q157" i="2" s="1"/>
  <c r="Q192" i="2"/>
  <c r="Q156" i="2" s="1"/>
  <c r="Q207" i="2"/>
  <c r="Q108" i="7" s="1"/>
  <c r="P299" i="2"/>
  <c r="P301" i="2"/>
  <c r="P304" i="2"/>
  <c r="Q124" i="7"/>
  <c r="Q125" i="7"/>
  <c r="Q317" i="2"/>
  <c r="O35" i="10"/>
  <c r="R83" i="2" s="1"/>
  <c r="O38" i="9"/>
  <c r="R97" i="2" s="1"/>
  <c r="R69" i="7" s="1"/>
  <c r="R151" i="2"/>
  <c r="R144" i="2" s="1"/>
  <c r="R226" i="2"/>
  <c r="R239" i="2"/>
  <c r="R232" i="2" s="1"/>
  <c r="R178" i="2"/>
  <c r="R155" i="2" s="1"/>
  <c r="R188" i="2"/>
  <c r="R157" i="2" s="1"/>
  <c r="R192" i="2"/>
  <c r="R156" i="2" s="1"/>
  <c r="R207" i="2"/>
  <c r="Q299" i="2"/>
  <c r="Q301" i="2"/>
  <c r="Q302" i="2"/>
  <c r="Q304" i="2"/>
  <c r="R124" i="7"/>
  <c r="R125" i="7"/>
  <c r="R317" i="2"/>
  <c r="P35" i="10"/>
  <c r="S83" i="2" s="1"/>
  <c r="R155" i="6"/>
  <c r="P38" i="9"/>
  <c r="S97" i="2" s="1"/>
  <c r="S69" i="7" s="1"/>
  <c r="S151" i="2"/>
  <c r="S144" i="2" s="1"/>
  <c r="S226" i="2"/>
  <c r="S239" i="2"/>
  <c r="S232" i="2" s="1"/>
  <c r="S178" i="2"/>
  <c r="S155" i="2" s="1"/>
  <c r="S188" i="2"/>
  <c r="S157" i="2" s="1"/>
  <c r="S192" i="2"/>
  <c r="S156" i="2" s="1"/>
  <c r="S207" i="2"/>
  <c r="S108" i="7" s="1"/>
  <c r="R299" i="2"/>
  <c r="R301" i="2"/>
  <c r="R302" i="2"/>
  <c r="R304" i="2"/>
  <c r="S124" i="7"/>
  <c r="S125" i="7"/>
  <c r="S317" i="2"/>
  <c r="Q35" i="10"/>
  <c r="T83" i="2" s="1"/>
  <c r="S156" i="6"/>
  <c r="Q38" i="9"/>
  <c r="T97" i="2" s="1"/>
  <c r="T69" i="7" s="1"/>
  <c r="T151" i="2"/>
  <c r="T144" i="2" s="1"/>
  <c r="T226" i="2"/>
  <c r="T239" i="2"/>
  <c r="T232" i="2" s="1"/>
  <c r="T178" i="2"/>
  <c r="T155" i="2" s="1"/>
  <c r="T188" i="2"/>
  <c r="T157" i="2" s="1"/>
  <c r="T192" i="2"/>
  <c r="T156" i="2" s="1"/>
  <c r="T207" i="2"/>
  <c r="T108" i="7" s="1"/>
  <c r="S299" i="2"/>
  <c r="S301" i="2"/>
  <c r="S304" i="2"/>
  <c r="T124" i="7"/>
  <c r="T125" i="7"/>
  <c r="T317" i="2"/>
  <c r="R35" i="10"/>
  <c r="U83" i="2" s="1"/>
  <c r="R38" i="9"/>
  <c r="U97" i="2" s="1"/>
  <c r="U69" i="7" s="1"/>
  <c r="U151" i="2"/>
  <c r="U144" i="2" s="1"/>
  <c r="U226" i="2"/>
  <c r="U239" i="2"/>
  <c r="U232" i="2" s="1"/>
  <c r="U178" i="2"/>
  <c r="U155" i="2" s="1"/>
  <c r="U188" i="2"/>
  <c r="U157" i="2" s="1"/>
  <c r="U192" i="2"/>
  <c r="U156" i="2" s="1"/>
  <c r="U207" i="2"/>
  <c r="U108" i="7" s="1"/>
  <c r="T301" i="2"/>
  <c r="T304" i="2"/>
  <c r="U124" i="7"/>
  <c r="U125" i="7"/>
  <c r="U317" i="2"/>
  <c r="S35" i="10"/>
  <c r="V83" i="2" s="1"/>
  <c r="S38" i="9"/>
  <c r="V97" i="2" s="1"/>
  <c r="V69" i="7" s="1"/>
  <c r="V151" i="2"/>
  <c r="V144" i="2"/>
  <c r="V226" i="2"/>
  <c r="V239" i="2"/>
  <c r="V232" i="2" s="1"/>
  <c r="V178" i="2"/>
  <c r="V155" i="2" s="1"/>
  <c r="V188" i="2"/>
  <c r="V157" i="2" s="1"/>
  <c r="V192" i="2"/>
  <c r="V156" i="2" s="1"/>
  <c r="V207" i="2"/>
  <c r="V108" i="7" s="1"/>
  <c r="U299" i="2"/>
  <c r="U301" i="2"/>
  <c r="U302" i="2"/>
  <c r="U304" i="2"/>
  <c r="V124" i="7"/>
  <c r="V125" i="7"/>
  <c r="V317" i="2"/>
  <c r="T35" i="10"/>
  <c r="W83" i="2" s="1"/>
  <c r="T38" i="9"/>
  <c r="W97" i="2" s="1"/>
  <c r="W69" i="7" s="1"/>
  <c r="W151" i="2"/>
  <c r="W144" i="2" s="1"/>
  <c r="W226" i="2"/>
  <c r="W239" i="2"/>
  <c r="W232" i="2" s="1"/>
  <c r="W178" i="2"/>
  <c r="W155" i="2" s="1"/>
  <c r="W188" i="2"/>
  <c r="W157" i="2" s="1"/>
  <c r="W192" i="2"/>
  <c r="W156" i="2" s="1"/>
  <c r="W207" i="2"/>
  <c r="W108" i="7" s="1"/>
  <c r="V299" i="2"/>
  <c r="V301" i="2"/>
  <c r="V304" i="2"/>
  <c r="W124" i="7"/>
  <c r="W125" i="7"/>
  <c r="W317" i="2"/>
  <c r="U35" i="10"/>
  <c r="X83" i="2" s="1"/>
  <c r="U38" i="9"/>
  <c r="X97" i="2" s="1"/>
  <c r="X69" i="7" s="1"/>
  <c r="X151" i="2"/>
  <c r="X144" i="2" s="1"/>
  <c r="X226" i="2"/>
  <c r="X239" i="2"/>
  <c r="X232" i="2" s="1"/>
  <c r="X178" i="2"/>
  <c r="X155" i="2" s="1"/>
  <c r="X188" i="2"/>
  <c r="X157" i="2" s="1"/>
  <c r="X192" i="2"/>
  <c r="X156" i="2" s="1"/>
  <c r="X207" i="2"/>
  <c r="X108" i="7" s="1"/>
  <c r="W299" i="2"/>
  <c r="W301" i="2"/>
  <c r="W304" i="2"/>
  <c r="X124" i="7"/>
  <c r="X125" i="7"/>
  <c r="X317" i="2"/>
  <c r="V35" i="10"/>
  <c r="Y83" i="2" s="1"/>
  <c r="X161" i="6"/>
  <c r="V38" i="9"/>
  <c r="Y97" i="2" s="1"/>
  <c r="Y69" i="7" s="1"/>
  <c r="Y151" i="2"/>
  <c r="Y144" i="2" s="1"/>
  <c r="Y226" i="2"/>
  <c r="Y239" i="2"/>
  <c r="Y232" i="2" s="1"/>
  <c r="Y178" i="2"/>
  <c r="Y155" i="2" s="1"/>
  <c r="Y188" i="2"/>
  <c r="Y157" i="2" s="1"/>
  <c r="Y192" i="2"/>
  <c r="Y207" i="2"/>
  <c r="X299" i="2"/>
  <c r="X301" i="2"/>
  <c r="X302" i="2"/>
  <c r="X304" i="2"/>
  <c r="Y124" i="7"/>
  <c r="Y125" i="7"/>
  <c r="Y317" i="2"/>
  <c r="W35" i="10"/>
  <c r="Z83" i="2" s="1"/>
  <c r="W38" i="9"/>
  <c r="Z97" i="2" s="1"/>
  <c r="Z69" i="7" s="1"/>
  <c r="Z151" i="2"/>
  <c r="Z144" i="2"/>
  <c r="Z226" i="2"/>
  <c r="Z239" i="2"/>
  <c r="Z232" i="2" s="1"/>
  <c r="Z178" i="2"/>
  <c r="Z155" i="2" s="1"/>
  <c r="Z188" i="2"/>
  <c r="Z157" i="2" s="1"/>
  <c r="Z192" i="2"/>
  <c r="Z156" i="2" s="1"/>
  <c r="Z207" i="2"/>
  <c r="Y299" i="2"/>
  <c r="Y301" i="2"/>
  <c r="Y304" i="2"/>
  <c r="Z124" i="7"/>
  <c r="Z125" i="7"/>
  <c r="Z317" i="2"/>
  <c r="X35" i="10"/>
  <c r="AA83" i="2" s="1"/>
  <c r="X38" i="9"/>
  <c r="AA97" i="2" s="1"/>
  <c r="AA69" i="7" s="1"/>
  <c r="AA151" i="2"/>
  <c r="AA144" i="2" s="1"/>
  <c r="AA226" i="2"/>
  <c r="AA239" i="2"/>
  <c r="AA232" i="2" s="1"/>
  <c r="AA178" i="2"/>
  <c r="AA155" i="2" s="1"/>
  <c r="AA188" i="2"/>
  <c r="AA157" i="2" s="1"/>
  <c r="AA192" i="2"/>
  <c r="AA156" i="2" s="1"/>
  <c r="AA207" i="2"/>
  <c r="Z299" i="2"/>
  <c r="Z301" i="2"/>
  <c r="Z304" i="2"/>
  <c r="AA124" i="7"/>
  <c r="AA125" i="7"/>
  <c r="AA317" i="2"/>
  <c r="Y35" i="10"/>
  <c r="AB83" i="2" s="1"/>
  <c r="Y38" i="9"/>
  <c r="AB97" i="2" s="1"/>
  <c r="AB69" i="7" s="1"/>
  <c r="AB151" i="2"/>
  <c r="AB144" i="2" s="1"/>
  <c r="AB226" i="2"/>
  <c r="AB239" i="2"/>
  <c r="AB232" i="2" s="1"/>
  <c r="AB178" i="2"/>
  <c r="AB155" i="2" s="1"/>
  <c r="AB188" i="2"/>
  <c r="AB157" i="2" s="1"/>
  <c r="AB107" i="7" s="1"/>
  <c r="AB192" i="2"/>
  <c r="AB156" i="2" s="1"/>
  <c r="AB207" i="2"/>
  <c r="AB108" i="7" s="1"/>
  <c r="AA299" i="2"/>
  <c r="AA301" i="2"/>
  <c r="AA304" i="2"/>
  <c r="AB124" i="7"/>
  <c r="AB125" i="7"/>
  <c r="AB317" i="2"/>
  <c r="Z35" i="10"/>
  <c r="AC83" i="2" s="1"/>
  <c r="AB165" i="6"/>
  <c r="Z38" i="9"/>
  <c r="AC97" i="2" s="1"/>
  <c r="AC69" i="7" s="1"/>
  <c r="AC151" i="2"/>
  <c r="AC144" i="2" s="1"/>
  <c r="AC226" i="2"/>
  <c r="AC239" i="2"/>
  <c r="AC232" i="2" s="1"/>
  <c r="AC178" i="2"/>
  <c r="AC155" i="2"/>
  <c r="AC188" i="2"/>
  <c r="AC157" i="2" s="1"/>
  <c r="AC192" i="2"/>
  <c r="AC156" i="2" s="1"/>
  <c r="AC207" i="2"/>
  <c r="AC108" i="7" s="1"/>
  <c r="AB299" i="2"/>
  <c r="AB301" i="2"/>
  <c r="AB302" i="2"/>
  <c r="AB304" i="2"/>
  <c r="AC124" i="7"/>
  <c r="AC125" i="7"/>
  <c r="AC317" i="2"/>
  <c r="AA35" i="10"/>
  <c r="AD83" i="2" s="1"/>
  <c r="AC166" i="6"/>
  <c r="AA38" i="9"/>
  <c r="AD97" i="2" s="1"/>
  <c r="AD69" i="7" s="1"/>
  <c r="AD151" i="2"/>
  <c r="AD144" i="2" s="1"/>
  <c r="AD226" i="2"/>
  <c r="AD239" i="2"/>
  <c r="AD232" i="2" s="1"/>
  <c r="AD178" i="2"/>
  <c r="AD155" i="2" s="1"/>
  <c r="AD188" i="2"/>
  <c r="AD157" i="2" s="1"/>
  <c r="AD192" i="2"/>
  <c r="AD156" i="2" s="1"/>
  <c r="AD207" i="2"/>
  <c r="AD108" i="7" s="1"/>
  <c r="AC299" i="2"/>
  <c r="AD299" i="2"/>
  <c r="AE299" i="2"/>
  <c r="AC301" i="2"/>
  <c r="AC302" i="2"/>
  <c r="AC304" i="2"/>
  <c r="AD124" i="7"/>
  <c r="AD125" i="7"/>
  <c r="AD200" i="2"/>
  <c r="AD317" i="2"/>
  <c r="AB35" i="10"/>
  <c r="AE83" i="2" s="1"/>
  <c r="AB38" i="9"/>
  <c r="AE97" i="2" s="1"/>
  <c r="AE69" i="7" s="1"/>
  <c r="AE151" i="2"/>
  <c r="AE144" i="2" s="1"/>
  <c r="AE226" i="2"/>
  <c r="AE239" i="2"/>
  <c r="AE232" i="2" s="1"/>
  <c r="AE178" i="2"/>
  <c r="AE155" i="2" s="1"/>
  <c r="AE188" i="2"/>
  <c r="AE157" i="2" s="1"/>
  <c r="AE192" i="2"/>
  <c r="AE156" i="2" s="1"/>
  <c r="AE207" i="2"/>
  <c r="AE108" i="7" s="1"/>
  <c r="AD301" i="2"/>
  <c r="AD304" i="2"/>
  <c r="AE124" i="7"/>
  <c r="AE125" i="7"/>
  <c r="AE317" i="2"/>
  <c r="AC35" i="10"/>
  <c r="AF83" i="2" s="1"/>
  <c r="AE168" i="6"/>
  <c r="AC38" i="9"/>
  <c r="AF97" i="2" s="1"/>
  <c r="AF69" i="7" s="1"/>
  <c r="AF151" i="2"/>
  <c r="AF144" i="2" s="1"/>
  <c r="AF226" i="2"/>
  <c r="AF239" i="2"/>
  <c r="AF232" i="2"/>
  <c r="AF178" i="2"/>
  <c r="AF155" i="2"/>
  <c r="AF188" i="2"/>
  <c r="AF157" i="2"/>
  <c r="AF192" i="2"/>
  <c r="AF156" i="2"/>
  <c r="AF207" i="2"/>
  <c r="AF108" i="7"/>
  <c r="AE301" i="2"/>
  <c r="AE302" i="2"/>
  <c r="AE304" i="2"/>
  <c r="AF124" i="7"/>
  <c r="AF125" i="7"/>
  <c r="AF317" i="2"/>
  <c r="AD35" i="10"/>
  <c r="AG83" i="2" s="1"/>
  <c r="AF169" i="6"/>
  <c r="AD38" i="9"/>
  <c r="AG97" i="2" s="1"/>
  <c r="AG69" i="7" s="1"/>
  <c r="AG151" i="2"/>
  <c r="AG144" i="2" s="1"/>
  <c r="AG226" i="2"/>
  <c r="AG239" i="2"/>
  <c r="AG232" i="2"/>
  <c r="AG178" i="2"/>
  <c r="AG155" i="2" s="1"/>
  <c r="AG188" i="2"/>
  <c r="AG157" i="2"/>
  <c r="AG192" i="2"/>
  <c r="AG156" i="2" s="1"/>
  <c r="AG207" i="2"/>
  <c r="AG108" i="7"/>
  <c r="AF299" i="2"/>
  <c r="AF301" i="2"/>
  <c r="AF304" i="2"/>
  <c r="AG124" i="7"/>
  <c r="AG125" i="7"/>
  <c r="AG317" i="2"/>
  <c r="AE35" i="10"/>
  <c r="AH83" i="2" s="1"/>
  <c r="AG170" i="6"/>
  <c r="AE38" i="9"/>
  <c r="AH97" i="2" s="1"/>
  <c r="AH69" i="7" s="1"/>
  <c r="AH151" i="2"/>
  <c r="AH144" i="2"/>
  <c r="AH226" i="2"/>
  <c r="AH239" i="2"/>
  <c r="AH232" i="2" s="1"/>
  <c r="AH178" i="2"/>
  <c r="AH155" i="2" s="1"/>
  <c r="AH188" i="2"/>
  <c r="AH157" i="2" s="1"/>
  <c r="AH107" i="7" s="1"/>
  <c r="AH192" i="2"/>
  <c r="AH156" i="2" s="1"/>
  <c r="AH207" i="2"/>
  <c r="AH108" i="7"/>
  <c r="AG299" i="2"/>
  <c r="AG301" i="2"/>
  <c r="AG304" i="2"/>
  <c r="AH124" i="7"/>
  <c r="AH125" i="7"/>
  <c r="AH200" i="2"/>
  <c r="AH317" i="2"/>
  <c r="AF35" i="10"/>
  <c r="AI83" i="2" s="1"/>
  <c r="AH171" i="6"/>
  <c r="AF38" i="9"/>
  <c r="AI97" i="2" s="1"/>
  <c r="AI69" i="7" s="1"/>
  <c r="AI151" i="2"/>
  <c r="AI144" i="2"/>
  <c r="AI226" i="2"/>
  <c r="AI239" i="2"/>
  <c r="AI232" i="2" s="1"/>
  <c r="AI178" i="2"/>
  <c r="AI155" i="2" s="1"/>
  <c r="AI188" i="2"/>
  <c r="AI157" i="2" s="1"/>
  <c r="AI192" i="2"/>
  <c r="AI156" i="2" s="1"/>
  <c r="AI207" i="2"/>
  <c r="AI108" i="7" s="1"/>
  <c r="AH299" i="2"/>
  <c r="AH301" i="2"/>
  <c r="AH302" i="2"/>
  <c r="AH304" i="2"/>
  <c r="AI124" i="7"/>
  <c r="AI125" i="7"/>
  <c r="AI317" i="2"/>
  <c r="AG35" i="10"/>
  <c r="AJ83" i="2" s="1"/>
  <c r="AI172" i="6"/>
  <c r="AG38" i="9"/>
  <c r="AJ97" i="2" s="1"/>
  <c r="AJ69" i="7" s="1"/>
  <c r="AJ151" i="2"/>
  <c r="AJ144" i="2" s="1"/>
  <c r="AJ226" i="2"/>
  <c r="AJ239" i="2"/>
  <c r="AJ232" i="2" s="1"/>
  <c r="AJ178" i="2"/>
  <c r="AJ155" i="2" s="1"/>
  <c r="AJ188" i="2"/>
  <c r="AJ157" i="2" s="1"/>
  <c r="AJ192" i="2"/>
  <c r="AJ156" i="2" s="1"/>
  <c r="AJ207" i="2"/>
  <c r="AJ108" i="7" s="1"/>
  <c r="AI299" i="2"/>
  <c r="AI301" i="2"/>
  <c r="AI304" i="2"/>
  <c r="AJ124" i="7"/>
  <c r="AJ125" i="7"/>
  <c r="AJ317" i="2"/>
  <c r="AH35" i="10"/>
  <c r="AK83" i="2" s="1"/>
  <c r="AJ173" i="6"/>
  <c r="AJ300" i="6"/>
  <c r="AH38" i="9"/>
  <c r="AK97" i="2" s="1"/>
  <c r="AK69" i="7" s="1"/>
  <c r="AK151" i="2"/>
  <c r="AK144" i="2" s="1"/>
  <c r="AK226" i="2"/>
  <c r="AK239" i="2"/>
  <c r="AK232" i="2" s="1"/>
  <c r="AK178" i="2"/>
  <c r="AK188" i="2"/>
  <c r="AK157" i="2" s="1"/>
  <c r="AK192" i="2"/>
  <c r="AK156" i="2" s="1"/>
  <c r="AK207" i="2"/>
  <c r="AK108" i="7" s="1"/>
  <c r="AJ299" i="2"/>
  <c r="AK299" i="2"/>
  <c r="AL299" i="2"/>
  <c r="AM299" i="2"/>
  <c r="AN299" i="2"/>
  <c r="AN301" i="2"/>
  <c r="AJ301" i="2"/>
  <c r="AJ304" i="2"/>
  <c r="AK124" i="7"/>
  <c r="AK125" i="7"/>
  <c r="AK317" i="2"/>
  <c r="AI35" i="10"/>
  <c r="AL83" i="2" s="1"/>
  <c r="AK174" i="6"/>
  <c r="AI38" i="9"/>
  <c r="AL97" i="2" s="1"/>
  <c r="AL69" i="7" s="1"/>
  <c r="AL151" i="2"/>
  <c r="AL144" i="2" s="1"/>
  <c r="AL226" i="2"/>
  <c r="AL239" i="2"/>
  <c r="AL232" i="2" s="1"/>
  <c r="AL178" i="2"/>
  <c r="AL155" i="2" s="1"/>
  <c r="AL188" i="2"/>
  <c r="AL157" i="2" s="1"/>
  <c r="AL192" i="2"/>
  <c r="AL156" i="2" s="1"/>
  <c r="AL207" i="2"/>
  <c r="AL108" i="7" s="1"/>
  <c r="AK301" i="2"/>
  <c r="AK302" i="2"/>
  <c r="AK304" i="2"/>
  <c r="AL124" i="7"/>
  <c r="AL125" i="7"/>
  <c r="AL317" i="2"/>
  <c r="AJ35" i="10"/>
  <c r="AM83" i="2" s="1"/>
  <c r="AJ38" i="9"/>
  <c r="AM97" i="2" s="1"/>
  <c r="AM69" i="7" s="1"/>
  <c r="AM151" i="2"/>
  <c r="AM144" i="2" s="1"/>
  <c r="AM226" i="2"/>
  <c r="AM239" i="2"/>
  <c r="AM232" i="2" s="1"/>
  <c r="AM178" i="2"/>
  <c r="AM155" i="2" s="1"/>
  <c r="AM188" i="2"/>
  <c r="AM157" i="2" s="1"/>
  <c r="AM192" i="2"/>
  <c r="AM156" i="2" s="1"/>
  <c r="AM207" i="2"/>
  <c r="AM108" i="7" s="1"/>
  <c r="AL301" i="2"/>
  <c r="AL304" i="2"/>
  <c r="AM124" i="7"/>
  <c r="AM125" i="7"/>
  <c r="AM317" i="2"/>
  <c r="AK35" i="10"/>
  <c r="AN83" i="2" s="1"/>
  <c r="AM176" i="6"/>
  <c r="AK38" i="9"/>
  <c r="AN97" i="2" s="1"/>
  <c r="AN69" i="7" s="1"/>
  <c r="AN151" i="2"/>
  <c r="AN144" i="2" s="1"/>
  <c r="AN226" i="2"/>
  <c r="AN239" i="2"/>
  <c r="AN232" i="2"/>
  <c r="AN178" i="2"/>
  <c r="AN155" i="2"/>
  <c r="AN188" i="2"/>
  <c r="AN157" i="2"/>
  <c r="AN192" i="2"/>
  <c r="AN156" i="2"/>
  <c r="AN207" i="2"/>
  <c r="AN108" i="7" s="1"/>
  <c r="AM301" i="2"/>
  <c r="AM302" i="2"/>
  <c r="AM304" i="2"/>
  <c r="AN124" i="7"/>
  <c r="AN125" i="7"/>
  <c r="AN317" i="2"/>
  <c r="AL35" i="10"/>
  <c r="AO83" i="2" s="1"/>
  <c r="AN177" i="6"/>
  <c r="AL38" i="9"/>
  <c r="AO97" i="2" s="1"/>
  <c r="AO69" i="7" s="1"/>
  <c r="AO151" i="2"/>
  <c r="AO144" i="2" s="1"/>
  <c r="AO226" i="2"/>
  <c r="AO239" i="2"/>
  <c r="AO232" i="2" s="1"/>
  <c r="AO178" i="2"/>
  <c r="AO188" i="2"/>
  <c r="AO157" i="2" s="1"/>
  <c r="AO192" i="2"/>
  <c r="AO207" i="2"/>
  <c r="AO108" i="7" s="1"/>
  <c r="AN302" i="2"/>
  <c r="AN304" i="2"/>
  <c r="AO124" i="7"/>
  <c r="AO125" i="7"/>
  <c r="AO200" i="2"/>
  <c r="AO317" i="2"/>
  <c r="AM35" i="10"/>
  <c r="AP83" i="2" s="1"/>
  <c r="AO178" i="6"/>
  <c r="AM38" i="9"/>
  <c r="AP97" i="2" s="1"/>
  <c r="AP69" i="7" s="1"/>
  <c r="AP151" i="2"/>
  <c r="AP144" i="2" s="1"/>
  <c r="AP226" i="2"/>
  <c r="AP239" i="2"/>
  <c r="AP232" i="2" s="1"/>
  <c r="AP178" i="2"/>
  <c r="AP155" i="2" s="1"/>
  <c r="AP188" i="2"/>
  <c r="AP157" i="2" s="1"/>
  <c r="AP192" i="2"/>
  <c r="AP156" i="2" s="1"/>
  <c r="AP207" i="2"/>
  <c r="AP108" i="7" s="1"/>
  <c r="AO299" i="2"/>
  <c r="AO301" i="2"/>
  <c r="AO302" i="2"/>
  <c r="AO304" i="2"/>
  <c r="AP124" i="7"/>
  <c r="AP125" i="7"/>
  <c r="AP317" i="2"/>
  <c r="AN35" i="10"/>
  <c r="AQ83" i="2" s="1"/>
  <c r="AP179" i="6"/>
  <c r="AN38" i="9"/>
  <c r="AQ97" i="2" s="1"/>
  <c r="AQ69" i="7" s="1"/>
  <c r="AQ151" i="2"/>
  <c r="AQ144" i="2"/>
  <c r="AQ226" i="2"/>
  <c r="AQ239" i="2"/>
  <c r="AQ232" i="2" s="1"/>
  <c r="AQ178" i="2"/>
  <c r="AQ155" i="2" s="1"/>
  <c r="AQ188" i="2"/>
  <c r="AQ157" i="2" s="1"/>
  <c r="AQ192" i="2"/>
  <c r="AQ156" i="2" s="1"/>
  <c r="AQ207" i="2"/>
  <c r="AQ108" i="7" s="1"/>
  <c r="AP299" i="2"/>
  <c r="AP301" i="2"/>
  <c r="AP302" i="2"/>
  <c r="AP304" i="2"/>
  <c r="AQ124" i="7"/>
  <c r="AQ125" i="7"/>
  <c r="AQ317" i="2"/>
  <c r="AO35" i="10"/>
  <c r="AR83" i="2" s="1"/>
  <c r="AQ180" i="6"/>
  <c r="AQ307" i="6"/>
  <c r="AO38" i="9"/>
  <c r="AR97" i="2" s="1"/>
  <c r="AR69" i="7" s="1"/>
  <c r="AU56" i="2"/>
  <c r="AU56" i="7" s="1"/>
  <c r="AR151" i="2"/>
  <c r="AR144" i="2" s="1"/>
  <c r="AR226" i="2"/>
  <c r="AR239" i="2"/>
  <c r="AR232" i="2" s="1"/>
  <c r="AR178" i="2"/>
  <c r="AR155" i="2" s="1"/>
  <c r="AR188" i="2"/>
  <c r="AR157" i="2" s="1"/>
  <c r="AR107" i="7" s="1"/>
  <c r="AR111" i="7" s="1"/>
  <c r="AR192" i="2"/>
  <c r="AR156" i="2" s="1"/>
  <c r="AR207" i="2"/>
  <c r="AR108" i="7" s="1"/>
  <c r="AQ299" i="2"/>
  <c r="AQ301" i="2"/>
  <c r="AQ302" i="2"/>
  <c r="AQ304" i="2"/>
  <c r="AR124" i="7"/>
  <c r="AR125" i="7"/>
  <c r="R125" i="16" s="1"/>
  <c r="AR317" i="2"/>
  <c r="AP35" i="10"/>
  <c r="AS83" i="2" s="1"/>
  <c r="AR181" i="6"/>
  <c r="AP38" i="9"/>
  <c r="AS97" i="2" s="1"/>
  <c r="AS69" i="7" s="1"/>
  <c r="AS151" i="2"/>
  <c r="AS144" i="2" s="1"/>
  <c r="AS226" i="2"/>
  <c r="AS239" i="2"/>
  <c r="AS232" i="2" s="1"/>
  <c r="AS178" i="2"/>
  <c r="AS188" i="2"/>
  <c r="AS157" i="2" s="1"/>
  <c r="AS192" i="2"/>
  <c r="AS156" i="2" s="1"/>
  <c r="AS207" i="2"/>
  <c r="AR299" i="2"/>
  <c r="AR301" i="2"/>
  <c r="AR302" i="2"/>
  <c r="AR304" i="2"/>
  <c r="AS124" i="7"/>
  <c r="AS125" i="7"/>
  <c r="AS317" i="2"/>
  <c r="AQ35" i="10"/>
  <c r="AT83" i="2" s="1"/>
  <c r="AS182" i="6"/>
  <c r="AQ38" i="9"/>
  <c r="AT97" i="2" s="1"/>
  <c r="AT69" i="7" s="1"/>
  <c r="AW68" i="2"/>
  <c r="AW58" i="7" s="1"/>
  <c r="AT151" i="2"/>
  <c r="AT144" i="2" s="1"/>
  <c r="AT226" i="2"/>
  <c r="AT239" i="2"/>
  <c r="AT232" i="2" s="1"/>
  <c r="AT178" i="2"/>
  <c r="AT188" i="2"/>
  <c r="AT157" i="2" s="1"/>
  <c r="AT192" i="2"/>
  <c r="AT156" i="2" s="1"/>
  <c r="AT207" i="2"/>
  <c r="AT108" i="7" s="1"/>
  <c r="AS299" i="2"/>
  <c r="AS301" i="2"/>
  <c r="AS302" i="2"/>
  <c r="AS304" i="2"/>
  <c r="AT124" i="7"/>
  <c r="AT125" i="7"/>
  <c r="AT200" i="2"/>
  <c r="AT317" i="2"/>
  <c r="AR35" i="10"/>
  <c r="AU83" i="2" s="1"/>
  <c r="AT183" i="6"/>
  <c r="AT310" i="6"/>
  <c r="AR38" i="9"/>
  <c r="AU97" i="2" s="1"/>
  <c r="AU69" i="7" s="1"/>
  <c r="AX68" i="2"/>
  <c r="AX58" i="7" s="1"/>
  <c r="AU151" i="2"/>
  <c r="AU144" i="2"/>
  <c r="AU226" i="2"/>
  <c r="AU239" i="2"/>
  <c r="AU232" i="2" s="1"/>
  <c r="AU178" i="2"/>
  <c r="AU155" i="2" s="1"/>
  <c r="AU188" i="2"/>
  <c r="AU192" i="2"/>
  <c r="AU156" i="2" s="1"/>
  <c r="AU207" i="2"/>
  <c r="AU108" i="7" s="1"/>
  <c r="AT299" i="2"/>
  <c r="AU299" i="2"/>
  <c r="AV299" i="2"/>
  <c r="AV301" i="2"/>
  <c r="AT301" i="2"/>
  <c r="AT302" i="2"/>
  <c r="AT304" i="2"/>
  <c r="AU124" i="7"/>
  <c r="AU125" i="7"/>
  <c r="AU200" i="2"/>
  <c r="AU317" i="2"/>
  <c r="AS35" i="10"/>
  <c r="AV83" i="2" s="1"/>
  <c r="AU184" i="6"/>
  <c r="AS38" i="9"/>
  <c r="AV97" i="2" s="1"/>
  <c r="AV69" i="7" s="1"/>
  <c r="AV151" i="2"/>
  <c r="AV144" i="2"/>
  <c r="AV226" i="2"/>
  <c r="AV239" i="2"/>
  <c r="AV232" i="2" s="1"/>
  <c r="AV178" i="2"/>
  <c r="AV155" i="2" s="1"/>
  <c r="AV188" i="2"/>
  <c r="AV192" i="2"/>
  <c r="AV156" i="2" s="1"/>
  <c r="AV207" i="2"/>
  <c r="AV108" i="7" s="1"/>
  <c r="AU301" i="2"/>
  <c r="AU302" i="2"/>
  <c r="AU304" i="2"/>
  <c r="AV124" i="7"/>
  <c r="AY232" i="7" s="1"/>
  <c r="AV125" i="7"/>
  <c r="AV317" i="2"/>
  <c r="AT35" i="10"/>
  <c r="AW83" i="2" s="1"/>
  <c r="AV185" i="6"/>
  <c r="AT38" i="9"/>
  <c r="AW97" i="2" s="1"/>
  <c r="AW69" i="7" s="1"/>
  <c r="AW151" i="2"/>
  <c r="AW144" i="2"/>
  <c r="AW226" i="2"/>
  <c r="AW239" i="2"/>
  <c r="AW232" i="2" s="1"/>
  <c r="AW178" i="2"/>
  <c r="AW155" i="2" s="1"/>
  <c r="AW188" i="2"/>
  <c r="AW157" i="2" s="1"/>
  <c r="AW192" i="2"/>
  <c r="AW156" i="2" s="1"/>
  <c r="AW207" i="2"/>
  <c r="AV302" i="2"/>
  <c r="AV304" i="2"/>
  <c r="AW124" i="7"/>
  <c r="AW125" i="7"/>
  <c r="AW317" i="2"/>
  <c r="AU35" i="10"/>
  <c r="AX83" i="2" s="1"/>
  <c r="AW186" i="6"/>
  <c r="AW313" i="6"/>
  <c r="AU38" i="9"/>
  <c r="AX97" i="2" s="1"/>
  <c r="AX69" i="7" s="1"/>
  <c r="BA68" i="2"/>
  <c r="BA58" i="7" s="1"/>
  <c r="AX151" i="2"/>
  <c r="AX144" i="2" s="1"/>
  <c r="AX226" i="2"/>
  <c r="AX239" i="2"/>
  <c r="AX232" i="2"/>
  <c r="AX178" i="2"/>
  <c r="AX155" i="2"/>
  <c r="AX188" i="2"/>
  <c r="AX157" i="2"/>
  <c r="AX192" i="2"/>
  <c r="AX156" i="2"/>
  <c r="AX207" i="2"/>
  <c r="AX108" i="7"/>
  <c r="AW299" i="2"/>
  <c r="AW301" i="2"/>
  <c r="AW302" i="2"/>
  <c r="AW304" i="2"/>
  <c r="AX124" i="7"/>
  <c r="AX125" i="7"/>
  <c r="AX200" i="2"/>
  <c r="AX317" i="2"/>
  <c r="AV35" i="10"/>
  <c r="AY83" i="2" s="1"/>
  <c r="AX59" i="6"/>
  <c r="AX187" i="6"/>
  <c r="AX314" i="6"/>
  <c r="AV38" i="9"/>
  <c r="AY97" i="2" s="1"/>
  <c r="AY69" i="7" s="1"/>
  <c r="AY151" i="2"/>
  <c r="AY144" i="2"/>
  <c r="AY226" i="2"/>
  <c r="AY239" i="2"/>
  <c r="AY232" i="2" s="1"/>
  <c r="AY178" i="2"/>
  <c r="AY155" i="2" s="1"/>
  <c r="AY188" i="2"/>
  <c r="AY157" i="2" s="1"/>
  <c r="AY192" i="2"/>
  <c r="AY156" i="2" s="1"/>
  <c r="AY207" i="2"/>
  <c r="AX299" i="2"/>
  <c r="AX301" i="2"/>
  <c r="AX302" i="2"/>
  <c r="AX304" i="2"/>
  <c r="AY124" i="7"/>
  <c r="AY125" i="7"/>
  <c r="AY317" i="2"/>
  <c r="AW35" i="10"/>
  <c r="AZ83" i="2" s="1"/>
  <c r="AY188" i="6"/>
  <c r="AW38" i="9"/>
  <c r="AZ97" i="2" s="1"/>
  <c r="AZ69" i="7" s="1"/>
  <c r="AZ151" i="2"/>
  <c r="AZ144" i="2" s="1"/>
  <c r="AZ226" i="2"/>
  <c r="AZ239" i="2"/>
  <c r="AZ232" i="2" s="1"/>
  <c r="AZ178" i="2"/>
  <c r="AZ188" i="2"/>
  <c r="AZ157" i="2" s="1"/>
  <c r="AZ192" i="2"/>
  <c r="AZ207" i="2"/>
  <c r="AY299" i="2"/>
  <c r="AZ299" i="2"/>
  <c r="BA299" i="2"/>
  <c r="BB299" i="2"/>
  <c r="BC299" i="2"/>
  <c r="BD299" i="2"/>
  <c r="BE299" i="2"/>
  <c r="BE301" i="2"/>
  <c r="AY301" i="2"/>
  <c r="AY302" i="2"/>
  <c r="AY304" i="2"/>
  <c r="AZ124" i="7"/>
  <c r="AZ125" i="7"/>
  <c r="AZ317" i="2"/>
  <c r="AX35" i="10"/>
  <c r="BA83" i="2" s="1"/>
  <c r="AZ189" i="6"/>
  <c r="AZ316" i="6"/>
  <c r="AX38" i="9"/>
  <c r="BA97" i="2" s="1"/>
  <c r="BA69" i="7" s="1"/>
  <c r="BA151" i="2"/>
  <c r="BA144" i="2" s="1"/>
  <c r="BA226" i="2"/>
  <c r="BA239" i="2"/>
  <c r="BA232" i="2" s="1"/>
  <c r="BA178" i="2"/>
  <c r="BA155" i="2" s="1"/>
  <c r="BA188" i="2"/>
  <c r="BA157" i="2" s="1"/>
  <c r="BA192" i="2"/>
  <c r="BA156" i="2" s="1"/>
  <c r="BA207" i="2"/>
  <c r="AZ301" i="2"/>
  <c r="AZ302" i="2"/>
  <c r="AZ304" i="2"/>
  <c r="BA124" i="7"/>
  <c r="BA125" i="7"/>
  <c r="BA317" i="2"/>
  <c r="AY35" i="10"/>
  <c r="BB83" i="2" s="1"/>
  <c r="BA190" i="6"/>
  <c r="AY38" i="9"/>
  <c r="BB97" i="2" s="1"/>
  <c r="BB69" i="7" s="1"/>
  <c r="BE56" i="2"/>
  <c r="BE56" i="7" s="1"/>
  <c r="BB151" i="2"/>
  <c r="BB144" i="2" s="1"/>
  <c r="BB226" i="2"/>
  <c r="BB239" i="2"/>
  <c r="BB232" i="2" s="1"/>
  <c r="BB178" i="2"/>
  <c r="BB155" i="2" s="1"/>
  <c r="BB188" i="2"/>
  <c r="BB157" i="2" s="1"/>
  <c r="BB192" i="2"/>
  <c r="BB207" i="2"/>
  <c r="BA301" i="2"/>
  <c r="BA302" i="2"/>
  <c r="BA304" i="2"/>
  <c r="BB124" i="7"/>
  <c r="BB125" i="7"/>
  <c r="BB317" i="2"/>
  <c r="AZ35" i="10"/>
  <c r="BC83" i="2" s="1"/>
  <c r="BB63" i="6"/>
  <c r="BB191" i="6"/>
  <c r="BB318" i="6"/>
  <c r="AZ38" i="9"/>
  <c r="BC97" i="2" s="1"/>
  <c r="BC69" i="7"/>
  <c r="BF68" i="2"/>
  <c r="BF58" i="7" s="1"/>
  <c r="BC151" i="2"/>
  <c r="BC144" i="2" s="1"/>
  <c r="BC226" i="2"/>
  <c r="BC239" i="2"/>
  <c r="BC232" i="2" s="1"/>
  <c r="BC178" i="2"/>
  <c r="BC188" i="2"/>
  <c r="BC157" i="2" s="1"/>
  <c r="BC192" i="2"/>
  <c r="BC207" i="2"/>
  <c r="BB301" i="2"/>
  <c r="BB302" i="2"/>
  <c r="BB304" i="2"/>
  <c r="BC124" i="7"/>
  <c r="BC125" i="7"/>
  <c r="BC317" i="2"/>
  <c r="BD20" i="2"/>
  <c r="BD113" i="2" s="1"/>
  <c r="BD126" i="2" s="1"/>
  <c r="BD114" i="2" s="1"/>
  <c r="BA35" i="10"/>
  <c r="BD83" i="2" s="1"/>
  <c r="BC64" i="6"/>
  <c r="BC192" i="6"/>
  <c r="BC319" i="6"/>
  <c r="BA38" i="9"/>
  <c r="BD97" i="2"/>
  <c r="BD69" i="7" s="1"/>
  <c r="BG56" i="2"/>
  <c r="BG56" i="7" s="1"/>
  <c r="BD151" i="2"/>
  <c r="BD144" i="2" s="1"/>
  <c r="BD226" i="2"/>
  <c r="BD239" i="2"/>
  <c r="BD232" i="2" s="1"/>
  <c r="BD178" i="2"/>
  <c r="BD155" i="2" s="1"/>
  <c r="BD188" i="2"/>
  <c r="BD157" i="2" s="1"/>
  <c r="BD192" i="2"/>
  <c r="BD156" i="2" s="1"/>
  <c r="BD207" i="2"/>
  <c r="BD108" i="7" s="1"/>
  <c r="BC301" i="2"/>
  <c r="BC302" i="2"/>
  <c r="BC304" i="2"/>
  <c r="BD124" i="7"/>
  <c r="BD125" i="7"/>
  <c r="BD317" i="2"/>
  <c r="BB35" i="10"/>
  <c r="BE83" i="2" s="1"/>
  <c r="BD193" i="6"/>
  <c r="BB38" i="9"/>
  <c r="BE97" i="2" s="1"/>
  <c r="BE69" i="7" s="1"/>
  <c r="BE151" i="2"/>
  <c r="BE144" i="2"/>
  <c r="BE226" i="2"/>
  <c r="BE239" i="2"/>
  <c r="BE232" i="2" s="1"/>
  <c r="BE178" i="2"/>
  <c r="BE155" i="2" s="1"/>
  <c r="BE188" i="2"/>
  <c r="BE192" i="2"/>
  <c r="BE156" i="2" s="1"/>
  <c r="BE207" i="2"/>
  <c r="BE108" i="7" s="1"/>
  <c r="BD301" i="2"/>
  <c r="BD302" i="2"/>
  <c r="BD304" i="2"/>
  <c r="BE124" i="7"/>
  <c r="V124" i="16" s="1"/>
  <c r="BE125" i="7"/>
  <c r="BE317" i="2"/>
  <c r="BC35" i="10"/>
  <c r="BF83" i="2" s="1"/>
  <c r="BE194" i="6"/>
  <c r="BC38" i="9"/>
  <c r="BF97" i="2" s="1"/>
  <c r="BF69" i="7" s="1"/>
  <c r="BF151" i="2"/>
  <c r="BF144" i="2" s="1"/>
  <c r="BF226" i="2"/>
  <c r="BF239" i="2"/>
  <c r="BF232" i="2" s="1"/>
  <c r="BF178" i="2"/>
  <c r="BF155" i="2" s="1"/>
  <c r="BF188" i="2"/>
  <c r="BF157" i="2" s="1"/>
  <c r="BF192" i="2"/>
  <c r="BF156" i="2" s="1"/>
  <c r="BF207" i="2"/>
  <c r="BE302" i="2"/>
  <c r="BE304" i="2"/>
  <c r="BF124" i="7"/>
  <c r="BF125" i="7"/>
  <c r="BF317" i="2"/>
  <c r="BD35" i="10"/>
  <c r="BG83" i="2" s="1"/>
  <c r="BF195" i="6"/>
  <c r="BD38" i="9"/>
  <c r="BG97" i="2" s="1"/>
  <c r="BG69" i="7" s="1"/>
  <c r="BG151" i="2"/>
  <c r="BG144" i="2" s="1"/>
  <c r="BG226" i="2"/>
  <c r="BG239" i="2"/>
  <c r="BG232" i="2" s="1"/>
  <c r="BG178" i="2"/>
  <c r="BG155" i="2" s="1"/>
  <c r="BG188" i="2"/>
  <c r="BG192" i="2"/>
  <c r="BG156" i="2" s="1"/>
  <c r="BG207" i="2"/>
  <c r="BG108" i="7" s="1"/>
  <c r="BF299" i="2"/>
  <c r="BF301" i="2"/>
  <c r="BF302" i="2"/>
  <c r="BF304" i="2"/>
  <c r="BG124" i="7"/>
  <c r="BG125" i="7"/>
  <c r="BG317" i="2"/>
  <c r="BH20" i="2"/>
  <c r="BH51" i="7" s="1"/>
  <c r="BE35" i="10"/>
  <c r="BH83" i="2" s="1"/>
  <c r="BG196" i="6"/>
  <c r="BG323" i="6"/>
  <c r="BE38" i="9"/>
  <c r="BH97" i="2" s="1"/>
  <c r="BH69" i="7" s="1"/>
  <c r="BH151" i="2"/>
  <c r="BH144" i="2" s="1"/>
  <c r="BH226" i="2"/>
  <c r="BH239" i="2"/>
  <c r="BH232" i="2" s="1"/>
  <c r="BH178" i="2"/>
  <c r="BH155" i="2" s="1"/>
  <c r="BH188" i="2"/>
  <c r="BH157" i="2" s="1"/>
  <c r="BH192" i="2"/>
  <c r="BH156" i="2" s="1"/>
  <c r="BH207" i="2"/>
  <c r="BH108" i="7"/>
  <c r="BG299" i="2"/>
  <c r="BG301" i="2"/>
  <c r="BG302" i="2"/>
  <c r="BG304" i="2"/>
  <c r="BH124" i="7"/>
  <c r="BH125" i="7"/>
  <c r="BH200" i="2"/>
  <c r="BH317" i="2"/>
  <c r="BF35" i="10"/>
  <c r="BI83" i="2" s="1"/>
  <c r="BH197" i="6"/>
  <c r="BF38" i="9"/>
  <c r="BI97" i="2" s="1"/>
  <c r="BI69" i="7" s="1"/>
  <c r="BI151" i="2"/>
  <c r="BI144" i="2" s="1"/>
  <c r="BI226" i="2"/>
  <c r="BI239" i="2"/>
  <c r="BI232" i="2" s="1"/>
  <c r="BI178" i="2"/>
  <c r="BI155" i="2" s="1"/>
  <c r="BI188" i="2"/>
  <c r="BI157" i="2" s="1"/>
  <c r="BI192" i="2"/>
  <c r="BI156" i="2" s="1"/>
  <c r="BI207" i="2"/>
  <c r="BI108" i="7" s="1"/>
  <c r="BH299" i="2"/>
  <c r="BH301" i="2"/>
  <c r="BH302" i="2"/>
  <c r="BH304" i="2"/>
  <c r="BI124" i="7"/>
  <c r="BI125" i="7"/>
  <c r="BI317" i="2"/>
  <c r="BJ20" i="2"/>
  <c r="BG35" i="10"/>
  <c r="BJ83" i="2" s="1"/>
  <c r="BI198" i="6"/>
  <c r="BI325" i="6"/>
  <c r="BG38" i="9"/>
  <c r="BJ97" i="2" s="1"/>
  <c r="BJ69" i="7" s="1"/>
  <c r="BJ151" i="2"/>
  <c r="BJ144" i="2" s="1"/>
  <c r="BJ226" i="2"/>
  <c r="BJ239" i="2"/>
  <c r="BJ232" i="2" s="1"/>
  <c r="BJ178" i="2"/>
  <c r="BJ188" i="2"/>
  <c r="BJ157" i="2" s="1"/>
  <c r="BJ192" i="2"/>
  <c r="BJ207" i="2"/>
  <c r="BI299" i="2"/>
  <c r="BI301" i="2"/>
  <c r="BI302" i="2"/>
  <c r="BI304" i="2"/>
  <c r="BJ124" i="7"/>
  <c r="BJ125" i="7"/>
  <c r="BJ317" i="2"/>
  <c r="BH35" i="10"/>
  <c r="BK83" i="2" s="1"/>
  <c r="BJ199" i="6"/>
  <c r="BJ326" i="6"/>
  <c r="BH38" i="9"/>
  <c r="BK97" i="2" s="1"/>
  <c r="BK69" i="7" s="1"/>
  <c r="BK151" i="2"/>
  <c r="BK144" i="2" s="1"/>
  <c r="BK226" i="2"/>
  <c r="BK239" i="2"/>
  <c r="BK232" i="2" s="1"/>
  <c r="BK178" i="2"/>
  <c r="BK155" i="2" s="1"/>
  <c r="BK188" i="2"/>
  <c r="BK192" i="2"/>
  <c r="BK156" i="2" s="1"/>
  <c r="BK207" i="2"/>
  <c r="BJ299" i="2"/>
  <c r="BJ301" i="2"/>
  <c r="BJ302" i="2"/>
  <c r="BJ304" i="2"/>
  <c r="BK124" i="7"/>
  <c r="BK125" i="7"/>
  <c r="BK317" i="2"/>
  <c r="BI35" i="10"/>
  <c r="BL83" i="2" s="1"/>
  <c r="BK200" i="6"/>
  <c r="BK327" i="6"/>
  <c r="BI38" i="9"/>
  <c r="BL97" i="2" s="1"/>
  <c r="BL69" i="7" s="1"/>
  <c r="BO56" i="2"/>
  <c r="BO56" i="7" s="1"/>
  <c r="BL151" i="2"/>
  <c r="BL144" i="2" s="1"/>
  <c r="BL226" i="2"/>
  <c r="BL239" i="2"/>
  <c r="BL232" i="2" s="1"/>
  <c r="BL178" i="2"/>
  <c r="BL155" i="2" s="1"/>
  <c r="BL188" i="2"/>
  <c r="BL157" i="2" s="1"/>
  <c r="BL192" i="2"/>
  <c r="BL207" i="2"/>
  <c r="BL108" i="7" s="1"/>
  <c r="BK299" i="2"/>
  <c r="BK301" i="2"/>
  <c r="BK302" i="2"/>
  <c r="BK304" i="2"/>
  <c r="BL124" i="7"/>
  <c r="BL125" i="7"/>
  <c r="BL200" i="2"/>
  <c r="BL317" i="2"/>
  <c r="BM20" i="2"/>
  <c r="BJ35" i="10"/>
  <c r="BM83" i="2" s="1"/>
  <c r="BL201" i="6"/>
  <c r="BJ38" i="9"/>
  <c r="BM97" i="2" s="1"/>
  <c r="BM69" i="7" s="1"/>
  <c r="BM151" i="2"/>
  <c r="BM144" i="2" s="1"/>
  <c r="BM226" i="2"/>
  <c r="BM239" i="2"/>
  <c r="BM232" i="2" s="1"/>
  <c r="BM178" i="2"/>
  <c r="BM155" i="2" s="1"/>
  <c r="BM188" i="2"/>
  <c r="BM157" i="2" s="1"/>
  <c r="BM192" i="2"/>
  <c r="BM156" i="2" s="1"/>
  <c r="BM207" i="2"/>
  <c r="BL299" i="2"/>
  <c r="BM299" i="2"/>
  <c r="BN299" i="2"/>
  <c r="BO299" i="2"/>
  <c r="BP299" i="2"/>
  <c r="BP301" i="2"/>
  <c r="BL301" i="2"/>
  <c r="BL302" i="2"/>
  <c r="BL304" i="2"/>
  <c r="BM124" i="7"/>
  <c r="BM125" i="7"/>
  <c r="BM317" i="2"/>
  <c r="BK35" i="10"/>
  <c r="BN83" i="2" s="1"/>
  <c r="BM202" i="6"/>
  <c r="BM329" i="6"/>
  <c r="BK38" i="9"/>
  <c r="BN97" i="2" s="1"/>
  <c r="BN69" i="7" s="1"/>
  <c r="BQ56" i="2"/>
  <c r="BQ56" i="7" s="1"/>
  <c r="BQ68" i="2"/>
  <c r="BN151" i="2"/>
  <c r="BN144" i="2" s="1"/>
  <c r="BN226" i="2"/>
  <c r="BN239" i="2"/>
  <c r="BN232" i="2" s="1"/>
  <c r="BN178" i="2"/>
  <c r="BN188" i="2"/>
  <c r="BN157" i="2" s="1"/>
  <c r="BN192" i="2"/>
  <c r="BN207" i="2"/>
  <c r="BN108" i="7" s="1"/>
  <c r="BM301" i="2"/>
  <c r="BM302" i="2"/>
  <c r="BM304" i="2"/>
  <c r="BN124" i="7"/>
  <c r="BN125" i="7"/>
  <c r="BN317" i="2"/>
  <c r="BL35" i="10"/>
  <c r="BO83" i="2" s="1"/>
  <c r="BN203" i="6"/>
  <c r="BL38" i="9"/>
  <c r="BO97" i="2" s="1"/>
  <c r="BO69" i="7" s="1"/>
  <c r="BO151" i="2"/>
  <c r="BO144" i="2" s="1"/>
  <c r="BO226" i="2"/>
  <c r="BO239" i="2"/>
  <c r="BO232" i="2" s="1"/>
  <c r="BO178" i="2"/>
  <c r="BO155" i="2" s="1"/>
  <c r="BO188" i="2"/>
  <c r="BO157" i="2" s="1"/>
  <c r="BO192" i="2"/>
  <c r="BO207" i="2"/>
  <c r="BQ299" i="2"/>
  <c r="BR299" i="2"/>
  <c r="BS299" i="2"/>
  <c r="BT299" i="2"/>
  <c r="BU299" i="2"/>
  <c r="BV299" i="2"/>
  <c r="BN301" i="2"/>
  <c r="BN302" i="2"/>
  <c r="BN304" i="2"/>
  <c r="BO124" i="7"/>
  <c r="BO125" i="7"/>
  <c r="BO317" i="2"/>
  <c r="BP20" i="2"/>
  <c r="BP21" i="2" s="1"/>
  <c r="BP52" i="7" s="1"/>
  <c r="BM35" i="10"/>
  <c r="BP83" i="2"/>
  <c r="BO204" i="6"/>
  <c r="BO331" i="6"/>
  <c r="BM38" i="9"/>
  <c r="BP97" i="2" s="1"/>
  <c r="BP69" i="7" s="1"/>
  <c r="BP151" i="2"/>
  <c r="BP144" i="2" s="1"/>
  <c r="BP226" i="2"/>
  <c r="BP239" i="2"/>
  <c r="BP232" i="2" s="1"/>
  <c r="BP178" i="2"/>
  <c r="BP188" i="2"/>
  <c r="BP157" i="2" s="1"/>
  <c r="BP192" i="2"/>
  <c r="BP156" i="2" s="1"/>
  <c r="BP207" i="2"/>
  <c r="BP108" i="7" s="1"/>
  <c r="Z108" i="16" s="1"/>
  <c r="BO301" i="2"/>
  <c r="BO302" i="2"/>
  <c r="BO304" i="2"/>
  <c r="BP124" i="7"/>
  <c r="Z124" i="16" s="1"/>
  <c r="BP125" i="7"/>
  <c r="BP317" i="2"/>
  <c r="BQ58" i="7"/>
  <c r="BN35" i="10"/>
  <c r="BQ83" i="2" s="1"/>
  <c r="BP205" i="6"/>
  <c r="BN38" i="9"/>
  <c r="BQ97" i="2" s="1"/>
  <c r="BQ69" i="7" s="1"/>
  <c r="BQ151" i="2"/>
  <c r="BQ144" i="2" s="1"/>
  <c r="BQ226" i="2"/>
  <c r="BQ239" i="2"/>
  <c r="BQ232" i="2" s="1"/>
  <c r="BQ178" i="2"/>
  <c r="BQ155" i="2" s="1"/>
  <c r="BQ188" i="2"/>
  <c r="BQ157" i="2" s="1"/>
  <c r="BQ192" i="2"/>
  <c r="BQ156" i="2" s="1"/>
  <c r="BQ107" i="7" s="1"/>
  <c r="BQ111" i="7" s="1"/>
  <c r="BQ207" i="2"/>
  <c r="BQ108" i="7" s="1"/>
  <c r="BP302" i="2"/>
  <c r="BP304" i="2"/>
  <c r="BQ124" i="7"/>
  <c r="BQ125" i="7"/>
  <c r="BQ317" i="2"/>
  <c r="BO35" i="10"/>
  <c r="BR83" i="2" s="1"/>
  <c r="BQ206" i="6"/>
  <c r="BO38" i="9"/>
  <c r="BR97" i="2" s="1"/>
  <c r="BR69" i="7" s="1"/>
  <c r="BU68" i="2"/>
  <c r="BU58" i="7" s="1"/>
  <c r="BR151" i="2"/>
  <c r="BR144" i="2" s="1"/>
  <c r="BR226" i="2"/>
  <c r="BR239" i="2"/>
  <c r="BR232" i="2" s="1"/>
  <c r="BR178" i="2"/>
  <c r="BR155" i="2" s="1"/>
  <c r="BR188" i="2"/>
  <c r="BR157" i="2" s="1"/>
  <c r="BR192" i="2"/>
  <c r="BR156" i="2" s="1"/>
  <c r="BR207" i="2"/>
  <c r="BR108" i="7"/>
  <c r="BQ301" i="2"/>
  <c r="BQ302" i="2"/>
  <c r="BQ304" i="2"/>
  <c r="BR124" i="7"/>
  <c r="BR125" i="7"/>
  <c r="BR200" i="2"/>
  <c r="BR317" i="2"/>
  <c r="BS56" i="7"/>
  <c r="BP35" i="10"/>
  <c r="BS83" i="2" s="1"/>
  <c r="BR207" i="6"/>
  <c r="BR334" i="6"/>
  <c r="BP38" i="9"/>
  <c r="BS97" i="2" s="1"/>
  <c r="BS69" i="7" s="1"/>
  <c r="BS151" i="2"/>
  <c r="BS144" i="2" s="1"/>
  <c r="BS226" i="2"/>
  <c r="BS239" i="2"/>
  <c r="BS232" i="2" s="1"/>
  <c r="BS178" i="2"/>
  <c r="BS188" i="2"/>
  <c r="BS157" i="2" s="1"/>
  <c r="BS192" i="2"/>
  <c r="BS207" i="2"/>
  <c r="BR301" i="2"/>
  <c r="BR302" i="2"/>
  <c r="BR304" i="2"/>
  <c r="BS124" i="7"/>
  <c r="BS125" i="7"/>
  <c r="BS317" i="2"/>
  <c r="BT20" i="2"/>
  <c r="BT113" i="2" s="1"/>
  <c r="BQ35" i="10"/>
  <c r="BT83" i="2"/>
  <c r="BS208" i="6"/>
  <c r="BS335" i="6"/>
  <c r="BQ38" i="9"/>
  <c r="BT97" i="2" s="1"/>
  <c r="BT69" i="7" s="1"/>
  <c r="BW68" i="2"/>
  <c r="BW58" i="7" s="1"/>
  <c r="BT151" i="2"/>
  <c r="BT144" i="2" s="1"/>
  <c r="BT226" i="2"/>
  <c r="BT239" i="2"/>
  <c r="BT232" i="2" s="1"/>
  <c r="BT178" i="2"/>
  <c r="BT155" i="2" s="1"/>
  <c r="BT188" i="2"/>
  <c r="BT192" i="2"/>
  <c r="BT207" i="2"/>
  <c r="BW299" i="2"/>
  <c r="BX299" i="2"/>
  <c r="BY299" i="2"/>
  <c r="BS301" i="2"/>
  <c r="BS302" i="2"/>
  <c r="BS304" i="2"/>
  <c r="BT124" i="7"/>
  <c r="BT125" i="7"/>
  <c r="BT317" i="2"/>
  <c r="BR35" i="10"/>
  <c r="BU83" i="2" s="1"/>
  <c r="BT209" i="6"/>
  <c r="BT336" i="6"/>
  <c r="BR38" i="9"/>
  <c r="BU97" i="2" s="1"/>
  <c r="BU69" i="7" s="1"/>
  <c r="BX56" i="2"/>
  <c r="BX56" i="7" s="1"/>
  <c r="BU151" i="2"/>
  <c r="BU144" i="2" s="1"/>
  <c r="BU226" i="2"/>
  <c r="BU239" i="2"/>
  <c r="BU232" i="2" s="1"/>
  <c r="BU178" i="2"/>
  <c r="BU188" i="2"/>
  <c r="BU157" i="2" s="1"/>
  <c r="BU192" i="2"/>
  <c r="BU207" i="2"/>
  <c r="BT301" i="2"/>
  <c r="BT302" i="2"/>
  <c r="BT304" i="2"/>
  <c r="BU124" i="7"/>
  <c r="BU125" i="7"/>
  <c r="BU317" i="2"/>
  <c r="BV20" i="2"/>
  <c r="BS35" i="10"/>
  <c r="BV83" i="2"/>
  <c r="BU210" i="6"/>
  <c r="BU337" i="6"/>
  <c r="BS38" i="9"/>
  <c r="BV97" i="2" s="1"/>
  <c r="BV69" i="7" s="1"/>
  <c r="BV151" i="2"/>
  <c r="BV144" i="2" s="1"/>
  <c r="BV226" i="2"/>
  <c r="BV239" i="2"/>
  <c r="BV232" i="2" s="1"/>
  <c r="BV178" i="2"/>
  <c r="BV155" i="2" s="1"/>
  <c r="BV188" i="2"/>
  <c r="BV157" i="2" s="1"/>
  <c r="BV192" i="2"/>
  <c r="BV207" i="2"/>
  <c r="BU301" i="2"/>
  <c r="BU302" i="2"/>
  <c r="BU304" i="2"/>
  <c r="BV124" i="7"/>
  <c r="BV125" i="7"/>
  <c r="BV317" i="2"/>
  <c r="BT35" i="10"/>
  <c r="BW83" i="2" s="1"/>
  <c r="BV83" i="6"/>
  <c r="BV211" i="6"/>
  <c r="BV338" i="6"/>
  <c r="BT38" i="9"/>
  <c r="BW97" i="2" s="1"/>
  <c r="BW69" i="7"/>
  <c r="BW151" i="2"/>
  <c r="BW144" i="2"/>
  <c r="BW226" i="2"/>
  <c r="BW239" i="2"/>
  <c r="BW232" i="2" s="1"/>
  <c r="BW178" i="2"/>
  <c r="BW155" i="2" s="1"/>
  <c r="BW188" i="2"/>
  <c r="BW157" i="2" s="1"/>
  <c r="BW192" i="2"/>
  <c r="BW156" i="2" s="1"/>
  <c r="BW207" i="2"/>
  <c r="BV301" i="2"/>
  <c r="BV302" i="2"/>
  <c r="BV304" i="2"/>
  <c r="BW124" i="7"/>
  <c r="BW125" i="7"/>
  <c r="BW317" i="2"/>
  <c r="BU35" i="10"/>
  <c r="BX83" i="2" s="1"/>
  <c r="BW84" i="6"/>
  <c r="BW212" i="6"/>
  <c r="BW339" i="6"/>
  <c r="BU38" i="9"/>
  <c r="BX97" i="2" s="1"/>
  <c r="BX69" i="7" s="1"/>
  <c r="CA56" i="2"/>
  <c r="CA56" i="7" s="1"/>
  <c r="BX151" i="2"/>
  <c r="BX144" i="2" s="1"/>
  <c r="BX226" i="2"/>
  <c r="BX239" i="2"/>
  <c r="BX232" i="2" s="1"/>
  <c r="BX178" i="2"/>
  <c r="BX155" i="2" s="1"/>
  <c r="BX188" i="2"/>
  <c r="BX157" i="2" s="1"/>
  <c r="BX192" i="2"/>
  <c r="BX156" i="2" s="1"/>
  <c r="BX207" i="2"/>
  <c r="BW301" i="2"/>
  <c r="BW302" i="2"/>
  <c r="BW304" i="2"/>
  <c r="BX124" i="7"/>
  <c r="BX125" i="7"/>
  <c r="BX317" i="2"/>
  <c r="BV35" i="10"/>
  <c r="BY83" i="2" s="1"/>
  <c r="BX213" i="6"/>
  <c r="BX340" i="6"/>
  <c r="BV38" i="9"/>
  <c r="BY97" i="2" s="1"/>
  <c r="BY69" i="7" s="1"/>
  <c r="BY151" i="2"/>
  <c r="BY144" i="2" s="1"/>
  <c r="BY226" i="2"/>
  <c r="BY239" i="2"/>
  <c r="BY232" i="2" s="1"/>
  <c r="BY178" i="2"/>
  <c r="BY155" i="2" s="1"/>
  <c r="BY188" i="2"/>
  <c r="BY192" i="2"/>
  <c r="BY156" i="2" s="1"/>
  <c r="BY207" i="2"/>
  <c r="BX301" i="2"/>
  <c r="BX302" i="2"/>
  <c r="BX304" i="2"/>
  <c r="BY124" i="7"/>
  <c r="CI232" i="7" s="1"/>
  <c r="BY125" i="7"/>
  <c r="BY317" i="2"/>
  <c r="BW35" i="10"/>
  <c r="BZ83" i="2" s="1"/>
  <c r="BY214" i="6"/>
  <c r="BY341" i="6"/>
  <c r="BW38" i="9"/>
  <c r="BZ97" i="2"/>
  <c r="BZ69" i="7" s="1"/>
  <c r="BZ151" i="2"/>
  <c r="BZ144" i="2" s="1"/>
  <c r="BZ226" i="2"/>
  <c r="BZ239" i="2"/>
  <c r="BZ232" i="2" s="1"/>
  <c r="BZ178" i="2"/>
  <c r="BZ155" i="2" s="1"/>
  <c r="BZ188" i="2"/>
  <c r="BZ157" i="2" s="1"/>
  <c r="BZ192" i="2"/>
  <c r="BZ156" i="2" s="1"/>
  <c r="BZ207" i="2"/>
  <c r="BY301" i="2"/>
  <c r="BY302" i="2"/>
  <c r="BY304" i="2"/>
  <c r="BZ124" i="7"/>
  <c r="BZ125" i="7"/>
  <c r="BZ317" i="2"/>
  <c r="BX35" i="10"/>
  <c r="CA83" i="2" s="1"/>
  <c r="BZ87" i="6"/>
  <c r="BZ215" i="6"/>
  <c r="BZ342" i="6"/>
  <c r="BX38" i="9"/>
  <c r="CA97" i="2" s="1"/>
  <c r="CA69" i="7"/>
  <c r="CA151" i="2"/>
  <c r="CA144" i="2"/>
  <c r="CA226" i="2"/>
  <c r="CA239" i="2"/>
  <c r="CA232" i="2" s="1"/>
  <c r="CA178" i="2"/>
  <c r="CA155" i="2" s="1"/>
  <c r="CA188" i="2"/>
  <c r="CA192" i="2"/>
  <c r="CA156" i="2" s="1"/>
  <c r="CA207" i="2"/>
  <c r="CA108" i="7" s="1"/>
  <c r="BZ299" i="2"/>
  <c r="BZ301" i="2"/>
  <c r="BZ302" i="2"/>
  <c r="BZ304" i="2"/>
  <c r="CA124" i="7"/>
  <c r="CA125" i="7"/>
  <c r="CA200" i="2"/>
  <c r="CA317" i="2"/>
  <c r="BY35" i="10"/>
  <c r="CB83" i="2" s="1"/>
  <c r="CA216" i="6"/>
  <c r="CA343" i="6"/>
  <c r="BY38" i="9"/>
  <c r="CB97" i="2" s="1"/>
  <c r="CB69" i="7" s="1"/>
  <c r="CB151" i="2"/>
  <c r="CB144" i="2" s="1"/>
  <c r="CB226" i="2"/>
  <c r="CB239" i="2"/>
  <c r="CB232" i="2" s="1"/>
  <c r="CB178" i="2"/>
  <c r="CB188" i="2"/>
  <c r="CB157" i="2" s="1"/>
  <c r="CB192" i="2"/>
  <c r="CB207" i="2"/>
  <c r="CB108" i="7" s="1"/>
  <c r="CA299" i="2"/>
  <c r="CB299" i="2"/>
  <c r="CC299" i="2"/>
  <c r="CC301" i="2"/>
  <c r="CA301" i="2"/>
  <c r="CA302" i="2"/>
  <c r="CA304" i="2"/>
  <c r="CB124" i="7"/>
  <c r="CB125" i="7"/>
  <c r="CB200" i="2"/>
  <c r="CB317" i="2"/>
  <c r="CC20" i="2"/>
  <c r="BZ35" i="10"/>
  <c r="CC83" i="2" s="1"/>
  <c r="CB217" i="6"/>
  <c r="CB344" i="6"/>
  <c r="BZ38" i="9"/>
  <c r="CC97" i="2" s="1"/>
  <c r="CC69" i="7" s="1"/>
  <c r="CC151" i="2"/>
  <c r="CC144" i="2" s="1"/>
  <c r="CC226" i="2"/>
  <c r="CC239" i="2"/>
  <c r="CC232" i="2" s="1"/>
  <c r="CC178" i="2"/>
  <c r="CC155" i="2" s="1"/>
  <c r="CC188" i="2"/>
  <c r="CC192" i="2"/>
  <c r="CC207" i="2"/>
  <c r="CB301" i="2"/>
  <c r="CB302" i="2"/>
  <c r="CB304" i="2"/>
  <c r="CC124" i="7"/>
  <c r="CC125" i="7"/>
  <c r="CC317" i="2"/>
  <c r="CA35" i="10"/>
  <c r="CD83" i="2"/>
  <c r="CC218" i="6"/>
  <c r="CC345" i="6"/>
  <c r="CA38" i="9"/>
  <c r="CD97" i="2" s="1"/>
  <c r="CD69" i="7" s="1"/>
  <c r="CG56" i="2"/>
  <c r="CG56" i="7" s="1"/>
  <c r="CG68" i="2"/>
  <c r="CG58" i="7" s="1"/>
  <c r="CD151" i="2"/>
  <c r="CD144" i="2" s="1"/>
  <c r="CD226" i="2"/>
  <c r="CD239" i="2"/>
  <c r="CD232" i="2" s="1"/>
  <c r="CD178" i="2"/>
  <c r="CD188" i="2"/>
  <c r="CD157" i="2" s="1"/>
  <c r="CD192" i="2"/>
  <c r="CD207" i="2"/>
  <c r="CC302" i="2"/>
  <c r="CC304" i="2"/>
  <c r="CD124" i="7"/>
  <c r="CD125" i="7"/>
  <c r="CD317" i="2"/>
  <c r="CB35" i="10"/>
  <c r="CE83" i="2" s="1"/>
  <c r="CD219" i="6"/>
  <c r="CD346" i="6"/>
  <c r="CB38" i="9"/>
  <c r="CE97" i="2" s="1"/>
  <c r="CE69" i="7" s="1"/>
  <c r="CH68" i="2"/>
  <c r="CH58" i="7" s="1"/>
  <c r="CE151" i="2"/>
  <c r="CE144" i="2" s="1"/>
  <c r="CE226" i="2"/>
  <c r="CE239" i="2"/>
  <c r="CE232" i="2" s="1"/>
  <c r="CE178" i="2"/>
  <c r="CE155" i="2" s="1"/>
  <c r="CE188" i="2"/>
  <c r="CE157" i="2" s="1"/>
  <c r="CE192" i="2"/>
  <c r="CE156" i="2" s="1"/>
  <c r="CE207" i="2"/>
  <c r="CD299" i="2"/>
  <c r="CD301" i="2"/>
  <c r="CD302" i="2"/>
  <c r="CD304" i="2"/>
  <c r="CE124" i="7"/>
  <c r="CE125" i="7"/>
  <c r="CE317" i="2"/>
  <c r="CF20" i="2"/>
  <c r="CF113" i="2" s="1"/>
  <c r="CF126" i="2" s="1"/>
  <c r="CC35" i="10"/>
  <c r="CF83" i="2"/>
  <c r="CE220" i="6"/>
  <c r="CE347" i="6"/>
  <c r="CC38" i="9"/>
  <c r="CF97" i="2" s="1"/>
  <c r="CF69" i="7" s="1"/>
  <c r="CF151" i="2"/>
  <c r="CF144" i="2" s="1"/>
  <c r="CF226" i="2"/>
  <c r="CF239" i="2"/>
  <c r="CF232" i="2" s="1"/>
  <c r="CF178" i="2"/>
  <c r="CF155" i="2" s="1"/>
  <c r="CF188" i="2"/>
  <c r="CF157" i="2" s="1"/>
  <c r="CF192" i="2"/>
  <c r="CF207" i="2"/>
  <c r="CF108" i="7" s="1"/>
  <c r="CE299" i="2"/>
  <c r="CE301" i="2"/>
  <c r="CE302" i="2"/>
  <c r="CE304" i="2"/>
  <c r="CF124" i="7"/>
  <c r="CF125" i="7"/>
  <c r="CF317" i="2"/>
  <c r="CG20" i="2"/>
  <c r="CD35" i="10"/>
  <c r="CG83" i="2" s="1"/>
  <c r="CF221" i="6"/>
  <c r="CF348" i="6"/>
  <c r="CD38" i="9"/>
  <c r="CG97" i="2" s="1"/>
  <c r="CG69" i="7" s="1"/>
  <c r="CG151" i="2"/>
  <c r="CG144" i="2" s="1"/>
  <c r="CG226" i="2"/>
  <c r="CG239" i="2"/>
  <c r="CG232" i="2" s="1"/>
  <c r="CG178" i="2"/>
  <c r="CG155" i="2" s="1"/>
  <c r="CG188" i="2"/>
  <c r="CG157" i="2" s="1"/>
  <c r="CG192" i="2"/>
  <c r="CG207" i="2"/>
  <c r="CG108" i="7" s="1"/>
  <c r="CF299" i="2"/>
  <c r="CF301" i="2"/>
  <c r="CF302" i="2"/>
  <c r="CF304" i="2"/>
  <c r="CG124" i="7"/>
  <c r="CG125" i="7"/>
  <c r="CG200" i="2"/>
  <c r="CG317" i="2"/>
  <c r="CE35" i="10"/>
  <c r="CH83" i="2" s="1"/>
  <c r="CG94" i="6"/>
  <c r="CG222" i="6"/>
  <c r="CG349" i="6"/>
  <c r="CE38" i="9"/>
  <c r="CH97" i="2" s="1"/>
  <c r="CH69" i="7"/>
  <c r="CK68" i="2"/>
  <c r="CK58" i="7" s="1"/>
  <c r="CH151" i="2"/>
  <c r="CH144" i="2"/>
  <c r="CH226" i="2"/>
  <c r="CH239" i="2"/>
  <c r="CH232" i="2" s="1"/>
  <c r="CH178" i="2"/>
  <c r="CH155" i="2" s="1"/>
  <c r="CH188" i="2"/>
  <c r="CH157" i="2" s="1"/>
  <c r="CH192" i="2"/>
  <c r="CH156" i="2" s="1"/>
  <c r="CH207" i="2"/>
  <c r="CH108" i="7"/>
  <c r="CG299" i="2"/>
  <c r="CG301" i="2"/>
  <c r="CG302" i="2"/>
  <c r="CG304" i="2"/>
  <c r="CH124" i="7"/>
  <c r="CH125" i="7"/>
  <c r="CH200" i="2"/>
  <c r="CH317" i="2"/>
  <c r="CF35" i="10"/>
  <c r="CI83" i="2" s="1"/>
  <c r="CH223" i="6"/>
  <c r="CH350" i="6"/>
  <c r="CF38" i="9"/>
  <c r="CI97" i="2" s="1"/>
  <c r="CI69" i="7" s="1"/>
  <c r="CL68" i="2"/>
  <c r="CL58" i="7" s="1"/>
  <c r="CI151" i="2"/>
  <c r="CI144" i="2" s="1"/>
  <c r="CI226" i="2"/>
  <c r="CI239" i="2"/>
  <c r="CI232" i="2" s="1"/>
  <c r="CI178" i="2"/>
  <c r="CI155" i="2" s="1"/>
  <c r="CI188" i="2"/>
  <c r="CI157" i="2" s="1"/>
  <c r="CI192" i="2"/>
  <c r="CI207" i="2"/>
  <c r="CH299" i="2"/>
  <c r="CH301" i="2"/>
  <c r="CH302" i="2"/>
  <c r="CH304" i="2"/>
  <c r="CI124" i="7"/>
  <c r="CI125" i="7"/>
  <c r="CI317" i="2"/>
  <c r="CJ20" i="2"/>
  <c r="CJ21" i="2" s="1"/>
  <c r="CJ52" i="7" s="1"/>
  <c r="CG35" i="10"/>
  <c r="CJ83" i="2"/>
  <c r="CI224" i="6"/>
  <c r="CI351" i="6"/>
  <c r="CG38" i="9"/>
  <c r="CJ97" i="2" s="1"/>
  <c r="CJ69" i="7" s="1"/>
  <c r="CJ151" i="2"/>
  <c r="CJ144" i="2" s="1"/>
  <c r="CJ226" i="2"/>
  <c r="CJ239" i="2"/>
  <c r="CJ232" i="2" s="1"/>
  <c r="CJ178" i="2"/>
  <c r="CJ155" i="2" s="1"/>
  <c r="CJ188" i="2"/>
  <c r="CJ192" i="2"/>
  <c r="CJ156" i="2" s="1"/>
  <c r="CJ207" i="2"/>
  <c r="CI299" i="2"/>
  <c r="CI301" i="2"/>
  <c r="CI302" i="2"/>
  <c r="CI304" i="2"/>
  <c r="CJ124" i="7"/>
  <c r="CJ125" i="7"/>
  <c r="CJ317" i="2"/>
  <c r="CH35" i="10"/>
  <c r="CK83" i="2" s="1"/>
  <c r="CJ97" i="6"/>
  <c r="CJ225" i="6"/>
  <c r="CJ352" i="6"/>
  <c r="CH38" i="9"/>
  <c r="CK97" i="2"/>
  <c r="CK69" i="7" s="1"/>
  <c r="CN56" i="2"/>
  <c r="CN56" i="7" s="1"/>
  <c r="CN68" i="2"/>
  <c r="CK151" i="2"/>
  <c r="CK144" i="2"/>
  <c r="CK226" i="2"/>
  <c r="CK239" i="2"/>
  <c r="CK232" i="2" s="1"/>
  <c r="CK178" i="2"/>
  <c r="CK155" i="2" s="1"/>
  <c r="CK188" i="2"/>
  <c r="CK157" i="2" s="1"/>
  <c r="CK192" i="2"/>
  <c r="CK207" i="2"/>
  <c r="CJ299" i="2"/>
  <c r="CJ301" i="2"/>
  <c r="CJ302" i="2"/>
  <c r="CJ304" i="2"/>
  <c r="CK124" i="7"/>
  <c r="CK125" i="7"/>
  <c r="CK317" i="2"/>
  <c r="CL20" i="2"/>
  <c r="CL51" i="7" s="1"/>
  <c r="CI35" i="10"/>
  <c r="CL83" i="2"/>
  <c r="CK226" i="6"/>
  <c r="CK353" i="6"/>
  <c r="CI38" i="9"/>
  <c r="CL97" i="2" s="1"/>
  <c r="CL69" i="7" s="1"/>
  <c r="CL151" i="2"/>
  <c r="CL144" i="2" s="1"/>
  <c r="CL226" i="2"/>
  <c r="CL239" i="2"/>
  <c r="CL232" i="2"/>
  <c r="CL178" i="2"/>
  <c r="CL188" i="2"/>
  <c r="CL157" i="2"/>
  <c r="CL192" i="2"/>
  <c r="CL156" i="2" s="1"/>
  <c r="CL207" i="2"/>
  <c r="CL108" i="7"/>
  <c r="CK299" i="2"/>
  <c r="CK301" i="2"/>
  <c r="CK302" i="2"/>
  <c r="CK304" i="2"/>
  <c r="CL124" i="7"/>
  <c r="CL125" i="7"/>
  <c r="CL317" i="2"/>
  <c r="CJ35" i="10"/>
  <c r="CM83" i="2" s="1"/>
  <c r="CL99" i="6"/>
  <c r="CL227" i="6"/>
  <c r="CL354" i="6"/>
  <c r="CJ38" i="9"/>
  <c r="CM97" i="2" s="1"/>
  <c r="CM69" i="7" s="1"/>
  <c r="CM151" i="2"/>
  <c r="CM144" i="2" s="1"/>
  <c r="CM226" i="2"/>
  <c r="CM239" i="2"/>
  <c r="CM232" i="2" s="1"/>
  <c r="CM178" i="2"/>
  <c r="CM155" i="2" s="1"/>
  <c r="CM188" i="2"/>
  <c r="CM192" i="2"/>
  <c r="CM156" i="2" s="1"/>
  <c r="CM207" i="2"/>
  <c r="CL299" i="2"/>
  <c r="CM299" i="2"/>
  <c r="CN299" i="2"/>
  <c r="CO299" i="2"/>
  <c r="CP299" i="2"/>
  <c r="CQ299" i="2"/>
  <c r="CR299" i="2"/>
  <c r="CS299" i="2"/>
  <c r="CT299" i="2"/>
  <c r="CU299" i="2"/>
  <c r="CV299" i="2"/>
  <c r="CW299" i="2"/>
  <c r="CX299" i="2"/>
  <c r="CY299" i="2"/>
  <c r="CZ299" i="2"/>
  <c r="DA299" i="2"/>
  <c r="DB299" i="2"/>
  <c r="DC299" i="2"/>
  <c r="DD299" i="2"/>
  <c r="DE299" i="2"/>
  <c r="DF299" i="2"/>
  <c r="DG299" i="2"/>
  <c r="DH299" i="2"/>
  <c r="DI299" i="2"/>
  <c r="DJ299" i="2"/>
  <c r="DK299" i="2"/>
  <c r="DL299" i="2"/>
  <c r="DM299" i="2"/>
  <c r="DN299" i="2"/>
  <c r="DO299" i="2"/>
  <c r="DP299" i="2"/>
  <c r="CL301" i="2"/>
  <c r="CL302" i="2"/>
  <c r="CL304" i="2"/>
  <c r="CM124" i="7"/>
  <c r="CM125" i="7"/>
  <c r="CM317" i="2"/>
  <c r="CN20" i="2"/>
  <c r="CN21" i="2"/>
  <c r="CN52" i="7" s="1"/>
  <c r="CN58" i="7"/>
  <c r="CK35" i="10"/>
  <c r="CN83" i="2" s="1"/>
  <c r="CM228" i="6"/>
  <c r="CM355" i="6"/>
  <c r="CK38" i="9"/>
  <c r="CN97" i="2" s="1"/>
  <c r="CN69" i="7" s="1"/>
  <c r="CQ56" i="2"/>
  <c r="CQ68" i="2"/>
  <c r="CQ58" i="7" s="1"/>
  <c r="CN151" i="2"/>
  <c r="CN144" i="2" s="1"/>
  <c r="CN226" i="2"/>
  <c r="CN239" i="2"/>
  <c r="CN232" i="2" s="1"/>
  <c r="CN178" i="2"/>
  <c r="CN155" i="2" s="1"/>
  <c r="CN188" i="2"/>
  <c r="CN192" i="2"/>
  <c r="CN156" i="2" s="1"/>
  <c r="CN207" i="2"/>
  <c r="CM301" i="2"/>
  <c r="CM302" i="2"/>
  <c r="CM304" i="2"/>
  <c r="CN124" i="7"/>
  <c r="CN125" i="7"/>
  <c r="CN317" i="2"/>
  <c r="CL35" i="10"/>
  <c r="CO83" i="2" s="1"/>
  <c r="CN101" i="6"/>
  <c r="CN229" i="6"/>
  <c r="CN356" i="6"/>
  <c r="CL38" i="9"/>
  <c r="CO97" i="2" s="1"/>
  <c r="CO69" i="7" s="1"/>
  <c r="CR56" i="2"/>
  <c r="CR56" i="7" s="1"/>
  <c r="CO151" i="2"/>
  <c r="CO144" i="2" s="1"/>
  <c r="CO226" i="2"/>
  <c r="CO239" i="2"/>
  <c r="CO232" i="2" s="1"/>
  <c r="CO178" i="2"/>
  <c r="CO155" i="2" s="1"/>
  <c r="CO188" i="2"/>
  <c r="CO157" i="2" s="1"/>
  <c r="CO192" i="2"/>
  <c r="CO156" i="2" s="1"/>
  <c r="CO207" i="2"/>
  <c r="CN301" i="2"/>
  <c r="CN302" i="2"/>
  <c r="CN304" i="2"/>
  <c r="CO124" i="7"/>
  <c r="CO125" i="7"/>
  <c r="CO317" i="2"/>
  <c r="CP20" i="2"/>
  <c r="CM35" i="10"/>
  <c r="CP83" i="2" s="1"/>
  <c r="CO230" i="6"/>
  <c r="CO357" i="6"/>
  <c r="CM38" i="9"/>
  <c r="CP97" i="2" s="1"/>
  <c r="CP69" i="7" s="1"/>
  <c r="CS68" i="2"/>
  <c r="CS58" i="7" s="1"/>
  <c r="CP151" i="2"/>
  <c r="CP144" i="2" s="1"/>
  <c r="CP226" i="2"/>
  <c r="CP239" i="2"/>
  <c r="CP232" i="2" s="1"/>
  <c r="CP178" i="2"/>
  <c r="CP155" i="2" s="1"/>
  <c r="CP188" i="2"/>
  <c r="CP157" i="2" s="1"/>
  <c r="CP192" i="2"/>
  <c r="CP207" i="2"/>
  <c r="CP108" i="7" s="1"/>
  <c r="CO301" i="2"/>
  <c r="CO302" i="2"/>
  <c r="CO304" i="2"/>
  <c r="CP124" i="7"/>
  <c r="CP125" i="7"/>
  <c r="CP317" i="2"/>
  <c r="CQ56" i="7"/>
  <c r="CN35" i="10"/>
  <c r="CQ83" i="2" s="1"/>
  <c r="CP103" i="6"/>
  <c r="CP231" i="6"/>
  <c r="CP358" i="6"/>
  <c r="CN38" i="9"/>
  <c r="CQ97" i="2" s="1"/>
  <c r="CQ69" i="7" s="1"/>
  <c r="CQ151" i="2"/>
  <c r="CQ144" i="2" s="1"/>
  <c r="CQ226" i="2"/>
  <c r="CQ239" i="2"/>
  <c r="CQ232" i="2" s="1"/>
  <c r="CQ178" i="2"/>
  <c r="CQ155" i="2" s="1"/>
  <c r="CQ188" i="2"/>
  <c r="CQ192" i="2"/>
  <c r="CQ207" i="2"/>
  <c r="DQ299" i="2"/>
  <c r="DR299" i="2"/>
  <c r="DR301" i="2"/>
  <c r="CP301" i="2"/>
  <c r="CP302" i="2"/>
  <c r="CP304" i="2"/>
  <c r="CQ124" i="7"/>
  <c r="CQ125" i="7"/>
  <c r="CQ317" i="2"/>
  <c r="CO35" i="10"/>
  <c r="CR83" i="2" s="1"/>
  <c r="CQ104" i="6"/>
  <c r="CQ232" i="6"/>
  <c r="CQ359" i="6"/>
  <c r="CO38" i="9"/>
  <c r="CR97" i="2" s="1"/>
  <c r="CR69" i="7" s="1"/>
  <c r="CU68" i="2"/>
  <c r="CU58" i="7" s="1"/>
  <c r="CR151" i="2"/>
  <c r="CR144" i="2" s="1"/>
  <c r="CR226" i="2"/>
  <c r="CR239" i="2"/>
  <c r="CR232" i="2" s="1"/>
  <c r="CR178" i="2"/>
  <c r="CR188" i="2"/>
  <c r="CR157" i="2" s="1"/>
  <c r="CR192" i="2"/>
  <c r="CR207" i="2"/>
  <c r="CQ301" i="2"/>
  <c r="CQ302" i="2"/>
  <c r="CQ304" i="2"/>
  <c r="CR124" i="7"/>
  <c r="CR125" i="7"/>
  <c r="CR317" i="2"/>
  <c r="CS20" i="2"/>
  <c r="CP35" i="10"/>
  <c r="CS83" i="2" s="1"/>
  <c r="CR105" i="6"/>
  <c r="CR233" i="6"/>
  <c r="CR360" i="6"/>
  <c r="CP38" i="9"/>
  <c r="CS97" i="2" s="1"/>
  <c r="CS69" i="7" s="1"/>
  <c r="CS151" i="2"/>
  <c r="CS144" i="2" s="1"/>
  <c r="CS226" i="2"/>
  <c r="CS239" i="2"/>
  <c r="CS232" i="2"/>
  <c r="CS178" i="2"/>
  <c r="CS155" i="2" s="1"/>
  <c r="CS188" i="2"/>
  <c r="CS157" i="2"/>
  <c r="CS192" i="2"/>
  <c r="CS156" i="2" s="1"/>
  <c r="CS207" i="2"/>
  <c r="CS108" i="7" s="1"/>
  <c r="CR301" i="2"/>
  <c r="CR302" i="2"/>
  <c r="CR304" i="2"/>
  <c r="CS124" i="7"/>
  <c r="CS125" i="7"/>
  <c r="CS317" i="2"/>
  <c r="CQ35" i="10"/>
  <c r="CT83" i="2" s="1"/>
  <c r="CS234" i="6"/>
  <c r="CS361" i="6"/>
  <c r="CQ38" i="9"/>
  <c r="CT97" i="2" s="1"/>
  <c r="CT69" i="7" s="1"/>
  <c r="CW68" i="2"/>
  <c r="CW58" i="7" s="1"/>
  <c r="CT151" i="2"/>
  <c r="CT144" i="2" s="1"/>
  <c r="CT226" i="2"/>
  <c r="CT239" i="2"/>
  <c r="CT232" i="2" s="1"/>
  <c r="CT178" i="2"/>
  <c r="CT155" i="2" s="1"/>
  <c r="CT188" i="2"/>
  <c r="CT192" i="2"/>
  <c r="CT9" i="6" s="1"/>
  <c r="CT207" i="2"/>
  <c r="CS301" i="2"/>
  <c r="CS302" i="2"/>
  <c r="CS304" i="2"/>
  <c r="CT124" i="7"/>
  <c r="CT125" i="7"/>
  <c r="CU233" i="7" s="1"/>
  <c r="CT317" i="2"/>
  <c r="CR35" i="10"/>
  <c r="CU83" i="2"/>
  <c r="CT235" i="6"/>
  <c r="CT362" i="6"/>
  <c r="CR38" i="9"/>
  <c r="CU97" i="2" s="1"/>
  <c r="CU69" i="7" s="1"/>
  <c r="CU151" i="2"/>
  <c r="CU144" i="2" s="1"/>
  <c r="CU226" i="2"/>
  <c r="CU239" i="2"/>
  <c r="CU232" i="2" s="1"/>
  <c r="CU178" i="2"/>
  <c r="CU188" i="2"/>
  <c r="CU157" i="2" s="1"/>
  <c r="CU192" i="2"/>
  <c r="CU207" i="2"/>
  <c r="CU108" i="7" s="1"/>
  <c r="CT301" i="2"/>
  <c r="CT302" i="2"/>
  <c r="CT304" i="2"/>
  <c r="CU124" i="7"/>
  <c r="CU125" i="7"/>
  <c r="CU317" i="2"/>
  <c r="CV20" i="2"/>
  <c r="CV113" i="2" s="1"/>
  <c r="CV126" i="2" s="1"/>
  <c r="CS35" i="10"/>
  <c r="CV83" i="2"/>
  <c r="CU236" i="6"/>
  <c r="CU363" i="6"/>
  <c r="CS38" i="9"/>
  <c r="CV97" i="2" s="1"/>
  <c r="CV69" i="7" s="1"/>
  <c r="CV151" i="2"/>
  <c r="CV144" i="2" s="1"/>
  <c r="CV226" i="2"/>
  <c r="CV239" i="2"/>
  <c r="CV232" i="2" s="1"/>
  <c r="CV178" i="2"/>
  <c r="CV155" i="2" s="1"/>
  <c r="CV188" i="2"/>
  <c r="CV192" i="2"/>
  <c r="CV156" i="2" s="1"/>
  <c r="CV207" i="2"/>
  <c r="CU301" i="2"/>
  <c r="CU302" i="2"/>
  <c r="CU304" i="2"/>
  <c r="CV124" i="7"/>
  <c r="CV125" i="7"/>
  <c r="CV317" i="2"/>
  <c r="CT35" i="10"/>
  <c r="CW83" i="2" s="1"/>
  <c r="CV109" i="6"/>
  <c r="CV237" i="6"/>
  <c r="CV364" i="6"/>
  <c r="CT38" i="9"/>
  <c r="CW97" i="2" s="1"/>
  <c r="CW69" i="7" s="1"/>
  <c r="CZ56" i="2"/>
  <c r="CZ56" i="7" s="1"/>
  <c r="CZ68" i="2"/>
  <c r="CZ58" i="7" s="1"/>
  <c r="CW151" i="2"/>
  <c r="CW144" i="2" s="1"/>
  <c r="CW226" i="2"/>
  <c r="CW239" i="2"/>
  <c r="CW232" i="2" s="1"/>
  <c r="CW178" i="2"/>
  <c r="CW155" i="2"/>
  <c r="CW188" i="2"/>
  <c r="CW157" i="2" s="1"/>
  <c r="CW192" i="2"/>
  <c r="CW156" i="2"/>
  <c r="CW207" i="2"/>
  <c r="CW108" i="7" s="1"/>
  <c r="CV301" i="2"/>
  <c r="CV302" i="2"/>
  <c r="CV304" i="2"/>
  <c r="CW124" i="7"/>
  <c r="CW125" i="7"/>
  <c r="CW317" i="2"/>
  <c r="CU35" i="10"/>
  <c r="CX83" i="2" s="1"/>
  <c r="CW238" i="6"/>
  <c r="CW365" i="6"/>
  <c r="CU38" i="9"/>
  <c r="CX97" i="2" s="1"/>
  <c r="CX69" i="7" s="1"/>
  <c r="M68" i="17" s="1"/>
  <c r="CX151" i="2"/>
  <c r="CX144" i="2" s="1"/>
  <c r="CX226" i="2"/>
  <c r="CX239" i="2"/>
  <c r="CX232" i="2" s="1"/>
  <c r="CX178" i="2"/>
  <c r="CX155" i="2"/>
  <c r="CX188" i="2"/>
  <c r="CX157" i="2" s="1"/>
  <c r="CX192" i="2"/>
  <c r="CX156" i="2"/>
  <c r="CX107" i="7" s="1"/>
  <c r="CX111" i="7" s="1"/>
  <c r="CX207" i="2"/>
  <c r="CX108" i="7" s="1"/>
  <c r="CW301" i="2"/>
  <c r="CW302" i="2"/>
  <c r="CW304" i="2"/>
  <c r="CX124" i="7"/>
  <c r="CX125" i="7"/>
  <c r="CX200" i="2"/>
  <c r="CX317" i="2"/>
  <c r="CV35" i="10"/>
  <c r="CY83" i="2" s="1"/>
  <c r="CX111" i="6"/>
  <c r="CX239" i="6"/>
  <c r="CX366" i="6"/>
  <c r="CV38" i="9"/>
  <c r="CY97" i="2" s="1"/>
  <c r="CY69" i="7" s="1"/>
  <c r="DB68" i="2"/>
  <c r="DB58" i="7" s="1"/>
  <c r="CY151" i="2"/>
  <c r="CY144" i="2" s="1"/>
  <c r="CY226" i="2"/>
  <c r="CY239" i="2"/>
  <c r="CY232" i="2"/>
  <c r="CY178" i="2"/>
  <c r="CY155" i="2" s="1"/>
  <c r="CY188" i="2"/>
  <c r="CY157" i="2"/>
  <c r="CY192" i="2"/>
  <c r="CY156" i="2" s="1"/>
  <c r="CY207" i="2"/>
  <c r="CY200" i="2" s="1"/>
  <c r="CY108" i="7"/>
  <c r="AK108" i="16" s="1"/>
  <c r="CX301" i="2"/>
  <c r="CX302" i="2"/>
  <c r="CX304" i="2"/>
  <c r="CY124" i="7"/>
  <c r="AK124" i="16" s="1"/>
  <c r="CY125" i="7"/>
  <c r="CY317" i="2"/>
  <c r="CZ20" i="2"/>
  <c r="CW35" i="10"/>
  <c r="CZ83" i="2" s="1"/>
  <c r="CY112" i="6"/>
  <c r="CY240" i="6"/>
  <c r="CY367" i="6"/>
  <c r="CW38" i="9"/>
  <c r="CZ97" i="2" s="1"/>
  <c r="CZ69" i="7" s="1"/>
  <c r="CZ151" i="2"/>
  <c r="CZ144" i="2" s="1"/>
  <c r="CZ226" i="2"/>
  <c r="CZ239" i="2"/>
  <c r="CZ232" i="2" s="1"/>
  <c r="CZ178" i="2"/>
  <c r="CZ155" i="2"/>
  <c r="CZ188" i="2"/>
  <c r="CZ157" i="2" s="1"/>
  <c r="CZ192" i="2"/>
  <c r="CZ156" i="2"/>
  <c r="CZ107" i="7" s="1"/>
  <c r="CZ111" i="7" s="1"/>
  <c r="CZ207" i="2"/>
  <c r="CZ108" i="7" s="1"/>
  <c r="CY301" i="2"/>
  <c r="CY302" i="2"/>
  <c r="CY304" i="2"/>
  <c r="CZ124" i="7"/>
  <c r="CZ125" i="7"/>
  <c r="CZ317" i="2"/>
  <c r="CX35" i="10"/>
  <c r="DA83" i="2" s="1"/>
  <c r="CZ113" i="6"/>
  <c r="CZ241" i="6"/>
  <c r="CZ368" i="6"/>
  <c r="CX38" i="9"/>
  <c r="DA97" i="2" s="1"/>
  <c r="DA69" i="7" s="1"/>
  <c r="DD68" i="2"/>
  <c r="DD58" i="7" s="1"/>
  <c r="DA151" i="2"/>
  <c r="DA144" i="2" s="1"/>
  <c r="DA226" i="2"/>
  <c r="DA239" i="2"/>
  <c r="DA232" i="2" s="1"/>
  <c r="DA178" i="2"/>
  <c r="DA155" i="2" s="1"/>
  <c r="DA188" i="2"/>
  <c r="DA192" i="2"/>
  <c r="DA207" i="2"/>
  <c r="CZ301" i="2"/>
  <c r="CZ302" i="2"/>
  <c r="CZ304" i="2"/>
  <c r="DA124" i="7"/>
  <c r="DA125" i="7"/>
  <c r="DA317" i="2"/>
  <c r="DB20" i="2"/>
  <c r="DB51" i="7" s="1"/>
  <c r="CY35" i="10"/>
  <c r="DB83" i="2" s="1"/>
  <c r="DA242" i="6"/>
  <c r="DA369" i="6"/>
  <c r="CY38" i="9"/>
  <c r="DB97" i="2" s="1"/>
  <c r="DB69" i="7" s="1"/>
  <c r="DE68" i="2"/>
  <c r="DE58" i="7" s="1"/>
  <c r="DB151" i="2"/>
  <c r="DB144" i="2" s="1"/>
  <c r="DB226" i="2"/>
  <c r="DB239" i="2"/>
  <c r="DB232" i="2" s="1"/>
  <c r="DB178" i="2"/>
  <c r="DB188" i="2"/>
  <c r="DB157" i="2" s="1"/>
  <c r="DB192" i="2"/>
  <c r="DB207" i="2"/>
  <c r="DB200" i="2" s="1"/>
  <c r="DB108" i="7"/>
  <c r="DA301" i="2"/>
  <c r="DA302" i="2"/>
  <c r="DA304" i="2"/>
  <c r="DB124" i="7"/>
  <c r="DB125" i="7"/>
  <c r="DB317" i="2"/>
  <c r="CZ35" i="10"/>
  <c r="DC83" i="2" s="1"/>
  <c r="DB243" i="6"/>
  <c r="DB370" i="6"/>
  <c r="CZ38" i="9"/>
  <c r="DC97" i="2" s="1"/>
  <c r="DC69" i="7" s="1"/>
  <c r="DF56" i="2"/>
  <c r="DF56" i="7" s="1"/>
  <c r="DC151" i="2"/>
  <c r="DC144" i="2" s="1"/>
  <c r="DC226" i="2"/>
  <c r="DC239" i="2"/>
  <c r="DC232" i="2" s="1"/>
  <c r="DC178" i="2"/>
  <c r="DC188" i="2"/>
  <c r="DC157" i="2" s="1"/>
  <c r="DC192" i="2"/>
  <c r="DC207" i="2"/>
  <c r="DB301" i="2"/>
  <c r="DB302" i="2"/>
  <c r="DB304" i="2"/>
  <c r="DC124" i="7"/>
  <c r="AM124" i="16" s="1"/>
  <c r="DC125" i="7"/>
  <c r="DC317" i="2"/>
  <c r="DA35" i="10"/>
  <c r="DD83" i="2" s="1"/>
  <c r="DC244" i="6"/>
  <c r="DC371" i="6"/>
  <c r="DA38" i="9"/>
  <c r="DD97" i="2" s="1"/>
  <c r="DD69" i="7" s="1"/>
  <c r="DG68" i="2"/>
  <c r="DG58" i="7" s="1"/>
  <c r="DD151" i="2"/>
  <c r="DD144" i="2" s="1"/>
  <c r="DD226" i="2"/>
  <c r="DD239" i="2"/>
  <c r="DD232" i="2" s="1"/>
  <c r="DD178" i="2"/>
  <c r="DD155" i="2" s="1"/>
  <c r="DD188" i="2"/>
  <c r="DD157" i="2" s="1"/>
  <c r="DD192" i="2"/>
  <c r="DD156" i="2" s="1"/>
  <c r="DD207" i="2"/>
  <c r="DC301" i="2"/>
  <c r="DC302" i="2"/>
  <c r="DC304" i="2"/>
  <c r="DD124" i="7"/>
  <c r="DD125" i="7"/>
  <c r="DD317" i="2"/>
  <c r="DB35" i="10"/>
  <c r="DE83" i="2" s="1"/>
  <c r="DD117" i="6"/>
  <c r="DD245" i="6"/>
  <c r="DD372" i="6"/>
  <c r="DB38" i="9"/>
  <c r="DE97" i="2" s="1"/>
  <c r="DE69" i="7" s="1"/>
  <c r="DE151" i="2"/>
  <c r="DE144" i="2" s="1"/>
  <c r="DE226" i="2"/>
  <c r="DE239" i="2"/>
  <c r="DE232" i="2" s="1"/>
  <c r="DE178" i="2"/>
  <c r="DE188" i="2"/>
  <c r="DE157" i="2" s="1"/>
  <c r="DE192" i="2"/>
  <c r="DE207" i="2"/>
  <c r="DE108" i="7" s="1"/>
  <c r="DD301" i="2"/>
  <c r="DD302" i="2"/>
  <c r="DD304" i="2"/>
  <c r="DE124" i="7"/>
  <c r="DE125" i="7"/>
  <c r="DE200" i="2"/>
  <c r="DE317" i="2"/>
  <c r="DC35" i="10"/>
  <c r="DF83" i="2" s="1"/>
  <c r="DE118" i="6"/>
  <c r="DE246" i="6"/>
  <c r="DE373" i="6"/>
  <c r="DC38" i="9"/>
  <c r="DF97" i="2" s="1"/>
  <c r="DF69" i="7" s="1"/>
  <c r="DI56" i="2"/>
  <c r="DI56" i="7" s="1"/>
  <c r="DI68" i="2"/>
  <c r="DI58" i="7" s="1"/>
  <c r="DF151" i="2"/>
  <c r="DF144" i="2"/>
  <c r="DF226" i="2"/>
  <c r="DF239" i="2"/>
  <c r="DF232" i="2" s="1"/>
  <c r="DF178" i="2"/>
  <c r="DF155" i="2" s="1"/>
  <c r="DF188" i="2"/>
  <c r="DF192" i="2"/>
  <c r="DF156" i="2" s="1"/>
  <c r="DF207" i="2"/>
  <c r="DE301" i="2"/>
  <c r="DE302" i="2"/>
  <c r="DE304" i="2"/>
  <c r="DF124" i="7"/>
  <c r="DF125" i="7"/>
  <c r="DF317" i="2"/>
  <c r="DD35" i="10"/>
  <c r="DG83" i="2" s="1"/>
  <c r="DF119" i="6"/>
  <c r="DF247" i="6"/>
  <c r="DF374" i="6"/>
  <c r="DD38" i="9"/>
  <c r="DG97" i="2" s="1"/>
  <c r="DG69" i="7" s="1"/>
  <c r="DJ56" i="2"/>
  <c r="DJ56" i="7" s="1"/>
  <c r="DG151" i="2"/>
  <c r="DG144" i="2" s="1"/>
  <c r="DG226" i="2"/>
  <c r="DG239" i="2"/>
  <c r="DG232" i="2" s="1"/>
  <c r="DG178" i="2"/>
  <c r="DG188" i="2"/>
  <c r="DG157" i="2" s="1"/>
  <c r="DG192" i="2"/>
  <c r="DG207" i="2"/>
  <c r="DG108" i="7" s="1"/>
  <c r="DF301" i="2"/>
  <c r="DF302" i="2"/>
  <c r="DF304" i="2"/>
  <c r="DG124" i="7"/>
  <c r="DG125" i="7"/>
  <c r="DG317" i="2"/>
  <c r="DE35" i="10"/>
  <c r="DH83" i="2"/>
  <c r="DG120" i="6"/>
  <c r="DG248" i="6"/>
  <c r="DG375" i="6"/>
  <c r="DE38" i="9"/>
  <c r="DH97" i="2" s="1"/>
  <c r="DH69" i="7" s="1"/>
  <c r="DK68" i="2"/>
  <c r="DK58" i="7" s="1"/>
  <c r="DH151" i="2"/>
  <c r="DH144" i="2" s="1"/>
  <c r="DH226" i="2"/>
  <c r="DH239" i="2"/>
  <c r="DH232" i="2" s="1"/>
  <c r="DH178" i="2"/>
  <c r="DH188" i="2"/>
  <c r="DH157" i="2" s="1"/>
  <c r="DH192" i="2"/>
  <c r="DH207" i="2"/>
  <c r="DH108" i="7" s="1"/>
  <c r="DG301" i="2"/>
  <c r="DG302" i="2"/>
  <c r="DG304" i="2"/>
  <c r="DH124" i="7"/>
  <c r="DH125" i="7"/>
  <c r="DH317" i="2"/>
  <c r="DI20" i="2"/>
  <c r="DI113" i="2" s="1"/>
  <c r="DF35" i="10"/>
  <c r="DI83" i="2" s="1"/>
  <c r="DH121" i="6"/>
  <c r="DH249" i="6"/>
  <c r="DH376" i="6"/>
  <c r="DF38" i="9"/>
  <c r="DI97" i="2" s="1"/>
  <c r="DI69" i="7" s="1"/>
  <c r="DL56" i="2"/>
  <c r="DL56" i="7" s="1"/>
  <c r="DI151" i="2"/>
  <c r="DI144" i="2" s="1"/>
  <c r="DI226" i="2"/>
  <c r="DI239" i="2"/>
  <c r="DI232" i="2" s="1"/>
  <c r="DI178" i="2"/>
  <c r="DI188" i="2"/>
  <c r="DI157" i="2" s="1"/>
  <c r="DI192" i="2"/>
  <c r="DI207" i="2"/>
  <c r="DH301" i="2"/>
  <c r="DH302" i="2"/>
  <c r="DH304" i="2"/>
  <c r="DI124" i="7"/>
  <c r="DI125" i="7"/>
  <c r="DI317" i="2"/>
  <c r="DG35" i="10"/>
  <c r="DJ83" i="2" s="1"/>
  <c r="DI122" i="6"/>
  <c r="DI250" i="6"/>
  <c r="DI377" i="6"/>
  <c r="DG38" i="9"/>
  <c r="DJ97" i="2" s="1"/>
  <c r="DJ69" i="7" s="1"/>
  <c r="DJ151" i="2"/>
  <c r="DJ144" i="2" s="1"/>
  <c r="DJ226" i="2"/>
  <c r="DJ239" i="2"/>
  <c r="DJ232" i="2" s="1"/>
  <c r="DJ178" i="2"/>
  <c r="DJ188" i="2"/>
  <c r="DJ157" i="2" s="1"/>
  <c r="DJ192" i="2"/>
  <c r="DJ207" i="2"/>
  <c r="DJ108" i="7" s="1"/>
  <c r="DI301" i="2"/>
  <c r="DI302" i="2"/>
  <c r="DI304" i="2"/>
  <c r="DJ124" i="7"/>
  <c r="DJ125" i="7"/>
  <c r="DJ317" i="2"/>
  <c r="DH35" i="10"/>
  <c r="DK83" i="2" s="1"/>
  <c r="DJ123" i="6"/>
  <c r="DJ251" i="6"/>
  <c r="DJ378" i="6"/>
  <c r="DH38" i="9"/>
  <c r="DK97" i="2" s="1"/>
  <c r="DK69" i="7" s="1"/>
  <c r="AO69" i="16" s="1"/>
  <c r="DN68" i="2"/>
  <c r="DN58" i="7" s="1"/>
  <c r="DK151" i="2"/>
  <c r="DK144" i="2" s="1"/>
  <c r="DK226" i="2"/>
  <c r="DK239" i="2"/>
  <c r="DK232" i="2" s="1"/>
  <c r="DK178" i="2"/>
  <c r="DK188" i="2"/>
  <c r="DK157" i="2" s="1"/>
  <c r="DK192" i="2"/>
  <c r="DK156" i="2" s="1"/>
  <c r="DK207" i="2"/>
  <c r="DJ301" i="2"/>
  <c r="DJ302" i="2"/>
  <c r="DJ304" i="2"/>
  <c r="DK124" i="7"/>
  <c r="DK125" i="7"/>
  <c r="DK317" i="2"/>
  <c r="DL20" i="2"/>
  <c r="DI35" i="10"/>
  <c r="DL83" i="2"/>
  <c r="DK124" i="6"/>
  <c r="DK252" i="6"/>
  <c r="DK379" i="6"/>
  <c r="DI38" i="9"/>
  <c r="DL97" i="2"/>
  <c r="DL69" i="7" s="1"/>
  <c r="DS180" i="7" s="1"/>
  <c r="DO56" i="2"/>
  <c r="DO56" i="7" s="1"/>
  <c r="DL151" i="2"/>
  <c r="DL144" i="2"/>
  <c r="DL226" i="2"/>
  <c r="DL239" i="2"/>
  <c r="DL232" i="2" s="1"/>
  <c r="DL178" i="2"/>
  <c r="DL155" i="2" s="1"/>
  <c r="DL188" i="2"/>
  <c r="DL157" i="2" s="1"/>
  <c r="DL192" i="2"/>
  <c r="DL156" i="2" s="1"/>
  <c r="DL207" i="2"/>
  <c r="DK301" i="2"/>
  <c r="DK302" i="2"/>
  <c r="DK304" i="2"/>
  <c r="DL124" i="7"/>
  <c r="DL125" i="7"/>
  <c r="DL317" i="2"/>
  <c r="DM20" i="2"/>
  <c r="DM51" i="7" s="1"/>
  <c r="DJ35" i="10"/>
  <c r="DM83" i="2" s="1"/>
  <c r="DL125" i="6"/>
  <c r="DL253" i="6"/>
  <c r="DL380" i="6"/>
  <c r="DJ38" i="9"/>
  <c r="DM97" i="2"/>
  <c r="DM69" i="7" s="1"/>
  <c r="DM151" i="2"/>
  <c r="DM144" i="2" s="1"/>
  <c r="DM226" i="2"/>
  <c r="DM239" i="2"/>
  <c r="DM232" i="2" s="1"/>
  <c r="DM178" i="2"/>
  <c r="DM155" i="2"/>
  <c r="DM188" i="2"/>
  <c r="DM157" i="2" s="1"/>
  <c r="DM107" i="7" s="1"/>
  <c r="DM111" i="7" s="1"/>
  <c r="DM192" i="2"/>
  <c r="DM156" i="2"/>
  <c r="DM207" i="2"/>
  <c r="DM108" i="7" s="1"/>
  <c r="DL301" i="2"/>
  <c r="DL302" i="2"/>
  <c r="DL304" i="2"/>
  <c r="DM124" i="7"/>
  <c r="DM125" i="7"/>
  <c r="DM317" i="2"/>
  <c r="DK35" i="10"/>
  <c r="DN83" i="2" s="1"/>
  <c r="DM126" i="6"/>
  <c r="DM254" i="6"/>
  <c r="DM381" i="6"/>
  <c r="DK38" i="9"/>
  <c r="DN97" i="2" s="1"/>
  <c r="DN69" i="7" s="1"/>
  <c r="DQ68" i="2"/>
  <c r="DN151" i="2"/>
  <c r="DN144" i="2" s="1"/>
  <c r="DN226" i="2"/>
  <c r="DN239" i="2"/>
  <c r="DN232" i="2" s="1"/>
  <c r="DN178" i="2"/>
  <c r="DN155" i="2" s="1"/>
  <c r="DN188" i="2"/>
  <c r="DN192" i="2"/>
  <c r="DN207" i="2"/>
  <c r="DM301" i="2"/>
  <c r="DM302" i="2"/>
  <c r="DM304" i="2"/>
  <c r="DN124" i="7"/>
  <c r="DN125" i="7"/>
  <c r="DN317" i="2"/>
  <c r="DL35" i="10"/>
  <c r="DO83" i="2" s="1"/>
  <c r="DN127" i="6"/>
  <c r="DN255" i="6"/>
  <c r="DN382" i="6"/>
  <c r="DL38" i="9"/>
  <c r="DO97" i="2"/>
  <c r="DO69" i="7" s="1"/>
  <c r="DR68" i="2"/>
  <c r="DR58" i="7" s="1"/>
  <c r="DO151" i="2"/>
  <c r="DO144" i="2" s="1"/>
  <c r="DO226" i="2"/>
  <c r="DO239" i="2"/>
  <c r="DO232" i="2" s="1"/>
  <c r="DO178" i="2"/>
  <c r="DO188" i="2"/>
  <c r="DO192" i="2"/>
  <c r="DO9" i="6" s="1"/>
  <c r="DO207" i="2"/>
  <c r="DO108" i="7" s="1"/>
  <c r="DN301" i="2"/>
  <c r="DN302" i="2"/>
  <c r="DN304" i="2"/>
  <c r="DO124" i="7"/>
  <c r="DO125" i="7"/>
  <c r="DO317" i="2"/>
  <c r="DP20" i="2"/>
  <c r="DM35" i="10"/>
  <c r="DP83" i="2" s="1"/>
  <c r="DO128" i="6"/>
  <c r="DO256" i="6"/>
  <c r="DO383" i="6"/>
  <c r="DM38" i="9"/>
  <c r="DP97" i="2" s="1"/>
  <c r="DP69" i="7" s="1"/>
  <c r="DP151" i="2"/>
  <c r="DP144" i="2"/>
  <c r="DP226" i="2"/>
  <c r="DP239" i="2"/>
  <c r="DP232" i="2" s="1"/>
  <c r="DP178" i="2"/>
  <c r="DP155" i="2" s="1"/>
  <c r="DP188" i="2"/>
  <c r="DP192" i="2"/>
  <c r="DP156" i="2" s="1"/>
  <c r="DP207" i="2"/>
  <c r="DP108" i="7" s="1"/>
  <c r="DO301" i="2"/>
  <c r="DO302" i="2"/>
  <c r="DO304" i="2"/>
  <c r="DP124" i="7"/>
  <c r="DP125" i="7"/>
  <c r="DP317" i="2"/>
  <c r="DQ58" i="7"/>
  <c r="DN35" i="10"/>
  <c r="DQ83" i="2" s="1"/>
  <c r="DP129" i="6"/>
  <c r="DP257" i="6"/>
  <c r="DP384" i="6"/>
  <c r="DN38" i="9"/>
  <c r="DQ97" i="2" s="1"/>
  <c r="DQ69" i="7" s="1"/>
  <c r="DQ151" i="2"/>
  <c r="DQ144" i="2" s="1"/>
  <c r="DQ226" i="2"/>
  <c r="DQ239" i="2"/>
  <c r="DQ232" i="2" s="1"/>
  <c r="DQ178" i="2"/>
  <c r="DQ155" i="2" s="1"/>
  <c r="DQ188" i="2"/>
  <c r="DQ192" i="2"/>
  <c r="DQ207" i="2"/>
  <c r="DP301" i="2"/>
  <c r="DP302" i="2"/>
  <c r="DP304" i="2"/>
  <c r="DQ124" i="7"/>
  <c r="DQ125" i="7"/>
  <c r="DQ317" i="2"/>
  <c r="DR20" i="2"/>
  <c r="DO35" i="10"/>
  <c r="DR83" i="2" s="1"/>
  <c r="DQ130" i="6"/>
  <c r="DQ258" i="6"/>
  <c r="DQ385" i="6"/>
  <c r="DO38" i="9"/>
  <c r="DR97" i="2" s="1"/>
  <c r="DR69" i="7" s="1"/>
  <c r="DU56" i="2"/>
  <c r="DU56" i="7"/>
  <c r="DR151" i="2"/>
  <c r="DR144" i="2" s="1"/>
  <c r="DR226" i="2"/>
  <c r="DR239" i="2"/>
  <c r="DR232" i="2"/>
  <c r="DR178" i="2"/>
  <c r="DR155" i="2" s="1"/>
  <c r="DR188" i="2"/>
  <c r="DR157" i="2"/>
  <c r="DR192" i="2"/>
  <c r="DR156" i="2" s="1"/>
  <c r="DR207" i="2"/>
  <c r="DR108" i="7"/>
  <c r="DQ301" i="2"/>
  <c r="DQ302" i="2"/>
  <c r="DQ304" i="2"/>
  <c r="DR124" i="7"/>
  <c r="DR125" i="7"/>
  <c r="DR200" i="2"/>
  <c r="DR317" i="2"/>
  <c r="DP35" i="10"/>
  <c r="DS83" i="2" s="1"/>
  <c r="DR131" i="6"/>
  <c r="DR259" i="6"/>
  <c r="DR386" i="6"/>
  <c r="DP38" i="9"/>
  <c r="DS97" i="2" s="1"/>
  <c r="DS69" i="7" s="1"/>
  <c r="DS151" i="2"/>
  <c r="DS144" i="2"/>
  <c r="DS226" i="2"/>
  <c r="DS239" i="2"/>
  <c r="DS232" i="2" s="1"/>
  <c r="DS178" i="2"/>
  <c r="DS155" i="2" s="1"/>
  <c r="DS188" i="2"/>
  <c r="DS192" i="2"/>
  <c r="DS156" i="2" s="1"/>
  <c r="DS207" i="2"/>
  <c r="DS108" i="7" s="1"/>
  <c r="DR302" i="2"/>
  <c r="DR304" i="2"/>
  <c r="DS124" i="7"/>
  <c r="DS125" i="7"/>
  <c r="DS317" i="2"/>
  <c r="DT20" i="2"/>
  <c r="DT113" i="2" s="1"/>
  <c r="DQ35" i="10"/>
  <c r="DT83" i="2" s="1"/>
  <c r="DS132" i="6"/>
  <c r="DS260" i="6"/>
  <c r="DS387" i="6"/>
  <c r="DQ38" i="9"/>
  <c r="DT97" i="2" s="1"/>
  <c r="DT69" i="7" s="1"/>
  <c r="DW56" i="2"/>
  <c r="DW56" i="7" s="1"/>
  <c r="DW68" i="2"/>
  <c r="DW58" i="7" s="1"/>
  <c r="DT151" i="2"/>
  <c r="DT144" i="2" s="1"/>
  <c r="DT226" i="2"/>
  <c r="DT239" i="2"/>
  <c r="DT232" i="2" s="1"/>
  <c r="DT178" i="2"/>
  <c r="DT155" i="2" s="1"/>
  <c r="DT188" i="2"/>
  <c r="DT157" i="2" s="1"/>
  <c r="DT192" i="2"/>
  <c r="DT156" i="2" s="1"/>
  <c r="DT207" i="2"/>
  <c r="DS299" i="2"/>
  <c r="DS301" i="2"/>
  <c r="DS302" i="2"/>
  <c r="DS304" i="2"/>
  <c r="DT124" i="7"/>
  <c r="DT125" i="7"/>
  <c r="DT317" i="2"/>
  <c r="DR35" i="10"/>
  <c r="DU83" i="2" s="1"/>
  <c r="DT133" i="6"/>
  <c r="DT261" i="6"/>
  <c r="DT388" i="6"/>
  <c r="DR38" i="9"/>
  <c r="DU97" i="2" s="1"/>
  <c r="DU69" i="7" s="1"/>
  <c r="DX56" i="2"/>
  <c r="DX60" i="2"/>
  <c r="DX68" i="2"/>
  <c r="DU151" i="2"/>
  <c r="DU144" i="2" s="1"/>
  <c r="DU226" i="2"/>
  <c r="DU239" i="2"/>
  <c r="DU232" i="2"/>
  <c r="DU178" i="2"/>
  <c r="DU155" i="2" s="1"/>
  <c r="DU188" i="2"/>
  <c r="DU157" i="2"/>
  <c r="DU192" i="2"/>
  <c r="DU156" i="2" s="1"/>
  <c r="DU207" i="2"/>
  <c r="DU108" i="7"/>
  <c r="DT299" i="2"/>
  <c r="DT301" i="2"/>
  <c r="DT302" i="2"/>
  <c r="DT304" i="2"/>
  <c r="DU124" i="7"/>
  <c r="DU125" i="7"/>
  <c r="DU200" i="2"/>
  <c r="DU317" i="2"/>
  <c r="DV20" i="2"/>
  <c r="DV21" i="2" s="1"/>
  <c r="DV52" i="7" s="1"/>
  <c r="DS35" i="10"/>
  <c r="DV83" i="2" s="1"/>
  <c r="DU134" i="6"/>
  <c r="DU262" i="6"/>
  <c r="DU389" i="6"/>
  <c r="DS38" i="9"/>
  <c r="DV97" i="2"/>
  <c r="DV69" i="7" s="1"/>
  <c r="DY56" i="2"/>
  <c r="DY60" i="2"/>
  <c r="DY68" i="2"/>
  <c r="DV151" i="2"/>
  <c r="DV144" i="2" s="1"/>
  <c r="DV226" i="2"/>
  <c r="DV239" i="2"/>
  <c r="DV232" i="2" s="1"/>
  <c r="DV178" i="2"/>
  <c r="DV155" i="2" s="1"/>
  <c r="DV188" i="2"/>
  <c r="DV157" i="2" s="1"/>
  <c r="DV192" i="2"/>
  <c r="DV156" i="2" s="1"/>
  <c r="DV207" i="2"/>
  <c r="DV108" i="7" s="1"/>
  <c r="DU299" i="2"/>
  <c r="DU301" i="2"/>
  <c r="DU302" i="2"/>
  <c r="DU304" i="2"/>
  <c r="DV124" i="7"/>
  <c r="DV125" i="7"/>
  <c r="DV317" i="2"/>
  <c r="DT35" i="10"/>
  <c r="DW83" i="2" s="1"/>
  <c r="DV135" i="6"/>
  <c r="DV263" i="6"/>
  <c r="DV390" i="6"/>
  <c r="DT38" i="9"/>
  <c r="DW97" i="2" s="1"/>
  <c r="DW69" i="7" s="1"/>
  <c r="DZ56" i="2"/>
  <c r="DZ60" i="2"/>
  <c r="DZ68" i="2"/>
  <c r="DW151" i="2"/>
  <c r="DW144" i="2" s="1"/>
  <c r="DW226" i="2"/>
  <c r="DW239" i="2"/>
  <c r="DW232" i="2" s="1"/>
  <c r="DW178" i="2"/>
  <c r="DW155" i="2"/>
  <c r="DW188" i="2"/>
  <c r="DW157" i="2" s="1"/>
  <c r="DW192" i="2"/>
  <c r="DW156" i="2"/>
  <c r="DW207" i="2"/>
  <c r="DW108" i="7" s="1"/>
  <c r="DV299" i="2"/>
  <c r="DV301" i="2"/>
  <c r="DV302" i="2"/>
  <c r="DV304" i="2"/>
  <c r="DW124" i="7"/>
  <c r="DW125" i="7"/>
  <c r="DW317" i="2"/>
  <c r="C341" i="2"/>
  <c r="C342" i="2" s="1"/>
  <c r="C343" i="2" s="1"/>
  <c r="F2" i="16"/>
  <c r="G2" i="16" s="1"/>
  <c r="H2" i="16" s="1"/>
  <c r="I2" i="16" s="1"/>
  <c r="J2" i="16" s="1"/>
  <c r="K2" i="16" s="1"/>
  <c r="L2" i="16" s="1"/>
  <c r="M2" i="16" s="1"/>
  <c r="N2" i="16" s="1"/>
  <c r="O2" i="16" s="1"/>
  <c r="P2" i="16" s="1"/>
  <c r="Q2" i="16" s="1"/>
  <c r="R2" i="16" s="1"/>
  <c r="S2" i="16" s="1"/>
  <c r="T2" i="16" s="1"/>
  <c r="U2" i="16" s="1"/>
  <c r="V2" i="16" s="1"/>
  <c r="W2" i="16" s="1"/>
  <c r="X2" i="16" s="1"/>
  <c r="Y2" i="16" s="1"/>
  <c r="Z2" i="16" s="1"/>
  <c r="AA2" i="16" s="1"/>
  <c r="AB2" i="16" s="1"/>
  <c r="AC2" i="16" s="1"/>
  <c r="AD2" i="16" s="1"/>
  <c r="AE2" i="16" s="1"/>
  <c r="AF2" i="16" s="1"/>
  <c r="AG2" i="16" s="1"/>
  <c r="AH2" i="16" s="1"/>
  <c r="AI2" i="16" s="1"/>
  <c r="AJ2" i="16" s="1"/>
  <c r="AK2" i="16" s="1"/>
  <c r="AL2" i="16" s="1"/>
  <c r="AM2" i="16" s="1"/>
  <c r="AN2" i="16" s="1"/>
  <c r="AO2" i="16" s="1"/>
  <c r="AP2" i="16" s="1"/>
  <c r="AQ2" i="16" s="1"/>
  <c r="AR2" i="16" s="1"/>
  <c r="AS2" i="16" s="1"/>
  <c r="K1" i="16"/>
  <c r="O1" i="16" s="1"/>
  <c r="S1" i="16" s="1"/>
  <c r="W1" i="16" s="1"/>
  <c r="AA1" i="16" s="1"/>
  <c r="AE1" i="16" s="1"/>
  <c r="AI1" i="16" s="1"/>
  <c r="AM1" i="16" s="1"/>
  <c r="AQ1" i="16" s="1"/>
  <c r="F1" i="17"/>
  <c r="G1" i="17" s="1"/>
  <c r="H1" i="17" s="1"/>
  <c r="I1" i="17" s="1"/>
  <c r="J1" i="17" s="1"/>
  <c r="K1" i="17" s="1"/>
  <c r="L1" i="17" s="1"/>
  <c r="M1" i="17" s="1"/>
  <c r="N1" i="17" s="1"/>
  <c r="C11" i="12"/>
  <c r="B101" i="12"/>
  <c r="B124" i="17"/>
  <c r="B123" i="17"/>
  <c r="B121" i="17"/>
  <c r="A78" i="17"/>
  <c r="B68" i="17"/>
  <c r="B42" i="17"/>
  <c r="B39" i="17"/>
  <c r="C37" i="17"/>
  <c r="C36" i="17"/>
  <c r="C35" i="17"/>
  <c r="B34" i="17"/>
  <c r="B19" i="17"/>
  <c r="B125" i="16"/>
  <c r="B124" i="16"/>
  <c r="B122" i="16"/>
  <c r="A79" i="16"/>
  <c r="B69" i="16"/>
  <c r="B43" i="16"/>
  <c r="B40" i="16"/>
  <c r="C38" i="16"/>
  <c r="C37" i="16"/>
  <c r="C36" i="16"/>
  <c r="B35" i="16"/>
  <c r="B20" i="16"/>
  <c r="B3" i="14"/>
  <c r="B26" i="14" s="1"/>
  <c r="C56" i="14"/>
  <c r="D7" i="6"/>
  <c r="D8" i="6"/>
  <c r="D9" i="6"/>
  <c r="E9" i="6" s="1"/>
  <c r="F7" i="6"/>
  <c r="F8" i="6"/>
  <c r="G7" i="6"/>
  <c r="G8" i="6"/>
  <c r="G9" i="6"/>
  <c r="H7" i="6"/>
  <c r="H8" i="6"/>
  <c r="I7" i="6"/>
  <c r="I9" i="6"/>
  <c r="J7" i="6"/>
  <c r="J8" i="6"/>
  <c r="K7" i="6"/>
  <c r="K8" i="6"/>
  <c r="K9" i="6"/>
  <c r="L7" i="6"/>
  <c r="L8" i="6"/>
  <c r="L9" i="6"/>
  <c r="M7" i="6"/>
  <c r="M8" i="6"/>
  <c r="M9" i="6"/>
  <c r="N7" i="6"/>
  <c r="N8" i="6"/>
  <c r="N9" i="6"/>
  <c r="O7" i="6"/>
  <c r="O8" i="6"/>
  <c r="O9" i="6"/>
  <c r="E164" i="2"/>
  <c r="E67" i="7" s="1"/>
  <c r="P7" i="6"/>
  <c r="P8" i="6"/>
  <c r="P9" i="6"/>
  <c r="Q7" i="6"/>
  <c r="Q8" i="6"/>
  <c r="Q9" i="6"/>
  <c r="R7" i="6"/>
  <c r="R8" i="6"/>
  <c r="R9" i="6"/>
  <c r="S7" i="6"/>
  <c r="S8" i="6"/>
  <c r="S9" i="6"/>
  <c r="T7" i="6"/>
  <c r="T8" i="6"/>
  <c r="T9" i="6"/>
  <c r="U7" i="6"/>
  <c r="U8" i="6"/>
  <c r="U9" i="6"/>
  <c r="V7" i="6"/>
  <c r="V8" i="6"/>
  <c r="V9" i="6"/>
  <c r="W7" i="6"/>
  <c r="W8" i="6"/>
  <c r="W9" i="6"/>
  <c r="X7" i="6"/>
  <c r="X8" i="6"/>
  <c r="X9" i="6"/>
  <c r="Y7" i="6"/>
  <c r="Y8" i="6"/>
  <c r="Z7" i="6"/>
  <c r="Z8" i="6"/>
  <c r="Z9" i="6"/>
  <c r="AA7" i="6"/>
  <c r="AA8" i="6"/>
  <c r="AU9" i="6"/>
  <c r="AB7" i="6"/>
  <c r="AB8" i="6"/>
  <c r="AV9" i="6"/>
  <c r="AB9" i="6"/>
  <c r="AC7" i="6"/>
  <c r="AC8" i="6"/>
  <c r="AW9" i="6"/>
  <c r="AC9" i="6"/>
  <c r="AD7" i="6"/>
  <c r="AD8" i="6"/>
  <c r="AX9" i="6"/>
  <c r="AD9" i="6"/>
  <c r="AE7" i="6"/>
  <c r="AE8" i="6"/>
  <c r="AY9" i="6"/>
  <c r="AE9" i="6"/>
  <c r="AF7" i="6"/>
  <c r="AF8" i="6"/>
  <c r="AF9" i="6"/>
  <c r="AG7" i="6"/>
  <c r="AG8" i="6"/>
  <c r="BA9" i="6"/>
  <c r="AG9" i="6"/>
  <c r="AH7" i="6"/>
  <c r="AH8" i="6"/>
  <c r="AH9" i="6"/>
  <c r="AI7" i="6"/>
  <c r="AI8" i="6"/>
  <c r="AI9" i="6"/>
  <c r="AJ7" i="6"/>
  <c r="AJ8" i="6"/>
  <c r="BD9" i="6"/>
  <c r="AJ9" i="6"/>
  <c r="AK8" i="6"/>
  <c r="BE9" i="6"/>
  <c r="AK9" i="6"/>
  <c r="AL7" i="6"/>
  <c r="AL8" i="6"/>
  <c r="BF9" i="6"/>
  <c r="AL9" i="6"/>
  <c r="AM7" i="6"/>
  <c r="AM8" i="6"/>
  <c r="BG9" i="6"/>
  <c r="AM9" i="6"/>
  <c r="AN7" i="6"/>
  <c r="AN8" i="6"/>
  <c r="BH9" i="6"/>
  <c r="AN9" i="6"/>
  <c r="AO8" i="6"/>
  <c r="BI9" i="6"/>
  <c r="AO9" i="6"/>
  <c r="AP7" i="6"/>
  <c r="AP8" i="6"/>
  <c r="AP9" i="6"/>
  <c r="AQ7" i="6"/>
  <c r="AQ8" i="6"/>
  <c r="BK9" i="6"/>
  <c r="AQ9" i="6"/>
  <c r="AR7" i="6"/>
  <c r="AR9" i="6"/>
  <c r="AS8" i="6"/>
  <c r="BM9" i="6"/>
  <c r="AS9" i="6"/>
  <c r="AT8" i="6"/>
  <c r="AT9" i="6"/>
  <c r="AU7" i="6"/>
  <c r="AV7" i="6"/>
  <c r="BP9" i="6"/>
  <c r="AW7" i="6"/>
  <c r="AW8" i="6"/>
  <c r="AX7" i="6"/>
  <c r="AX8" i="6"/>
  <c r="BR9" i="6"/>
  <c r="AY7" i="6"/>
  <c r="AY8" i="6"/>
  <c r="AZ8" i="6"/>
  <c r="BA7" i="6"/>
  <c r="BA8" i="6"/>
  <c r="BB7" i="6"/>
  <c r="BB8" i="6"/>
  <c r="BV9" i="6"/>
  <c r="BC8" i="6"/>
  <c r="BW9" i="6"/>
  <c r="BD7" i="6"/>
  <c r="BD8" i="6"/>
  <c r="BX9" i="6"/>
  <c r="BE7" i="6"/>
  <c r="BF7" i="6"/>
  <c r="BF8" i="6"/>
  <c r="BZ9" i="6"/>
  <c r="BG7" i="6"/>
  <c r="CA9" i="6"/>
  <c r="BH7" i="6"/>
  <c r="BH8" i="6"/>
  <c r="BI7" i="6"/>
  <c r="BI8" i="6"/>
  <c r="BJ8" i="6"/>
  <c r="BK7" i="6"/>
  <c r="CE9" i="6"/>
  <c r="BL7" i="6"/>
  <c r="BL8" i="6"/>
  <c r="BM7" i="6"/>
  <c r="BM8" i="6"/>
  <c r="BN8" i="6"/>
  <c r="BO7" i="6"/>
  <c r="BO8" i="6"/>
  <c r="BP8" i="6"/>
  <c r="CJ9" i="6"/>
  <c r="BQ7" i="6"/>
  <c r="BQ8" i="6"/>
  <c r="BR7" i="6"/>
  <c r="BR8" i="6"/>
  <c r="BS8" i="6"/>
  <c r="CM9" i="6"/>
  <c r="BT7" i="6"/>
  <c r="CN9" i="6"/>
  <c r="BU8" i="6"/>
  <c r="CO9" i="6"/>
  <c r="BV7" i="6"/>
  <c r="BV8" i="6"/>
  <c r="BW7" i="6"/>
  <c r="BW8" i="6"/>
  <c r="BX7" i="6"/>
  <c r="BX8" i="6"/>
  <c r="BZ7" i="6"/>
  <c r="CV9" i="6"/>
  <c r="CW9" i="6"/>
  <c r="CX9" i="6"/>
  <c r="CE7" i="6"/>
  <c r="CE8" i="6"/>
  <c r="CY9" i="6"/>
  <c r="CF7" i="6"/>
  <c r="CF8" i="6"/>
  <c r="CZ9" i="6"/>
  <c r="CG7" i="6"/>
  <c r="CG8" i="6"/>
  <c r="CH7" i="6"/>
  <c r="CI8" i="6"/>
  <c r="CJ7" i="6"/>
  <c r="DD9" i="6"/>
  <c r="CK7" i="6"/>
  <c r="CK8" i="6"/>
  <c r="DF9" i="6"/>
  <c r="CN7" i="6"/>
  <c r="CO7" i="6"/>
  <c r="CP8" i="6"/>
  <c r="CQ7" i="6"/>
  <c r="DK9" i="6"/>
  <c r="CR8" i="6"/>
  <c r="DL9" i="6"/>
  <c r="CS7" i="6"/>
  <c r="CS8" i="6"/>
  <c r="DM9" i="6"/>
  <c r="DP9" i="6"/>
  <c r="CW7" i="6"/>
  <c r="CW8" i="6"/>
  <c r="CX7" i="6"/>
  <c r="CX8" i="6"/>
  <c r="CY7" i="6"/>
  <c r="CY8" i="6"/>
  <c r="DS9" i="6"/>
  <c r="CZ7" i="6"/>
  <c r="CZ8" i="6"/>
  <c r="DT9" i="6"/>
  <c r="DA7" i="6"/>
  <c r="DB8" i="6"/>
  <c r="DV9" i="6"/>
  <c r="DC8" i="6"/>
  <c r="DD7" i="6"/>
  <c r="DD8" i="6"/>
  <c r="DF7" i="6"/>
  <c r="DG8" i="6"/>
  <c r="DH8" i="6"/>
  <c r="DI8" i="6"/>
  <c r="DJ8" i="6"/>
  <c r="DL7" i="6"/>
  <c r="DM7" i="6"/>
  <c r="DP7" i="6"/>
  <c r="DQ7" i="6"/>
  <c r="DR7" i="6"/>
  <c r="DR8" i="6"/>
  <c r="DS7" i="6"/>
  <c r="DT7" i="6"/>
  <c r="DU7" i="6"/>
  <c r="DV7" i="6"/>
  <c r="DV8" i="6"/>
  <c r="DW7" i="6"/>
  <c r="DW8" i="6"/>
  <c r="DY161" i="2"/>
  <c r="DY162" i="2"/>
  <c r="DY163" i="2"/>
  <c r="DY164" i="2" s="1"/>
  <c r="DZ161" i="2"/>
  <c r="DZ164" i="2" s="1"/>
  <c r="DZ162" i="2"/>
  <c r="DZ163" i="2"/>
  <c r="EA161" i="2"/>
  <c r="EA162" i="2"/>
  <c r="EA163" i="2"/>
  <c r="EB161" i="2"/>
  <c r="EB162" i="2"/>
  <c r="EB164" i="2" s="1"/>
  <c r="EB163" i="2"/>
  <c r="EC161" i="2"/>
  <c r="EC162" i="2"/>
  <c r="EC163" i="2"/>
  <c r="ED161" i="2"/>
  <c r="ED162" i="2"/>
  <c r="ED163" i="2"/>
  <c r="EE161" i="2"/>
  <c r="EE164" i="2" s="1"/>
  <c r="EE162" i="2"/>
  <c r="EE163" i="2"/>
  <c r="EF161" i="2"/>
  <c r="EF162" i="2"/>
  <c r="EF163" i="2"/>
  <c r="EF164" i="2" s="1"/>
  <c r="EG161" i="2"/>
  <c r="EG162" i="2"/>
  <c r="EG163" i="2"/>
  <c r="EG164" i="2" s="1"/>
  <c r="EH161" i="2"/>
  <c r="EH164" i="2" s="1"/>
  <c r="EH162" i="2"/>
  <c r="EH163" i="2"/>
  <c r="EI161" i="2"/>
  <c r="EI162" i="2"/>
  <c r="EI163" i="2"/>
  <c r="E134" i="16"/>
  <c r="H20" i="14"/>
  <c r="I20" i="14"/>
  <c r="CP193" i="2"/>
  <c r="J20" i="14"/>
  <c r="K20" i="14"/>
  <c r="L20" i="14"/>
  <c r="D20" i="14"/>
  <c r="E20" i="14"/>
  <c r="F20" i="14"/>
  <c r="BF193" i="2"/>
  <c r="BI193" i="2"/>
  <c r="BL193" i="2"/>
  <c r="G20" i="14"/>
  <c r="C20" i="14"/>
  <c r="B6" i="15"/>
  <c r="B21" i="14"/>
  <c r="B22" i="14" s="1"/>
  <c r="S193" i="2"/>
  <c r="V193" i="2"/>
  <c r="Y193" i="2"/>
  <c r="AB193" i="2"/>
  <c r="AE193" i="2"/>
  <c r="AH193" i="2"/>
  <c r="AK193" i="2"/>
  <c r="AN193" i="2"/>
  <c r="AT193" i="2"/>
  <c r="AW193" i="2"/>
  <c r="C199" i="15"/>
  <c r="D199" i="15" s="1"/>
  <c r="H125" i="16"/>
  <c r="G124" i="16"/>
  <c r="F124" i="16"/>
  <c r="F125" i="16"/>
  <c r="Q134" i="13"/>
  <c r="F134" i="13"/>
  <c r="G134" i="13"/>
  <c r="H134" i="13"/>
  <c r="I134" i="13"/>
  <c r="J134" i="13"/>
  <c r="K134" i="13"/>
  <c r="L134" i="13"/>
  <c r="M134" i="13"/>
  <c r="N134" i="13"/>
  <c r="O134" i="13"/>
  <c r="P134" i="13"/>
  <c r="R134" i="13"/>
  <c r="S134" i="13"/>
  <c r="T134" i="13"/>
  <c r="U134" i="13"/>
  <c r="V134" i="13"/>
  <c r="W134" i="13"/>
  <c r="X134" i="13"/>
  <c r="Y134" i="13"/>
  <c r="Z134" i="13"/>
  <c r="AA134" i="13"/>
  <c r="AB134" i="13"/>
  <c r="AC134" i="13"/>
  <c r="AD134" i="13"/>
  <c r="AE134" i="13"/>
  <c r="AF134" i="13"/>
  <c r="AG134" i="13"/>
  <c r="AH134" i="13"/>
  <c r="AI134" i="13"/>
  <c r="AJ134" i="13"/>
  <c r="AK134" i="13"/>
  <c r="AL134" i="13"/>
  <c r="AM134" i="13"/>
  <c r="AN134" i="13"/>
  <c r="AO134" i="13"/>
  <c r="AP134" i="13"/>
  <c r="AQ134" i="13"/>
  <c r="AR134" i="13"/>
  <c r="AS134" i="13"/>
  <c r="AT134" i="13"/>
  <c r="AU134" i="13"/>
  <c r="AV134" i="13"/>
  <c r="AW134" i="13"/>
  <c r="AX134" i="13"/>
  <c r="AY134" i="13"/>
  <c r="AZ134" i="13"/>
  <c r="BA134" i="13"/>
  <c r="BB134" i="13"/>
  <c r="BC134" i="13"/>
  <c r="BD134" i="13"/>
  <c r="BE134" i="13"/>
  <c r="BF134" i="13"/>
  <c r="BG134" i="13"/>
  <c r="BH134" i="13"/>
  <c r="BI134" i="13"/>
  <c r="BJ134" i="13"/>
  <c r="BK134" i="13"/>
  <c r="BL134" i="13"/>
  <c r="BM134" i="13"/>
  <c r="BN134" i="13"/>
  <c r="BO134" i="13"/>
  <c r="BP134" i="13"/>
  <c r="BQ134" i="13"/>
  <c r="BR134" i="13"/>
  <c r="BS134" i="13"/>
  <c r="BT134" i="13"/>
  <c r="BU134" i="13"/>
  <c r="BV134" i="13"/>
  <c r="BW134" i="13"/>
  <c r="BX134" i="13"/>
  <c r="BY134" i="13"/>
  <c r="BZ134" i="13"/>
  <c r="CA134" i="13"/>
  <c r="CB134" i="13"/>
  <c r="CC134" i="13"/>
  <c r="CD134" i="13"/>
  <c r="CE134" i="13"/>
  <c r="CF134" i="13"/>
  <c r="CG134" i="13"/>
  <c r="CH134" i="13"/>
  <c r="CI134" i="13"/>
  <c r="CJ134" i="13"/>
  <c r="CK134" i="13"/>
  <c r="CL134" i="13"/>
  <c r="CM134" i="13"/>
  <c r="CN134" i="13"/>
  <c r="CO134" i="13"/>
  <c r="CP134" i="13"/>
  <c r="CQ134" i="13"/>
  <c r="CR134" i="13"/>
  <c r="CS134" i="13"/>
  <c r="CT134" i="13"/>
  <c r="CU134" i="13"/>
  <c r="CV134" i="13"/>
  <c r="CW134" i="13"/>
  <c r="CX134" i="13"/>
  <c r="CY134" i="13"/>
  <c r="CZ134" i="13"/>
  <c r="DA134" i="13"/>
  <c r="DB134" i="13"/>
  <c r="DC134" i="13"/>
  <c r="DD134" i="13"/>
  <c r="DE134" i="13"/>
  <c r="DF134" i="13"/>
  <c r="DG134" i="13"/>
  <c r="DH134" i="13"/>
  <c r="DI134" i="13"/>
  <c r="DJ134" i="13"/>
  <c r="DK134" i="13"/>
  <c r="DL134" i="13"/>
  <c r="DM134" i="13"/>
  <c r="DN134" i="13"/>
  <c r="DO134" i="13"/>
  <c r="DP134" i="13"/>
  <c r="DQ134" i="13"/>
  <c r="DR134" i="13"/>
  <c r="DS134" i="13"/>
  <c r="DT134" i="13"/>
  <c r="DU134" i="13"/>
  <c r="DV134" i="13"/>
  <c r="DW134" i="13"/>
  <c r="E134" i="13"/>
  <c r="CY193" i="2"/>
  <c r="DH193" i="2"/>
  <c r="D40" i="14"/>
  <c r="E40" i="14" s="1"/>
  <c r="F40" i="14" s="1"/>
  <c r="G40" i="14" s="1"/>
  <c r="H40" i="14" s="1"/>
  <c r="D41" i="14"/>
  <c r="E41" i="14" s="1"/>
  <c r="F41" i="14" s="1"/>
  <c r="G41" i="14" s="1"/>
  <c r="H41" i="14" s="1"/>
  <c r="H39" i="14"/>
  <c r="DX317" i="2"/>
  <c r="DY317" i="2"/>
  <c r="DZ317" i="2"/>
  <c r="EA317" i="2"/>
  <c r="EB317" i="2"/>
  <c r="EC317" i="2"/>
  <c r="ED317" i="2"/>
  <c r="EE317" i="2"/>
  <c r="EF317" i="2"/>
  <c r="EG317" i="2"/>
  <c r="EH317" i="2"/>
  <c r="EI317" i="2"/>
  <c r="EA68" i="2"/>
  <c r="EB68" i="2"/>
  <c r="EC68" i="2"/>
  <c r="ED68" i="2"/>
  <c r="EE68" i="2"/>
  <c r="EF68" i="2"/>
  <c r="EG68" i="2"/>
  <c r="EH68" i="2"/>
  <c r="EI68" i="2"/>
  <c r="EA60" i="2"/>
  <c r="EB60" i="2"/>
  <c r="EC60" i="2"/>
  <c r="ED60" i="2"/>
  <c r="EE60" i="2"/>
  <c r="EF60" i="2"/>
  <c r="EG60" i="2"/>
  <c r="EH60" i="2"/>
  <c r="EI60" i="2"/>
  <c r="EA56" i="2"/>
  <c r="EB56" i="2"/>
  <c r="EC56" i="2"/>
  <c r="ED56" i="2"/>
  <c r="EE56" i="2"/>
  <c r="EF56" i="2"/>
  <c r="EG56" i="2"/>
  <c r="EH56" i="2"/>
  <c r="EI56" i="2"/>
  <c r="F4" i="2"/>
  <c r="F8" i="2"/>
  <c r="G8" i="2" s="1"/>
  <c r="H8" i="2" s="1"/>
  <c r="I8" i="2" s="1"/>
  <c r="J8" i="2" s="1"/>
  <c r="K8" i="2" s="1"/>
  <c r="L8" i="2" s="1"/>
  <c r="M8" i="2" s="1"/>
  <c r="N8" i="2" s="1"/>
  <c r="O8" i="2" s="1"/>
  <c r="P8" i="2" s="1"/>
  <c r="Q8" i="2" s="1"/>
  <c r="R8" i="2" s="1"/>
  <c r="S8" i="2" s="1"/>
  <c r="T8" i="2" s="1"/>
  <c r="U8" i="2" s="1"/>
  <c r="V8" i="2" s="1"/>
  <c r="W8" i="2" s="1"/>
  <c r="X8" i="2" s="1"/>
  <c r="Y8" i="2" s="1"/>
  <c r="Z8" i="2" s="1"/>
  <c r="AA8" i="2" s="1"/>
  <c r="AB8" i="2" s="1"/>
  <c r="AC8" i="2" s="1"/>
  <c r="AD8" i="2" s="1"/>
  <c r="AE8" i="2" s="1"/>
  <c r="AF8" i="2" s="1"/>
  <c r="AG8" i="2" s="1"/>
  <c r="AH8" i="2" s="1"/>
  <c r="AI8" i="2" s="1"/>
  <c r="AJ8" i="2" s="1"/>
  <c r="AK8" i="2" s="1"/>
  <c r="AL8" i="2" s="1"/>
  <c r="AM8" i="2" s="1"/>
  <c r="AN8" i="2" s="1"/>
  <c r="AO8" i="2" s="1"/>
  <c r="AP8" i="2" s="1"/>
  <c r="AQ8" i="2" s="1"/>
  <c r="AR8" i="2" s="1"/>
  <c r="AS8" i="2" s="1"/>
  <c r="AT8" i="2" s="1"/>
  <c r="AU8" i="2" s="1"/>
  <c r="AV8" i="2" s="1"/>
  <c r="AW8" i="2" s="1"/>
  <c r="AX8" i="2" s="1"/>
  <c r="AY8" i="2" s="1"/>
  <c r="AZ8" i="2" s="1"/>
  <c r="BA8" i="2" s="1"/>
  <c r="BB8" i="2" s="1"/>
  <c r="BC8" i="2" s="1"/>
  <c r="BD8" i="2" s="1"/>
  <c r="BE8" i="2" s="1"/>
  <c r="BF8" i="2" s="1"/>
  <c r="BG8" i="2" s="1"/>
  <c r="BH8" i="2" s="1"/>
  <c r="BI8" i="2" s="1"/>
  <c r="BJ8" i="2" s="1"/>
  <c r="BK8" i="2" s="1"/>
  <c r="BL8" i="2" s="1"/>
  <c r="BM8" i="2" s="1"/>
  <c r="BN8" i="2" s="1"/>
  <c r="BO8" i="2" s="1"/>
  <c r="BP8" i="2" s="1"/>
  <c r="BQ8" i="2" s="1"/>
  <c r="BR8" i="2" s="1"/>
  <c r="BS8" i="2" s="1"/>
  <c r="BT8" i="2" s="1"/>
  <c r="BU8" i="2" s="1"/>
  <c r="BV8" i="2" s="1"/>
  <c r="BW8" i="2" s="1"/>
  <c r="BX8" i="2" s="1"/>
  <c r="BY8" i="2" s="1"/>
  <c r="BZ8" i="2" s="1"/>
  <c r="CA8" i="2" s="1"/>
  <c r="CB8" i="2" s="1"/>
  <c r="CC8" i="2" s="1"/>
  <c r="CD8" i="2" s="1"/>
  <c r="CE8" i="2" s="1"/>
  <c r="CF8" i="2" s="1"/>
  <c r="CG8" i="2" s="1"/>
  <c r="CH8" i="2" s="1"/>
  <c r="CI8" i="2" s="1"/>
  <c r="CJ8" i="2" s="1"/>
  <c r="CK8" i="2" s="1"/>
  <c r="CL8" i="2" s="1"/>
  <c r="CM8" i="2" s="1"/>
  <c r="CN8" i="2" s="1"/>
  <c r="CO8" i="2" s="1"/>
  <c r="CP8" i="2" s="1"/>
  <c r="CQ8" i="2" s="1"/>
  <c r="CR8" i="2" s="1"/>
  <c r="CS8" i="2" s="1"/>
  <c r="CT8" i="2" s="1"/>
  <c r="CU8" i="2" s="1"/>
  <c r="CV8" i="2" s="1"/>
  <c r="CW8" i="2" s="1"/>
  <c r="CX8" i="2" s="1"/>
  <c r="CY8" i="2" s="1"/>
  <c r="CZ8" i="2" s="1"/>
  <c r="DA8" i="2" s="1"/>
  <c r="DB8" i="2" s="1"/>
  <c r="DC8" i="2" s="1"/>
  <c r="DD8" i="2" s="1"/>
  <c r="DE8" i="2" s="1"/>
  <c r="DF8" i="2" s="1"/>
  <c r="DG8" i="2" s="1"/>
  <c r="DH8" i="2" s="1"/>
  <c r="DI8" i="2" s="1"/>
  <c r="DJ8" i="2" s="1"/>
  <c r="DK8" i="2" s="1"/>
  <c r="DL8" i="2" s="1"/>
  <c r="DM8" i="2" s="1"/>
  <c r="DN8" i="2" s="1"/>
  <c r="DO8" i="2" s="1"/>
  <c r="DP8" i="2" s="1"/>
  <c r="DQ8" i="2" s="1"/>
  <c r="DR8" i="2" s="1"/>
  <c r="DS8" i="2" s="1"/>
  <c r="DT8" i="2" s="1"/>
  <c r="DU8" i="2" s="1"/>
  <c r="DV8" i="2" s="1"/>
  <c r="DW8" i="2" s="1"/>
  <c r="DX8" i="2" s="1"/>
  <c r="DY8" i="2" s="1"/>
  <c r="DZ8" i="2" s="1"/>
  <c r="EA8" i="2" s="1"/>
  <c r="EB8" i="2" s="1"/>
  <c r="EC8" i="2" s="1"/>
  <c r="ED8" i="2" s="1"/>
  <c r="EE8" i="2" s="1"/>
  <c r="EF8" i="2" s="1"/>
  <c r="EG8" i="2" s="1"/>
  <c r="EH8" i="2" s="1"/>
  <c r="EI8" i="2" s="1"/>
  <c r="F10" i="2"/>
  <c r="G10" i="2" s="1"/>
  <c r="H10" i="2" s="1"/>
  <c r="I10" i="2" s="1"/>
  <c r="J10" i="2" s="1"/>
  <c r="K10" i="2" s="1"/>
  <c r="L10" i="2" s="1"/>
  <c r="M10" i="2" s="1"/>
  <c r="N10" i="2" s="1"/>
  <c r="O10" i="2" s="1"/>
  <c r="P10" i="2" s="1"/>
  <c r="Q10" i="2" s="1"/>
  <c r="R10" i="2" s="1"/>
  <c r="S10" i="2" s="1"/>
  <c r="T10" i="2" s="1"/>
  <c r="U10" i="2" s="1"/>
  <c r="V10" i="2" s="1"/>
  <c r="W10" i="2" s="1"/>
  <c r="X10" i="2" s="1"/>
  <c r="Y10" i="2" s="1"/>
  <c r="Z10" i="2" s="1"/>
  <c r="AA10" i="2" s="1"/>
  <c r="AB10" i="2" s="1"/>
  <c r="AC10" i="2" s="1"/>
  <c r="AD10" i="2" s="1"/>
  <c r="AE10" i="2" s="1"/>
  <c r="AF10" i="2" s="1"/>
  <c r="AG10" i="2" s="1"/>
  <c r="AH10" i="2" s="1"/>
  <c r="AI10" i="2" s="1"/>
  <c r="AJ10" i="2" s="1"/>
  <c r="AK10" i="2" s="1"/>
  <c r="AL10" i="2" s="1"/>
  <c r="AM10" i="2" s="1"/>
  <c r="AN10" i="2" s="1"/>
  <c r="AO10" i="2" s="1"/>
  <c r="AP10" i="2" s="1"/>
  <c r="AQ10" i="2" s="1"/>
  <c r="AR10" i="2" s="1"/>
  <c r="AS10" i="2" s="1"/>
  <c r="AT10" i="2" s="1"/>
  <c r="AU10" i="2" s="1"/>
  <c r="AV10" i="2" s="1"/>
  <c r="AW10" i="2" s="1"/>
  <c r="AX10" i="2" s="1"/>
  <c r="AY10" i="2" s="1"/>
  <c r="AZ10" i="2" s="1"/>
  <c r="BA10" i="2" s="1"/>
  <c r="BB10" i="2" s="1"/>
  <c r="BC10" i="2" s="1"/>
  <c r="BD10" i="2" s="1"/>
  <c r="BE10" i="2" s="1"/>
  <c r="BF10" i="2" s="1"/>
  <c r="BG10" i="2" s="1"/>
  <c r="BH10" i="2" s="1"/>
  <c r="BI10" i="2" s="1"/>
  <c r="BJ10" i="2" s="1"/>
  <c r="BK10" i="2" s="1"/>
  <c r="BL10" i="2" s="1"/>
  <c r="BM10" i="2" s="1"/>
  <c r="BN10" i="2" s="1"/>
  <c r="BO10" i="2" s="1"/>
  <c r="BP10" i="2" s="1"/>
  <c r="BQ10" i="2" s="1"/>
  <c r="BR10" i="2" s="1"/>
  <c r="BS10" i="2" s="1"/>
  <c r="BT10" i="2" s="1"/>
  <c r="BU10" i="2" s="1"/>
  <c r="BV10" i="2" s="1"/>
  <c r="BW10" i="2" s="1"/>
  <c r="BX10" i="2" s="1"/>
  <c r="BY10" i="2" s="1"/>
  <c r="BZ10" i="2" s="1"/>
  <c r="CA10" i="2" s="1"/>
  <c r="CB10" i="2" s="1"/>
  <c r="CC10" i="2" s="1"/>
  <c r="CD10" i="2" s="1"/>
  <c r="CE10" i="2" s="1"/>
  <c r="CF10" i="2" s="1"/>
  <c r="CG10" i="2" s="1"/>
  <c r="CH10" i="2" s="1"/>
  <c r="CI10" i="2" s="1"/>
  <c r="CJ10" i="2" s="1"/>
  <c r="CK10" i="2" s="1"/>
  <c r="CL10" i="2" s="1"/>
  <c r="CM10" i="2" s="1"/>
  <c r="CN10" i="2" s="1"/>
  <c r="CO10" i="2" s="1"/>
  <c r="CP10" i="2" s="1"/>
  <c r="CQ10" i="2" s="1"/>
  <c r="CR10" i="2" s="1"/>
  <c r="CS10" i="2" s="1"/>
  <c r="CT10" i="2" s="1"/>
  <c r="CU10" i="2" s="1"/>
  <c r="CV10" i="2" s="1"/>
  <c r="CW10" i="2" s="1"/>
  <c r="CX10" i="2" s="1"/>
  <c r="CY10" i="2" s="1"/>
  <c r="CZ10" i="2" s="1"/>
  <c r="DA10" i="2" s="1"/>
  <c r="DB10" i="2" s="1"/>
  <c r="DC10" i="2" s="1"/>
  <c r="DD10" i="2" s="1"/>
  <c r="DE10" i="2" s="1"/>
  <c r="DF10" i="2" s="1"/>
  <c r="DG10" i="2" s="1"/>
  <c r="DH10" i="2" s="1"/>
  <c r="DI10" i="2" s="1"/>
  <c r="DJ10" i="2" s="1"/>
  <c r="DK10" i="2" s="1"/>
  <c r="DL10" i="2" s="1"/>
  <c r="DM10" i="2" s="1"/>
  <c r="DN10" i="2" s="1"/>
  <c r="DO10" i="2" s="1"/>
  <c r="DP10" i="2" s="1"/>
  <c r="DQ10" i="2" s="1"/>
  <c r="DR10" i="2" s="1"/>
  <c r="DS10" i="2" s="1"/>
  <c r="DT10" i="2" s="1"/>
  <c r="DU10" i="2" s="1"/>
  <c r="DV10" i="2" s="1"/>
  <c r="DW10" i="2" s="1"/>
  <c r="DX10" i="2" s="1"/>
  <c r="DY10" i="2" s="1"/>
  <c r="DZ10" i="2" s="1"/>
  <c r="EA10" i="2" s="1"/>
  <c r="EB10" i="2" s="1"/>
  <c r="EC10" i="2" s="1"/>
  <c r="ED10" i="2" s="1"/>
  <c r="EE10" i="2" s="1"/>
  <c r="EF10" i="2" s="1"/>
  <c r="EG10" i="2" s="1"/>
  <c r="EH10" i="2" s="1"/>
  <c r="EI10" i="2" s="1"/>
  <c r="F13" i="2"/>
  <c r="F15" i="2"/>
  <c r="F34" i="2"/>
  <c r="G34" i="2" s="1"/>
  <c r="G36" i="2" s="1"/>
  <c r="F37" i="2"/>
  <c r="G37" i="2" s="1"/>
  <c r="H37" i="2" s="1"/>
  <c r="I37" i="2" s="1"/>
  <c r="J37" i="2" s="1"/>
  <c r="K37" i="2" s="1"/>
  <c r="L37" i="2" s="1"/>
  <c r="M37" i="2" s="1"/>
  <c r="N37" i="2" s="1"/>
  <c r="O37" i="2" s="1"/>
  <c r="P37" i="2" s="1"/>
  <c r="Q37" i="2" s="1"/>
  <c r="R37" i="2" s="1"/>
  <c r="S37" i="2" s="1"/>
  <c r="T37" i="2" s="1"/>
  <c r="U37" i="2" s="1"/>
  <c r="V37" i="2" s="1"/>
  <c r="W37" i="2" s="1"/>
  <c r="X37" i="2" s="1"/>
  <c r="Y37" i="2" s="1"/>
  <c r="Z37" i="2" s="1"/>
  <c r="AA37" i="2" s="1"/>
  <c r="AB37" i="2" s="1"/>
  <c r="AC37" i="2" s="1"/>
  <c r="AD37" i="2" s="1"/>
  <c r="AE37" i="2" s="1"/>
  <c r="AF37" i="2" s="1"/>
  <c r="AG37" i="2" s="1"/>
  <c r="AH37" i="2" s="1"/>
  <c r="AI37" i="2" s="1"/>
  <c r="AJ37" i="2" s="1"/>
  <c r="AK37" i="2" s="1"/>
  <c r="AL37" i="2" s="1"/>
  <c r="AM37" i="2" s="1"/>
  <c r="AN37" i="2" s="1"/>
  <c r="AO37" i="2" s="1"/>
  <c r="AP37" i="2" s="1"/>
  <c r="AQ37" i="2" s="1"/>
  <c r="AR37" i="2" s="1"/>
  <c r="AS37" i="2" s="1"/>
  <c r="AT37" i="2" s="1"/>
  <c r="AU37" i="2" s="1"/>
  <c r="AV37" i="2" s="1"/>
  <c r="AW37" i="2" s="1"/>
  <c r="AX37" i="2" s="1"/>
  <c r="AY37" i="2" s="1"/>
  <c r="AZ37" i="2" s="1"/>
  <c r="BA37" i="2" s="1"/>
  <c r="BB37" i="2" s="1"/>
  <c r="BC37" i="2" s="1"/>
  <c r="BD37" i="2" s="1"/>
  <c r="BE37" i="2" s="1"/>
  <c r="BF37" i="2" s="1"/>
  <c r="BG37" i="2" s="1"/>
  <c r="BH37" i="2" s="1"/>
  <c r="BI37" i="2" s="1"/>
  <c r="BJ37" i="2" s="1"/>
  <c r="BK37" i="2" s="1"/>
  <c r="BL37" i="2" s="1"/>
  <c r="BM37" i="2" s="1"/>
  <c r="BN37" i="2" s="1"/>
  <c r="BO37" i="2" s="1"/>
  <c r="BP37" i="2" s="1"/>
  <c r="BQ37" i="2" s="1"/>
  <c r="BR37" i="2" s="1"/>
  <c r="BS37" i="2" s="1"/>
  <c r="BT37" i="2" s="1"/>
  <c r="BU37" i="2" s="1"/>
  <c r="BV37" i="2" s="1"/>
  <c r="BW37" i="2" s="1"/>
  <c r="BX37" i="2" s="1"/>
  <c r="BY37" i="2" s="1"/>
  <c r="BZ37" i="2" s="1"/>
  <c r="CA37" i="2" s="1"/>
  <c r="CB37" i="2" s="1"/>
  <c r="CC37" i="2" s="1"/>
  <c r="CD37" i="2" s="1"/>
  <c r="CE37" i="2" s="1"/>
  <c r="CF37" i="2" s="1"/>
  <c r="CG37" i="2" s="1"/>
  <c r="CH37" i="2" s="1"/>
  <c r="CI37" i="2" s="1"/>
  <c r="CJ37" i="2" s="1"/>
  <c r="CK37" i="2" s="1"/>
  <c r="CL37" i="2" s="1"/>
  <c r="CM37" i="2" s="1"/>
  <c r="CN37" i="2" s="1"/>
  <c r="CO37" i="2" s="1"/>
  <c r="CP37" i="2" s="1"/>
  <c r="CQ37" i="2" s="1"/>
  <c r="CR37" i="2" s="1"/>
  <c r="CS37" i="2" s="1"/>
  <c r="CT37" i="2" s="1"/>
  <c r="CU37" i="2" s="1"/>
  <c r="CV37" i="2" s="1"/>
  <c r="CW37" i="2" s="1"/>
  <c r="CX37" i="2" s="1"/>
  <c r="CY37" i="2" s="1"/>
  <c r="CZ37" i="2" s="1"/>
  <c r="DA37" i="2" s="1"/>
  <c r="DB37" i="2" s="1"/>
  <c r="DC37" i="2" s="1"/>
  <c r="DD37" i="2" s="1"/>
  <c r="DE37" i="2" s="1"/>
  <c r="DF37" i="2" s="1"/>
  <c r="DG37" i="2" s="1"/>
  <c r="DH37" i="2" s="1"/>
  <c r="DI37" i="2" s="1"/>
  <c r="DJ37" i="2" s="1"/>
  <c r="DK37" i="2" s="1"/>
  <c r="DL37" i="2" s="1"/>
  <c r="DM37" i="2" s="1"/>
  <c r="DN37" i="2" s="1"/>
  <c r="DO37" i="2" s="1"/>
  <c r="DP37" i="2" s="1"/>
  <c r="DQ37" i="2" s="1"/>
  <c r="DR37" i="2" s="1"/>
  <c r="DS37" i="2" s="1"/>
  <c r="DT37" i="2" s="1"/>
  <c r="DU37" i="2" s="1"/>
  <c r="DV37" i="2" s="1"/>
  <c r="DW37" i="2" s="1"/>
  <c r="DX37" i="2" s="1"/>
  <c r="DY37" i="2" s="1"/>
  <c r="DZ37" i="2" s="1"/>
  <c r="EA37" i="2" s="1"/>
  <c r="EB37" i="2" s="1"/>
  <c r="EC37" i="2" s="1"/>
  <c r="ED37" i="2" s="1"/>
  <c r="EE37" i="2" s="1"/>
  <c r="EF37" i="2" s="1"/>
  <c r="EG37" i="2" s="1"/>
  <c r="EH37" i="2" s="1"/>
  <c r="EI37" i="2" s="1"/>
  <c r="F48" i="2"/>
  <c r="F51" i="2"/>
  <c r="G51" i="2"/>
  <c r="H51" i="2" s="1"/>
  <c r="I51" i="2" s="1"/>
  <c r="DX20" i="2"/>
  <c r="DX113" i="2" s="1"/>
  <c r="DY20" i="2"/>
  <c r="DZ20" i="2"/>
  <c r="DZ113" i="2"/>
  <c r="EA20" i="2"/>
  <c r="EA113" i="2" s="1"/>
  <c r="EB20" i="2"/>
  <c r="EB113" i="2"/>
  <c r="EC20" i="2"/>
  <c r="EC113" i="2" s="1"/>
  <c r="ED20" i="2"/>
  <c r="ED113" i="2"/>
  <c r="EE20" i="2"/>
  <c r="EF20" i="2"/>
  <c r="EF113" i="2" s="1"/>
  <c r="EG20" i="2"/>
  <c r="EH20" i="2"/>
  <c r="EH113" i="2"/>
  <c r="EI20" i="2"/>
  <c r="EI113" i="2" s="1"/>
  <c r="E58" i="2"/>
  <c r="E59" i="2"/>
  <c r="E35" i="2"/>
  <c r="E36" i="2"/>
  <c r="E49" i="2"/>
  <c r="E50" i="2"/>
  <c r="E63" i="2" s="1"/>
  <c r="E66" i="2"/>
  <c r="E67" i="2"/>
  <c r="F67" i="2"/>
  <c r="EG138" i="2"/>
  <c r="EH137" i="2"/>
  <c r="EH138" i="2"/>
  <c r="EI136" i="2"/>
  <c r="EI137" i="2"/>
  <c r="EI138" i="2"/>
  <c r="DX151" i="2"/>
  <c r="DX144" i="2" s="1"/>
  <c r="DY151" i="2"/>
  <c r="DY144" i="2" s="1"/>
  <c r="DZ151" i="2"/>
  <c r="DZ144" i="2" s="1"/>
  <c r="EA151" i="2"/>
  <c r="EA144" i="2" s="1"/>
  <c r="EB151" i="2"/>
  <c r="EB144" i="2" s="1"/>
  <c r="EC151" i="2"/>
  <c r="EC144" i="2" s="1"/>
  <c r="ED151" i="2"/>
  <c r="ED144" i="2" s="1"/>
  <c r="EE151" i="2"/>
  <c r="EE144" i="2" s="1"/>
  <c r="EF151" i="2"/>
  <c r="EF144" i="2" s="1"/>
  <c r="EG151" i="2"/>
  <c r="EG144" i="2" s="1"/>
  <c r="EH151" i="2"/>
  <c r="EH144" i="2" s="1"/>
  <c r="EI151" i="2"/>
  <c r="EI144" i="2" s="1"/>
  <c r="DX178" i="2"/>
  <c r="DX155" i="2" s="1"/>
  <c r="DX192" i="2"/>
  <c r="DX156" i="2" s="1"/>
  <c r="DX188" i="2"/>
  <c r="DX157" i="2" s="1"/>
  <c r="DY178" i="2"/>
  <c r="DY155" i="2" s="1"/>
  <c r="DY192" i="2"/>
  <c r="DY156" i="2" s="1"/>
  <c r="DY188" i="2"/>
  <c r="DY157" i="2" s="1"/>
  <c r="DZ178" i="2"/>
  <c r="DZ155" i="2" s="1"/>
  <c r="DZ192" i="2"/>
  <c r="DZ188" i="2"/>
  <c r="DZ157" i="2" s="1"/>
  <c r="EA178" i="2"/>
  <c r="EA155" i="2" s="1"/>
  <c r="EA192" i="2"/>
  <c r="EA156" i="2" s="1"/>
  <c r="EA188" i="2"/>
  <c r="EA157" i="2" s="1"/>
  <c r="EB178" i="2"/>
  <c r="EB155" i="2" s="1"/>
  <c r="EB192" i="2"/>
  <c r="EB156" i="2" s="1"/>
  <c r="EB188" i="2"/>
  <c r="EB157" i="2" s="1"/>
  <c r="EC178" i="2"/>
  <c r="EC155" i="2" s="1"/>
  <c r="EC192" i="2"/>
  <c r="EC156" i="2" s="1"/>
  <c r="EC188" i="2"/>
  <c r="EC157" i="2" s="1"/>
  <c r="ED178" i="2"/>
  <c r="ED155" i="2" s="1"/>
  <c r="ED192" i="2"/>
  <c r="ED188" i="2"/>
  <c r="ED157" i="2" s="1"/>
  <c r="EE178" i="2"/>
  <c r="EE155" i="2" s="1"/>
  <c r="EE192" i="2"/>
  <c r="EE156" i="2" s="1"/>
  <c r="EE188" i="2"/>
  <c r="EE157" i="2" s="1"/>
  <c r="EF178" i="2"/>
  <c r="EF155" i="2" s="1"/>
  <c r="EF192" i="2"/>
  <c r="EF156" i="2" s="1"/>
  <c r="EF188" i="2"/>
  <c r="EF157" i="2" s="1"/>
  <c r="EG178" i="2"/>
  <c r="EG155" i="2" s="1"/>
  <c r="EG192" i="2"/>
  <c r="EG156" i="2" s="1"/>
  <c r="EG188" i="2"/>
  <c r="EG157" i="2" s="1"/>
  <c r="EH178" i="2"/>
  <c r="EH155" i="2" s="1"/>
  <c r="EH192" i="2"/>
  <c r="EH188" i="2"/>
  <c r="EH157" i="2" s="1"/>
  <c r="EI178" i="2"/>
  <c r="EI155" i="2" s="1"/>
  <c r="EI192" i="2"/>
  <c r="EI156" i="2" s="1"/>
  <c r="EI188" i="2"/>
  <c r="EI157" i="2" s="1"/>
  <c r="DX207" i="2"/>
  <c r="DX200" i="2" s="1"/>
  <c r="DY207" i="2"/>
  <c r="DY200" i="2" s="1"/>
  <c r="DZ207" i="2"/>
  <c r="DZ200" i="2" s="1"/>
  <c r="EA207" i="2"/>
  <c r="EA200" i="2" s="1"/>
  <c r="EB207" i="2"/>
  <c r="EB200" i="2" s="1"/>
  <c r="EC207" i="2"/>
  <c r="EC200" i="2" s="1"/>
  <c r="ED207" i="2"/>
  <c r="ED200" i="2" s="1"/>
  <c r="EE207" i="2"/>
  <c r="EE200" i="2" s="1"/>
  <c r="EF207" i="2"/>
  <c r="EF200" i="2" s="1"/>
  <c r="EG207" i="2"/>
  <c r="EG200" i="2" s="1"/>
  <c r="EH207" i="2"/>
  <c r="EH200" i="2" s="1"/>
  <c r="EI207" i="2"/>
  <c r="EI200" i="2" s="1"/>
  <c r="E92" i="2"/>
  <c r="E93" i="2"/>
  <c r="E94" i="2"/>
  <c r="E95" i="2"/>
  <c r="E96" i="2"/>
  <c r="F92" i="2"/>
  <c r="F96" i="2"/>
  <c r="DX97" i="2"/>
  <c r="DY97" i="2"/>
  <c r="DZ97" i="2"/>
  <c r="EA97" i="2"/>
  <c r="EB97" i="2"/>
  <c r="EC97" i="2"/>
  <c r="ED97" i="2"/>
  <c r="EE97" i="2"/>
  <c r="EF97" i="2"/>
  <c r="EG97" i="2"/>
  <c r="EH97" i="2"/>
  <c r="EI97" i="2"/>
  <c r="DX239" i="2"/>
  <c r="DX232" i="2" s="1"/>
  <c r="DY239" i="2"/>
  <c r="DY232" i="2" s="1"/>
  <c r="DZ239" i="2"/>
  <c r="DZ232" i="2" s="1"/>
  <c r="EA239" i="2"/>
  <c r="EA232" i="2" s="1"/>
  <c r="EB239" i="2"/>
  <c r="EB232" i="2" s="1"/>
  <c r="EC239" i="2"/>
  <c r="EC232" i="2" s="1"/>
  <c r="ED239" i="2"/>
  <c r="ED232" i="2" s="1"/>
  <c r="EE239" i="2"/>
  <c r="EE232" i="2" s="1"/>
  <c r="EF239" i="2"/>
  <c r="EF232" i="2" s="1"/>
  <c r="EG239" i="2"/>
  <c r="EG232" i="2" s="1"/>
  <c r="EH239" i="2"/>
  <c r="EH232" i="2" s="1"/>
  <c r="EI239" i="2"/>
  <c r="EI232" i="2" s="1"/>
  <c r="DW299" i="2"/>
  <c r="DW301" i="2"/>
  <c r="DX299" i="2"/>
  <c r="DY299" i="2"/>
  <c r="DZ299" i="2"/>
  <c r="EA299" i="2"/>
  <c r="EB299" i="2"/>
  <c r="EC299" i="2"/>
  <c r="EC301" i="2"/>
  <c r="ED299" i="2"/>
  <c r="ED301" i="2"/>
  <c r="EE299" i="2"/>
  <c r="EE301" i="2"/>
  <c r="EF299" i="2"/>
  <c r="EF301" i="2"/>
  <c r="EG299" i="2"/>
  <c r="EG301" i="2"/>
  <c r="EH299" i="2"/>
  <c r="EH301" i="2"/>
  <c r="DX301" i="2"/>
  <c r="DY301" i="2"/>
  <c r="DZ301" i="2"/>
  <c r="EA301" i="2"/>
  <c r="EB301" i="2"/>
  <c r="EI301" i="2"/>
  <c r="EI299" i="2"/>
  <c r="DW304" i="2"/>
  <c r="DX304" i="2"/>
  <c r="DY304" i="2"/>
  <c r="DZ304" i="2"/>
  <c r="EA304" i="2"/>
  <c r="EB304" i="2"/>
  <c r="EC304" i="2"/>
  <c r="ED304" i="2"/>
  <c r="EE304" i="2"/>
  <c r="EF304" i="2"/>
  <c r="EG304" i="2"/>
  <c r="EH304" i="2"/>
  <c r="EI304" i="2"/>
  <c r="E273" i="2"/>
  <c r="E279" i="2" s="1"/>
  <c r="F308" i="2" s="1"/>
  <c r="E321" i="2"/>
  <c r="E73" i="2"/>
  <c r="E74" i="2"/>
  <c r="E75" i="2"/>
  <c r="E76" i="2"/>
  <c r="E77" i="2"/>
  <c r="E78" i="2"/>
  <c r="E79" i="2"/>
  <c r="E80" i="2"/>
  <c r="E81" i="2"/>
  <c r="E82" i="2"/>
  <c r="F76" i="2"/>
  <c r="F80" i="2"/>
  <c r="DX322" i="2"/>
  <c r="DY322" i="2"/>
  <c r="DZ322" i="2"/>
  <c r="EA322" i="2"/>
  <c r="EB322" i="2"/>
  <c r="EC322" i="2"/>
  <c r="ED322" i="2"/>
  <c r="EE322" i="2"/>
  <c r="EF322" i="2"/>
  <c r="EG322" i="2"/>
  <c r="EH322" i="2"/>
  <c r="EI322" i="2"/>
  <c r="DX83" i="2"/>
  <c r="DX109" i="2"/>
  <c r="AS125" i="16"/>
  <c r="DZ21" i="2"/>
  <c r="EB21" i="2"/>
  <c r="ED21" i="2"/>
  <c r="EH21" i="2"/>
  <c r="DY83" i="2"/>
  <c r="EA83" i="2"/>
  <c r="EC83" i="2"/>
  <c r="EE83" i="2"/>
  <c r="EG83" i="2"/>
  <c r="EI83" i="2"/>
  <c r="EB83" i="2"/>
  <c r="EF83" i="2"/>
  <c r="DZ83" i="2"/>
  <c r="ED83" i="2"/>
  <c r="EH83" i="2"/>
  <c r="DY109" i="2"/>
  <c r="DZ109" i="2"/>
  <c r="EA109" i="2"/>
  <c r="EB109" i="2"/>
  <c r="EC109" i="2"/>
  <c r="ED109" i="2"/>
  <c r="EE109" i="2"/>
  <c r="EF109" i="2"/>
  <c r="EG109" i="2"/>
  <c r="EH109" i="2"/>
  <c r="EI109" i="2"/>
  <c r="DY193" i="2"/>
  <c r="EC193" i="2"/>
  <c r="C146" i="13"/>
  <c r="C151" i="13" s="1"/>
  <c r="C155" i="13"/>
  <c r="AA9" i="6"/>
  <c r="DW193" i="2"/>
  <c r="J193" i="2"/>
  <c r="M193" i="2"/>
  <c r="P193" i="2"/>
  <c r="G193" i="2"/>
  <c r="C163" i="2"/>
  <c r="C192" i="2"/>
  <c r="E6" i="6"/>
  <c r="F88" i="13"/>
  <c r="G88" i="13" s="1"/>
  <c r="H88" i="13" s="1"/>
  <c r="I88" i="13" s="1"/>
  <c r="J88" i="13" s="1"/>
  <c r="K88" i="13" s="1"/>
  <c r="L88" i="13" s="1"/>
  <c r="M88" i="13" s="1"/>
  <c r="N88" i="13" s="1"/>
  <c r="O88" i="13" s="1"/>
  <c r="P88" i="13" s="1"/>
  <c r="Q88" i="13" s="1"/>
  <c r="R88" i="13" s="1"/>
  <c r="S88" i="13" s="1"/>
  <c r="T88" i="13" s="1"/>
  <c r="U88" i="13" s="1"/>
  <c r="V88" i="13" s="1"/>
  <c r="W88" i="13" s="1"/>
  <c r="X88" i="13" s="1"/>
  <c r="Y88" i="13" s="1"/>
  <c r="Z88" i="13" s="1"/>
  <c r="AA88" i="13" s="1"/>
  <c r="AB88" i="13" s="1"/>
  <c r="AC88" i="13" s="1"/>
  <c r="AD88" i="13" s="1"/>
  <c r="AE88" i="13" s="1"/>
  <c r="AF88" i="13" s="1"/>
  <c r="AG88" i="13" s="1"/>
  <c r="AH88" i="13" s="1"/>
  <c r="AI88" i="13" s="1"/>
  <c r="AJ88" i="13" s="1"/>
  <c r="AK88" i="13" s="1"/>
  <c r="AL88" i="13" s="1"/>
  <c r="AM88" i="13" s="1"/>
  <c r="AN88" i="13" s="1"/>
  <c r="AO88" i="13" s="1"/>
  <c r="AP88" i="13" s="1"/>
  <c r="AQ88" i="13" s="1"/>
  <c r="AR88" i="13" s="1"/>
  <c r="AS88" i="13" s="1"/>
  <c r="AT88" i="13" s="1"/>
  <c r="AU88" i="13" s="1"/>
  <c r="AV88" i="13" s="1"/>
  <c r="AW88" i="13" s="1"/>
  <c r="AX88" i="13" s="1"/>
  <c r="AY88" i="13" s="1"/>
  <c r="AZ88" i="13" s="1"/>
  <c r="BA88" i="13" s="1"/>
  <c r="BB88" i="13" s="1"/>
  <c r="BC88" i="13" s="1"/>
  <c r="BD88" i="13" s="1"/>
  <c r="BE88" i="13" s="1"/>
  <c r="BF88" i="13" s="1"/>
  <c r="BG88" i="13" s="1"/>
  <c r="BH88" i="13" s="1"/>
  <c r="BI88" i="13" s="1"/>
  <c r="BJ88" i="13" s="1"/>
  <c r="BK88" i="13" s="1"/>
  <c r="BL88" i="13" s="1"/>
  <c r="BM88" i="13" s="1"/>
  <c r="BN88" i="13" s="1"/>
  <c r="BO88" i="13" s="1"/>
  <c r="BP88" i="13" s="1"/>
  <c r="BQ88" i="13" s="1"/>
  <c r="BR88" i="13" s="1"/>
  <c r="BS88" i="13" s="1"/>
  <c r="BT88" i="13" s="1"/>
  <c r="BU88" i="13" s="1"/>
  <c r="BV88" i="13" s="1"/>
  <c r="BW88" i="13" s="1"/>
  <c r="BX88" i="13" s="1"/>
  <c r="BY88" i="13" s="1"/>
  <c r="BZ88" i="13" s="1"/>
  <c r="CA88" i="13" s="1"/>
  <c r="CB88" i="13" s="1"/>
  <c r="CC88" i="13" s="1"/>
  <c r="CD88" i="13" s="1"/>
  <c r="CE88" i="13" s="1"/>
  <c r="CF88" i="13" s="1"/>
  <c r="CG88" i="13" s="1"/>
  <c r="CH88" i="13" s="1"/>
  <c r="CI88" i="13" s="1"/>
  <c r="CJ88" i="13" s="1"/>
  <c r="CK88" i="13" s="1"/>
  <c r="CL88" i="13" s="1"/>
  <c r="CM88" i="13" s="1"/>
  <c r="CN88" i="13" s="1"/>
  <c r="CO88" i="13" s="1"/>
  <c r="CP88" i="13" s="1"/>
  <c r="CQ88" i="13" s="1"/>
  <c r="CR88" i="13" s="1"/>
  <c r="CS88" i="13" s="1"/>
  <c r="CT88" i="13" s="1"/>
  <c r="CU88" i="13" s="1"/>
  <c r="CV88" i="13" s="1"/>
  <c r="CW88" i="13" s="1"/>
  <c r="CX88" i="13" s="1"/>
  <c r="CY88" i="13" s="1"/>
  <c r="CZ88" i="13" s="1"/>
  <c r="DA88" i="13" s="1"/>
  <c r="DB88" i="13" s="1"/>
  <c r="DC88" i="13" s="1"/>
  <c r="DD88" i="13" s="1"/>
  <c r="DE88" i="13" s="1"/>
  <c r="DF88" i="13" s="1"/>
  <c r="DG88" i="13" s="1"/>
  <c r="DH88" i="13" s="1"/>
  <c r="DI88" i="13" s="1"/>
  <c r="DJ88" i="13" s="1"/>
  <c r="DK88" i="13" s="1"/>
  <c r="DL88" i="13" s="1"/>
  <c r="DM88" i="13" s="1"/>
  <c r="DN88" i="13" s="1"/>
  <c r="DO88" i="13" s="1"/>
  <c r="DP88" i="13" s="1"/>
  <c r="DQ88" i="13" s="1"/>
  <c r="DR88" i="13" s="1"/>
  <c r="DS88" i="13" s="1"/>
  <c r="DT88" i="13" s="1"/>
  <c r="DU88" i="13" s="1"/>
  <c r="DV88" i="13" s="1"/>
  <c r="DW88" i="13" s="1"/>
  <c r="F4" i="6"/>
  <c r="F268" i="6"/>
  <c r="G268" i="6"/>
  <c r="H268" i="6" s="1"/>
  <c r="I268" i="6" s="1"/>
  <c r="J268" i="6" s="1"/>
  <c r="K268" i="6" s="1"/>
  <c r="L268" i="6" s="1"/>
  <c r="M268" i="6" s="1"/>
  <c r="N268" i="6" s="1"/>
  <c r="O268" i="6" s="1"/>
  <c r="P268" i="6" s="1"/>
  <c r="Q268" i="6" s="1"/>
  <c r="R268" i="6" s="1"/>
  <c r="S268" i="6" s="1"/>
  <c r="T268" i="6" s="1"/>
  <c r="U268" i="6" s="1"/>
  <c r="V268" i="6" s="1"/>
  <c r="W268" i="6" s="1"/>
  <c r="X268" i="6" s="1"/>
  <c r="Y268" i="6" s="1"/>
  <c r="Z268" i="6" s="1"/>
  <c r="AA268" i="6" s="1"/>
  <c r="AB268" i="6" s="1"/>
  <c r="AC268" i="6" s="1"/>
  <c r="AD268" i="6" s="1"/>
  <c r="AE268" i="6" s="1"/>
  <c r="AF268" i="6" s="1"/>
  <c r="AG268" i="6" s="1"/>
  <c r="AH268" i="6" s="1"/>
  <c r="AI268" i="6" s="1"/>
  <c r="AJ268" i="6" s="1"/>
  <c r="AK268" i="6" s="1"/>
  <c r="AL268" i="6" s="1"/>
  <c r="AM268" i="6" s="1"/>
  <c r="AN268" i="6" s="1"/>
  <c r="AO268" i="6" s="1"/>
  <c r="AP268" i="6" s="1"/>
  <c r="AQ268" i="6" s="1"/>
  <c r="AR268" i="6" s="1"/>
  <c r="AS268" i="6" s="1"/>
  <c r="AT268" i="6" s="1"/>
  <c r="AU268" i="6" s="1"/>
  <c r="AV268" i="6" s="1"/>
  <c r="AW268" i="6" s="1"/>
  <c r="AX268" i="6" s="1"/>
  <c r="AY268" i="6" s="1"/>
  <c r="AZ268" i="6" s="1"/>
  <c r="BA268" i="6" s="1"/>
  <c r="BB268" i="6" s="1"/>
  <c r="BC268" i="6" s="1"/>
  <c r="BD268" i="6" s="1"/>
  <c r="BE268" i="6" s="1"/>
  <c r="BF268" i="6" s="1"/>
  <c r="BG268" i="6" s="1"/>
  <c r="BH268" i="6" s="1"/>
  <c r="BI268" i="6" s="1"/>
  <c r="BJ268" i="6" s="1"/>
  <c r="BK268" i="6" s="1"/>
  <c r="BL268" i="6" s="1"/>
  <c r="BM268" i="6" s="1"/>
  <c r="BN268" i="6" s="1"/>
  <c r="BO268" i="6" s="1"/>
  <c r="BP268" i="6" s="1"/>
  <c r="BQ268" i="6" s="1"/>
  <c r="BR268" i="6" s="1"/>
  <c r="BS268" i="6" s="1"/>
  <c r="BT268" i="6" s="1"/>
  <c r="BU268" i="6" s="1"/>
  <c r="BV268" i="6" s="1"/>
  <c r="BW268" i="6" s="1"/>
  <c r="BX268" i="6" s="1"/>
  <c r="BY268" i="6" s="1"/>
  <c r="BZ268" i="6" s="1"/>
  <c r="CA268" i="6" s="1"/>
  <c r="CB268" i="6" s="1"/>
  <c r="CC268" i="6" s="1"/>
  <c r="CD268" i="6" s="1"/>
  <c r="CE268" i="6" s="1"/>
  <c r="CF268" i="6" s="1"/>
  <c r="CG268" i="6" s="1"/>
  <c r="CH268" i="6" s="1"/>
  <c r="CI268" i="6" s="1"/>
  <c r="CJ268" i="6" s="1"/>
  <c r="CK268" i="6" s="1"/>
  <c r="CL268" i="6" s="1"/>
  <c r="CM268" i="6" s="1"/>
  <c r="CN268" i="6" s="1"/>
  <c r="CO268" i="6" s="1"/>
  <c r="CP268" i="6" s="1"/>
  <c r="CQ268" i="6" s="1"/>
  <c r="CR268" i="6" s="1"/>
  <c r="CS268" i="6" s="1"/>
  <c r="CT268" i="6" s="1"/>
  <c r="CU268" i="6" s="1"/>
  <c r="CV268" i="6" s="1"/>
  <c r="CW268" i="6" s="1"/>
  <c r="CX268" i="6" s="1"/>
  <c r="CY268" i="6" s="1"/>
  <c r="CZ268" i="6" s="1"/>
  <c r="DA268" i="6" s="1"/>
  <c r="DB268" i="6" s="1"/>
  <c r="DC268" i="6" s="1"/>
  <c r="DD268" i="6" s="1"/>
  <c r="DE268" i="6" s="1"/>
  <c r="DF268" i="6" s="1"/>
  <c r="DG268" i="6" s="1"/>
  <c r="DH268" i="6" s="1"/>
  <c r="DI268" i="6" s="1"/>
  <c r="DJ268" i="6" s="1"/>
  <c r="DK268" i="6" s="1"/>
  <c r="DL268" i="6" s="1"/>
  <c r="DM268" i="6" s="1"/>
  <c r="DN268" i="6" s="1"/>
  <c r="DO268" i="6" s="1"/>
  <c r="DP268" i="6" s="1"/>
  <c r="DQ268" i="6" s="1"/>
  <c r="DR268" i="6" s="1"/>
  <c r="DS268" i="6" s="1"/>
  <c r="DT268" i="6" s="1"/>
  <c r="DU268" i="6" s="1"/>
  <c r="DV268" i="6" s="1"/>
  <c r="DW268" i="6" s="1"/>
  <c r="F141" i="6"/>
  <c r="G141" i="6" s="1"/>
  <c r="H141" i="6" s="1"/>
  <c r="I141" i="6" s="1"/>
  <c r="J141" i="6" s="1"/>
  <c r="K141" i="6" s="1"/>
  <c r="L141" i="6" s="1"/>
  <c r="M141" i="6" s="1"/>
  <c r="N141" i="6" s="1"/>
  <c r="O141" i="6" s="1"/>
  <c r="P141" i="6" s="1"/>
  <c r="Q141" i="6" s="1"/>
  <c r="R141" i="6" s="1"/>
  <c r="S141" i="6" s="1"/>
  <c r="T141" i="6" s="1"/>
  <c r="U141" i="6" s="1"/>
  <c r="V141" i="6" s="1"/>
  <c r="W141" i="6" s="1"/>
  <c r="X141" i="6" s="1"/>
  <c r="Y141" i="6" s="1"/>
  <c r="Z141" i="6" s="1"/>
  <c r="AA141" i="6" s="1"/>
  <c r="AB141" i="6" s="1"/>
  <c r="AC141" i="6" s="1"/>
  <c r="AD141" i="6" s="1"/>
  <c r="AE141" i="6" s="1"/>
  <c r="AF141" i="6" s="1"/>
  <c r="AG141" i="6" s="1"/>
  <c r="AH141" i="6" s="1"/>
  <c r="AI141" i="6" s="1"/>
  <c r="AJ141" i="6" s="1"/>
  <c r="AK141" i="6" s="1"/>
  <c r="AL141" i="6" s="1"/>
  <c r="AM141" i="6" s="1"/>
  <c r="AN141" i="6" s="1"/>
  <c r="AO141" i="6" s="1"/>
  <c r="AP141" i="6" s="1"/>
  <c r="AQ141" i="6" s="1"/>
  <c r="AR141" i="6" s="1"/>
  <c r="AS141" i="6" s="1"/>
  <c r="AT141" i="6" s="1"/>
  <c r="AU141" i="6" s="1"/>
  <c r="AV141" i="6" s="1"/>
  <c r="AW141" i="6" s="1"/>
  <c r="AX141" i="6" s="1"/>
  <c r="AY141" i="6" s="1"/>
  <c r="AZ141" i="6" s="1"/>
  <c r="BA141" i="6" s="1"/>
  <c r="BB141" i="6" s="1"/>
  <c r="BC141" i="6" s="1"/>
  <c r="BD141" i="6" s="1"/>
  <c r="BE141" i="6" s="1"/>
  <c r="BF141" i="6" s="1"/>
  <c r="BG141" i="6" s="1"/>
  <c r="BH141" i="6" s="1"/>
  <c r="BI141" i="6" s="1"/>
  <c r="BJ141" i="6" s="1"/>
  <c r="BK141" i="6" s="1"/>
  <c r="BL141" i="6" s="1"/>
  <c r="BM141" i="6" s="1"/>
  <c r="BN141" i="6" s="1"/>
  <c r="BO141" i="6" s="1"/>
  <c r="BP141" i="6" s="1"/>
  <c r="BQ141" i="6" s="1"/>
  <c r="BR141" i="6" s="1"/>
  <c r="BS141" i="6" s="1"/>
  <c r="BT141" i="6" s="1"/>
  <c r="BU141" i="6" s="1"/>
  <c r="BV141" i="6" s="1"/>
  <c r="BW141" i="6" s="1"/>
  <c r="BX141" i="6" s="1"/>
  <c r="BY141" i="6" s="1"/>
  <c r="BZ141" i="6" s="1"/>
  <c r="CA141" i="6" s="1"/>
  <c r="CB141" i="6" s="1"/>
  <c r="CC141" i="6" s="1"/>
  <c r="CD141" i="6" s="1"/>
  <c r="CE141" i="6" s="1"/>
  <c r="CF141" i="6" s="1"/>
  <c r="CG141" i="6" s="1"/>
  <c r="CH141" i="6" s="1"/>
  <c r="CI141" i="6" s="1"/>
  <c r="CJ141" i="6" s="1"/>
  <c r="CK141" i="6" s="1"/>
  <c r="CL141" i="6" s="1"/>
  <c r="CM141" i="6" s="1"/>
  <c r="CN141" i="6" s="1"/>
  <c r="CO141" i="6" s="1"/>
  <c r="CP141" i="6" s="1"/>
  <c r="CQ141" i="6" s="1"/>
  <c r="CR141" i="6" s="1"/>
  <c r="CS141" i="6" s="1"/>
  <c r="CT141" i="6" s="1"/>
  <c r="CU141" i="6" s="1"/>
  <c r="CV141" i="6" s="1"/>
  <c r="CW141" i="6" s="1"/>
  <c r="CX141" i="6" s="1"/>
  <c r="CY141" i="6" s="1"/>
  <c r="CZ141" i="6" s="1"/>
  <c r="DA141" i="6" s="1"/>
  <c r="DB141" i="6" s="1"/>
  <c r="DC141" i="6" s="1"/>
  <c r="DD141" i="6" s="1"/>
  <c r="DE141" i="6" s="1"/>
  <c r="DF141" i="6" s="1"/>
  <c r="DG141" i="6" s="1"/>
  <c r="DH141" i="6" s="1"/>
  <c r="DI141" i="6" s="1"/>
  <c r="DJ141" i="6" s="1"/>
  <c r="DK141" i="6" s="1"/>
  <c r="DL141" i="6" s="1"/>
  <c r="DM141" i="6" s="1"/>
  <c r="DN141" i="6" s="1"/>
  <c r="DO141" i="6" s="1"/>
  <c r="DP141" i="6" s="1"/>
  <c r="DQ141" i="6" s="1"/>
  <c r="DR141" i="6" s="1"/>
  <c r="DS141" i="6" s="1"/>
  <c r="DT141" i="6" s="1"/>
  <c r="DU141" i="6" s="1"/>
  <c r="DV141" i="6" s="1"/>
  <c r="DW141" i="6" s="1"/>
  <c r="F13" i="6"/>
  <c r="G13" i="6"/>
  <c r="H13" i="6" s="1"/>
  <c r="I13" i="6" s="1"/>
  <c r="J13" i="6" s="1"/>
  <c r="K13" i="6" s="1"/>
  <c r="L13" i="6" s="1"/>
  <c r="M13" i="6" s="1"/>
  <c r="N13" i="6" s="1"/>
  <c r="O13" i="6" s="1"/>
  <c r="P13" i="6" s="1"/>
  <c r="Q13" i="6" s="1"/>
  <c r="R13" i="6" s="1"/>
  <c r="S13" i="6" s="1"/>
  <c r="T13" i="6" s="1"/>
  <c r="U13" i="6" s="1"/>
  <c r="V13" i="6" s="1"/>
  <c r="W13" i="6" s="1"/>
  <c r="X13" i="6" s="1"/>
  <c r="Y13" i="6" s="1"/>
  <c r="Z13" i="6" s="1"/>
  <c r="AA13" i="6" s="1"/>
  <c r="AB13" i="6" s="1"/>
  <c r="AC13" i="6" s="1"/>
  <c r="AD13" i="6" s="1"/>
  <c r="AE13" i="6" s="1"/>
  <c r="AF13" i="6" s="1"/>
  <c r="AG13" i="6" s="1"/>
  <c r="AH13" i="6" s="1"/>
  <c r="AI13" i="6" s="1"/>
  <c r="AJ13" i="6" s="1"/>
  <c r="AK13" i="6" s="1"/>
  <c r="AL13" i="6" s="1"/>
  <c r="AM13" i="6" s="1"/>
  <c r="AN13" i="6" s="1"/>
  <c r="AO13" i="6" s="1"/>
  <c r="AP13" i="6" s="1"/>
  <c r="AQ13" i="6" s="1"/>
  <c r="AR13" i="6" s="1"/>
  <c r="AS13" i="6" s="1"/>
  <c r="AT13" i="6" s="1"/>
  <c r="AU13" i="6" s="1"/>
  <c r="AV13" i="6" s="1"/>
  <c r="AW13" i="6" s="1"/>
  <c r="AX13" i="6" s="1"/>
  <c r="AY13" i="6" s="1"/>
  <c r="AZ13" i="6" s="1"/>
  <c r="BA13" i="6" s="1"/>
  <c r="BB13" i="6" s="1"/>
  <c r="BC13" i="6" s="1"/>
  <c r="BD13" i="6" s="1"/>
  <c r="BE13" i="6" s="1"/>
  <c r="BF13" i="6" s="1"/>
  <c r="BG13" i="6" s="1"/>
  <c r="BH13" i="6" s="1"/>
  <c r="BI13" i="6" s="1"/>
  <c r="BJ13" i="6" s="1"/>
  <c r="BK13" i="6" s="1"/>
  <c r="BL13" i="6" s="1"/>
  <c r="BM13" i="6" s="1"/>
  <c r="BN13" i="6" s="1"/>
  <c r="BO13" i="6" s="1"/>
  <c r="BP13" i="6" s="1"/>
  <c r="BQ13" i="6" s="1"/>
  <c r="BR13" i="6" s="1"/>
  <c r="BS13" i="6" s="1"/>
  <c r="BT13" i="6" s="1"/>
  <c r="BU13" i="6" s="1"/>
  <c r="BV13" i="6" s="1"/>
  <c r="BW13" i="6" s="1"/>
  <c r="BX13" i="6" s="1"/>
  <c r="BY13" i="6" s="1"/>
  <c r="BZ13" i="6" s="1"/>
  <c r="CA13" i="6" s="1"/>
  <c r="CB13" i="6" s="1"/>
  <c r="CC13" i="6" s="1"/>
  <c r="CD13" i="6" s="1"/>
  <c r="CE13" i="6" s="1"/>
  <c r="CF13" i="6" s="1"/>
  <c r="CG13" i="6" s="1"/>
  <c r="CH13" i="6" s="1"/>
  <c r="CI13" i="6" s="1"/>
  <c r="CJ13" i="6" s="1"/>
  <c r="CK13" i="6" s="1"/>
  <c r="CL13" i="6" s="1"/>
  <c r="CM13" i="6" s="1"/>
  <c r="CN13" i="6" s="1"/>
  <c r="CO13" i="6" s="1"/>
  <c r="CP13" i="6" s="1"/>
  <c r="CQ13" i="6" s="1"/>
  <c r="CR13" i="6" s="1"/>
  <c r="CS13" i="6" s="1"/>
  <c r="CT13" i="6" s="1"/>
  <c r="CU13" i="6" s="1"/>
  <c r="CV13" i="6" s="1"/>
  <c r="CW13" i="6" s="1"/>
  <c r="CX13" i="6" s="1"/>
  <c r="CY13" i="6" s="1"/>
  <c r="CZ13" i="6" s="1"/>
  <c r="DA13" i="6" s="1"/>
  <c r="DB13" i="6" s="1"/>
  <c r="DC13" i="6" s="1"/>
  <c r="DD13" i="6" s="1"/>
  <c r="DE13" i="6" s="1"/>
  <c r="DF13" i="6" s="1"/>
  <c r="DG13" i="6" s="1"/>
  <c r="DH13" i="6" s="1"/>
  <c r="DI13" i="6" s="1"/>
  <c r="DJ13" i="6" s="1"/>
  <c r="DK13" i="6" s="1"/>
  <c r="DL13" i="6" s="1"/>
  <c r="DM13" i="6" s="1"/>
  <c r="DN13" i="6" s="1"/>
  <c r="DO13" i="6" s="1"/>
  <c r="DP13" i="6" s="1"/>
  <c r="DQ13" i="6" s="1"/>
  <c r="DR13" i="6" s="1"/>
  <c r="DS13" i="6" s="1"/>
  <c r="DT13" i="6" s="1"/>
  <c r="DU13" i="6" s="1"/>
  <c r="DV13" i="6" s="1"/>
  <c r="DW13" i="6" s="1"/>
  <c r="F131" i="13"/>
  <c r="G131" i="13" s="1"/>
  <c r="H131" i="13" s="1"/>
  <c r="I131" i="13" s="1"/>
  <c r="J131" i="13" s="1"/>
  <c r="K131" i="13" s="1"/>
  <c r="L131" i="13" s="1"/>
  <c r="M131" i="13" s="1"/>
  <c r="N131" i="13" s="1"/>
  <c r="O131" i="13" s="1"/>
  <c r="P131" i="13" s="1"/>
  <c r="Q131" i="13" s="1"/>
  <c r="R131" i="13" s="1"/>
  <c r="S131" i="13" s="1"/>
  <c r="T131" i="13" s="1"/>
  <c r="U131" i="13" s="1"/>
  <c r="V131" i="13" s="1"/>
  <c r="W131" i="13" s="1"/>
  <c r="X131" i="13" s="1"/>
  <c r="Y131" i="13" s="1"/>
  <c r="Z131" i="13" s="1"/>
  <c r="AA131" i="13" s="1"/>
  <c r="AB131" i="13" s="1"/>
  <c r="AC131" i="13" s="1"/>
  <c r="AD131" i="13" s="1"/>
  <c r="AE131" i="13" s="1"/>
  <c r="AF131" i="13" s="1"/>
  <c r="AG131" i="13" s="1"/>
  <c r="AH131" i="13" s="1"/>
  <c r="AI131" i="13" s="1"/>
  <c r="AJ131" i="13" s="1"/>
  <c r="AK131" i="13" s="1"/>
  <c r="AL131" i="13" s="1"/>
  <c r="AM131" i="13" s="1"/>
  <c r="AN131" i="13" s="1"/>
  <c r="AO131" i="13" s="1"/>
  <c r="AP131" i="13" s="1"/>
  <c r="AQ131" i="13" s="1"/>
  <c r="AR131" i="13" s="1"/>
  <c r="AS131" i="13" s="1"/>
  <c r="AT131" i="13" s="1"/>
  <c r="AU131" i="13" s="1"/>
  <c r="AV131" i="13" s="1"/>
  <c r="AW131" i="13" s="1"/>
  <c r="AX131" i="13" s="1"/>
  <c r="AY131" i="13" s="1"/>
  <c r="AZ131" i="13" s="1"/>
  <c r="BA131" i="13" s="1"/>
  <c r="BB131" i="13" s="1"/>
  <c r="BC131" i="13" s="1"/>
  <c r="BD131" i="13" s="1"/>
  <c r="BE131" i="13" s="1"/>
  <c r="BF131" i="13" s="1"/>
  <c r="BG131" i="13" s="1"/>
  <c r="BH131" i="13" s="1"/>
  <c r="BI131" i="13" s="1"/>
  <c r="BJ131" i="13" s="1"/>
  <c r="BK131" i="13" s="1"/>
  <c r="BL131" i="13" s="1"/>
  <c r="BM131" i="13" s="1"/>
  <c r="BN131" i="13" s="1"/>
  <c r="BO131" i="13" s="1"/>
  <c r="BP131" i="13" s="1"/>
  <c r="BQ131" i="13" s="1"/>
  <c r="BR131" i="13" s="1"/>
  <c r="BS131" i="13" s="1"/>
  <c r="BT131" i="13" s="1"/>
  <c r="BU131" i="13" s="1"/>
  <c r="BV131" i="13" s="1"/>
  <c r="BW131" i="13" s="1"/>
  <c r="BX131" i="13" s="1"/>
  <c r="BY131" i="13" s="1"/>
  <c r="BZ131" i="13" s="1"/>
  <c r="CA131" i="13" s="1"/>
  <c r="CB131" i="13" s="1"/>
  <c r="CC131" i="13" s="1"/>
  <c r="CD131" i="13" s="1"/>
  <c r="CE131" i="13" s="1"/>
  <c r="CF131" i="13" s="1"/>
  <c r="CG131" i="13" s="1"/>
  <c r="CH131" i="13" s="1"/>
  <c r="CI131" i="13" s="1"/>
  <c r="CJ131" i="13" s="1"/>
  <c r="CK131" i="13" s="1"/>
  <c r="CL131" i="13" s="1"/>
  <c r="CM131" i="13" s="1"/>
  <c r="CN131" i="13" s="1"/>
  <c r="CO131" i="13" s="1"/>
  <c r="CP131" i="13" s="1"/>
  <c r="CQ131" i="13" s="1"/>
  <c r="CR131" i="13" s="1"/>
  <c r="CS131" i="13" s="1"/>
  <c r="CT131" i="13" s="1"/>
  <c r="CU131" i="13" s="1"/>
  <c r="CV131" i="13" s="1"/>
  <c r="CW131" i="13" s="1"/>
  <c r="CX131" i="13" s="1"/>
  <c r="CY131" i="13" s="1"/>
  <c r="CZ131" i="13" s="1"/>
  <c r="DA131" i="13" s="1"/>
  <c r="DB131" i="13" s="1"/>
  <c r="DC131" i="13" s="1"/>
  <c r="DD131" i="13" s="1"/>
  <c r="DE131" i="13" s="1"/>
  <c r="DF131" i="13" s="1"/>
  <c r="DG131" i="13" s="1"/>
  <c r="DH131" i="13" s="1"/>
  <c r="DI131" i="13" s="1"/>
  <c r="DJ131" i="13" s="1"/>
  <c r="DK131" i="13" s="1"/>
  <c r="DL131" i="13" s="1"/>
  <c r="DM131" i="13" s="1"/>
  <c r="DN131" i="13" s="1"/>
  <c r="DO131" i="13" s="1"/>
  <c r="DP131" i="13" s="1"/>
  <c r="DQ131" i="13" s="1"/>
  <c r="DR131" i="13" s="1"/>
  <c r="DS131" i="13" s="1"/>
  <c r="DT131" i="13" s="1"/>
  <c r="DU131" i="13" s="1"/>
  <c r="DV131" i="13" s="1"/>
  <c r="DW131" i="13" s="1"/>
  <c r="F119" i="13"/>
  <c r="G119" i="13"/>
  <c r="H119" i="13" s="1"/>
  <c r="I119" i="13" s="1"/>
  <c r="J119" i="13" s="1"/>
  <c r="K119" i="13" s="1"/>
  <c r="L119" i="13" s="1"/>
  <c r="M119" i="13" s="1"/>
  <c r="N119" i="13" s="1"/>
  <c r="O119" i="13" s="1"/>
  <c r="P119" i="13" s="1"/>
  <c r="Q119" i="13" s="1"/>
  <c r="R119" i="13" s="1"/>
  <c r="S119" i="13" s="1"/>
  <c r="T119" i="13" s="1"/>
  <c r="U119" i="13" s="1"/>
  <c r="V119" i="13" s="1"/>
  <c r="W119" i="13" s="1"/>
  <c r="X119" i="13" s="1"/>
  <c r="Y119" i="13" s="1"/>
  <c r="Z119" i="13" s="1"/>
  <c r="AA119" i="13" s="1"/>
  <c r="AB119" i="13" s="1"/>
  <c r="AC119" i="13" s="1"/>
  <c r="AD119" i="13" s="1"/>
  <c r="AE119" i="13" s="1"/>
  <c r="AF119" i="13" s="1"/>
  <c r="AG119" i="13" s="1"/>
  <c r="AH119" i="13" s="1"/>
  <c r="AI119" i="13" s="1"/>
  <c r="AJ119" i="13" s="1"/>
  <c r="AK119" i="13" s="1"/>
  <c r="AL119" i="13" s="1"/>
  <c r="AM119" i="13" s="1"/>
  <c r="AN119" i="13" s="1"/>
  <c r="AO119" i="13" s="1"/>
  <c r="AP119" i="13" s="1"/>
  <c r="AQ119" i="13" s="1"/>
  <c r="AR119" i="13" s="1"/>
  <c r="AS119" i="13" s="1"/>
  <c r="AT119" i="13" s="1"/>
  <c r="AU119" i="13" s="1"/>
  <c r="AV119" i="13" s="1"/>
  <c r="AW119" i="13" s="1"/>
  <c r="AX119" i="13" s="1"/>
  <c r="AY119" i="13" s="1"/>
  <c r="AZ119" i="13" s="1"/>
  <c r="BA119" i="13" s="1"/>
  <c r="BB119" i="13" s="1"/>
  <c r="BC119" i="13" s="1"/>
  <c r="BD119" i="13" s="1"/>
  <c r="BE119" i="13" s="1"/>
  <c r="BF119" i="13" s="1"/>
  <c r="BG119" i="13" s="1"/>
  <c r="BH119" i="13" s="1"/>
  <c r="BI119" i="13" s="1"/>
  <c r="BJ119" i="13" s="1"/>
  <c r="BK119" i="13" s="1"/>
  <c r="BL119" i="13" s="1"/>
  <c r="BM119" i="13" s="1"/>
  <c r="BN119" i="13" s="1"/>
  <c r="BO119" i="13" s="1"/>
  <c r="BP119" i="13" s="1"/>
  <c r="BQ119" i="13" s="1"/>
  <c r="BR119" i="13" s="1"/>
  <c r="BS119" i="13" s="1"/>
  <c r="BT119" i="13" s="1"/>
  <c r="BU119" i="13" s="1"/>
  <c r="BV119" i="13" s="1"/>
  <c r="BW119" i="13" s="1"/>
  <c r="BX119" i="13" s="1"/>
  <c r="BY119" i="13" s="1"/>
  <c r="BZ119" i="13" s="1"/>
  <c r="CA119" i="13" s="1"/>
  <c r="CB119" i="13" s="1"/>
  <c r="CC119" i="13" s="1"/>
  <c r="CD119" i="13" s="1"/>
  <c r="CE119" i="13" s="1"/>
  <c r="CF119" i="13" s="1"/>
  <c r="CG119" i="13" s="1"/>
  <c r="CH119" i="13" s="1"/>
  <c r="CI119" i="13" s="1"/>
  <c r="CJ119" i="13" s="1"/>
  <c r="CK119" i="13" s="1"/>
  <c r="CL119" i="13" s="1"/>
  <c r="CM119" i="13" s="1"/>
  <c r="CN119" i="13" s="1"/>
  <c r="CO119" i="13" s="1"/>
  <c r="CP119" i="13" s="1"/>
  <c r="CQ119" i="13" s="1"/>
  <c r="CR119" i="13" s="1"/>
  <c r="CS119" i="13" s="1"/>
  <c r="CT119" i="13" s="1"/>
  <c r="CU119" i="13" s="1"/>
  <c r="CV119" i="13" s="1"/>
  <c r="CW119" i="13" s="1"/>
  <c r="CX119" i="13" s="1"/>
  <c r="CY119" i="13" s="1"/>
  <c r="CZ119" i="13" s="1"/>
  <c r="DA119" i="13" s="1"/>
  <c r="DB119" i="13" s="1"/>
  <c r="DC119" i="13" s="1"/>
  <c r="DD119" i="13" s="1"/>
  <c r="DE119" i="13" s="1"/>
  <c r="DF119" i="13" s="1"/>
  <c r="DG119" i="13" s="1"/>
  <c r="DH119" i="13" s="1"/>
  <c r="DI119" i="13" s="1"/>
  <c r="DJ119" i="13" s="1"/>
  <c r="DK119" i="13" s="1"/>
  <c r="DL119" i="13" s="1"/>
  <c r="DM119" i="13" s="1"/>
  <c r="DN119" i="13" s="1"/>
  <c r="DO119" i="13" s="1"/>
  <c r="DP119" i="13" s="1"/>
  <c r="DQ119" i="13" s="1"/>
  <c r="DR119" i="13" s="1"/>
  <c r="DS119" i="13" s="1"/>
  <c r="DT119" i="13" s="1"/>
  <c r="DU119" i="13" s="1"/>
  <c r="DV119" i="13" s="1"/>
  <c r="DW119" i="13" s="1"/>
  <c r="F163" i="13"/>
  <c r="G163" i="13" s="1"/>
  <c r="H163" i="13" s="1"/>
  <c r="I163" i="13" s="1"/>
  <c r="J163" i="13" s="1"/>
  <c r="K163" i="13" s="1"/>
  <c r="L163" i="13" s="1"/>
  <c r="M163" i="13" s="1"/>
  <c r="N163" i="13" s="1"/>
  <c r="O163" i="13" s="1"/>
  <c r="P163" i="13" s="1"/>
  <c r="Q163" i="13" s="1"/>
  <c r="R163" i="13" s="1"/>
  <c r="S163" i="13" s="1"/>
  <c r="T163" i="13" s="1"/>
  <c r="U163" i="13" s="1"/>
  <c r="V163" i="13" s="1"/>
  <c r="W163" i="13" s="1"/>
  <c r="X163" i="13" s="1"/>
  <c r="Y163" i="13" s="1"/>
  <c r="Z163" i="13" s="1"/>
  <c r="AA163" i="13" s="1"/>
  <c r="AB163" i="13" s="1"/>
  <c r="AC163" i="13" s="1"/>
  <c r="AD163" i="13" s="1"/>
  <c r="AE163" i="13" s="1"/>
  <c r="AF163" i="13" s="1"/>
  <c r="AG163" i="13" s="1"/>
  <c r="AH163" i="13" s="1"/>
  <c r="AI163" i="13" s="1"/>
  <c r="AJ163" i="13" s="1"/>
  <c r="AK163" i="13" s="1"/>
  <c r="AL163" i="13" s="1"/>
  <c r="AM163" i="13" s="1"/>
  <c r="AN163" i="13" s="1"/>
  <c r="AO163" i="13" s="1"/>
  <c r="AP163" i="13" s="1"/>
  <c r="AQ163" i="13" s="1"/>
  <c r="AR163" i="13" s="1"/>
  <c r="AS163" i="13" s="1"/>
  <c r="AT163" i="13" s="1"/>
  <c r="AU163" i="13" s="1"/>
  <c r="AV163" i="13" s="1"/>
  <c r="AW163" i="13" s="1"/>
  <c r="AX163" i="13" s="1"/>
  <c r="AY163" i="13" s="1"/>
  <c r="AZ163" i="13" s="1"/>
  <c r="BA163" i="13" s="1"/>
  <c r="BB163" i="13" s="1"/>
  <c r="BC163" i="13" s="1"/>
  <c r="BD163" i="13" s="1"/>
  <c r="BE163" i="13" s="1"/>
  <c r="BF163" i="13" s="1"/>
  <c r="BG163" i="13" s="1"/>
  <c r="BH163" i="13" s="1"/>
  <c r="BI163" i="13" s="1"/>
  <c r="BJ163" i="13" s="1"/>
  <c r="BK163" i="13" s="1"/>
  <c r="BL163" i="13" s="1"/>
  <c r="BM163" i="13" s="1"/>
  <c r="BN163" i="13" s="1"/>
  <c r="BO163" i="13" s="1"/>
  <c r="BP163" i="13" s="1"/>
  <c r="BQ163" i="13" s="1"/>
  <c r="BR163" i="13" s="1"/>
  <c r="BS163" i="13" s="1"/>
  <c r="BT163" i="13" s="1"/>
  <c r="BU163" i="13" s="1"/>
  <c r="BV163" i="13" s="1"/>
  <c r="BW163" i="13" s="1"/>
  <c r="BX163" i="13" s="1"/>
  <c r="BY163" i="13" s="1"/>
  <c r="BZ163" i="13" s="1"/>
  <c r="CA163" i="13" s="1"/>
  <c r="CB163" i="13" s="1"/>
  <c r="CC163" i="13" s="1"/>
  <c r="CD163" i="13" s="1"/>
  <c r="CE163" i="13" s="1"/>
  <c r="CF163" i="13" s="1"/>
  <c r="CG163" i="13" s="1"/>
  <c r="CH163" i="13" s="1"/>
  <c r="CI163" i="13" s="1"/>
  <c r="CJ163" i="13" s="1"/>
  <c r="CK163" i="13" s="1"/>
  <c r="CL163" i="13" s="1"/>
  <c r="CM163" i="13" s="1"/>
  <c r="CN163" i="13" s="1"/>
  <c r="CO163" i="13" s="1"/>
  <c r="CP163" i="13" s="1"/>
  <c r="CQ163" i="13" s="1"/>
  <c r="CR163" i="13" s="1"/>
  <c r="CS163" i="13" s="1"/>
  <c r="CT163" i="13" s="1"/>
  <c r="CU163" i="13" s="1"/>
  <c r="CV163" i="13" s="1"/>
  <c r="CW163" i="13" s="1"/>
  <c r="CX163" i="13" s="1"/>
  <c r="CY163" i="13" s="1"/>
  <c r="CZ163" i="13" s="1"/>
  <c r="DA163" i="13" s="1"/>
  <c r="DB163" i="13" s="1"/>
  <c r="DC163" i="13" s="1"/>
  <c r="DD163" i="13" s="1"/>
  <c r="DE163" i="13" s="1"/>
  <c r="DF163" i="13" s="1"/>
  <c r="DG163" i="13" s="1"/>
  <c r="DH163" i="13" s="1"/>
  <c r="DI163" i="13" s="1"/>
  <c r="DJ163" i="13" s="1"/>
  <c r="DK163" i="13" s="1"/>
  <c r="DL163" i="13" s="1"/>
  <c r="DM163" i="13" s="1"/>
  <c r="DN163" i="13" s="1"/>
  <c r="DO163" i="13" s="1"/>
  <c r="DP163" i="13" s="1"/>
  <c r="DQ163" i="13" s="1"/>
  <c r="DR163" i="13" s="1"/>
  <c r="DS163" i="13" s="1"/>
  <c r="DT163" i="13" s="1"/>
  <c r="DU163" i="13" s="1"/>
  <c r="DV163" i="13" s="1"/>
  <c r="DW163" i="13" s="1"/>
  <c r="F111" i="13"/>
  <c r="G111" i="13"/>
  <c r="H111" i="13" s="1"/>
  <c r="I111" i="13" s="1"/>
  <c r="J111" i="13" s="1"/>
  <c r="K111" i="13" s="1"/>
  <c r="L111" i="13" s="1"/>
  <c r="M111" i="13" s="1"/>
  <c r="N111" i="13" s="1"/>
  <c r="O111" i="13" s="1"/>
  <c r="P111" i="13" s="1"/>
  <c r="Q111" i="13" s="1"/>
  <c r="R111" i="13" s="1"/>
  <c r="S111" i="13" s="1"/>
  <c r="T111" i="13" s="1"/>
  <c r="U111" i="13" s="1"/>
  <c r="V111" i="13" s="1"/>
  <c r="W111" i="13" s="1"/>
  <c r="X111" i="13" s="1"/>
  <c r="Y111" i="13" s="1"/>
  <c r="Z111" i="13" s="1"/>
  <c r="AA111" i="13" s="1"/>
  <c r="AB111" i="13" s="1"/>
  <c r="AC111" i="13" s="1"/>
  <c r="AD111" i="13" s="1"/>
  <c r="AE111" i="13" s="1"/>
  <c r="AF111" i="13" s="1"/>
  <c r="AG111" i="13" s="1"/>
  <c r="AH111" i="13" s="1"/>
  <c r="AI111" i="13" s="1"/>
  <c r="AJ111" i="13" s="1"/>
  <c r="AK111" i="13" s="1"/>
  <c r="AL111" i="13" s="1"/>
  <c r="AM111" i="13" s="1"/>
  <c r="AN111" i="13" s="1"/>
  <c r="AO111" i="13" s="1"/>
  <c r="AP111" i="13" s="1"/>
  <c r="AQ111" i="13" s="1"/>
  <c r="AR111" i="13" s="1"/>
  <c r="AS111" i="13" s="1"/>
  <c r="AT111" i="13" s="1"/>
  <c r="AU111" i="13" s="1"/>
  <c r="AV111" i="13" s="1"/>
  <c r="AW111" i="13" s="1"/>
  <c r="AX111" i="13" s="1"/>
  <c r="AY111" i="13" s="1"/>
  <c r="AZ111" i="13" s="1"/>
  <c r="BA111" i="13" s="1"/>
  <c r="BB111" i="13" s="1"/>
  <c r="BC111" i="13" s="1"/>
  <c r="BD111" i="13" s="1"/>
  <c r="BE111" i="13" s="1"/>
  <c r="BF111" i="13" s="1"/>
  <c r="BG111" i="13" s="1"/>
  <c r="BH111" i="13" s="1"/>
  <c r="BI111" i="13" s="1"/>
  <c r="BJ111" i="13" s="1"/>
  <c r="BK111" i="13" s="1"/>
  <c r="BL111" i="13" s="1"/>
  <c r="BM111" i="13" s="1"/>
  <c r="BN111" i="13" s="1"/>
  <c r="BO111" i="13" s="1"/>
  <c r="BP111" i="13" s="1"/>
  <c r="BQ111" i="13" s="1"/>
  <c r="BR111" i="13" s="1"/>
  <c r="BS111" i="13" s="1"/>
  <c r="BT111" i="13" s="1"/>
  <c r="BU111" i="13" s="1"/>
  <c r="BV111" i="13" s="1"/>
  <c r="BW111" i="13" s="1"/>
  <c r="BX111" i="13" s="1"/>
  <c r="BY111" i="13" s="1"/>
  <c r="BZ111" i="13" s="1"/>
  <c r="CA111" i="13" s="1"/>
  <c r="CB111" i="13" s="1"/>
  <c r="CC111" i="13" s="1"/>
  <c r="CD111" i="13" s="1"/>
  <c r="CE111" i="13" s="1"/>
  <c r="CF111" i="13" s="1"/>
  <c r="CG111" i="13" s="1"/>
  <c r="CH111" i="13" s="1"/>
  <c r="CI111" i="13" s="1"/>
  <c r="CJ111" i="13" s="1"/>
  <c r="CK111" i="13" s="1"/>
  <c r="CL111" i="13" s="1"/>
  <c r="CM111" i="13" s="1"/>
  <c r="CN111" i="13" s="1"/>
  <c r="CO111" i="13" s="1"/>
  <c r="CP111" i="13" s="1"/>
  <c r="CQ111" i="13" s="1"/>
  <c r="CR111" i="13" s="1"/>
  <c r="CS111" i="13" s="1"/>
  <c r="CT111" i="13" s="1"/>
  <c r="CU111" i="13" s="1"/>
  <c r="CV111" i="13" s="1"/>
  <c r="CW111" i="13" s="1"/>
  <c r="CX111" i="13" s="1"/>
  <c r="CY111" i="13" s="1"/>
  <c r="CZ111" i="13" s="1"/>
  <c r="DA111" i="13" s="1"/>
  <c r="DB111" i="13" s="1"/>
  <c r="DC111" i="13" s="1"/>
  <c r="DD111" i="13" s="1"/>
  <c r="DE111" i="13" s="1"/>
  <c r="DF111" i="13" s="1"/>
  <c r="DG111" i="13" s="1"/>
  <c r="DH111" i="13" s="1"/>
  <c r="DI111" i="13" s="1"/>
  <c r="DJ111" i="13" s="1"/>
  <c r="DK111" i="13" s="1"/>
  <c r="DL111" i="13" s="1"/>
  <c r="DM111" i="13" s="1"/>
  <c r="DN111" i="13" s="1"/>
  <c r="DO111" i="13" s="1"/>
  <c r="DP111" i="13" s="1"/>
  <c r="DQ111" i="13" s="1"/>
  <c r="DR111" i="13" s="1"/>
  <c r="DS111" i="13" s="1"/>
  <c r="DT111" i="13" s="1"/>
  <c r="DU111" i="13" s="1"/>
  <c r="DV111" i="13" s="1"/>
  <c r="DW111" i="13" s="1"/>
  <c r="A131" i="13"/>
  <c r="F45" i="13"/>
  <c r="G45" i="13" s="1"/>
  <c r="H45" i="13" s="1"/>
  <c r="I45" i="13" s="1"/>
  <c r="J45" i="13" s="1"/>
  <c r="K45" i="13" s="1"/>
  <c r="L45" i="13" s="1"/>
  <c r="M45" i="13" s="1"/>
  <c r="N45" i="13" s="1"/>
  <c r="O45" i="13" s="1"/>
  <c r="P45" i="13" s="1"/>
  <c r="Q45" i="13" s="1"/>
  <c r="R45" i="13" s="1"/>
  <c r="S45" i="13" s="1"/>
  <c r="T45" i="13" s="1"/>
  <c r="U45" i="13" s="1"/>
  <c r="V45" i="13" s="1"/>
  <c r="W45" i="13" s="1"/>
  <c r="X45" i="13" s="1"/>
  <c r="Y45" i="13" s="1"/>
  <c r="Z45" i="13" s="1"/>
  <c r="AA45" i="13" s="1"/>
  <c r="AB45" i="13" s="1"/>
  <c r="AC45" i="13" s="1"/>
  <c r="AD45" i="13" s="1"/>
  <c r="AE45" i="13" s="1"/>
  <c r="AF45" i="13" s="1"/>
  <c r="AG45" i="13" s="1"/>
  <c r="AH45" i="13" s="1"/>
  <c r="AI45" i="13" s="1"/>
  <c r="AJ45" i="13" s="1"/>
  <c r="AK45" i="13" s="1"/>
  <c r="AL45" i="13" s="1"/>
  <c r="AM45" i="13" s="1"/>
  <c r="AN45" i="13" s="1"/>
  <c r="AO45" i="13" s="1"/>
  <c r="AP45" i="13" s="1"/>
  <c r="AQ45" i="13" s="1"/>
  <c r="AR45" i="13" s="1"/>
  <c r="AS45" i="13" s="1"/>
  <c r="AT45" i="13" s="1"/>
  <c r="AU45" i="13" s="1"/>
  <c r="AV45" i="13" s="1"/>
  <c r="AW45" i="13" s="1"/>
  <c r="AX45" i="13" s="1"/>
  <c r="AY45" i="13" s="1"/>
  <c r="AZ45" i="13" s="1"/>
  <c r="BA45" i="13" s="1"/>
  <c r="BB45" i="13" s="1"/>
  <c r="BC45" i="13" s="1"/>
  <c r="BD45" i="13" s="1"/>
  <c r="BE45" i="13" s="1"/>
  <c r="BF45" i="13" s="1"/>
  <c r="BG45" i="13" s="1"/>
  <c r="BH45" i="13" s="1"/>
  <c r="BI45" i="13" s="1"/>
  <c r="BJ45" i="13" s="1"/>
  <c r="BK45" i="13" s="1"/>
  <c r="BL45" i="13" s="1"/>
  <c r="BM45" i="13" s="1"/>
  <c r="BN45" i="13" s="1"/>
  <c r="BO45" i="13" s="1"/>
  <c r="BP45" i="13" s="1"/>
  <c r="BQ45" i="13" s="1"/>
  <c r="BR45" i="13" s="1"/>
  <c r="BS45" i="13" s="1"/>
  <c r="BT45" i="13" s="1"/>
  <c r="BU45" i="13" s="1"/>
  <c r="BV45" i="13" s="1"/>
  <c r="BW45" i="13" s="1"/>
  <c r="BX45" i="13" s="1"/>
  <c r="BY45" i="13" s="1"/>
  <c r="BZ45" i="13" s="1"/>
  <c r="CA45" i="13" s="1"/>
  <c r="CB45" i="13" s="1"/>
  <c r="CC45" i="13" s="1"/>
  <c r="CD45" i="13" s="1"/>
  <c r="CE45" i="13" s="1"/>
  <c r="CF45" i="13" s="1"/>
  <c r="CG45" i="13" s="1"/>
  <c r="CH45" i="13" s="1"/>
  <c r="CI45" i="13" s="1"/>
  <c r="CJ45" i="13" s="1"/>
  <c r="CK45" i="13" s="1"/>
  <c r="CL45" i="13" s="1"/>
  <c r="CM45" i="13" s="1"/>
  <c r="CN45" i="13" s="1"/>
  <c r="CO45" i="13" s="1"/>
  <c r="CP45" i="13" s="1"/>
  <c r="CQ45" i="13" s="1"/>
  <c r="CR45" i="13" s="1"/>
  <c r="CS45" i="13" s="1"/>
  <c r="CT45" i="13" s="1"/>
  <c r="CU45" i="13" s="1"/>
  <c r="CV45" i="13" s="1"/>
  <c r="CW45" i="13" s="1"/>
  <c r="CX45" i="13" s="1"/>
  <c r="CY45" i="13" s="1"/>
  <c r="CZ45" i="13" s="1"/>
  <c r="DA45" i="13" s="1"/>
  <c r="DB45" i="13" s="1"/>
  <c r="DC45" i="13" s="1"/>
  <c r="DD45" i="13" s="1"/>
  <c r="DE45" i="13" s="1"/>
  <c r="DF45" i="13" s="1"/>
  <c r="DG45" i="13" s="1"/>
  <c r="DH45" i="13" s="1"/>
  <c r="DI45" i="13" s="1"/>
  <c r="DJ45" i="13" s="1"/>
  <c r="DK45" i="13" s="1"/>
  <c r="DL45" i="13" s="1"/>
  <c r="DM45" i="13" s="1"/>
  <c r="DN45" i="13" s="1"/>
  <c r="DO45" i="13" s="1"/>
  <c r="DP45" i="13" s="1"/>
  <c r="DQ45" i="13" s="1"/>
  <c r="DR45" i="13" s="1"/>
  <c r="DS45" i="13" s="1"/>
  <c r="DT45" i="13" s="1"/>
  <c r="DU45" i="13" s="1"/>
  <c r="DV45" i="13" s="1"/>
  <c r="DW45" i="13" s="1"/>
  <c r="F59" i="13"/>
  <c r="G59" i="13" s="1"/>
  <c r="H59" i="13" s="1"/>
  <c r="I59" i="13" s="1"/>
  <c r="J59" i="13" s="1"/>
  <c r="K59" i="13" s="1"/>
  <c r="L59" i="13" s="1"/>
  <c r="M59" i="13" s="1"/>
  <c r="N59" i="13" s="1"/>
  <c r="O59" i="13" s="1"/>
  <c r="P59" i="13" s="1"/>
  <c r="Q59" i="13" s="1"/>
  <c r="R59" i="13" s="1"/>
  <c r="S59" i="13" s="1"/>
  <c r="T59" i="13" s="1"/>
  <c r="U59" i="13" s="1"/>
  <c r="V59" i="13" s="1"/>
  <c r="W59" i="13" s="1"/>
  <c r="X59" i="13" s="1"/>
  <c r="Y59" i="13" s="1"/>
  <c r="Z59" i="13" s="1"/>
  <c r="AA59" i="13" s="1"/>
  <c r="AB59" i="13" s="1"/>
  <c r="AC59" i="13" s="1"/>
  <c r="AD59" i="13" s="1"/>
  <c r="AE59" i="13" s="1"/>
  <c r="AF59" i="13" s="1"/>
  <c r="AG59" i="13" s="1"/>
  <c r="AH59" i="13" s="1"/>
  <c r="AI59" i="13" s="1"/>
  <c r="AJ59" i="13" s="1"/>
  <c r="AK59" i="13" s="1"/>
  <c r="AL59" i="13" s="1"/>
  <c r="AM59" i="13" s="1"/>
  <c r="AN59" i="13" s="1"/>
  <c r="AO59" i="13" s="1"/>
  <c r="AP59" i="13" s="1"/>
  <c r="AQ59" i="13" s="1"/>
  <c r="AR59" i="13" s="1"/>
  <c r="AS59" i="13" s="1"/>
  <c r="AT59" i="13" s="1"/>
  <c r="AU59" i="13" s="1"/>
  <c r="AV59" i="13" s="1"/>
  <c r="AW59" i="13" s="1"/>
  <c r="AX59" i="13" s="1"/>
  <c r="AY59" i="13" s="1"/>
  <c r="AZ59" i="13" s="1"/>
  <c r="BA59" i="13" s="1"/>
  <c r="BB59" i="13" s="1"/>
  <c r="BC59" i="13" s="1"/>
  <c r="BD59" i="13" s="1"/>
  <c r="BE59" i="13" s="1"/>
  <c r="BF59" i="13" s="1"/>
  <c r="BG59" i="13" s="1"/>
  <c r="BH59" i="13" s="1"/>
  <c r="BI59" i="13" s="1"/>
  <c r="BJ59" i="13" s="1"/>
  <c r="BK59" i="13" s="1"/>
  <c r="BL59" i="13" s="1"/>
  <c r="BM59" i="13" s="1"/>
  <c r="BN59" i="13" s="1"/>
  <c r="BO59" i="13" s="1"/>
  <c r="BP59" i="13" s="1"/>
  <c r="BQ59" i="13" s="1"/>
  <c r="BR59" i="13" s="1"/>
  <c r="BS59" i="13" s="1"/>
  <c r="BT59" i="13" s="1"/>
  <c r="BU59" i="13" s="1"/>
  <c r="BV59" i="13" s="1"/>
  <c r="BW59" i="13" s="1"/>
  <c r="BX59" i="13" s="1"/>
  <c r="BY59" i="13" s="1"/>
  <c r="BZ59" i="13" s="1"/>
  <c r="CA59" i="13" s="1"/>
  <c r="CB59" i="13" s="1"/>
  <c r="CC59" i="13" s="1"/>
  <c r="CD59" i="13" s="1"/>
  <c r="CE59" i="13" s="1"/>
  <c r="CF59" i="13" s="1"/>
  <c r="CG59" i="13" s="1"/>
  <c r="CH59" i="13" s="1"/>
  <c r="CI59" i="13" s="1"/>
  <c r="CJ59" i="13" s="1"/>
  <c r="CK59" i="13" s="1"/>
  <c r="CL59" i="13" s="1"/>
  <c r="CM59" i="13" s="1"/>
  <c r="CN59" i="13" s="1"/>
  <c r="CO59" i="13" s="1"/>
  <c r="CP59" i="13" s="1"/>
  <c r="CQ59" i="13" s="1"/>
  <c r="CR59" i="13" s="1"/>
  <c r="CS59" i="13" s="1"/>
  <c r="CT59" i="13" s="1"/>
  <c r="CU59" i="13" s="1"/>
  <c r="CV59" i="13" s="1"/>
  <c r="CW59" i="13" s="1"/>
  <c r="CX59" i="13" s="1"/>
  <c r="CY59" i="13" s="1"/>
  <c r="CZ59" i="13" s="1"/>
  <c r="DA59" i="13" s="1"/>
  <c r="DB59" i="13" s="1"/>
  <c r="DC59" i="13" s="1"/>
  <c r="DD59" i="13" s="1"/>
  <c r="DE59" i="13" s="1"/>
  <c r="DF59" i="13" s="1"/>
  <c r="DG59" i="13" s="1"/>
  <c r="DH59" i="13" s="1"/>
  <c r="DI59" i="13" s="1"/>
  <c r="DJ59" i="13" s="1"/>
  <c r="DK59" i="13" s="1"/>
  <c r="DL59" i="13" s="1"/>
  <c r="DM59" i="13" s="1"/>
  <c r="DN59" i="13" s="1"/>
  <c r="DO59" i="13" s="1"/>
  <c r="DP59" i="13" s="1"/>
  <c r="DQ59" i="13" s="1"/>
  <c r="DR59" i="13" s="1"/>
  <c r="DS59" i="13" s="1"/>
  <c r="DT59" i="13" s="1"/>
  <c r="DU59" i="13" s="1"/>
  <c r="DV59" i="13" s="1"/>
  <c r="DW59" i="13" s="1"/>
  <c r="C107" i="13"/>
  <c r="C106" i="13"/>
  <c r="C39" i="13"/>
  <c r="C38" i="13"/>
  <c r="C30" i="13"/>
  <c r="C29" i="13"/>
  <c r="F42" i="2"/>
  <c r="F43" i="2" s="1"/>
  <c r="F44" i="2" s="1"/>
  <c r="F28" i="2"/>
  <c r="F29" i="2"/>
  <c r="F30" i="2" s="1"/>
  <c r="E18" i="2"/>
  <c r="E19" i="2"/>
  <c r="B69" i="7"/>
  <c r="B180" i="7" s="1"/>
  <c r="F47" i="2"/>
  <c r="E47" i="2"/>
  <c r="F33" i="2"/>
  <c r="E33" i="2"/>
  <c r="E54" i="2" s="1"/>
  <c r="D267" i="2"/>
  <c r="C3" i="10"/>
  <c r="D3" i="10"/>
  <c r="E3" i="10" s="1"/>
  <c r="F3" i="10" s="1"/>
  <c r="G3" i="10" s="1"/>
  <c r="H3" i="10" s="1"/>
  <c r="I3" i="10" s="1"/>
  <c r="J3" i="10" s="1"/>
  <c r="K3" i="10" s="1"/>
  <c r="L3" i="10" s="1"/>
  <c r="M3" i="10" s="1"/>
  <c r="N3" i="10" s="1"/>
  <c r="O3" i="10" s="1"/>
  <c r="P3" i="10" s="1"/>
  <c r="Q3" i="10" s="1"/>
  <c r="R3" i="10" s="1"/>
  <c r="S3" i="10" s="1"/>
  <c r="T3" i="10" s="1"/>
  <c r="U3" i="10" s="1"/>
  <c r="V3" i="10" s="1"/>
  <c r="W3" i="10" s="1"/>
  <c r="X3" i="10" s="1"/>
  <c r="Y3" i="10" s="1"/>
  <c r="Z3" i="10" s="1"/>
  <c r="AA3" i="10" s="1"/>
  <c r="AB3" i="10" s="1"/>
  <c r="AC3" i="10" s="1"/>
  <c r="AD3" i="10" s="1"/>
  <c r="AE3" i="10" s="1"/>
  <c r="AF3" i="10" s="1"/>
  <c r="AG3" i="10" s="1"/>
  <c r="AH3" i="10" s="1"/>
  <c r="AI3" i="10" s="1"/>
  <c r="AJ3" i="10" s="1"/>
  <c r="AK3" i="10" s="1"/>
  <c r="AL3" i="10" s="1"/>
  <c r="AM3" i="10" s="1"/>
  <c r="AN3" i="10" s="1"/>
  <c r="AO3" i="10" s="1"/>
  <c r="AP3" i="10" s="1"/>
  <c r="AQ3" i="10" s="1"/>
  <c r="AR3" i="10" s="1"/>
  <c r="AS3" i="10" s="1"/>
  <c r="AT3" i="10" s="1"/>
  <c r="AU3" i="10" s="1"/>
  <c r="AV3" i="10" s="1"/>
  <c r="AW3" i="10" s="1"/>
  <c r="AX3" i="10" s="1"/>
  <c r="AY3" i="10" s="1"/>
  <c r="AZ3" i="10" s="1"/>
  <c r="BA3" i="10" s="1"/>
  <c r="BB3" i="10" s="1"/>
  <c r="BC3" i="10" s="1"/>
  <c r="BD3" i="10" s="1"/>
  <c r="BE3" i="10" s="1"/>
  <c r="BF3" i="10" s="1"/>
  <c r="BG3" i="10" s="1"/>
  <c r="BH3" i="10" s="1"/>
  <c r="BI3" i="10" s="1"/>
  <c r="BJ3" i="10" s="1"/>
  <c r="BK3" i="10" s="1"/>
  <c r="BL3" i="10" s="1"/>
  <c r="BM3" i="10" s="1"/>
  <c r="BN3" i="10" s="1"/>
  <c r="BO3" i="10" s="1"/>
  <c r="BP3" i="10" s="1"/>
  <c r="BQ3" i="10" s="1"/>
  <c r="BR3" i="10" s="1"/>
  <c r="BS3" i="10" s="1"/>
  <c r="BT3" i="10" s="1"/>
  <c r="BU3" i="10" s="1"/>
  <c r="BV3" i="10" s="1"/>
  <c r="BW3" i="10" s="1"/>
  <c r="BX3" i="10" s="1"/>
  <c r="BY3" i="10" s="1"/>
  <c r="BZ3" i="10" s="1"/>
  <c r="CA3" i="10" s="1"/>
  <c r="CB3" i="10" s="1"/>
  <c r="CC3" i="10" s="1"/>
  <c r="CD3" i="10" s="1"/>
  <c r="CE3" i="10" s="1"/>
  <c r="CF3" i="10" s="1"/>
  <c r="CG3" i="10" s="1"/>
  <c r="CH3" i="10" s="1"/>
  <c r="CI3" i="10" s="1"/>
  <c r="CJ3" i="10" s="1"/>
  <c r="CK3" i="10" s="1"/>
  <c r="CL3" i="10" s="1"/>
  <c r="CM3" i="10" s="1"/>
  <c r="CN3" i="10" s="1"/>
  <c r="CO3" i="10" s="1"/>
  <c r="CP3" i="10" s="1"/>
  <c r="CQ3" i="10" s="1"/>
  <c r="CR3" i="10" s="1"/>
  <c r="CS3" i="10" s="1"/>
  <c r="CT3" i="10" s="1"/>
  <c r="CU3" i="10" s="1"/>
  <c r="CV3" i="10" s="1"/>
  <c r="CW3" i="10" s="1"/>
  <c r="CX3" i="10" s="1"/>
  <c r="CY3" i="10" s="1"/>
  <c r="CZ3" i="10" s="1"/>
  <c r="DA3" i="10" s="1"/>
  <c r="DB3" i="10" s="1"/>
  <c r="DC3" i="10" s="1"/>
  <c r="DD3" i="10" s="1"/>
  <c r="DE3" i="10" s="1"/>
  <c r="DF3" i="10" s="1"/>
  <c r="DG3" i="10" s="1"/>
  <c r="DH3" i="10" s="1"/>
  <c r="DI3" i="10" s="1"/>
  <c r="DJ3" i="10" s="1"/>
  <c r="DK3" i="10" s="1"/>
  <c r="DL3" i="10" s="1"/>
  <c r="DM3" i="10" s="1"/>
  <c r="DN3" i="10" s="1"/>
  <c r="DO3" i="10" s="1"/>
  <c r="DP3" i="10" s="1"/>
  <c r="DQ3" i="10" s="1"/>
  <c r="DR3" i="10" s="1"/>
  <c r="DS3" i="10" s="1"/>
  <c r="DT3" i="10" s="1"/>
  <c r="C3" i="9"/>
  <c r="D3" i="9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AE3" i="9" s="1"/>
  <c r="AF3" i="9" s="1"/>
  <c r="AG3" i="9" s="1"/>
  <c r="AH3" i="9" s="1"/>
  <c r="AI3" i="9" s="1"/>
  <c r="AJ3" i="9" s="1"/>
  <c r="AK3" i="9" s="1"/>
  <c r="AL3" i="9" s="1"/>
  <c r="AM3" i="9" s="1"/>
  <c r="AN3" i="9" s="1"/>
  <c r="AO3" i="9" s="1"/>
  <c r="AP3" i="9" s="1"/>
  <c r="AQ3" i="9" s="1"/>
  <c r="AR3" i="9" s="1"/>
  <c r="AS3" i="9" s="1"/>
  <c r="AT3" i="9" s="1"/>
  <c r="AU3" i="9" s="1"/>
  <c r="AV3" i="9" s="1"/>
  <c r="AW3" i="9" s="1"/>
  <c r="AX3" i="9" s="1"/>
  <c r="AY3" i="9" s="1"/>
  <c r="AZ3" i="9" s="1"/>
  <c r="BA3" i="9" s="1"/>
  <c r="BB3" i="9" s="1"/>
  <c r="BC3" i="9" s="1"/>
  <c r="BD3" i="9" s="1"/>
  <c r="BE3" i="9" s="1"/>
  <c r="BF3" i="9" s="1"/>
  <c r="BG3" i="9" s="1"/>
  <c r="BH3" i="9" s="1"/>
  <c r="BI3" i="9" s="1"/>
  <c r="BJ3" i="9" s="1"/>
  <c r="BK3" i="9" s="1"/>
  <c r="BL3" i="9" s="1"/>
  <c r="BM3" i="9" s="1"/>
  <c r="BN3" i="9" s="1"/>
  <c r="BO3" i="9" s="1"/>
  <c r="BP3" i="9" s="1"/>
  <c r="BQ3" i="9" s="1"/>
  <c r="BR3" i="9" s="1"/>
  <c r="BS3" i="9" s="1"/>
  <c r="BT3" i="9" s="1"/>
  <c r="BU3" i="9" s="1"/>
  <c r="BV3" i="9" s="1"/>
  <c r="BW3" i="9" s="1"/>
  <c r="BX3" i="9" s="1"/>
  <c r="BY3" i="9" s="1"/>
  <c r="BZ3" i="9" s="1"/>
  <c r="CA3" i="9" s="1"/>
  <c r="CB3" i="9" s="1"/>
  <c r="CC3" i="9" s="1"/>
  <c r="CD3" i="9" s="1"/>
  <c r="CE3" i="9" s="1"/>
  <c r="CF3" i="9" s="1"/>
  <c r="CG3" i="9" s="1"/>
  <c r="CH3" i="9" s="1"/>
  <c r="CI3" i="9" s="1"/>
  <c r="CJ3" i="9" s="1"/>
  <c r="CK3" i="9" s="1"/>
  <c r="CL3" i="9" s="1"/>
  <c r="CM3" i="9" s="1"/>
  <c r="CN3" i="9" s="1"/>
  <c r="CO3" i="9" s="1"/>
  <c r="CP3" i="9" s="1"/>
  <c r="CQ3" i="9" s="1"/>
  <c r="CR3" i="9" s="1"/>
  <c r="CS3" i="9" s="1"/>
  <c r="CT3" i="9" s="1"/>
  <c r="CU3" i="9" s="1"/>
  <c r="CV3" i="9" s="1"/>
  <c r="CW3" i="9" s="1"/>
  <c r="CX3" i="9" s="1"/>
  <c r="CY3" i="9" s="1"/>
  <c r="CZ3" i="9" s="1"/>
  <c r="DA3" i="9" s="1"/>
  <c r="DB3" i="9" s="1"/>
  <c r="DC3" i="9" s="1"/>
  <c r="DD3" i="9" s="1"/>
  <c r="DE3" i="9" s="1"/>
  <c r="DF3" i="9" s="1"/>
  <c r="DG3" i="9" s="1"/>
  <c r="DH3" i="9" s="1"/>
  <c r="DI3" i="9" s="1"/>
  <c r="DJ3" i="9" s="1"/>
  <c r="DK3" i="9" s="1"/>
  <c r="DL3" i="9" s="1"/>
  <c r="DM3" i="9" s="1"/>
  <c r="DN3" i="9" s="1"/>
  <c r="DO3" i="9" s="1"/>
  <c r="DP3" i="9" s="1"/>
  <c r="DQ3" i="9" s="1"/>
  <c r="DR3" i="9" s="1"/>
  <c r="DS3" i="9" s="1"/>
  <c r="DT3" i="9" s="1"/>
  <c r="B125" i="7"/>
  <c r="B233" i="7"/>
  <c r="B124" i="7"/>
  <c r="B232" i="7" s="1"/>
  <c r="B122" i="7"/>
  <c r="A79" i="7"/>
  <c r="A190" i="7"/>
  <c r="B42" i="7"/>
  <c r="B39" i="7"/>
  <c r="C37" i="7"/>
  <c r="C36" i="7"/>
  <c r="C35" i="7"/>
  <c r="B34" i="7"/>
  <c r="B19" i="7"/>
  <c r="B317" i="2"/>
  <c r="A330" i="2"/>
  <c r="A325" i="2"/>
  <c r="A320" i="2"/>
  <c r="A315" i="2"/>
  <c r="BM188" i="7"/>
  <c r="BN188" i="7"/>
  <c r="E151" i="7"/>
  <c r="AB159" i="7"/>
  <c r="AN159" i="7" s="1"/>
  <c r="AZ159" i="7" s="1"/>
  <c r="BL159" i="7" s="1"/>
  <c r="BX159" i="7" s="1"/>
  <c r="CJ159" i="7" s="1"/>
  <c r="CV159" i="7" s="1"/>
  <c r="DH159" i="7" s="1"/>
  <c r="DT159" i="7" s="1"/>
  <c r="F1" i="7"/>
  <c r="G1" i="7"/>
  <c r="H1" i="7" s="1"/>
  <c r="I1" i="7" s="1"/>
  <c r="J1" i="7" s="1"/>
  <c r="K1" i="7" s="1"/>
  <c r="L1" i="7" s="1"/>
  <c r="M1" i="7" s="1"/>
  <c r="N1" i="7" s="1"/>
  <c r="O1" i="7" s="1"/>
  <c r="P1" i="7" s="1"/>
  <c r="Q1" i="7" s="1"/>
  <c r="R1" i="7" s="1"/>
  <c r="S1" i="7" s="1"/>
  <c r="T1" i="7" s="1"/>
  <c r="U1" i="7" s="1"/>
  <c r="V1" i="7" s="1"/>
  <c r="W1" i="7" s="1"/>
  <c r="X1" i="7" s="1"/>
  <c r="Y1" i="7" s="1"/>
  <c r="Z1" i="7" s="1"/>
  <c r="AA1" i="7" s="1"/>
  <c r="AB1" i="7" s="1"/>
  <c r="AC1" i="7" s="1"/>
  <c r="AD1" i="7" s="1"/>
  <c r="AE1" i="7" s="1"/>
  <c r="AF1" i="7" s="1"/>
  <c r="AG1" i="7" s="1"/>
  <c r="AH1" i="7" s="1"/>
  <c r="AI1" i="7" s="1"/>
  <c r="AJ1" i="7" s="1"/>
  <c r="AK1" i="7" s="1"/>
  <c r="AL1" i="7" s="1"/>
  <c r="AM1" i="7" s="1"/>
  <c r="AN1" i="7" s="1"/>
  <c r="AO1" i="7" s="1"/>
  <c r="AP1" i="7" s="1"/>
  <c r="AQ1" i="7" s="1"/>
  <c r="AR1" i="7" s="1"/>
  <c r="AS1" i="7" s="1"/>
  <c r="AT1" i="7" s="1"/>
  <c r="AU1" i="7" s="1"/>
  <c r="AV1" i="7" s="1"/>
  <c r="AW1" i="7" s="1"/>
  <c r="AX1" i="7" s="1"/>
  <c r="AY1" i="7" s="1"/>
  <c r="AZ1" i="7" s="1"/>
  <c r="BA1" i="7" s="1"/>
  <c r="BB1" i="7" s="1"/>
  <c r="BC1" i="7" s="1"/>
  <c r="BD1" i="7" s="1"/>
  <c r="BE1" i="7" s="1"/>
  <c r="BF1" i="7" s="1"/>
  <c r="BG1" i="7" s="1"/>
  <c r="BH1" i="7" s="1"/>
  <c r="BI1" i="7" s="1"/>
  <c r="BJ1" i="7" s="1"/>
  <c r="BK1" i="7" s="1"/>
  <c r="BL1" i="7" s="1"/>
  <c r="BM1" i="7" s="1"/>
  <c r="BN1" i="7" s="1"/>
  <c r="BO1" i="7" s="1"/>
  <c r="BP1" i="7" s="1"/>
  <c r="BQ1" i="7" s="1"/>
  <c r="BR1" i="7" s="1"/>
  <c r="BS1" i="7" s="1"/>
  <c r="BT1" i="7" s="1"/>
  <c r="BU1" i="7" s="1"/>
  <c r="BV1" i="7" s="1"/>
  <c r="BW1" i="7" s="1"/>
  <c r="BX1" i="7" s="1"/>
  <c r="BY1" i="7" s="1"/>
  <c r="BZ1" i="7" s="1"/>
  <c r="CA1" i="7" s="1"/>
  <c r="CB1" i="7" s="1"/>
  <c r="CC1" i="7" s="1"/>
  <c r="CD1" i="7" s="1"/>
  <c r="CE1" i="7" s="1"/>
  <c r="CF1" i="7" s="1"/>
  <c r="CG1" i="7" s="1"/>
  <c r="CH1" i="7" s="1"/>
  <c r="CI1" i="7" s="1"/>
  <c r="CJ1" i="7" s="1"/>
  <c r="CK1" i="7" s="1"/>
  <c r="CL1" i="7" s="1"/>
  <c r="CM1" i="7" s="1"/>
  <c r="CN1" i="7" s="1"/>
  <c r="CO1" i="7" s="1"/>
  <c r="CP1" i="7" s="1"/>
  <c r="CQ1" i="7" s="1"/>
  <c r="CR1" i="7" s="1"/>
  <c r="CS1" i="7" s="1"/>
  <c r="CT1" i="7" s="1"/>
  <c r="CU1" i="7" s="1"/>
  <c r="CV1" i="7" s="1"/>
  <c r="CW1" i="7" s="1"/>
  <c r="CX1" i="7" s="1"/>
  <c r="CY1" i="7" s="1"/>
  <c r="CZ1" i="7" s="1"/>
  <c r="DA1" i="7" s="1"/>
  <c r="DB1" i="7" s="1"/>
  <c r="DC1" i="7" s="1"/>
  <c r="DD1" i="7" s="1"/>
  <c r="DE1" i="7" s="1"/>
  <c r="DF1" i="7" s="1"/>
  <c r="DG1" i="7" s="1"/>
  <c r="DH1" i="7" s="1"/>
  <c r="DI1" i="7" s="1"/>
  <c r="DJ1" i="7" s="1"/>
  <c r="DK1" i="7" s="1"/>
  <c r="DL1" i="7" s="1"/>
  <c r="DM1" i="7" s="1"/>
  <c r="DN1" i="7" s="1"/>
  <c r="DO1" i="7" s="1"/>
  <c r="DP1" i="7" s="1"/>
  <c r="DQ1" i="7" s="1"/>
  <c r="DR1" i="7" s="1"/>
  <c r="DS1" i="7" s="1"/>
  <c r="DT1" i="7" s="1"/>
  <c r="DU1" i="7" s="1"/>
  <c r="DV1" i="7" s="1"/>
  <c r="DW1" i="7" s="1"/>
  <c r="A196" i="7"/>
  <c r="O240" i="7"/>
  <c r="C161" i="2"/>
  <c r="C162" i="2"/>
  <c r="C188" i="2"/>
  <c r="C178" i="2"/>
  <c r="BW233" i="7"/>
  <c r="DG232" i="7"/>
  <c r="AA232" i="7"/>
  <c r="DS233" i="7"/>
  <c r="O233" i="7"/>
  <c r="BK232" i="7"/>
  <c r="O232" i="7"/>
  <c r="AM232" i="7"/>
  <c r="AM233" i="7"/>
  <c r="EH126" i="2"/>
  <c r="EH114" i="2" s="1"/>
  <c r="DW263" i="6"/>
  <c r="F36" i="2"/>
  <c r="D56" i="14"/>
  <c r="E56" i="14" s="1"/>
  <c r="C18" i="14"/>
  <c r="C59" i="14" s="1"/>
  <c r="DY302" i="2"/>
  <c r="AO125" i="16"/>
  <c r="AK125" i="16"/>
  <c r="AG125" i="16"/>
  <c r="K123" i="17"/>
  <c r="Y124" i="16"/>
  <c r="I123" i="17"/>
  <c r="U124" i="16"/>
  <c r="Q124" i="16"/>
  <c r="G123" i="17"/>
  <c r="M124" i="16"/>
  <c r="E124" i="17"/>
  <c r="G125" i="16"/>
  <c r="F124" i="17"/>
  <c r="I125" i="16"/>
  <c r="AS124" i="16"/>
  <c r="AR125" i="16"/>
  <c r="AQ124" i="16"/>
  <c r="AN125" i="16"/>
  <c r="AM125" i="16"/>
  <c r="AL124" i="16"/>
  <c r="AH124" i="16"/>
  <c r="AF124" i="16"/>
  <c r="AE125" i="16"/>
  <c r="AD125" i="16"/>
  <c r="AB125" i="16"/>
  <c r="AA124" i="16"/>
  <c r="Z125" i="16"/>
  <c r="W124" i="16"/>
  <c r="V125" i="16"/>
  <c r="T125" i="16"/>
  <c r="P125" i="16"/>
  <c r="O124" i="16"/>
  <c r="N125" i="16"/>
  <c r="L125" i="16"/>
  <c r="K124" i="16"/>
  <c r="J125" i="16"/>
  <c r="AO124" i="16"/>
  <c r="L123" i="17"/>
  <c r="AG124" i="16"/>
  <c r="K124" i="17"/>
  <c r="AC125" i="16"/>
  <c r="J124" i="17"/>
  <c r="I124" i="17"/>
  <c r="Q108" i="16"/>
  <c r="Q125" i="16"/>
  <c r="G124" i="17"/>
  <c r="M125" i="16"/>
  <c r="E123" i="17"/>
  <c r="E124" i="16"/>
  <c r="F123" i="17"/>
  <c r="I124" i="16"/>
  <c r="AQ125" i="16"/>
  <c r="AN124" i="16"/>
  <c r="AL125" i="16"/>
  <c r="AJ124" i="16"/>
  <c r="AI124" i="16"/>
  <c r="AF125" i="16"/>
  <c r="AE124" i="16"/>
  <c r="AD124" i="16"/>
  <c r="AA125" i="16"/>
  <c r="X124" i="16"/>
  <c r="W125" i="16"/>
  <c r="T124" i="16"/>
  <c r="S125" i="16"/>
  <c r="R124" i="16"/>
  <c r="P124" i="16"/>
  <c r="O125" i="16"/>
  <c r="N124" i="16"/>
  <c r="L124" i="16"/>
  <c r="K125" i="16"/>
  <c r="J124" i="16"/>
  <c r="H124" i="16"/>
  <c r="AA233" i="7"/>
  <c r="DG233" i="7"/>
  <c r="CI233" i="7"/>
  <c r="EF302" i="2"/>
  <c r="DX302" i="2"/>
  <c r="DW136" i="6"/>
  <c r="EH226" i="2"/>
  <c r="EF226" i="2"/>
  <c r="ED226" i="2"/>
  <c r="EB226" i="2"/>
  <c r="DZ226" i="2"/>
  <c r="DX226" i="2"/>
  <c r="EI226" i="2"/>
  <c r="EG226" i="2"/>
  <c r="EE226" i="2"/>
  <c r="EC226" i="2"/>
  <c r="EA226" i="2"/>
  <c r="DY226" i="2"/>
  <c r="CU8" i="6"/>
  <c r="CO8" i="6"/>
  <c r="CM7" i="6"/>
  <c r="CH8" i="6"/>
  <c r="ED164" i="2"/>
  <c r="CV7" i="6"/>
  <c r="CP7" i="6"/>
  <c r="CL8" i="6"/>
  <c r="CI7" i="6"/>
  <c r="CD8" i="6"/>
  <c r="EI164" i="2"/>
  <c r="EC164" i="2"/>
  <c r="EA164" i="2"/>
  <c r="DW391" i="6"/>
  <c r="E133" i="17"/>
  <c r="EB302" i="2"/>
  <c r="AD69" i="16"/>
  <c r="DZ302" i="2"/>
  <c r="ED302" i="2"/>
  <c r="EH302" i="2"/>
  <c r="EG302" i="2"/>
  <c r="CH9" i="6"/>
  <c r="CJ193" i="2"/>
  <c r="CD193" i="2"/>
  <c r="BY9" i="6"/>
  <c r="CA193" i="2"/>
  <c r="CC7" i="6"/>
  <c r="CB8" i="6"/>
  <c r="CA7" i="6"/>
  <c r="BZ8" i="6"/>
  <c r="BY7" i="6"/>
  <c r="J9" i="6"/>
  <c r="K274" i="6" s="1"/>
  <c r="I8" i="6"/>
  <c r="H9" i="6"/>
  <c r="F9" i="6"/>
  <c r="E7" i="6"/>
  <c r="AI69" i="16"/>
  <c r="AA69" i="16"/>
  <c r="EC302" i="2"/>
  <c r="E8" i="6"/>
  <c r="E142" i="6" s="1"/>
  <c r="E266" i="6" s="1"/>
  <c r="F162" i="2" s="1"/>
  <c r="O69" i="16"/>
  <c r="EI302" i="2"/>
  <c r="EE302" i="2"/>
  <c r="EA302" i="2"/>
  <c r="DW302" i="2"/>
  <c r="EI21" i="2"/>
  <c r="DW264" i="6"/>
  <c r="A47" i="16"/>
  <c r="M108" i="16"/>
  <c r="O108" i="16"/>
  <c r="J108" i="16"/>
  <c r="N108" i="16"/>
  <c r="F271" i="2"/>
  <c r="F272" i="2"/>
  <c r="F273" i="2"/>
  <c r="F276" i="2"/>
  <c r="E245" i="2"/>
  <c r="E309" i="2"/>
  <c r="E75" i="7" s="1"/>
  <c r="F306" i="2"/>
  <c r="F309" i="2" s="1"/>
  <c r="F307" i="2"/>
  <c r="F75" i="2"/>
  <c r="F79" i="2"/>
  <c r="E14" i="6"/>
  <c r="E138" i="6" s="1"/>
  <c r="F161" i="2" s="1"/>
  <c r="E269" i="6"/>
  <c r="E393" i="6" s="1"/>
  <c r="F163" i="2" s="1"/>
  <c r="E113" i="2"/>
  <c r="E126" i="2"/>
  <c r="E114" i="2" s="1"/>
  <c r="F35" i="2"/>
  <c r="F62" i="2" s="1"/>
  <c r="F50" i="2"/>
  <c r="H34" i="2"/>
  <c r="F95" i="2"/>
  <c r="E234" i="2"/>
  <c r="F107" i="7"/>
  <c r="F111" i="7" s="1"/>
  <c r="F14" i="6"/>
  <c r="F15" i="6"/>
  <c r="F143" i="6"/>
  <c r="F269" i="6"/>
  <c r="F270" i="6"/>
  <c r="F393" i="6"/>
  <c r="G163" i="2" s="1"/>
  <c r="G107" i="7"/>
  <c r="G108" i="7"/>
  <c r="G15" i="6"/>
  <c r="G16" i="6"/>
  <c r="G143" i="6"/>
  <c r="G271" i="6"/>
  <c r="H107" i="7"/>
  <c r="H111" i="7"/>
  <c r="H144" i="6"/>
  <c r="H145" i="6"/>
  <c r="H271" i="6"/>
  <c r="I107" i="7"/>
  <c r="I108" i="7"/>
  <c r="I17" i="6"/>
  <c r="I18" i="6"/>
  <c r="I145" i="6"/>
  <c r="I273" i="6"/>
  <c r="J107" i="7"/>
  <c r="J111" i="7" s="1"/>
  <c r="J18" i="6"/>
  <c r="J19" i="6"/>
  <c r="J146" i="6"/>
  <c r="J274" i="6"/>
  <c r="K107" i="7"/>
  <c r="K20" i="6"/>
  <c r="K275" i="6"/>
  <c r="L20" i="6"/>
  <c r="L149" i="6"/>
  <c r="L276" i="6"/>
  <c r="M107" i="7"/>
  <c r="M111" i="7" s="1"/>
  <c r="M21" i="6"/>
  <c r="M150" i="6"/>
  <c r="M277" i="6"/>
  <c r="N107" i="7"/>
  <c r="N108" i="7"/>
  <c r="N111" i="7"/>
  <c r="N22" i="6"/>
  <c r="N151" i="6"/>
  <c r="N278" i="6"/>
  <c r="O107" i="7"/>
  <c r="O111" i="7" s="1"/>
  <c r="O23" i="6"/>
  <c r="O24" i="6"/>
  <c r="O151" i="6"/>
  <c r="O279" i="6"/>
  <c r="E21" i="2"/>
  <c r="E52" i="7" s="1"/>
  <c r="E53" i="7" s="1"/>
  <c r="E108" i="7"/>
  <c r="E108" i="16" s="1"/>
  <c r="E119" i="7"/>
  <c r="E128" i="7" s="1"/>
  <c r="E328" i="2"/>
  <c r="E37" i="7" s="1"/>
  <c r="F326" i="2"/>
  <c r="F328" i="2" s="1"/>
  <c r="E294" i="2"/>
  <c r="E284" i="2"/>
  <c r="E200" i="2"/>
  <c r="E202" i="2"/>
  <c r="F199" i="2" s="1"/>
  <c r="F202" i="2" s="1"/>
  <c r="F15" i="7" s="1"/>
  <c r="G200" i="2"/>
  <c r="I200" i="2"/>
  <c r="J200" i="2"/>
  <c r="M200" i="2"/>
  <c r="N200" i="2"/>
  <c r="E15" i="7"/>
  <c r="P152" i="6"/>
  <c r="Q107" i="7"/>
  <c r="Q111" i="7"/>
  <c r="Q25" i="6"/>
  <c r="Q26" i="6"/>
  <c r="Q153" i="6"/>
  <c r="Q281" i="6"/>
  <c r="R107" i="7"/>
  <c r="I107" i="16" s="1"/>
  <c r="R26" i="6"/>
  <c r="R281" i="6"/>
  <c r="S107" i="7"/>
  <c r="S111" i="7" s="1"/>
  <c r="S27" i="6"/>
  <c r="S28" i="6"/>
  <c r="S155" i="6"/>
  <c r="S283" i="6"/>
  <c r="T107" i="7"/>
  <c r="T111" i="7" s="1"/>
  <c r="J111" i="16" s="1"/>
  <c r="T28" i="6"/>
  <c r="T29" i="6"/>
  <c r="T156" i="6"/>
  <c r="T284" i="6"/>
  <c r="U107" i="7"/>
  <c r="U111" i="7" s="1"/>
  <c r="U29" i="6"/>
  <c r="U30" i="6"/>
  <c r="U157" i="6"/>
  <c r="U285" i="6"/>
  <c r="V107" i="7"/>
  <c r="V111" i="7" s="1"/>
  <c r="V30" i="6"/>
  <c r="V31" i="6"/>
  <c r="V158" i="6"/>
  <c r="V286" i="6"/>
  <c r="W107" i="7"/>
  <c r="W111" i="7" s="1"/>
  <c r="W31" i="6"/>
  <c r="W32" i="6"/>
  <c r="W159" i="6"/>
  <c r="W287" i="6"/>
  <c r="X107" i="7"/>
  <c r="X111" i="7" s="1"/>
  <c r="X32" i="6"/>
  <c r="X287" i="6"/>
  <c r="Y108" i="7"/>
  <c r="Y34" i="6"/>
  <c r="Y288" i="6"/>
  <c r="Y289" i="6"/>
  <c r="Z107" i="7"/>
  <c r="Z34" i="6"/>
  <c r="Z35" i="6"/>
  <c r="Z162" i="6"/>
  <c r="Z290" i="6"/>
  <c r="AA35" i="6"/>
  <c r="AA36" i="6"/>
  <c r="AA163" i="6"/>
  <c r="AA291" i="6"/>
  <c r="Q200" i="2"/>
  <c r="T200" i="2"/>
  <c r="Y200" i="2"/>
  <c r="AB36" i="6"/>
  <c r="AB291" i="6"/>
  <c r="AC38" i="6"/>
  <c r="AC292" i="6"/>
  <c r="AC293" i="6"/>
  <c r="AD39" i="6"/>
  <c r="AD293" i="6"/>
  <c r="AD294" i="6"/>
  <c r="AE39" i="6"/>
  <c r="AE40" i="6"/>
  <c r="AE167" i="6"/>
  <c r="AE295" i="6"/>
  <c r="AF168" i="6"/>
  <c r="AG41" i="6"/>
  <c r="AG42" i="6"/>
  <c r="AG169" i="6"/>
  <c r="AG297" i="6"/>
  <c r="AH43" i="6"/>
  <c r="AH297" i="6"/>
  <c r="AH298" i="6"/>
  <c r="AI43" i="6"/>
  <c r="AI44" i="6"/>
  <c r="AI171" i="6"/>
  <c r="AI299" i="6"/>
  <c r="AJ44" i="6"/>
  <c r="AJ299" i="6"/>
  <c r="AK173" i="6"/>
  <c r="AL46" i="6"/>
  <c r="AL47" i="6"/>
  <c r="AL174" i="6"/>
  <c r="AL302" i="6"/>
  <c r="AM48" i="6"/>
  <c r="AM302" i="6"/>
  <c r="AM303" i="6"/>
  <c r="AC107" i="7"/>
  <c r="AC111" i="7"/>
  <c r="AF107" i="7"/>
  <c r="AF111" i="7"/>
  <c r="N111" i="16" s="1"/>
  <c r="AG107" i="7"/>
  <c r="AG111" i="7" s="1"/>
  <c r="AH111" i="7"/>
  <c r="AI107" i="7"/>
  <c r="AI111" i="7" s="1"/>
  <c r="AL107" i="7"/>
  <c r="AL111" i="7" s="1"/>
  <c r="AM107" i="7"/>
  <c r="AM111" i="7" s="1"/>
  <c r="AC200" i="2"/>
  <c r="AF200" i="2"/>
  <c r="AG200" i="2"/>
  <c r="AJ200" i="2"/>
  <c r="AM200" i="2"/>
  <c r="AN48" i="6"/>
  <c r="AN49" i="6"/>
  <c r="AN176" i="6"/>
  <c r="AN304" i="6"/>
  <c r="AO50" i="6"/>
  <c r="AO304" i="6"/>
  <c r="AO305" i="6"/>
  <c r="AP50" i="6"/>
  <c r="AP305" i="6"/>
  <c r="AQ179" i="6"/>
  <c r="AR113" i="2"/>
  <c r="AR126" i="2" s="1"/>
  <c r="AR68" i="7" s="1"/>
  <c r="AR180" i="6"/>
  <c r="AS181" i="6"/>
  <c r="AT54" i="6"/>
  <c r="AT309" i="6"/>
  <c r="AU183" i="6"/>
  <c r="AV184" i="6"/>
  <c r="AW185" i="6"/>
  <c r="AX58" i="6"/>
  <c r="AX313" i="6"/>
  <c r="AY60" i="6"/>
  <c r="AY314" i="6"/>
  <c r="AY315" i="6"/>
  <c r="AP107" i="7"/>
  <c r="AP111" i="7" s="1"/>
  <c r="AQ107" i="7"/>
  <c r="AQ111" i="7" s="1"/>
  <c r="AW107" i="7"/>
  <c r="AX107" i="7"/>
  <c r="AX111" i="7" s="1"/>
  <c r="AR200" i="2"/>
  <c r="AV200" i="2"/>
  <c r="N68" i="17"/>
  <c r="AS69" i="16"/>
  <c r="DT107" i="7"/>
  <c r="AR69" i="16"/>
  <c r="AN69" i="16"/>
  <c r="AZ188" i="6"/>
  <c r="BA189" i="6"/>
  <c r="BC318" i="6"/>
  <c r="BD192" i="6"/>
  <c r="BE193" i="6"/>
  <c r="BG322" i="6"/>
  <c r="BH196" i="6"/>
  <c r="BI197" i="6"/>
  <c r="BK326" i="6"/>
  <c r="BL200" i="6"/>
  <c r="BM201" i="6"/>
  <c r="BA316" i="6"/>
  <c r="BB190" i="6"/>
  <c r="BC191" i="6"/>
  <c r="BE320" i="6"/>
  <c r="BF194" i="6"/>
  <c r="BG195" i="6"/>
  <c r="BI324" i="6"/>
  <c r="BJ198" i="6"/>
  <c r="BK199" i="6"/>
  <c r="BO75" i="6"/>
  <c r="BP76" i="6"/>
  <c r="BP331" i="6"/>
  <c r="BS79" i="6"/>
  <c r="BT80" i="6"/>
  <c r="BT335" i="6"/>
  <c r="BW83" i="6"/>
  <c r="BX84" i="6"/>
  <c r="BX339" i="6"/>
  <c r="CA87" i="6"/>
  <c r="CB88" i="6"/>
  <c r="CB343" i="6"/>
  <c r="CE91" i="6"/>
  <c r="CF92" i="6"/>
  <c r="CF347" i="6"/>
  <c r="CI95" i="6"/>
  <c r="CJ96" i="6"/>
  <c r="CJ351" i="6"/>
  <c r="CM99" i="6"/>
  <c r="CN100" i="6"/>
  <c r="CN355" i="6"/>
  <c r="BM328" i="6"/>
  <c r="BN202" i="6"/>
  <c r="BO203" i="6"/>
  <c r="BQ332" i="6"/>
  <c r="BR206" i="6"/>
  <c r="BS207" i="6"/>
  <c r="BU336" i="6"/>
  <c r="BV210" i="6"/>
  <c r="BW211" i="6"/>
  <c r="BY340" i="6"/>
  <c r="BZ214" i="6"/>
  <c r="CA215" i="6"/>
  <c r="CC344" i="6"/>
  <c r="CD218" i="6"/>
  <c r="CE219" i="6"/>
  <c r="CG348" i="6"/>
  <c r="CH222" i="6"/>
  <c r="CI223" i="6"/>
  <c r="CK352" i="6"/>
  <c r="CL226" i="6"/>
  <c r="CM227" i="6"/>
  <c r="CO356" i="6"/>
  <c r="CP230" i="6"/>
  <c r="CQ231" i="6"/>
  <c r="CS360" i="6"/>
  <c r="CT234" i="6"/>
  <c r="CU235" i="6"/>
  <c r="CW364" i="6"/>
  <c r="CX238" i="6"/>
  <c r="CY239" i="6"/>
  <c r="DA368" i="6"/>
  <c r="DB242" i="6"/>
  <c r="DC243" i="6"/>
  <c r="DE117" i="6"/>
  <c r="DF246" i="6"/>
  <c r="DG374" i="6"/>
  <c r="DI121" i="6"/>
  <c r="DJ250" i="6"/>
  <c r="DK378" i="6"/>
  <c r="DM125" i="6"/>
  <c r="CQ358" i="6"/>
  <c r="CR232" i="6"/>
  <c r="CS233" i="6"/>
  <c r="CU362" i="6"/>
  <c r="CV236" i="6"/>
  <c r="CW237" i="6"/>
  <c r="CY366" i="6"/>
  <c r="CZ240" i="6"/>
  <c r="DA241" i="6"/>
  <c r="DC370" i="6"/>
  <c r="DD244" i="6"/>
  <c r="DE372" i="6"/>
  <c r="DU388" i="6"/>
  <c r="DT260" i="6"/>
  <c r="DS131" i="6"/>
  <c r="DQ384" i="6"/>
  <c r="DP256" i="6"/>
  <c r="DO127" i="6"/>
  <c r="DM380" i="6"/>
  <c r="DK123" i="6"/>
  <c r="DI249" i="6"/>
  <c r="DG119" i="6"/>
  <c r="DD107" i="7"/>
  <c r="DU8" i="6"/>
  <c r="DU9" i="6"/>
  <c r="DV134" i="6"/>
  <c r="DU133" i="6"/>
  <c r="DT387" i="6"/>
  <c r="DS386" i="6"/>
  <c r="DR258" i="6"/>
  <c r="DP383" i="6"/>
  <c r="DO255" i="6"/>
  <c r="DN254" i="6"/>
  <c r="DL252" i="6"/>
  <c r="DJ377" i="6"/>
  <c r="DH120" i="6"/>
  <c r="CP200" i="2"/>
  <c r="CO107" i="7"/>
  <c r="DF113" i="2"/>
  <c r="CF68" i="7"/>
  <c r="CF114" i="2"/>
  <c r="CF119" i="2"/>
  <c r="BA107" i="7"/>
  <c r="BD107" i="7"/>
  <c r="BD111" i="7" s="1"/>
  <c r="BD68" i="7"/>
  <c r="F108" i="16"/>
  <c r="DP39" i="12"/>
  <c r="DP41" i="12" s="1"/>
  <c r="AB39" i="12"/>
  <c r="AB41" i="12" s="1"/>
  <c r="DR39" i="12"/>
  <c r="B94" i="12"/>
  <c r="E68" i="2" s="1"/>
  <c r="E58" i="7" s="1"/>
  <c r="N107" i="16"/>
  <c r="CH121" i="2"/>
  <c r="CG120" i="2"/>
  <c r="CI122" i="2"/>
  <c r="DF126" i="2"/>
  <c r="BD51" i="7"/>
  <c r="BD21" i="2"/>
  <c r="BD52" i="7" s="1"/>
  <c r="BD200" i="2"/>
  <c r="BE200" i="2"/>
  <c r="BG200" i="2"/>
  <c r="BI107" i="7"/>
  <c r="BI111" i="7" s="1"/>
  <c r="BI200" i="2"/>
  <c r="DF68" i="7"/>
  <c r="DF114" i="2"/>
  <c r="DH121" i="2" s="1"/>
  <c r="DR9" i="6"/>
  <c r="F59" i="2"/>
  <c r="EI126" i="2"/>
  <c r="EI114" i="2" s="1"/>
  <c r="EI119" i="2" s="1"/>
  <c r="DT8" i="6"/>
  <c r="DW9" i="6"/>
  <c r="DV107" i="7"/>
  <c r="DT51" i="7"/>
  <c r="DT21" i="2"/>
  <c r="DT52" i="7" s="1"/>
  <c r="DM200" i="2"/>
  <c r="DM113" i="2"/>
  <c r="DM21" i="2"/>
  <c r="DM52" i="7" s="1"/>
  <c r="DL108" i="7"/>
  <c r="DL200" i="2"/>
  <c r="DG200" i="2"/>
  <c r="CZ200" i="2"/>
  <c r="CS51" i="7"/>
  <c r="CL200" i="2"/>
  <c r="CF51" i="7"/>
  <c r="CF21" i="2"/>
  <c r="CF52" i="7" s="1"/>
  <c r="CF53" i="7" s="1"/>
  <c r="BW107" i="7"/>
  <c r="DR107" i="7"/>
  <c r="DL107" i="7"/>
  <c r="DF51" i="7"/>
  <c r="DF21" i="2"/>
  <c r="DF52" i="7" s="1"/>
  <c r="CY107" i="7"/>
  <c r="CV51" i="7"/>
  <c r="CV21" i="2"/>
  <c r="CV52" i="7" s="1"/>
  <c r="BZ107" i="7"/>
  <c r="BQ51" i="7"/>
  <c r="BQ113" i="2"/>
  <c r="BM51" i="7"/>
  <c r="E302" i="2"/>
  <c r="E303" i="2" s="1"/>
  <c r="K302" i="2"/>
  <c r="M302" i="2"/>
  <c r="N302" i="2"/>
  <c r="O302" i="2"/>
  <c r="AL21" i="12"/>
  <c r="R36" i="12"/>
  <c r="DQ39" i="12"/>
  <c r="DQ41" i="12" s="1"/>
  <c r="BQ24" i="12"/>
  <c r="CZ92" i="12"/>
  <c r="DC56" i="2" s="1"/>
  <c r="DC56" i="7" s="1"/>
  <c r="DP92" i="12"/>
  <c r="DS56" i="2"/>
  <c r="DS56" i="7" s="1"/>
  <c r="AO92" i="12"/>
  <c r="AR56" i="2" s="1"/>
  <c r="CR21" i="12"/>
  <c r="DH92" i="12"/>
  <c r="DK56" i="2"/>
  <c r="DK56" i="7" s="1"/>
  <c r="CR92" i="12"/>
  <c r="CU56" i="2"/>
  <c r="CU56" i="7" s="1"/>
  <c r="BQ126" i="2"/>
  <c r="BQ68" i="7" s="1"/>
  <c r="DR111" i="7"/>
  <c r="DV111" i="7"/>
  <c r="DL111" i="7"/>
  <c r="DM126" i="2"/>
  <c r="DM68" i="7" s="1"/>
  <c r="DM114" i="2"/>
  <c r="DO121" i="2" s="1"/>
  <c r="AA262" i="2"/>
  <c r="AQ262" i="2"/>
  <c r="BG262" i="2"/>
  <c r="BU262" i="2"/>
  <c r="CK262" i="2"/>
  <c r="CY262" i="2"/>
  <c r="DO262" i="2"/>
  <c r="EE262" i="2"/>
  <c r="J262" i="2"/>
  <c r="R262" i="2"/>
  <c r="Z262" i="2"/>
  <c r="AH262" i="2"/>
  <c r="AP262" i="2"/>
  <c r="AX262" i="2"/>
  <c r="BF262" i="2"/>
  <c r="BN262" i="2"/>
  <c r="BV262" i="2"/>
  <c r="CD262" i="2"/>
  <c r="CL262" i="2"/>
  <c r="CT262" i="2"/>
  <c r="DB262" i="2"/>
  <c r="DJ262" i="2"/>
  <c r="DR262" i="2"/>
  <c r="DZ262" i="2"/>
  <c r="EH262" i="2"/>
  <c r="O262" i="2"/>
  <c r="AC262" i="2"/>
  <c r="AS262" i="2"/>
  <c r="BI262" i="2"/>
  <c r="CA262" i="2"/>
  <c r="CQ262" i="2"/>
  <c r="DI262" i="2"/>
  <c r="DY262" i="2"/>
  <c r="E255" i="2"/>
  <c r="AK262" i="2"/>
  <c r="BO262" i="2"/>
  <c r="DG262" i="2"/>
  <c r="N262" i="2"/>
  <c r="AL262" i="2"/>
  <c r="BJ262" i="2"/>
  <c r="CH262" i="2"/>
  <c r="CX262" i="2"/>
  <c r="DV262" i="2"/>
  <c r="U262" i="2"/>
  <c r="BS262" i="2"/>
  <c r="DQ262" i="2"/>
  <c r="AO262" i="2"/>
  <c r="CG262" i="2"/>
  <c r="CU262" i="2"/>
  <c r="H262" i="2"/>
  <c r="AF262" i="2"/>
  <c r="BD262" i="2"/>
  <c r="CB262" i="2"/>
  <c r="CZ262" i="2"/>
  <c r="DX262" i="2"/>
  <c r="Y262" i="2"/>
  <c r="BW262" i="2"/>
  <c r="DU262" i="2"/>
  <c r="M262" i="2"/>
  <c r="AE262" i="2"/>
  <c r="AU262" i="2"/>
  <c r="BK262" i="2"/>
  <c r="BY262" i="2"/>
  <c r="CO262" i="2"/>
  <c r="DC262" i="2"/>
  <c r="DS262" i="2"/>
  <c r="EG262" i="2"/>
  <c r="L262" i="2"/>
  <c r="T262" i="2"/>
  <c r="AB262" i="2"/>
  <c r="AJ262" i="2"/>
  <c r="AR262" i="2"/>
  <c r="AZ262" i="2"/>
  <c r="BH262" i="2"/>
  <c r="BP262" i="2"/>
  <c r="BX262" i="2"/>
  <c r="CF262" i="2"/>
  <c r="CN262" i="2"/>
  <c r="CV262" i="2"/>
  <c r="DD262" i="2"/>
  <c r="DL262" i="2"/>
  <c r="DT262" i="2"/>
  <c r="EB262" i="2"/>
  <c r="G262" i="2"/>
  <c r="S262" i="2"/>
  <c r="AG262" i="2"/>
  <c r="AW262" i="2"/>
  <c r="BM262" i="2"/>
  <c r="CE262" i="2"/>
  <c r="CW262" i="2"/>
  <c r="DM262" i="2"/>
  <c r="EC262" i="2"/>
  <c r="Q262" i="2"/>
  <c r="CS262" i="2"/>
  <c r="F262" i="2"/>
  <c r="AD262" i="2"/>
  <c r="BB262" i="2"/>
  <c r="BZ262" i="2"/>
  <c r="DF262" i="2"/>
  <c r="ED262" i="2"/>
  <c r="AI262" i="2"/>
  <c r="CI262" i="2"/>
  <c r="BC262" i="2"/>
  <c r="EA262" i="2"/>
  <c r="X262" i="2"/>
  <c r="AV262" i="2"/>
  <c r="BT262" i="2"/>
  <c r="CR262" i="2"/>
  <c r="DH262" i="2"/>
  <c r="EF262" i="2"/>
  <c r="BE262" i="2"/>
  <c r="DE262" i="2"/>
  <c r="AY262" i="2"/>
  <c r="CC262" i="2"/>
  <c r="DW262" i="2"/>
  <c r="V262" i="2"/>
  <c r="AT262" i="2"/>
  <c r="BR262" i="2"/>
  <c r="CP262" i="2"/>
  <c r="DN262" i="2"/>
  <c r="I262" i="2"/>
  <c r="BA262" i="2"/>
  <c r="DA262" i="2"/>
  <c r="EI262" i="2"/>
  <c r="W262" i="2"/>
  <c r="BQ262" i="2"/>
  <c r="DK262" i="2"/>
  <c r="P262" i="2"/>
  <c r="AN262" i="2"/>
  <c r="BL262" i="2"/>
  <c r="CJ262" i="2"/>
  <c r="DP262" i="2"/>
  <c r="K262" i="2"/>
  <c r="AM262" i="2"/>
  <c r="CM262" i="2"/>
  <c r="EI255" i="2"/>
  <c r="E262" i="2"/>
  <c r="AZ51" i="7" l="1"/>
  <c r="AZ21" i="2"/>
  <c r="AZ52" i="7" s="1"/>
  <c r="AZ53" i="7" s="1"/>
  <c r="AZ113" i="2"/>
  <c r="AZ126" i="2" s="1"/>
  <c r="AZ68" i="7" s="1"/>
  <c r="CK39" i="12"/>
  <c r="CK41" i="12" s="1"/>
  <c r="BV36" i="12"/>
  <c r="S21" i="12"/>
  <c r="O36" i="12"/>
  <c r="L39" i="12"/>
  <c r="L41" i="12" s="1"/>
  <c r="H39" i="12"/>
  <c r="H41" i="12" s="1"/>
  <c r="F21" i="12"/>
  <c r="DL21" i="12"/>
  <c r="CG21" i="12"/>
  <c r="CT36" i="12"/>
  <c r="DT39" i="12"/>
  <c r="DT41" i="12" s="1"/>
  <c r="DQ36" i="12"/>
  <c r="DK21" i="12"/>
  <c r="DH21" i="12"/>
  <c r="DG21" i="12"/>
  <c r="DF21" i="12"/>
  <c r="DC21" i="12"/>
  <c r="CZ24" i="12"/>
  <c r="CY21" i="12"/>
  <c r="CX21" i="12"/>
  <c r="CQ21" i="12"/>
  <c r="CJ21" i="12"/>
  <c r="CF36" i="12"/>
  <c r="CE36" i="12"/>
  <c r="CC39" i="12"/>
  <c r="CB36" i="12"/>
  <c r="CA36" i="12"/>
  <c r="BX21" i="12"/>
  <c r="BU24" i="12"/>
  <c r="BU26" i="12" s="1"/>
  <c r="BT21" i="12"/>
  <c r="BQ21" i="12"/>
  <c r="BM21" i="12"/>
  <c r="BL21" i="12"/>
  <c r="BH39" i="12"/>
  <c r="BF36" i="12"/>
  <c r="BD39" i="12"/>
  <c r="BD41" i="12" s="1"/>
  <c r="BB36" i="12"/>
  <c r="AS36" i="12"/>
  <c r="AR36" i="12"/>
  <c r="AP36" i="12"/>
  <c r="AN36" i="12"/>
  <c r="AJ21" i="12"/>
  <c r="L36" i="12"/>
  <c r="DT36" i="12"/>
  <c r="DD113" i="2"/>
  <c r="DD51" i="7"/>
  <c r="DD21" i="2"/>
  <c r="DD52" i="7" s="1"/>
  <c r="DD53" i="7" s="1"/>
  <c r="AP69" i="16"/>
  <c r="DX21" i="2"/>
  <c r="EF21" i="2"/>
  <c r="CS9" i="6"/>
  <c r="BQ9" i="6"/>
  <c r="AR8" i="6"/>
  <c r="D11" i="12"/>
  <c r="C101" i="12"/>
  <c r="DP51" i="7"/>
  <c r="DP113" i="2"/>
  <c r="DP126" i="2" s="1"/>
  <c r="DP21" i="2"/>
  <c r="DP52" i="7" s="1"/>
  <c r="DC108" i="7"/>
  <c r="DC200" i="2"/>
  <c r="CC156" i="2"/>
  <c r="CC9" i="6"/>
  <c r="BZ21" i="2"/>
  <c r="BZ52" i="7" s="1"/>
  <c r="BZ53" i="7" s="1"/>
  <c r="BZ51" i="7"/>
  <c r="BZ113" i="2"/>
  <c r="BZ126" i="2" s="1"/>
  <c r="BZ68" i="7" s="1"/>
  <c r="BX51" i="7"/>
  <c r="BX113" i="2"/>
  <c r="F19" i="2"/>
  <c r="CY111" i="7"/>
  <c r="DT193" i="2"/>
  <c r="K108" i="16"/>
  <c r="F58" i="2"/>
  <c r="E92" i="7"/>
  <c r="G35" i="2"/>
  <c r="CT7" i="6"/>
  <c r="DE8" i="6"/>
  <c r="CL9" i="6"/>
  <c r="AS108" i="16"/>
  <c r="CK156" i="2"/>
  <c r="CK107" i="7" s="1"/>
  <c r="CK9" i="6"/>
  <c r="CM193" i="2"/>
  <c r="CH107" i="7"/>
  <c r="CE108" i="7"/>
  <c r="AE108" i="16" s="1"/>
  <c r="CE200" i="2"/>
  <c r="BO156" i="2"/>
  <c r="BO107" i="7" s="1"/>
  <c r="BO9" i="6"/>
  <c r="BL156" i="2"/>
  <c r="BL107" i="7" s="1"/>
  <c r="BL111" i="7" s="1"/>
  <c r="BL9" i="6"/>
  <c r="BF108" i="7"/>
  <c r="BF200" i="2"/>
  <c r="V108" i="16"/>
  <c r="Y156" i="2"/>
  <c r="Y107" i="7" s="1"/>
  <c r="Y9" i="6"/>
  <c r="CG156" i="2"/>
  <c r="CG107" i="7" s="1"/>
  <c r="CG111" i="7" s="1"/>
  <c r="CG9" i="6"/>
  <c r="J107" i="16"/>
  <c r="DF119" i="2"/>
  <c r="F66" i="2"/>
  <c r="DM8" i="6"/>
  <c r="F38" i="2"/>
  <c r="E166" i="2"/>
  <c r="E13" i="7" s="1"/>
  <c r="I111" i="7"/>
  <c r="F111" i="16" s="1"/>
  <c r="M123" i="17"/>
  <c r="H123" i="17"/>
  <c r="L124" i="17"/>
  <c r="E285" i="2"/>
  <c r="EG193" i="2"/>
  <c r="E62" i="2"/>
  <c r="BR193" i="2"/>
  <c r="C7" i="15"/>
  <c r="CQ108" i="7"/>
  <c r="CQ200" i="2"/>
  <c r="CP156" i="2"/>
  <c r="CP9" i="6"/>
  <c r="CL7" i="6"/>
  <c r="CL155" i="2"/>
  <c r="CL107" i="7" s="1"/>
  <c r="CL111" i="7" s="1"/>
  <c r="BX21" i="2"/>
  <c r="BX52" i="7" s="1"/>
  <c r="BX53" i="7" s="1"/>
  <c r="AK155" i="2"/>
  <c r="AK7" i="6"/>
  <c r="AP125" i="16"/>
  <c r="AI125" i="16"/>
  <c r="CE107" i="7"/>
  <c r="BX108" i="7"/>
  <c r="BX200" i="2"/>
  <c r="BO108" i="7"/>
  <c r="BO200" i="2"/>
  <c r="AY108" i="7"/>
  <c r="AY200" i="2"/>
  <c r="S124" i="16"/>
  <c r="BA62" i="6"/>
  <c r="BT81" i="6"/>
  <c r="CD91" i="6"/>
  <c r="P25" i="6"/>
  <c r="BF67" i="6"/>
  <c r="CA88" i="6"/>
  <c r="AF69" i="16"/>
  <c r="DB41" i="12"/>
  <c r="CZ41" i="12"/>
  <c r="CX41" i="12"/>
  <c r="CT41" i="12"/>
  <c r="CC41" i="12"/>
  <c r="BH41" i="12"/>
  <c r="DS200" i="2"/>
  <c r="AH125" i="16"/>
  <c r="CC51" i="7"/>
  <c r="CC21" i="2"/>
  <c r="CC52" i="7" s="1"/>
  <c r="CC53" i="7" s="1"/>
  <c r="CC113" i="2"/>
  <c r="BQ200" i="2"/>
  <c r="AC124" i="16"/>
  <c r="BQ333" i="6"/>
  <c r="BN330" i="6"/>
  <c r="Y125" i="16"/>
  <c r="BL328" i="6"/>
  <c r="X125" i="16"/>
  <c r="BH324" i="6"/>
  <c r="BD320" i="6"/>
  <c r="BA317" i="6"/>
  <c r="AV312" i="6"/>
  <c r="AS309" i="6"/>
  <c r="AR308" i="6"/>
  <c r="AK301" i="6"/>
  <c r="S200" i="2"/>
  <c r="F302" i="2"/>
  <c r="F303" i="2" s="1"/>
  <c r="S302" i="2"/>
  <c r="AD302" i="2"/>
  <c r="AF302" i="2"/>
  <c r="AG302" i="2"/>
  <c r="AI302" i="2"/>
  <c r="AJ302" i="2"/>
  <c r="AL302" i="2"/>
  <c r="Y162" i="6"/>
  <c r="AL175" i="6"/>
  <c r="E318" i="2"/>
  <c r="DJ94" i="12"/>
  <c r="DM68" i="2" s="1"/>
  <c r="DM58" i="7" s="1"/>
  <c r="BH94" i="12"/>
  <c r="BK68" i="2" s="1"/>
  <c r="BK58" i="7" s="1"/>
  <c r="DO92" i="12"/>
  <c r="DR56" i="2" s="1"/>
  <c r="DR56" i="7" s="1"/>
  <c r="DK92" i="12"/>
  <c r="DN56" i="2" s="1"/>
  <c r="DN56" i="7" s="1"/>
  <c r="CS92" i="12"/>
  <c r="CV56" i="2" s="1"/>
  <c r="CV56" i="7" s="1"/>
  <c r="BZ92" i="12"/>
  <c r="CC56" i="2" s="1"/>
  <c r="CC56" i="7" s="1"/>
  <c r="C92" i="12"/>
  <c r="F56" i="2" s="1"/>
  <c r="F56" i="7" s="1"/>
  <c r="CO91" i="12"/>
  <c r="CR20" i="2" s="1"/>
  <c r="CR21" i="2" s="1"/>
  <c r="CR52" i="7" s="1"/>
  <c r="BI91" i="12"/>
  <c r="BL20" i="2" s="1"/>
  <c r="BP332" i="6"/>
  <c r="W108" i="16"/>
  <c r="BF322" i="6"/>
  <c r="BE321" i="6"/>
  <c r="AU311" i="6"/>
  <c r="AJ107" i="7"/>
  <c r="AJ111" i="7" s="1"/>
  <c r="I302" i="2"/>
  <c r="F69" i="16"/>
  <c r="DS94" i="12"/>
  <c r="DV68" i="2" s="1"/>
  <c r="DV58" i="7" s="1"/>
  <c r="BS94" i="12"/>
  <c r="BV68" i="2" s="1"/>
  <c r="BV58" i="7" s="1"/>
  <c r="U94" i="12"/>
  <c r="X68" i="2" s="1"/>
  <c r="X58" i="7" s="1"/>
  <c r="Q94" i="12"/>
  <c r="T68" i="2" s="1"/>
  <c r="T58" i="7" s="1"/>
  <c r="DB92" i="12"/>
  <c r="DE56" i="2" s="1"/>
  <c r="DE56" i="7" s="1"/>
  <c r="CJ92" i="12"/>
  <c r="CM56" i="2" s="1"/>
  <c r="CM56" i="7" s="1"/>
  <c r="BT92" i="12"/>
  <c r="BW56" i="2" s="1"/>
  <c r="BW56" i="7" s="1"/>
  <c r="DE91" i="12"/>
  <c r="DH20" i="2" s="1"/>
  <c r="BY91" i="12"/>
  <c r="CB20" i="2" s="1"/>
  <c r="AS91" i="12"/>
  <c r="AV20" i="2" s="1"/>
  <c r="AV113" i="2" s="1"/>
  <c r="AV126" i="2" s="1"/>
  <c r="AV68" i="7" s="1"/>
  <c r="P280" i="6"/>
  <c r="AF296" i="6"/>
  <c r="DL94" i="12"/>
  <c r="DO68" i="2" s="1"/>
  <c r="DO58" i="7" s="1"/>
  <c r="DC94" i="12"/>
  <c r="DF68" i="2" s="1"/>
  <c r="DF58" i="7" s="1"/>
  <c r="CX94" i="12"/>
  <c r="DA68" i="2" s="1"/>
  <c r="DA58" i="7" s="1"/>
  <c r="AL58" i="16" s="1"/>
  <c r="CO94" i="12"/>
  <c r="CR68" i="2" s="1"/>
  <c r="CR58" i="7" s="1"/>
  <c r="AI58" i="16" s="1"/>
  <c r="CF94" i="12"/>
  <c r="CI68" i="2" s="1"/>
  <c r="CI58" i="7" s="1"/>
  <c r="BU94" i="12"/>
  <c r="BX68" i="2" s="1"/>
  <c r="BX58" i="7" s="1"/>
  <c r="BL94" i="12"/>
  <c r="BO68" i="2" s="1"/>
  <c r="BO58" i="7" s="1"/>
  <c r="BJ94" i="12"/>
  <c r="BM68" i="2" s="1"/>
  <c r="BM58" i="7" s="1"/>
  <c r="BA94" i="12"/>
  <c r="BD68" i="2" s="1"/>
  <c r="BD58" i="7" s="1"/>
  <c r="AY94" i="12"/>
  <c r="BB68" i="2" s="1"/>
  <c r="BB58" i="7" s="1"/>
  <c r="AR94" i="12"/>
  <c r="AU68" i="2" s="1"/>
  <c r="AU58" i="7" s="1"/>
  <c r="AP94" i="12"/>
  <c r="AS68" i="2" s="1"/>
  <c r="AS58" i="7" s="1"/>
  <c r="AB21" i="12"/>
  <c r="Y24" i="12"/>
  <c r="Y93" i="12" s="1"/>
  <c r="AB60" i="2" s="1"/>
  <c r="AB57" i="7" s="1"/>
  <c r="W36" i="12"/>
  <c r="V36" i="12"/>
  <c r="U39" i="12"/>
  <c r="U41" i="12" s="1"/>
  <c r="T36" i="12"/>
  <c r="H36" i="12"/>
  <c r="G21" i="12"/>
  <c r="F24" i="12"/>
  <c r="C21" i="12"/>
  <c r="DS92" i="12"/>
  <c r="DV56" i="2" s="1"/>
  <c r="DV56" i="7" s="1"/>
  <c r="AS56" i="16" s="1"/>
  <c r="DD92" i="12"/>
  <c r="DG56" i="2" s="1"/>
  <c r="DG56" i="7" s="1"/>
  <c r="CU92" i="12"/>
  <c r="CX56" i="2" s="1"/>
  <c r="CX56" i="7" s="1"/>
  <c r="CL92" i="12"/>
  <c r="CO56" i="2" s="1"/>
  <c r="CO56" i="7" s="1"/>
  <c r="CB92" i="12"/>
  <c r="CE56" i="2" s="1"/>
  <c r="CE56" i="7" s="1"/>
  <c r="BV92" i="12"/>
  <c r="BY56" i="2" s="1"/>
  <c r="BY56" i="7" s="1"/>
  <c r="BM92" i="12"/>
  <c r="BP56" i="2" s="1"/>
  <c r="BP56" i="7" s="1"/>
  <c r="BC92" i="12"/>
  <c r="BF56" i="2" s="1"/>
  <c r="BF56" i="7" s="1"/>
  <c r="V56" i="16" s="1"/>
  <c r="DN91" i="12"/>
  <c r="DQ20" i="2" s="1"/>
  <c r="DQ113" i="2" s="1"/>
  <c r="DQ126" i="2" s="1"/>
  <c r="DG91" i="12"/>
  <c r="DJ20" i="2" s="1"/>
  <c r="CX91" i="12"/>
  <c r="DA20" i="2" s="1"/>
  <c r="CQ91" i="12"/>
  <c r="CT20" i="2" s="1"/>
  <c r="CH91" i="12"/>
  <c r="CK20" i="2" s="1"/>
  <c r="CA91" i="12"/>
  <c r="CD20" i="2" s="1"/>
  <c r="BR91" i="12"/>
  <c r="BU20" i="2" s="1"/>
  <c r="BK91" i="12"/>
  <c r="BN20" i="2" s="1"/>
  <c r="AK92" i="12"/>
  <c r="AN56" i="2" s="1"/>
  <c r="AN56" i="7" s="1"/>
  <c r="H24" i="12"/>
  <c r="H93" i="12" s="1"/>
  <c r="K60" i="2" s="1"/>
  <c r="V91" i="12"/>
  <c r="Y20" i="2" s="1"/>
  <c r="Y51" i="7" s="1"/>
  <c r="F91" i="12"/>
  <c r="I20" i="2" s="1"/>
  <c r="I113" i="2" s="1"/>
  <c r="I126" i="2" s="1"/>
  <c r="I114" i="2" s="1"/>
  <c r="K121" i="2" s="1"/>
  <c r="P108" i="16"/>
  <c r="DP94" i="12"/>
  <c r="DS68" i="2" s="1"/>
  <c r="DS58" i="7" s="1"/>
  <c r="DG94" i="12"/>
  <c r="DJ68" i="2" s="1"/>
  <c r="DJ58" i="7" s="1"/>
  <c r="CS94" i="12"/>
  <c r="CV68" i="2" s="1"/>
  <c r="CV58" i="7" s="1"/>
  <c r="CA94" i="12"/>
  <c r="CD68" i="2" s="1"/>
  <c r="CD58" i="7" s="1"/>
  <c r="BY94" i="12"/>
  <c r="CB68" i="2" s="1"/>
  <c r="CB58" i="7" s="1"/>
  <c r="BP94" i="12"/>
  <c r="BS68" i="2" s="1"/>
  <c r="BS58" i="7" s="1"/>
  <c r="CJ39" i="12"/>
  <c r="CJ41" i="12" s="1"/>
  <c r="CH36" i="12"/>
  <c r="CD21" i="12"/>
  <c r="CA24" i="12"/>
  <c r="CA26" i="12" s="1"/>
  <c r="BZ21" i="12"/>
  <c r="BX39" i="12"/>
  <c r="BX41" i="12" s="1"/>
  <c r="BX95" i="12" s="1"/>
  <c r="BV39" i="12"/>
  <c r="BV41" i="12" s="1"/>
  <c r="BT36" i="12"/>
  <c r="BS36" i="12"/>
  <c r="BR36" i="12"/>
  <c r="BL36" i="12"/>
  <c r="BJ36" i="12"/>
  <c r="AR21" i="12"/>
  <c r="AJ39" i="12"/>
  <c r="AJ41" i="12" s="1"/>
  <c r="DN92" i="12"/>
  <c r="DQ56" i="2" s="1"/>
  <c r="DQ56" i="7" s="1"/>
  <c r="AQ56" i="16" s="1"/>
  <c r="CY92" i="12"/>
  <c r="DB56" i="2" s="1"/>
  <c r="DB56" i="7" s="1"/>
  <c r="AL56" i="16" s="1"/>
  <c r="CP92" i="12"/>
  <c r="CS56" i="2" s="1"/>
  <c r="CS56" i="7" s="1"/>
  <c r="AI56" i="16" s="1"/>
  <c r="CG92" i="12"/>
  <c r="CJ56" i="2" s="1"/>
  <c r="CJ56" i="7" s="1"/>
  <c r="CF92" i="12"/>
  <c r="CI56" i="2" s="1"/>
  <c r="CI56" i="7" s="1"/>
  <c r="BY92" i="12"/>
  <c r="CB56" i="2" s="1"/>
  <c r="CB56" i="7" s="1"/>
  <c r="AD56" i="16" s="1"/>
  <c r="BQ92" i="12"/>
  <c r="BT56" i="2" s="1"/>
  <c r="BT56" i="7" s="1"/>
  <c r="BJ92" i="12"/>
  <c r="BM56" i="2" s="1"/>
  <c r="BM56" i="7" s="1"/>
  <c r="AL92" i="12"/>
  <c r="AO56" i="2" s="1"/>
  <c r="AO56" i="7" s="1"/>
  <c r="R92" i="12"/>
  <c r="U56" i="2" s="1"/>
  <c r="U56" i="7" s="1"/>
  <c r="I92" i="12"/>
  <c r="L56" i="2" s="1"/>
  <c r="L56" i="7" s="1"/>
  <c r="DR91" i="12"/>
  <c r="DU20" i="2" s="1"/>
  <c r="DU113" i="2" s="1"/>
  <c r="DU126" i="2" s="1"/>
  <c r="DK91" i="12"/>
  <c r="DN20" i="2" s="1"/>
  <c r="DB91" i="12"/>
  <c r="DE20" i="2" s="1"/>
  <c r="CU91" i="12"/>
  <c r="CX20" i="2" s="1"/>
  <c r="CL91" i="12"/>
  <c r="CO20" i="2" s="1"/>
  <c r="CE91" i="12"/>
  <c r="CH20" i="2" s="1"/>
  <c r="BV91" i="12"/>
  <c r="BY20" i="2" s="1"/>
  <c r="BY113" i="2" s="1"/>
  <c r="BY126" i="2" s="1"/>
  <c r="BY68" i="7" s="1"/>
  <c r="BO91" i="12"/>
  <c r="BR20" i="2" s="1"/>
  <c r="BF91" i="12"/>
  <c r="BI20" i="2" s="1"/>
  <c r="AY91" i="12"/>
  <c r="BB20" i="2" s="1"/>
  <c r="AP91" i="12"/>
  <c r="AS20" i="2" s="1"/>
  <c r="AS21" i="2" s="1"/>
  <c r="AS52" i="7" s="1"/>
  <c r="C91" i="12"/>
  <c r="F20" i="2" s="1"/>
  <c r="S94" i="12"/>
  <c r="V68" i="2" s="1"/>
  <c r="V58" i="7" s="1"/>
  <c r="N92" i="12"/>
  <c r="Q56" i="2" s="1"/>
  <c r="Q56" i="7" s="1"/>
  <c r="AI91" i="12"/>
  <c r="AL20" i="2" s="1"/>
  <c r="AL21" i="2" s="1"/>
  <c r="AL52" i="7" s="1"/>
  <c r="E69" i="16"/>
  <c r="E98" i="2"/>
  <c r="E227" i="2" s="1"/>
  <c r="BT126" i="2"/>
  <c r="EH119" i="2"/>
  <c r="EI120" i="2"/>
  <c r="DL51" i="7"/>
  <c r="DL21" i="2"/>
  <c r="DL52" i="7" s="1"/>
  <c r="BA113" i="2"/>
  <c r="DR51" i="7"/>
  <c r="DR113" i="2"/>
  <c r="DR21" i="2"/>
  <c r="DR52" i="7" s="1"/>
  <c r="DR53" i="7" s="1"/>
  <c r="BG36" i="12"/>
  <c r="BG39" i="12"/>
  <c r="BG41" i="12" s="1"/>
  <c r="BY114" i="2"/>
  <c r="BZ120" i="2" s="1"/>
  <c r="DP122" i="2"/>
  <c r="DN120" i="2"/>
  <c r="BL24" i="12"/>
  <c r="BL26" i="12" s="1"/>
  <c r="AN39" i="12"/>
  <c r="AN41" i="12" s="1"/>
  <c r="AR39" i="12"/>
  <c r="AR41" i="12" s="1"/>
  <c r="DI122" i="2"/>
  <c r="DG120" i="2"/>
  <c r="EA21" i="2"/>
  <c r="EG113" i="2"/>
  <c r="EG21" i="2"/>
  <c r="DY113" i="2"/>
  <c r="DY126" i="2" s="1"/>
  <c r="DY114" i="2" s="1"/>
  <c r="DY21" i="2"/>
  <c r="DL113" i="2"/>
  <c r="BM21" i="2"/>
  <c r="BM52" i="7" s="1"/>
  <c r="BM53" i="7" s="1"/>
  <c r="BM113" i="2"/>
  <c r="B36" i="12"/>
  <c r="DC36" i="12"/>
  <c r="CV36" i="12"/>
  <c r="DU21" i="2"/>
  <c r="DU52" i="7" s="1"/>
  <c r="CP21" i="2"/>
  <c r="CP52" i="7" s="1"/>
  <c r="CP51" i="7"/>
  <c r="BQ114" i="2"/>
  <c r="CL113" i="2"/>
  <c r="CL126" i="2" s="1"/>
  <c r="CL68" i="7" s="1"/>
  <c r="EE21" i="2"/>
  <c r="EE113" i="2"/>
  <c r="EE126" i="2" s="1"/>
  <c r="EE114" i="2" s="1"/>
  <c r="EF120" i="2" s="1"/>
  <c r="DV51" i="7"/>
  <c r="DV113" i="2"/>
  <c r="BY119" i="2"/>
  <c r="BL21" i="2"/>
  <c r="BL52" i="7" s="1"/>
  <c r="BH36" i="12"/>
  <c r="EC21" i="2"/>
  <c r="CS113" i="2"/>
  <c r="CS21" i="2"/>
  <c r="CS52" i="7" s="1"/>
  <c r="CS53" i="7" s="1"/>
  <c r="CP113" i="2"/>
  <c r="CG51" i="7"/>
  <c r="CG113" i="2"/>
  <c r="CG21" i="2"/>
  <c r="CG52" i="7" s="1"/>
  <c r="CG53" i="7" s="1"/>
  <c r="BX126" i="2"/>
  <c r="BT51" i="7"/>
  <c r="BT21" i="2"/>
  <c r="BT52" i="7" s="1"/>
  <c r="BB51" i="7"/>
  <c r="BB113" i="2"/>
  <c r="AT21" i="2"/>
  <c r="AT52" i="7" s="1"/>
  <c r="AT113" i="2"/>
  <c r="AT126" i="2" s="1"/>
  <c r="AT68" i="7" s="1"/>
  <c r="E58" i="16"/>
  <c r="B39" i="12"/>
  <c r="B41" i="12" s="1"/>
  <c r="DT53" i="7"/>
  <c r="AA56" i="16"/>
  <c r="BX24" i="12"/>
  <c r="BX26" i="12" s="1"/>
  <c r="BV24" i="12"/>
  <c r="BV26" i="12" s="1"/>
  <c r="BV95" i="12" s="1"/>
  <c r="BU21" i="12"/>
  <c r="BS24" i="12"/>
  <c r="BS26" i="12" s="1"/>
  <c r="BE36" i="12"/>
  <c r="BD36" i="12"/>
  <c r="BB39" i="12"/>
  <c r="BB41" i="12" s="1"/>
  <c r="BA39" i="12"/>
  <c r="BA41" i="12" s="1"/>
  <c r="AU39" i="12"/>
  <c r="AU41" i="12" s="1"/>
  <c r="AL24" i="12"/>
  <c r="AL26" i="12" s="1"/>
  <c r="DM53" i="7"/>
  <c r="BT39" i="12"/>
  <c r="BT41" i="12" s="1"/>
  <c r="BX36" i="12"/>
  <c r="AB51" i="7"/>
  <c r="AB53" i="7" s="1"/>
  <c r="BQ53" i="7"/>
  <c r="B21" i="12"/>
  <c r="DS39" i="12"/>
  <c r="DS41" i="12" s="1"/>
  <c r="DN36" i="12"/>
  <c r="DL39" i="12"/>
  <c r="DL41" i="12" s="1"/>
  <c r="DK24" i="12"/>
  <c r="DK26" i="12" s="1"/>
  <c r="DJ24" i="12"/>
  <c r="DJ26" i="12" s="1"/>
  <c r="DH24" i="12"/>
  <c r="DH26" i="12" s="1"/>
  <c r="BY24" i="12"/>
  <c r="BY26" i="12" s="1"/>
  <c r="BY95" i="12" s="1"/>
  <c r="AH91" i="12"/>
  <c r="AK20" i="2" s="1"/>
  <c r="AK51" i="7" s="1"/>
  <c r="Z91" i="12"/>
  <c r="AC20" i="2" s="1"/>
  <c r="H92" i="12"/>
  <c r="K56" i="2" s="1"/>
  <c r="K56" i="7" s="1"/>
  <c r="AJ21" i="2"/>
  <c r="AJ52" i="7" s="1"/>
  <c r="AJ51" i="7"/>
  <c r="AJ113" i="2"/>
  <c r="AJ126" i="2" s="1"/>
  <c r="AJ68" i="7" s="1"/>
  <c r="AF51" i="7"/>
  <c r="AF21" i="2"/>
  <c r="AF52" i="7" s="1"/>
  <c r="AF113" i="2"/>
  <c r="AF126" i="2" s="1"/>
  <c r="AF114" i="2" s="1"/>
  <c r="V21" i="2"/>
  <c r="V52" i="7" s="1"/>
  <c r="V113" i="2"/>
  <c r="V126" i="2" s="1"/>
  <c r="V68" i="7" s="1"/>
  <c r="V51" i="7"/>
  <c r="AN51" i="7"/>
  <c r="AN113" i="2"/>
  <c r="AN126" i="2" s="1"/>
  <c r="AN68" i="7" s="1"/>
  <c r="W51" i="7"/>
  <c r="W21" i="2"/>
  <c r="W52" i="7" s="1"/>
  <c r="W113" i="2"/>
  <c r="W126" i="2" s="1"/>
  <c r="W114" i="2" s="1"/>
  <c r="Y113" i="2"/>
  <c r="Y126" i="2" s="1"/>
  <c r="Y114" i="2" s="1"/>
  <c r="Y21" i="2"/>
  <c r="Y52" i="7" s="1"/>
  <c r="AB113" i="2"/>
  <c r="AB126" i="2" s="1"/>
  <c r="AB68" i="7" s="1"/>
  <c r="AC94" i="12"/>
  <c r="AF68" i="2" s="1"/>
  <c r="AF58" i="7" s="1"/>
  <c r="Y94" i="12"/>
  <c r="AB68" i="2" s="1"/>
  <c r="AB58" i="7" s="1"/>
  <c r="R94" i="12"/>
  <c r="U68" i="2" s="1"/>
  <c r="U58" i="7" s="1"/>
  <c r="AJ92" i="12"/>
  <c r="AM56" i="2" s="1"/>
  <c r="AM56" i="7" s="1"/>
  <c r="U24" i="12"/>
  <c r="U26" i="12" s="1"/>
  <c r="U95" i="12" s="1"/>
  <c r="L21" i="12"/>
  <c r="AA92" i="12"/>
  <c r="AD56" i="2" s="1"/>
  <c r="AD56" i="7" s="1"/>
  <c r="M92" i="12"/>
  <c r="P56" i="2" s="1"/>
  <c r="P56" i="7" s="1"/>
  <c r="K92" i="12"/>
  <c r="N56" i="2" s="1"/>
  <c r="N56" i="7" s="1"/>
  <c r="F26" i="12"/>
  <c r="I51" i="7"/>
  <c r="I21" i="2"/>
  <c r="I52" i="7" s="1"/>
  <c r="DJ39" i="12"/>
  <c r="DJ41" i="12" s="1"/>
  <c r="DJ95" i="12" s="1"/>
  <c r="DF36" i="12"/>
  <c r="DB36" i="12"/>
  <c r="CZ36" i="12"/>
  <c r="P39" i="12"/>
  <c r="P41" i="12" s="1"/>
  <c r="N21" i="12"/>
  <c r="K21" i="12"/>
  <c r="D39" i="12"/>
  <c r="D41" i="12" s="1"/>
  <c r="BA21" i="12"/>
  <c r="AF39" i="12"/>
  <c r="AF41" i="12" s="1"/>
  <c r="CP36" i="12"/>
  <c r="CR36" i="12"/>
  <c r="DR21" i="12"/>
  <c r="Z36" i="12"/>
  <c r="AI21" i="12"/>
  <c r="AF24" i="12"/>
  <c r="T39" i="12"/>
  <c r="T41" i="12" s="1"/>
  <c r="M36" i="12"/>
  <c r="AA39" i="12"/>
  <c r="AA41" i="12" s="1"/>
  <c r="DG36" i="12"/>
  <c r="DH39" i="12"/>
  <c r="DH41" i="12" s="1"/>
  <c r="DD36" i="12"/>
  <c r="DA36" i="12"/>
  <c r="CX36" i="12"/>
  <c r="S39" i="12"/>
  <c r="S41" i="12" s="1"/>
  <c r="Q39" i="12"/>
  <c r="Q41" i="12" s="1"/>
  <c r="L24" i="12"/>
  <c r="G36" i="12"/>
  <c r="C36" i="12"/>
  <c r="AN21" i="12"/>
  <c r="AD39" i="12"/>
  <c r="AD41" i="12" s="1"/>
  <c r="CL36" i="12"/>
  <c r="CN39" i="12"/>
  <c r="CN41" i="12" s="1"/>
  <c r="CJ36" i="12"/>
  <c r="CB21" i="12"/>
  <c r="BQ36" i="12"/>
  <c r="BP39" i="12"/>
  <c r="BP41" i="12" s="1"/>
  <c r="BN36" i="12"/>
  <c r="BL39" i="12"/>
  <c r="BL41" i="12" s="1"/>
  <c r="BK36" i="12"/>
  <c r="BJ39" i="12"/>
  <c r="BJ41" i="12" s="1"/>
  <c r="BH21" i="12"/>
  <c r="BE21" i="12"/>
  <c r="AZ39" i="12"/>
  <c r="AZ41" i="12" s="1"/>
  <c r="AW39" i="12"/>
  <c r="AW41" i="12" s="1"/>
  <c r="AV39" i="12"/>
  <c r="AV41" i="12" s="1"/>
  <c r="AU21" i="12"/>
  <c r="AR24" i="12"/>
  <c r="AR93" i="12" s="1"/>
  <c r="AU60" i="2" s="1"/>
  <c r="AU57" i="7" s="1"/>
  <c r="AP21" i="12"/>
  <c r="AM36" i="12"/>
  <c r="P21" i="12"/>
  <c r="H21" i="12"/>
  <c r="Q36" i="12"/>
  <c r="BH24" i="12"/>
  <c r="BH26" i="12" s="1"/>
  <c r="CC36" i="12"/>
  <c r="CZ21" i="12"/>
  <c r="DG24" i="12"/>
  <c r="BQ39" i="12"/>
  <c r="BQ41" i="12" s="1"/>
  <c r="X36" i="12"/>
  <c r="CX24" i="12"/>
  <c r="CX26" i="12" s="1"/>
  <c r="CX95" i="12" s="1"/>
  <c r="DR93" i="12"/>
  <c r="DU60" i="2" s="1"/>
  <c r="DU57" i="7" s="1"/>
  <c r="BP36" i="12"/>
  <c r="CB39" i="12"/>
  <c r="CB41" i="12" s="1"/>
  <c r="CF39" i="12"/>
  <c r="CF41" i="12" s="1"/>
  <c r="CV24" i="12"/>
  <c r="CV93" i="12" s="1"/>
  <c r="CY60" i="2" s="1"/>
  <c r="CY57" i="7" s="1"/>
  <c r="CU21" i="12"/>
  <c r="CT21" i="12"/>
  <c r="CR24" i="12"/>
  <c r="CR26" i="12" s="1"/>
  <c r="CR95" i="12" s="1"/>
  <c r="CQ24" i="12"/>
  <c r="CP24" i="12"/>
  <c r="CP26" i="12" s="1"/>
  <c r="CP95" i="12" s="1"/>
  <c r="CO21" i="12"/>
  <c r="CN21" i="12"/>
  <c r="CM24" i="12"/>
  <c r="CM26" i="12" s="1"/>
  <c r="CL24" i="12"/>
  <c r="CL26" i="12" s="1"/>
  <c r="CL95" i="12" s="1"/>
  <c r="AZ36" i="12"/>
  <c r="AY36" i="12"/>
  <c r="AX39" i="12"/>
  <c r="AX41" i="12" s="1"/>
  <c r="AW36" i="12"/>
  <c r="AV36" i="12"/>
  <c r="AU24" i="12"/>
  <c r="AU26" i="12" s="1"/>
  <c r="AU95" i="12" s="1"/>
  <c r="AJ36" i="12"/>
  <c r="G39" i="12"/>
  <c r="G41" i="12" s="1"/>
  <c r="E36" i="12"/>
  <c r="D36" i="12"/>
  <c r="C39" i="12"/>
  <c r="C41" i="12" s="1"/>
  <c r="BA24" i="12"/>
  <c r="BA26" i="12" s="1"/>
  <c r="C34" i="14"/>
  <c r="C57" i="14"/>
  <c r="C30" i="14"/>
  <c r="D18" i="14"/>
  <c r="D32" i="14" s="1"/>
  <c r="E18" i="14"/>
  <c r="BB21" i="12"/>
  <c r="AZ21" i="12"/>
  <c r="AY21" i="12"/>
  <c r="AS21" i="12"/>
  <c r="AH24" i="12"/>
  <c r="AH26" i="12" s="1"/>
  <c r="AF21" i="12"/>
  <c r="AE21" i="12"/>
  <c r="AB24" i="12"/>
  <c r="AB26" i="12" s="1"/>
  <c r="AB95" i="12" s="1"/>
  <c r="AA24" i="12"/>
  <c r="AA26" i="12" s="1"/>
  <c r="Z21" i="12"/>
  <c r="Y21" i="12"/>
  <c r="W21" i="12"/>
  <c r="U21" i="12"/>
  <c r="E300" i="2"/>
  <c r="F300" i="2"/>
  <c r="T299" i="2"/>
  <c r="M299" i="2"/>
  <c r="K299" i="2"/>
  <c r="EC300" i="2" s="1"/>
  <c r="I299" i="2"/>
  <c r="G299" i="2"/>
  <c r="ED300" i="2" s="1"/>
  <c r="F138" i="6"/>
  <c r="G161" i="2" s="1"/>
  <c r="CQ39" i="12"/>
  <c r="CQ41" i="12" s="1"/>
  <c r="CQ36" i="12"/>
  <c r="AW24" i="12"/>
  <c r="AW93" i="12" s="1"/>
  <c r="AZ60" i="2" s="1"/>
  <c r="AW21" i="12"/>
  <c r="CL21" i="12"/>
  <c r="AU36" i="12"/>
  <c r="DI24" i="12"/>
  <c r="DI26" i="12" s="1"/>
  <c r="DI21" i="12"/>
  <c r="BY39" i="12"/>
  <c r="BY41" i="12" s="1"/>
  <c r="BY36" i="12"/>
  <c r="BW24" i="12"/>
  <c r="BW26" i="12" s="1"/>
  <c r="BW21" i="12"/>
  <c r="BR24" i="12"/>
  <c r="BR21" i="12"/>
  <c r="J39" i="12"/>
  <c r="J41" i="12" s="1"/>
  <c r="J36" i="12"/>
  <c r="I24" i="12"/>
  <c r="I26" i="12" s="1"/>
  <c r="I21" i="12"/>
  <c r="BI24" i="12"/>
  <c r="BI26" i="12" s="1"/>
  <c r="BI21" i="12"/>
  <c r="DQ24" i="12"/>
  <c r="DP36" i="12"/>
  <c r="DP24" i="12"/>
  <c r="DP93" i="12" s="1"/>
  <c r="DS60" i="2" s="1"/>
  <c r="DS57" i="7" s="1"/>
  <c r="DS59" i="7" s="1"/>
  <c r="DN39" i="12"/>
  <c r="DN21" i="12"/>
  <c r="DM21" i="12"/>
  <c r="DL36" i="12"/>
  <c r="CA21" i="12"/>
  <c r="BE39" i="12"/>
  <c r="BE41" i="12" s="1"/>
  <c r="CV41" i="12"/>
  <c r="CZ93" i="12"/>
  <c r="DC60" i="2" s="1"/>
  <c r="DC57" i="7" s="1"/>
  <c r="CZ26" i="12"/>
  <c r="DM36" i="12"/>
  <c r="DD24" i="12"/>
  <c r="DD93" i="12" s="1"/>
  <c r="DG60" i="2" s="1"/>
  <c r="DG57" i="7" s="1"/>
  <c r="DG59" i="7" s="1"/>
  <c r="DC39" i="12"/>
  <c r="DC41" i="12" s="1"/>
  <c r="DC24" i="12"/>
  <c r="DB24" i="12"/>
  <c r="DB26" i="12" s="1"/>
  <c r="CY24" i="12"/>
  <c r="CY26" i="12" s="1"/>
  <c r="CW36" i="12"/>
  <c r="CI39" i="12"/>
  <c r="CI41" i="12" s="1"/>
  <c r="CI21" i="12"/>
  <c r="CH39" i="12"/>
  <c r="CH41" i="12" s="1"/>
  <c r="CH24" i="12"/>
  <c r="CH26" i="12" s="1"/>
  <c r="CD24" i="12"/>
  <c r="CD26" i="12" s="1"/>
  <c r="CB24" i="12"/>
  <c r="CB93" i="12" s="1"/>
  <c r="CE60" i="2" s="1"/>
  <c r="CE57" i="7" s="1"/>
  <c r="CA39" i="12"/>
  <c r="BO36" i="12"/>
  <c r="BN39" i="12"/>
  <c r="BN41" i="12" s="1"/>
  <c r="BN21" i="12"/>
  <c r="BK39" i="12"/>
  <c r="BK41" i="12" s="1"/>
  <c r="BI39" i="12"/>
  <c r="BG21" i="12"/>
  <c r="BF24" i="12"/>
  <c r="BF26" i="12" s="1"/>
  <c r="AS39" i="12"/>
  <c r="AS41" i="12" s="1"/>
  <c r="AQ39" i="12"/>
  <c r="AQ41" i="12" s="1"/>
  <c r="AP39" i="12"/>
  <c r="AP41" i="12" s="1"/>
  <c r="AM39" i="12"/>
  <c r="AM41" i="12" s="1"/>
  <c r="AM21" i="12"/>
  <c r="AI24" i="12"/>
  <c r="AI26" i="12" s="1"/>
  <c r="R39" i="12"/>
  <c r="R41" i="12" s="1"/>
  <c r="O39" i="12"/>
  <c r="O41" i="12" s="1"/>
  <c r="M39" i="12"/>
  <c r="M41" i="12" s="1"/>
  <c r="K39" i="12"/>
  <c r="K41" i="12" s="1"/>
  <c r="DL24" i="12"/>
  <c r="DL26" i="12" s="1"/>
  <c r="CB26" i="12"/>
  <c r="CB95" i="12" s="1"/>
  <c r="CH93" i="12"/>
  <c r="CK60" i="2" s="1"/>
  <c r="CK57" i="7" s="1"/>
  <c r="CK59" i="7" s="1"/>
  <c r="DB21" i="12"/>
  <c r="CP21" i="12"/>
  <c r="CH21" i="12"/>
  <c r="BV21" i="12"/>
  <c r="BN24" i="12"/>
  <c r="AZ24" i="12"/>
  <c r="Y36" i="12"/>
  <c r="E39" i="12"/>
  <c r="E41" i="12" s="1"/>
  <c r="J69" i="16"/>
  <c r="H69" i="16"/>
  <c r="G69" i="16"/>
  <c r="O180" i="7"/>
  <c r="E68" i="17"/>
  <c r="AY180" i="7"/>
  <c r="K69" i="16"/>
  <c r="E44" i="13"/>
  <c r="E3" i="16"/>
  <c r="F3" i="16" s="1"/>
  <c r="G3" i="16" s="1"/>
  <c r="H3" i="16" s="1"/>
  <c r="I3" i="16" s="1"/>
  <c r="J3" i="16" s="1"/>
  <c r="K3" i="16" s="1"/>
  <c r="L3" i="16" s="1"/>
  <c r="M3" i="16" s="1"/>
  <c r="N3" i="16" s="1"/>
  <c r="O3" i="16" s="1"/>
  <c r="P3" i="16" s="1"/>
  <c r="Q3" i="16" s="1"/>
  <c r="R3" i="16" s="1"/>
  <c r="S3" i="16" s="1"/>
  <c r="T3" i="16" s="1"/>
  <c r="U3" i="16" s="1"/>
  <c r="V3" i="16" s="1"/>
  <c r="W3" i="16" s="1"/>
  <c r="X3" i="16" s="1"/>
  <c r="Y3" i="16" s="1"/>
  <c r="Z3" i="16" s="1"/>
  <c r="AA3" i="16" s="1"/>
  <c r="AB3" i="16" s="1"/>
  <c r="AC3" i="16" s="1"/>
  <c r="AD3" i="16" s="1"/>
  <c r="AE3" i="16" s="1"/>
  <c r="AF3" i="16" s="1"/>
  <c r="AG3" i="16" s="1"/>
  <c r="AH3" i="16" s="1"/>
  <c r="AI3" i="16" s="1"/>
  <c r="AJ3" i="16" s="1"/>
  <c r="AK3" i="16" s="1"/>
  <c r="AL3" i="16" s="1"/>
  <c r="AM3" i="16" s="1"/>
  <c r="AN3" i="16" s="1"/>
  <c r="AO3" i="16" s="1"/>
  <c r="AP3" i="16" s="1"/>
  <c r="AQ3" i="16" s="1"/>
  <c r="AR3" i="16" s="1"/>
  <c r="AS3" i="16" s="1"/>
  <c r="B2" i="9"/>
  <c r="F2" i="7"/>
  <c r="C2" i="10" s="1"/>
  <c r="B12" i="12"/>
  <c r="B100" i="12" s="1"/>
  <c r="E2" i="17"/>
  <c r="F2" i="17" s="1"/>
  <c r="G2" i="17" s="1"/>
  <c r="H2" i="17" s="1"/>
  <c r="I2" i="17" s="1"/>
  <c r="J2" i="17" s="1"/>
  <c r="K2" i="17" s="1"/>
  <c r="L2" i="17" s="1"/>
  <c r="M2" i="17" s="1"/>
  <c r="N2" i="17" s="1"/>
  <c r="B7" i="15"/>
  <c r="BA21" i="2"/>
  <c r="BA52" i="7" s="1"/>
  <c r="BA53" i="7" s="1"/>
  <c r="DZ300" i="2"/>
  <c r="F107" i="16"/>
  <c r="E107" i="7"/>
  <c r="E107" i="16" s="1"/>
  <c r="E158" i="2"/>
  <c r="E12" i="7" s="1"/>
  <c r="DS36" i="12"/>
  <c r="DM39" i="12"/>
  <c r="DM41" i="12" s="1"/>
  <c r="DJ21" i="12"/>
  <c r="CS36" i="12"/>
  <c r="CN24" i="12"/>
  <c r="CI36" i="12"/>
  <c r="BS21" i="12"/>
  <c r="BO39" i="12"/>
  <c r="BO41" i="12" s="1"/>
  <c r="AX36" i="12"/>
  <c r="V39" i="12"/>
  <c r="V41" i="12" s="1"/>
  <c r="BY21" i="12"/>
  <c r="DR41" i="12"/>
  <c r="B24" i="12"/>
  <c r="DT21" i="12"/>
  <c r="DO24" i="12"/>
  <c r="DO26" i="12" s="1"/>
  <c r="DK39" i="12"/>
  <c r="DE39" i="12"/>
  <c r="DE41" i="12" s="1"/>
  <c r="DA21" i="12"/>
  <c r="CU39" i="12"/>
  <c r="CT24" i="12"/>
  <c r="CO24" i="12"/>
  <c r="CO26" i="12" s="1"/>
  <c r="CK24" i="12"/>
  <c r="CK93" i="12" s="1"/>
  <c r="CN60" i="2" s="1"/>
  <c r="CN57" i="7" s="1"/>
  <c r="CN59" i="7" s="1"/>
  <c r="CJ24" i="12"/>
  <c r="CJ93" i="12" s="1"/>
  <c r="CM60" i="2" s="1"/>
  <c r="CM57" i="7" s="1"/>
  <c r="CE39" i="12"/>
  <c r="CE41" i="12" s="1"/>
  <c r="BZ39" i="12"/>
  <c r="BZ41" i="12" s="1"/>
  <c r="BZ24" i="12"/>
  <c r="BZ26" i="12" s="1"/>
  <c r="BT24" i="12"/>
  <c r="BT26" i="12" s="1"/>
  <c r="BS39" i="12"/>
  <c r="BP21" i="12"/>
  <c r="BM24" i="12"/>
  <c r="BM26" i="12" s="1"/>
  <c r="AT39" i="12"/>
  <c r="AT41" i="12" s="1"/>
  <c r="AK36" i="12"/>
  <c r="AG39" i="12"/>
  <c r="AG41" i="12" s="1"/>
  <c r="AE36" i="12"/>
  <c r="AD24" i="12"/>
  <c r="AC39" i="12"/>
  <c r="AC41" i="12" s="1"/>
  <c r="W24" i="12"/>
  <c r="W26" i="12" s="1"/>
  <c r="S24" i="12"/>
  <c r="N39" i="12"/>
  <c r="N41" i="12" s="1"/>
  <c r="N24" i="12"/>
  <c r="N26" i="12" s="1"/>
  <c r="I36" i="12"/>
  <c r="CG24" i="12"/>
  <c r="CG26" i="12" s="1"/>
  <c r="BQ26" i="12"/>
  <c r="C32" i="14"/>
  <c r="C58" i="14"/>
  <c r="W69" i="16"/>
  <c r="L69" i="16"/>
  <c r="I69" i="16"/>
  <c r="AA180" i="7"/>
  <c r="F68" i="17"/>
  <c r="M69" i="16"/>
  <c r="U69" i="16"/>
  <c r="S69" i="16"/>
  <c r="Q69" i="16"/>
  <c r="E12" i="6"/>
  <c r="E3" i="2"/>
  <c r="G37" i="14"/>
  <c r="B17" i="14"/>
  <c r="C17" i="14" s="1"/>
  <c r="D17" i="14" s="1"/>
  <c r="E17" i="14" s="1"/>
  <c r="Q56" i="16"/>
  <c r="BG24" i="12"/>
  <c r="BD24" i="12"/>
  <c r="BC21" i="12"/>
  <c r="AY24" i="12"/>
  <c r="AY26" i="12" s="1"/>
  <c r="AO24" i="12"/>
  <c r="AO26" i="12" s="1"/>
  <c r="AE24" i="12"/>
  <c r="AE26" i="12" s="1"/>
  <c r="Z24" i="12"/>
  <c r="R21" i="12"/>
  <c r="K24" i="12"/>
  <c r="G24" i="12"/>
  <c r="AN24" i="12"/>
  <c r="P24" i="12"/>
  <c r="AT53" i="7"/>
  <c r="D21" i="12"/>
  <c r="D92" i="12"/>
  <c r="G56" i="2" s="1"/>
  <c r="G56" i="7" s="1"/>
  <c r="E56" i="16" s="1"/>
  <c r="BE120" i="2"/>
  <c r="BG122" i="2"/>
  <c r="AR26" i="12"/>
  <c r="AR95" i="12" s="1"/>
  <c r="BD119" i="2"/>
  <c r="BF121" i="2"/>
  <c r="BB21" i="2"/>
  <c r="BB52" i="7" s="1"/>
  <c r="BF94" i="12"/>
  <c r="BI68" i="2" s="1"/>
  <c r="BI58" i="7" s="1"/>
  <c r="BE94" i="12"/>
  <c r="BH68" i="2" s="1"/>
  <c r="BH58" i="7" s="1"/>
  <c r="BD94" i="12"/>
  <c r="BG68" i="2" s="1"/>
  <c r="BG58" i="7" s="1"/>
  <c r="AW94" i="12"/>
  <c r="AZ68" i="2" s="1"/>
  <c r="AZ58" i="7" s="1"/>
  <c r="AV94" i="12"/>
  <c r="AY68" i="2" s="1"/>
  <c r="AY58" i="7" s="1"/>
  <c r="T58" i="16" s="1"/>
  <c r="AM94" i="12"/>
  <c r="AP68" i="2" s="1"/>
  <c r="AP58" i="7" s="1"/>
  <c r="AL94" i="12"/>
  <c r="AO68" i="2" s="1"/>
  <c r="AO58" i="7" s="1"/>
  <c r="AF94" i="12"/>
  <c r="AI68" i="2" s="1"/>
  <c r="AI58" i="7" s="1"/>
  <c r="V94" i="12"/>
  <c r="Y68" i="2" s="1"/>
  <c r="Y58" i="7" s="1"/>
  <c r="O94" i="12"/>
  <c r="R68" i="2" s="1"/>
  <c r="R58" i="7" s="1"/>
  <c r="N94" i="12"/>
  <c r="Q68" i="2" s="1"/>
  <c r="Q58" i="7" s="1"/>
  <c r="L94" i="12"/>
  <c r="O68" i="2" s="1"/>
  <c r="O58" i="7" s="1"/>
  <c r="J94" i="12"/>
  <c r="M68" i="2" s="1"/>
  <c r="M58" i="7" s="1"/>
  <c r="I94" i="12"/>
  <c r="L68" i="2" s="1"/>
  <c r="L58" i="7" s="1"/>
  <c r="BI92" i="12"/>
  <c r="BL56" i="2" s="1"/>
  <c r="BL56" i="7" s="1"/>
  <c r="BH92" i="12"/>
  <c r="BK56" i="2" s="1"/>
  <c r="BK56" i="7" s="1"/>
  <c r="BG92" i="12"/>
  <c r="BJ56" i="2" s="1"/>
  <c r="BJ56" i="7" s="1"/>
  <c r="AX92" i="12"/>
  <c r="BA56" i="2" s="1"/>
  <c r="BA56" i="7" s="1"/>
  <c r="AW92" i="12"/>
  <c r="AZ56" i="2" s="1"/>
  <c r="AZ56" i="7" s="1"/>
  <c r="AU92" i="12"/>
  <c r="AX56" i="2" s="1"/>
  <c r="AX56" i="7" s="1"/>
  <c r="AG92" i="12"/>
  <c r="AJ56" i="2" s="1"/>
  <c r="AJ56" i="7" s="1"/>
  <c r="AE92" i="12"/>
  <c r="AH56" i="2" s="1"/>
  <c r="AH56" i="7" s="1"/>
  <c r="AD92" i="12"/>
  <c r="AG56" i="2" s="1"/>
  <c r="AG56" i="7" s="1"/>
  <c r="V92" i="12"/>
  <c r="Y56" i="2" s="1"/>
  <c r="Y56" i="7" s="1"/>
  <c r="U92" i="12"/>
  <c r="X56" i="2" s="1"/>
  <c r="X56" i="7" s="1"/>
  <c r="S92" i="12"/>
  <c r="V56" i="2" s="1"/>
  <c r="V56" i="7" s="1"/>
  <c r="BC91" i="12"/>
  <c r="BF20" i="2" s="1"/>
  <c r="BF51" i="7" s="1"/>
  <c r="BB91" i="12"/>
  <c r="BE20" i="2" s="1"/>
  <c r="BE51" i="7" s="1"/>
  <c r="AU91" i="12"/>
  <c r="AX20" i="2" s="1"/>
  <c r="AT91" i="12"/>
  <c r="AW20" i="2" s="1"/>
  <c r="AW21" i="2" s="1"/>
  <c r="AW52" i="7" s="1"/>
  <c r="AM91" i="12"/>
  <c r="AP20" i="2" s="1"/>
  <c r="AL91" i="12"/>
  <c r="AO20" i="2" s="1"/>
  <c r="AO21" i="2" s="1"/>
  <c r="AO52" i="7" s="1"/>
  <c r="AE91" i="12"/>
  <c r="AH20" i="2" s="1"/>
  <c r="AH113" i="2" s="1"/>
  <c r="AD91" i="12"/>
  <c r="AG20" i="2" s="1"/>
  <c r="W91" i="12"/>
  <c r="Z20" i="2" s="1"/>
  <c r="Z51" i="7" s="1"/>
  <c r="Q91" i="12"/>
  <c r="T20" i="2" s="1"/>
  <c r="P91" i="12"/>
  <c r="S20" i="2" s="1"/>
  <c r="O91" i="12"/>
  <c r="R20" i="2" s="1"/>
  <c r="M91" i="12"/>
  <c r="P20" i="2" s="1"/>
  <c r="L91" i="12"/>
  <c r="O20" i="2" s="1"/>
  <c r="O21" i="2" s="1"/>
  <c r="O52" i="7" s="1"/>
  <c r="I91" i="12"/>
  <c r="L20" i="2" s="1"/>
  <c r="L51" i="7" s="1"/>
  <c r="H91" i="12"/>
  <c r="K20" i="2" s="1"/>
  <c r="K51" i="7" s="1"/>
  <c r="G91" i="12"/>
  <c r="J20" i="2" s="1"/>
  <c r="E94" i="12"/>
  <c r="H68" i="2" s="1"/>
  <c r="H58" i="7" s="1"/>
  <c r="E92" i="12"/>
  <c r="H56" i="2" s="1"/>
  <c r="H56" i="7" s="1"/>
  <c r="D91" i="12"/>
  <c r="G20" i="2" s="1"/>
  <c r="AO56" i="16"/>
  <c r="DM119" i="2"/>
  <c r="CV53" i="7"/>
  <c r="DI126" i="2"/>
  <c r="AV114" i="2"/>
  <c r="AV119" i="2" s="1"/>
  <c r="W68" i="7"/>
  <c r="G326" i="2"/>
  <c r="G328" i="2" s="1"/>
  <c r="F37" i="7"/>
  <c r="F231" i="2"/>
  <c r="F234" i="2" s="1"/>
  <c r="E25" i="7"/>
  <c r="E99" i="7" s="1"/>
  <c r="H35" i="2"/>
  <c r="I34" i="2"/>
  <c r="E119" i="2"/>
  <c r="E123" i="2" s="1"/>
  <c r="E115" i="2" s="1"/>
  <c r="E116" i="2" s="1"/>
  <c r="G121" i="2"/>
  <c r="H122" i="2"/>
  <c r="E10" i="6"/>
  <c r="F6" i="6" s="1"/>
  <c r="F10" i="6" s="1"/>
  <c r="G6" i="6" s="1"/>
  <c r="G10" i="6" s="1"/>
  <c r="H6" i="6" s="1"/>
  <c r="H10" i="6" s="1"/>
  <c r="I6" i="6" s="1"/>
  <c r="I10" i="6" s="1"/>
  <c r="J6" i="6" s="1"/>
  <c r="J10" i="6" s="1"/>
  <c r="K6" i="6" s="1"/>
  <c r="K10" i="6" s="1"/>
  <c r="L6" i="6" s="1"/>
  <c r="L10" i="6" s="1"/>
  <c r="M6" i="6" s="1"/>
  <c r="M10" i="6" s="1"/>
  <c r="N6" i="6" s="1"/>
  <c r="N10" i="6" s="1"/>
  <c r="O6" i="6" s="1"/>
  <c r="O10" i="6" s="1"/>
  <c r="P6" i="6" s="1"/>
  <c r="P10" i="6" s="1"/>
  <c r="Q6" i="6" s="1"/>
  <c r="Q10" i="6" s="1"/>
  <c r="R6" i="6" s="1"/>
  <c r="R10" i="6" s="1"/>
  <c r="S6" i="6" s="1"/>
  <c r="S10" i="6" s="1"/>
  <c r="T6" i="6" s="1"/>
  <c r="T10" i="6" s="1"/>
  <c r="U6" i="6" s="1"/>
  <c r="U10" i="6" s="1"/>
  <c r="V6" i="6" s="1"/>
  <c r="V10" i="6" s="1"/>
  <c r="W6" i="6" s="1"/>
  <c r="W10" i="6" s="1"/>
  <c r="X6" i="6" s="1"/>
  <c r="X10" i="6" s="1"/>
  <c r="Y6" i="6" s="1"/>
  <c r="Y10" i="6" s="1"/>
  <c r="Z6" i="6" s="1"/>
  <c r="Z10" i="6" s="1"/>
  <c r="AA6" i="6" s="1"/>
  <c r="AA10" i="6" s="1"/>
  <c r="AB6" i="6" s="1"/>
  <c r="AB10" i="6" s="1"/>
  <c r="AC6" i="6" s="1"/>
  <c r="AC10" i="6" s="1"/>
  <c r="AD6" i="6" s="1"/>
  <c r="AD10" i="6" s="1"/>
  <c r="AE6" i="6" s="1"/>
  <c r="AE10" i="6" s="1"/>
  <c r="AF6" i="6" s="1"/>
  <c r="AF10" i="6" s="1"/>
  <c r="AG6" i="6" s="1"/>
  <c r="AG10" i="6" s="1"/>
  <c r="AH6" i="6" s="1"/>
  <c r="AH10" i="6" s="1"/>
  <c r="AI6" i="6" s="1"/>
  <c r="AI10" i="6" s="1"/>
  <c r="AJ6" i="6" s="1"/>
  <c r="AJ10" i="6" s="1"/>
  <c r="AK6" i="6" s="1"/>
  <c r="AK10" i="6" s="1"/>
  <c r="AL6" i="6" s="1"/>
  <c r="AL10" i="6" s="1"/>
  <c r="AM6" i="6" s="1"/>
  <c r="AM10" i="6" s="1"/>
  <c r="AN6" i="6" s="1"/>
  <c r="AN10" i="6" s="1"/>
  <c r="AO6" i="6" s="1"/>
  <c r="DW390" i="6"/>
  <c r="DW135" i="6"/>
  <c r="F142" i="6"/>
  <c r="F266" i="6" s="1"/>
  <c r="G162" i="2" s="1"/>
  <c r="G164" i="2" s="1"/>
  <c r="G166" i="2" s="1"/>
  <c r="G13" i="7" s="1"/>
  <c r="E14" i="16" s="1"/>
  <c r="G270" i="6"/>
  <c r="H16" i="6"/>
  <c r="I272" i="6"/>
  <c r="J273" i="6"/>
  <c r="K19" i="6"/>
  <c r="K147" i="6"/>
  <c r="L148" i="6"/>
  <c r="L275" i="6"/>
  <c r="M149" i="6"/>
  <c r="M276" i="6"/>
  <c r="N150" i="6"/>
  <c r="N277" i="6"/>
  <c r="O278" i="6"/>
  <c r="P24" i="6"/>
  <c r="P279" i="6"/>
  <c r="Q280" i="6"/>
  <c r="R154" i="6"/>
  <c r="S282" i="6"/>
  <c r="T283" i="6"/>
  <c r="U284" i="6"/>
  <c r="V285" i="6"/>
  <c r="W286" i="6"/>
  <c r="X160" i="6"/>
  <c r="Y33" i="6"/>
  <c r="Y161" i="6"/>
  <c r="Z289" i="6"/>
  <c r="AA290" i="6"/>
  <c r="AB164" i="6"/>
  <c r="AC37" i="6"/>
  <c r="AC165" i="6"/>
  <c r="AD38" i="6"/>
  <c r="AD166" i="6"/>
  <c r="AE294" i="6"/>
  <c r="AF40" i="6"/>
  <c r="AF295" i="6"/>
  <c r="AG296" i="6"/>
  <c r="AH42" i="6"/>
  <c r="AH170" i="6"/>
  <c r="AI298" i="6"/>
  <c r="AJ172" i="6"/>
  <c r="AK45" i="6"/>
  <c r="AK300" i="6"/>
  <c r="AL301" i="6"/>
  <c r="AM47" i="6"/>
  <c r="AM175" i="6"/>
  <c r="AN303" i="6"/>
  <c r="AO49" i="6"/>
  <c r="AO177" i="6"/>
  <c r="AP178" i="6"/>
  <c r="AQ51" i="6"/>
  <c r="AQ306" i="6"/>
  <c r="AR52" i="6"/>
  <c r="AR307" i="6"/>
  <c r="AS53" i="6"/>
  <c r="AS308" i="6"/>
  <c r="AT182" i="6"/>
  <c r="AU55" i="6"/>
  <c r="AU310" i="6"/>
  <c r="AV56" i="6"/>
  <c r="AV311" i="6"/>
  <c r="AW57" i="6"/>
  <c r="AW312" i="6"/>
  <c r="AX186" i="6"/>
  <c r="AY59" i="6"/>
  <c r="AY187" i="6"/>
  <c r="AZ60" i="6"/>
  <c r="AZ315" i="6"/>
  <c r="BC63" i="6"/>
  <c r="BD64" i="6"/>
  <c r="BD319" i="6"/>
  <c r="BG67" i="6"/>
  <c r="BH68" i="6"/>
  <c r="BH323" i="6"/>
  <c r="BK71" i="6"/>
  <c r="BL72" i="6"/>
  <c r="BL327" i="6"/>
  <c r="BA61" i="6"/>
  <c r="BB62" i="6"/>
  <c r="BB317" i="6"/>
  <c r="BE65" i="6"/>
  <c r="BF66" i="6"/>
  <c r="BF321" i="6"/>
  <c r="BI69" i="6"/>
  <c r="BJ70" i="6"/>
  <c r="BJ325" i="6"/>
  <c r="BM73" i="6"/>
  <c r="BO330" i="6"/>
  <c r="BP204" i="6"/>
  <c r="BQ205" i="6"/>
  <c r="BS334" i="6"/>
  <c r="BT208" i="6"/>
  <c r="BU209" i="6"/>
  <c r="BW338" i="6"/>
  <c r="BX212" i="6"/>
  <c r="BY213" i="6"/>
  <c r="CA342" i="6"/>
  <c r="CB216" i="6"/>
  <c r="CC217" i="6"/>
  <c r="CE346" i="6"/>
  <c r="CF220" i="6"/>
  <c r="CG221" i="6"/>
  <c r="CI350" i="6"/>
  <c r="CJ224" i="6"/>
  <c r="CK225" i="6"/>
  <c r="CM354" i="6"/>
  <c r="CN228" i="6"/>
  <c r="CO229" i="6"/>
  <c r="BN74" i="6"/>
  <c r="BN329" i="6"/>
  <c r="BQ77" i="6"/>
  <c r="BR78" i="6"/>
  <c r="BR333" i="6"/>
  <c r="BU81" i="6"/>
  <c r="BV82" i="6"/>
  <c r="BV337" i="6"/>
  <c r="BY85" i="6"/>
  <c r="BZ86" i="6"/>
  <c r="BZ341" i="6"/>
  <c r="CC89" i="6"/>
  <c r="CD90" i="6"/>
  <c r="CD345" i="6"/>
  <c r="CG93" i="6"/>
  <c r="CH94" i="6"/>
  <c r="CH349" i="6"/>
  <c r="CK97" i="6"/>
  <c r="CL98" i="6"/>
  <c r="CL353" i="6"/>
  <c r="CO101" i="6"/>
  <c r="CP102" i="6"/>
  <c r="CP357" i="6"/>
  <c r="CS105" i="6"/>
  <c r="CT106" i="6"/>
  <c r="CT361" i="6"/>
  <c r="CW109" i="6"/>
  <c r="CX110" i="6"/>
  <c r="CX365" i="6"/>
  <c r="DA113" i="6"/>
  <c r="DB114" i="6"/>
  <c r="DB369" i="6"/>
  <c r="DD371" i="6"/>
  <c r="DF118" i="6"/>
  <c r="DG247" i="6"/>
  <c r="DH375" i="6"/>
  <c r="DJ122" i="6"/>
  <c r="DK251" i="6"/>
  <c r="DL379" i="6"/>
  <c r="CQ103" i="6"/>
  <c r="CR104" i="6"/>
  <c r="CR359" i="6"/>
  <c r="CU107" i="6"/>
  <c r="CV108" i="6"/>
  <c r="CV363" i="6"/>
  <c r="CY111" i="6"/>
  <c r="CZ112" i="6"/>
  <c r="CZ367" i="6"/>
  <c r="DC115" i="6"/>
  <c r="DD116" i="6"/>
  <c r="DE245" i="6"/>
  <c r="DV389" i="6"/>
  <c r="DU261" i="6"/>
  <c r="DT132" i="6"/>
  <c r="DR385" i="6"/>
  <c r="DQ257" i="6"/>
  <c r="DP128" i="6"/>
  <c r="DN381" i="6"/>
  <c r="DM253" i="6"/>
  <c r="DI376" i="6"/>
  <c r="G4" i="6"/>
  <c r="AX57" i="6" s="1"/>
  <c r="DV262" i="6"/>
  <c r="DS259" i="6"/>
  <c r="DR130" i="6"/>
  <c r="DQ129" i="6"/>
  <c r="DO382" i="6"/>
  <c r="DN126" i="6"/>
  <c r="DL124" i="6"/>
  <c r="DH248" i="6"/>
  <c r="DF373" i="6"/>
  <c r="C157" i="13"/>
  <c r="C159" i="13" s="1"/>
  <c r="C160" i="13" s="1"/>
  <c r="E84" i="2"/>
  <c r="E85" i="2" s="1"/>
  <c r="E65" i="7" s="1"/>
  <c r="EH156" i="2"/>
  <c r="EI193" i="2"/>
  <c r="ED156" i="2"/>
  <c r="EE193" i="2"/>
  <c r="DZ156" i="2"/>
  <c r="EA193" i="2"/>
  <c r="G15" i="2"/>
  <c r="F55" i="2"/>
  <c r="F93" i="2"/>
  <c r="F98" i="2" s="1"/>
  <c r="F227" i="2" s="1"/>
  <c r="F94" i="2"/>
  <c r="F74" i="2"/>
  <c r="F78" i="2"/>
  <c r="F82" i="2"/>
  <c r="G4" i="2"/>
  <c r="F270" i="2"/>
  <c r="F118" i="7" s="1"/>
  <c r="F73" i="2"/>
  <c r="F77" i="2"/>
  <c r="F81" i="2"/>
  <c r="H42" i="14"/>
  <c r="H43" i="14" s="1"/>
  <c r="DN7" i="6"/>
  <c r="DL8" i="6"/>
  <c r="DK8" i="6"/>
  <c r="N124" i="17"/>
  <c r="DI156" i="2"/>
  <c r="DI9" i="6"/>
  <c r="DK193" i="2"/>
  <c r="DI155" i="2"/>
  <c r="DI107" i="7" s="1"/>
  <c r="DI7" i="6"/>
  <c r="DB156" i="2"/>
  <c r="DB9" i="6"/>
  <c r="DB193" i="2"/>
  <c r="DB155" i="2"/>
  <c r="DB7" i="6"/>
  <c r="DA108" i="7"/>
  <c r="AL108" i="16" s="1"/>
  <c r="DA200" i="2"/>
  <c r="DA157" i="2"/>
  <c r="DA8" i="6"/>
  <c r="CV108" i="7"/>
  <c r="CV200" i="2"/>
  <c r="CV157" i="2"/>
  <c r="CV107" i="7" s="1"/>
  <c r="CV8" i="6"/>
  <c r="CM108" i="7"/>
  <c r="CM200" i="2"/>
  <c r="CM157" i="2"/>
  <c r="CM8" i="6"/>
  <c r="CJ157" i="2"/>
  <c r="CJ107" i="7" s="1"/>
  <c r="CJ8" i="6"/>
  <c r="CD108" i="7"/>
  <c r="CD200" i="2"/>
  <c r="BY51" i="7"/>
  <c r="BY21" i="2"/>
  <c r="BY52" i="7" s="1"/>
  <c r="BX107" i="7"/>
  <c r="BX111" i="7" s="1"/>
  <c r="BW232" i="7"/>
  <c r="J123" i="17"/>
  <c r="AB124" i="16"/>
  <c r="BV156" i="2"/>
  <c r="BV107" i="7" s="1"/>
  <c r="AB107" i="16" s="1"/>
  <c r="BX193" i="2"/>
  <c r="AB58" i="16"/>
  <c r="AV21" i="2"/>
  <c r="AV52" i="7" s="1"/>
  <c r="AV51" i="7"/>
  <c r="DD300" i="2"/>
  <c r="EA300" i="2"/>
  <c r="DY300" i="2"/>
  <c r="EF300" i="2"/>
  <c r="DH300" i="2"/>
  <c r="DJ300" i="2"/>
  <c r="AX300" i="2"/>
  <c r="AU157" i="2"/>
  <c r="AU107" i="7" s="1"/>
  <c r="AU8" i="6"/>
  <c r="AM220" i="7"/>
  <c r="G107" i="17"/>
  <c r="AB111" i="7"/>
  <c r="CL114" i="2"/>
  <c r="DF41" i="12"/>
  <c r="AR114" i="2"/>
  <c r="AR119" i="2" s="1"/>
  <c r="G199" i="2"/>
  <c r="G202" i="2" s="1"/>
  <c r="E168" i="2"/>
  <c r="E14" i="7" s="1"/>
  <c r="E68" i="7"/>
  <c r="H36" i="2"/>
  <c r="F120" i="2"/>
  <c r="F242" i="2"/>
  <c r="F245" i="2" s="1"/>
  <c r="F248" i="2"/>
  <c r="F75" i="7" s="1"/>
  <c r="E26" i="7"/>
  <c r="E100" i="7" s="1"/>
  <c r="E55" i="2"/>
  <c r="E52" i="2"/>
  <c r="E64" i="2"/>
  <c r="EG126" i="2"/>
  <c r="EG114" i="2" s="1"/>
  <c r="EI121" i="2" s="1"/>
  <c r="EG119" i="2"/>
  <c r="EF126" i="2"/>
  <c r="EF114" i="2" s="1"/>
  <c r="EF119" i="2" s="1"/>
  <c r="ED126" i="2"/>
  <c r="ED114" i="2" s="1"/>
  <c r="EE120" i="2" s="1"/>
  <c r="EC126" i="2"/>
  <c r="EC114" i="2" s="1"/>
  <c r="ED120" i="2" s="1"/>
  <c r="EF122" i="2"/>
  <c r="EB126" i="2"/>
  <c r="EB114" i="2" s="1"/>
  <c r="EC120" i="2"/>
  <c r="EA126" i="2"/>
  <c r="EA114" i="2" s="1"/>
  <c r="ED122" i="2" s="1"/>
  <c r="DZ126" i="2"/>
  <c r="DZ114" i="2" s="1"/>
  <c r="EA120" i="2" s="1"/>
  <c r="DX126" i="2"/>
  <c r="DX114" i="2" s="1"/>
  <c r="DZ121" i="2" s="1"/>
  <c r="F49" i="2"/>
  <c r="F52" i="2" s="1"/>
  <c r="G48" i="2"/>
  <c r="G13" i="2"/>
  <c r="F18" i="2"/>
  <c r="F54" i="2"/>
  <c r="DU107" i="7"/>
  <c r="DT126" i="2"/>
  <c r="AR124" i="16"/>
  <c r="DQ108" i="7"/>
  <c r="AQ108" i="16" s="1"/>
  <c r="DQ200" i="2"/>
  <c r="DQ157" i="2"/>
  <c r="DQ8" i="6"/>
  <c r="DO156" i="2"/>
  <c r="DQ193" i="2"/>
  <c r="DO155" i="2"/>
  <c r="DO7" i="6"/>
  <c r="DN156" i="2"/>
  <c r="DN9" i="6"/>
  <c r="DN193" i="2"/>
  <c r="N123" i="17"/>
  <c r="AP124" i="16"/>
  <c r="DS232" i="7"/>
  <c r="DK108" i="7"/>
  <c r="AO108" i="16" s="1"/>
  <c r="DK200" i="2"/>
  <c r="DI51" i="7"/>
  <c r="DI21" i="2"/>
  <c r="DI52" i="7" s="1"/>
  <c r="DH156" i="2"/>
  <c r="DH9" i="6"/>
  <c r="DH155" i="2"/>
  <c r="DH7" i="6"/>
  <c r="DH51" i="7"/>
  <c r="DH21" i="2"/>
  <c r="DH52" i="7" s="1"/>
  <c r="DH113" i="2"/>
  <c r="M124" i="17"/>
  <c r="DG156" i="2"/>
  <c r="DG9" i="6"/>
  <c r="DG155" i="2"/>
  <c r="DG7" i="6"/>
  <c r="DF108" i="7"/>
  <c r="AN108" i="16" s="1"/>
  <c r="DF200" i="2"/>
  <c r="DF157" i="2"/>
  <c r="DF8" i="6"/>
  <c r="AO58" i="16"/>
  <c r="AL69" i="16"/>
  <c r="DG180" i="7"/>
  <c r="CV68" i="7"/>
  <c r="CV114" i="2"/>
  <c r="CU156" i="2"/>
  <c r="CU9" i="6"/>
  <c r="CU155" i="2"/>
  <c r="CU107" i="7" s="1"/>
  <c r="CU111" i="7" s="1"/>
  <c r="CU7" i="6"/>
  <c r="AJ125" i="16"/>
  <c r="CT156" i="2"/>
  <c r="CV193" i="2"/>
  <c r="CR156" i="2"/>
  <c r="CR9" i="6"/>
  <c r="CR155" i="2"/>
  <c r="CR7" i="6"/>
  <c r="CQ156" i="2"/>
  <c r="CQ9" i="6"/>
  <c r="CS193" i="2"/>
  <c r="CP107" i="7"/>
  <c r="CP111" i="7" s="1"/>
  <c r="CU232" i="7"/>
  <c r="CN157" i="2"/>
  <c r="CN107" i="7" s="1"/>
  <c r="CN8" i="6"/>
  <c r="AH69" i="16"/>
  <c r="CI108" i="7"/>
  <c r="CI200" i="2"/>
  <c r="CC126" i="2"/>
  <c r="CB156" i="2"/>
  <c r="CB9" i="6"/>
  <c r="CB155" i="2"/>
  <c r="CB7" i="6"/>
  <c r="BY108" i="7"/>
  <c r="BY200" i="2"/>
  <c r="BY157" i="2"/>
  <c r="BY107" i="7" s="1"/>
  <c r="BY8" i="6"/>
  <c r="BV51" i="7"/>
  <c r="BV21" i="2"/>
  <c r="BV52" i="7" s="1"/>
  <c r="BV113" i="2"/>
  <c r="BU156" i="2"/>
  <c r="BU9" i="6"/>
  <c r="BU155" i="2"/>
  <c r="BU107" i="7" s="1"/>
  <c r="BU7" i="6"/>
  <c r="BT156" i="2"/>
  <c r="BT9" i="6"/>
  <c r="BS108" i="7"/>
  <c r="BS200" i="2"/>
  <c r="BP155" i="2"/>
  <c r="BP107" i="7" s="1"/>
  <c r="BP7" i="6"/>
  <c r="BN51" i="7"/>
  <c r="BN113" i="2"/>
  <c r="BN21" i="2"/>
  <c r="BN52" i="7" s="1"/>
  <c r="BN53" i="7" s="1"/>
  <c r="BK157" i="2"/>
  <c r="BK107" i="7" s="1"/>
  <c r="BK8" i="6"/>
  <c r="BG157" i="2"/>
  <c r="BG107" i="7" s="1"/>
  <c r="BG8" i="6"/>
  <c r="BE157" i="2"/>
  <c r="BE107" i="7" s="1"/>
  <c r="BE8" i="6"/>
  <c r="BK233" i="7"/>
  <c r="U125" i="16"/>
  <c r="BB156" i="2"/>
  <c r="BB107" i="7" s="1"/>
  <c r="BB9" i="6"/>
  <c r="BC193" i="2"/>
  <c r="H124" i="17"/>
  <c r="AY233" i="7"/>
  <c r="AZ156" i="2"/>
  <c r="AZ9" i="6"/>
  <c r="AZ193" i="2"/>
  <c r="AZ155" i="2"/>
  <c r="AZ7" i="6"/>
  <c r="G111" i="7"/>
  <c r="F164" i="2"/>
  <c r="F166" i="2" s="1"/>
  <c r="F13" i="7" s="1"/>
  <c r="DW107" i="7"/>
  <c r="DT108" i="7"/>
  <c r="AR108" i="16" s="1"/>
  <c r="DT200" i="2"/>
  <c r="DS157" i="2"/>
  <c r="DS8" i="6"/>
  <c r="DQ156" i="2"/>
  <c r="DQ9" i="6"/>
  <c r="DP157" i="2"/>
  <c r="DP107" i="7" s="1"/>
  <c r="DP111" i="7" s="1"/>
  <c r="DP8" i="6"/>
  <c r="DP53" i="7"/>
  <c r="DO157" i="2"/>
  <c r="DO8" i="6"/>
  <c r="DN108" i="7"/>
  <c r="AP108" i="16" s="1"/>
  <c r="DN200" i="2"/>
  <c r="DN157" i="2"/>
  <c r="DN8" i="6"/>
  <c r="DK155" i="2"/>
  <c r="DK107" i="7" s="1"/>
  <c r="DK7" i="6"/>
  <c r="DJ156" i="2"/>
  <c r="DJ9" i="6"/>
  <c r="DJ155" i="2"/>
  <c r="DJ107" i="7" s="1"/>
  <c r="DJ111" i="7" s="1"/>
  <c r="DJ7" i="6"/>
  <c r="DI108" i="7"/>
  <c r="DI200" i="2"/>
  <c r="DE156" i="2"/>
  <c r="DE9" i="6"/>
  <c r="DE155" i="2"/>
  <c r="DE7" i="6"/>
  <c r="DC156" i="2"/>
  <c r="DC9" i="6"/>
  <c r="DE193" i="2"/>
  <c r="DC155" i="2"/>
  <c r="DC107" i="7" s="1"/>
  <c r="DC7" i="6"/>
  <c r="DA156" i="2"/>
  <c r="DA9" i="6"/>
  <c r="CX51" i="7"/>
  <c r="CX21" i="2"/>
  <c r="CX52" i="7" s="1"/>
  <c r="CX113" i="2"/>
  <c r="CT108" i="7"/>
  <c r="CT200" i="2"/>
  <c r="CT157" i="2"/>
  <c r="CT8" i="6"/>
  <c r="CR108" i="7"/>
  <c r="AI108" i="16" s="1"/>
  <c r="CR200" i="2"/>
  <c r="CQ157" i="2"/>
  <c r="CQ8" i="6"/>
  <c r="CN51" i="7"/>
  <c r="CN113" i="2"/>
  <c r="CK108" i="7"/>
  <c r="CK200" i="2"/>
  <c r="CJ51" i="7"/>
  <c r="CJ53" i="7" s="1"/>
  <c r="CJ113" i="2"/>
  <c r="CI156" i="2"/>
  <c r="CI107" i="7" s="1"/>
  <c r="CI9" i="6"/>
  <c r="CF156" i="2"/>
  <c r="CF107" i="7" s="1"/>
  <c r="CF9" i="6"/>
  <c r="CG193" i="2"/>
  <c r="CD156" i="2"/>
  <c r="CD9" i="6"/>
  <c r="CD155" i="2"/>
  <c r="CD7" i="6"/>
  <c r="CC157" i="2"/>
  <c r="CC107" i="7" s="1"/>
  <c r="CC8" i="6"/>
  <c r="CA157" i="2"/>
  <c r="CA107" i="7" s="1"/>
  <c r="CA111" i="7" s="1"/>
  <c r="CA8" i="6"/>
  <c r="BT108" i="7"/>
  <c r="BT200" i="2"/>
  <c r="BT157" i="2"/>
  <c r="BT107" i="7" s="1"/>
  <c r="BT8" i="6"/>
  <c r="BS156" i="2"/>
  <c r="BS9" i="6"/>
  <c r="BU193" i="2"/>
  <c r="BS155" i="2"/>
  <c r="BS7" i="6"/>
  <c r="BR107" i="7"/>
  <c r="BR111" i="7" s="1"/>
  <c r="BP51" i="7"/>
  <c r="BP53" i="7" s="1"/>
  <c r="BP113" i="2"/>
  <c r="BN156" i="2"/>
  <c r="BN9" i="6"/>
  <c r="BO193" i="2"/>
  <c r="BN155" i="2"/>
  <c r="BN7" i="6"/>
  <c r="BJ156" i="2"/>
  <c r="BJ9" i="6"/>
  <c r="BJ155" i="2"/>
  <c r="BJ7" i="6"/>
  <c r="BJ51" i="7"/>
  <c r="BJ21" i="2"/>
  <c r="BJ52" i="7" s="1"/>
  <c r="BJ113" i="2"/>
  <c r="BC156" i="2"/>
  <c r="BC9" i="6"/>
  <c r="BC155" i="2"/>
  <c r="BC7" i="6"/>
  <c r="AW108" i="7"/>
  <c r="S108" i="16" s="1"/>
  <c r="AW200" i="2"/>
  <c r="AV157" i="2"/>
  <c r="AV107" i="7" s="1"/>
  <c r="AV111" i="7" s="1"/>
  <c r="AV8" i="6"/>
  <c r="AT155" i="2"/>
  <c r="AT107" i="7" s="1"/>
  <c r="AT111" i="7" s="1"/>
  <c r="AT7" i="6"/>
  <c r="BR300" i="2"/>
  <c r="CC300" i="2"/>
  <c r="AS155" i="2"/>
  <c r="AS107" i="7" s="1"/>
  <c r="AS7" i="6"/>
  <c r="AO156" i="2"/>
  <c r="AQ193" i="2"/>
  <c r="AO155" i="2"/>
  <c r="AO107" i="7" s="1"/>
  <c r="AO7" i="6"/>
  <c r="CM107" i="7"/>
  <c r="AE69" i="16"/>
  <c r="AB69" i="16"/>
  <c r="Z69" i="16"/>
  <c r="X69" i="16"/>
  <c r="CT300" i="2"/>
  <c r="BH107" i="7"/>
  <c r="BH111" i="7" s="1"/>
  <c r="BF107" i="7"/>
  <c r="BF111" i="7" s="1"/>
  <c r="BC108" i="7"/>
  <c r="BC200" i="2"/>
  <c r="BB108" i="7"/>
  <c r="BB200" i="2"/>
  <c r="AZ108" i="7"/>
  <c r="T108" i="16" s="1"/>
  <c r="AZ200" i="2"/>
  <c r="T69" i="16"/>
  <c r="AW51" i="7"/>
  <c r="AW53" i="7" s="1"/>
  <c r="AR51" i="7"/>
  <c r="AR21" i="2"/>
  <c r="AR52" i="7" s="1"/>
  <c r="P69" i="16"/>
  <c r="AY107" i="7"/>
  <c r="AL200" i="2"/>
  <c r="AK200" i="2"/>
  <c r="AK107" i="7"/>
  <c r="AE200" i="2"/>
  <c r="AB200" i="2"/>
  <c r="X200" i="2"/>
  <c r="W200" i="2"/>
  <c r="V200" i="2"/>
  <c r="U200" i="2"/>
  <c r="G144" i="6"/>
  <c r="J147" i="6"/>
  <c r="K148" i="6"/>
  <c r="DG41" i="12"/>
  <c r="DQ94" i="12"/>
  <c r="DT68" i="2" s="1"/>
  <c r="DT58" i="7" s="1"/>
  <c r="AR58" i="16" s="1"/>
  <c r="DM94" i="12"/>
  <c r="DP68" i="2" s="1"/>
  <c r="DP58" i="7" s="1"/>
  <c r="AQ58" i="16" s="1"/>
  <c r="DI94" i="12"/>
  <c r="DL68" i="2" s="1"/>
  <c r="DL58" i="7" s="1"/>
  <c r="DE94" i="12"/>
  <c r="DH68" i="2" s="1"/>
  <c r="DH58" i="7" s="1"/>
  <c r="AN58" i="16" s="1"/>
  <c r="CZ94" i="12"/>
  <c r="DC68" i="2" s="1"/>
  <c r="DC58" i="7" s="1"/>
  <c r="AM58" i="16" s="1"/>
  <c r="CU94" i="12"/>
  <c r="CX68" i="2" s="1"/>
  <c r="CX58" i="7" s="1"/>
  <c r="CQ94" i="12"/>
  <c r="CT68" i="2" s="1"/>
  <c r="CT58" i="7" s="1"/>
  <c r="AJ58" i="16" s="1"/>
  <c r="CM94" i="12"/>
  <c r="CP68" i="2" s="1"/>
  <c r="CP58" i="7" s="1"/>
  <c r="CL94" i="12"/>
  <c r="CO68" i="2" s="1"/>
  <c r="CO58" i="7" s="1"/>
  <c r="CJ94" i="12"/>
  <c r="CM68" i="2" s="1"/>
  <c r="CM58" i="7" s="1"/>
  <c r="CG94" i="12"/>
  <c r="CJ68" i="2" s="1"/>
  <c r="CJ58" i="7" s="1"/>
  <c r="AF58" i="16" s="1"/>
  <c r="CC94" i="12"/>
  <c r="CF68" i="2" s="1"/>
  <c r="CF58" i="7" s="1"/>
  <c r="CB94" i="12"/>
  <c r="CE68" i="2" s="1"/>
  <c r="CE58" i="7" s="1"/>
  <c r="BW94" i="12"/>
  <c r="BZ68" i="2" s="1"/>
  <c r="BZ58" i="7" s="1"/>
  <c r="BV94" i="12"/>
  <c r="BY68" i="2" s="1"/>
  <c r="BY58" i="7" s="1"/>
  <c r="AC58" i="16" s="1"/>
  <c r="BQ94" i="12"/>
  <c r="BT68" i="2" s="1"/>
  <c r="BT58" i="7" s="1"/>
  <c r="AA58" i="16" s="1"/>
  <c r="BM94" i="12"/>
  <c r="BP68" i="2" s="1"/>
  <c r="BP58" i="7" s="1"/>
  <c r="Z58" i="16" s="1"/>
  <c r="BK94" i="12"/>
  <c r="BN68" i="2" s="1"/>
  <c r="BN58" i="7" s="1"/>
  <c r="BG94" i="12"/>
  <c r="BJ68" i="2" s="1"/>
  <c r="BJ58" i="7" s="1"/>
  <c r="X58" i="16" s="1"/>
  <c r="BB94" i="12"/>
  <c r="BE68" i="2" s="1"/>
  <c r="BE58" i="7" s="1"/>
  <c r="V58" i="16" s="1"/>
  <c r="AZ94" i="12"/>
  <c r="BC68" i="2" s="1"/>
  <c r="BC58" i="7" s="1"/>
  <c r="AS94" i="12"/>
  <c r="AV68" i="2" s="1"/>
  <c r="AV58" i="7" s="1"/>
  <c r="AQ94" i="12"/>
  <c r="AT68" i="2" s="1"/>
  <c r="AT58" i="7" s="1"/>
  <c r="R58" i="16" s="1"/>
  <c r="AN94" i="12"/>
  <c r="AQ68" i="2" s="1"/>
  <c r="AQ58" i="7" s="1"/>
  <c r="AJ94" i="12"/>
  <c r="AM68" i="2" s="1"/>
  <c r="AM58" i="7" s="1"/>
  <c r="P58" i="16" s="1"/>
  <c r="AG94" i="12"/>
  <c r="AJ68" i="2" s="1"/>
  <c r="AJ58" i="7" s="1"/>
  <c r="AD94" i="12"/>
  <c r="AG68" i="2" s="1"/>
  <c r="AG58" i="7" s="1"/>
  <c r="AA94" i="12"/>
  <c r="AD68" i="2" s="1"/>
  <c r="AD58" i="7" s="1"/>
  <c r="M58" i="16" s="1"/>
  <c r="W94" i="12"/>
  <c r="Z68" i="2" s="1"/>
  <c r="Z58" i="7" s="1"/>
  <c r="L58" i="16" s="1"/>
  <c r="T94" i="12"/>
  <c r="W68" i="2" s="1"/>
  <c r="W58" i="7" s="1"/>
  <c r="P94" i="12"/>
  <c r="S68" i="2" s="1"/>
  <c r="S58" i="7" s="1"/>
  <c r="M94" i="12"/>
  <c r="P68" i="2" s="1"/>
  <c r="P58" i="7" s="1"/>
  <c r="K94" i="12"/>
  <c r="N68" i="2" s="1"/>
  <c r="N58" i="7" s="1"/>
  <c r="G94" i="12"/>
  <c r="J68" i="2" s="1"/>
  <c r="J58" i="7" s="1"/>
  <c r="DO21" i="12"/>
  <c r="DM24" i="12"/>
  <c r="DF24" i="12"/>
  <c r="DF26" i="12" s="1"/>
  <c r="DE36" i="12"/>
  <c r="DD21" i="12"/>
  <c r="DA24" i="12"/>
  <c r="CW39" i="12"/>
  <c r="CW41" i="12" s="1"/>
  <c r="CV21" i="12"/>
  <c r="CM39" i="12"/>
  <c r="CM21" i="12"/>
  <c r="CK36" i="12"/>
  <c r="CK21" i="12"/>
  <c r="CI24" i="12"/>
  <c r="CF21" i="12"/>
  <c r="BZ36" i="12"/>
  <c r="BR39" i="12"/>
  <c r="BP24" i="12"/>
  <c r="BJ21" i="12"/>
  <c r="BI36" i="12"/>
  <c r="BF39" i="12"/>
  <c r="BF21" i="12"/>
  <c r="BE24" i="12"/>
  <c r="BD21" i="12"/>
  <c r="BB24" i="12"/>
  <c r="BA36" i="12"/>
  <c r="AY39" i="12"/>
  <c r="AT36" i="12"/>
  <c r="AS24" i="12"/>
  <c r="AQ36" i="12"/>
  <c r="AP24" i="12"/>
  <c r="AO36" i="12"/>
  <c r="AO21" i="12"/>
  <c r="AM24" i="12"/>
  <c r="AK39" i="12"/>
  <c r="AK41" i="12" s="1"/>
  <c r="AI39" i="12"/>
  <c r="AE39" i="12"/>
  <c r="AD21" i="12"/>
  <c r="AC36" i="12"/>
  <c r="AA21" i="12"/>
  <c r="W39" i="12"/>
  <c r="U36" i="12"/>
  <c r="S36" i="12"/>
  <c r="R24" i="12"/>
  <c r="N36" i="12"/>
  <c r="K36" i="12"/>
  <c r="I39" i="12"/>
  <c r="D24" i="12"/>
  <c r="C24" i="12"/>
  <c r="DQ92" i="12"/>
  <c r="DT56" i="2" s="1"/>
  <c r="DT56" i="7" s="1"/>
  <c r="DJ92" i="12"/>
  <c r="DM56" i="2" s="1"/>
  <c r="DM56" i="7" s="1"/>
  <c r="DE92" i="12"/>
  <c r="DH56" i="2" s="1"/>
  <c r="DH56" i="7" s="1"/>
  <c r="AN56" i="16" s="1"/>
  <c r="DA92" i="12"/>
  <c r="DD56" i="2" s="1"/>
  <c r="DD56" i="7" s="1"/>
  <c r="CV92" i="12"/>
  <c r="CY56" i="2" s="1"/>
  <c r="CY56" i="7" s="1"/>
  <c r="AK56" i="16" s="1"/>
  <c r="CQ92" i="12"/>
  <c r="CT56" i="2" s="1"/>
  <c r="CT56" i="7" s="1"/>
  <c r="CM92" i="12"/>
  <c r="CP56" i="2" s="1"/>
  <c r="CP56" i="7" s="1"/>
  <c r="AH56" i="16" s="1"/>
  <c r="CI92" i="12"/>
  <c r="CL56" i="2" s="1"/>
  <c r="CL56" i="7" s="1"/>
  <c r="CC92" i="12"/>
  <c r="CF56" i="2" s="1"/>
  <c r="CF56" i="7" s="1"/>
  <c r="AE56" i="16" s="1"/>
  <c r="BW92" i="12"/>
  <c r="BZ56" i="2" s="1"/>
  <c r="BZ56" i="7" s="1"/>
  <c r="AC56" i="16" s="1"/>
  <c r="BS92" i="12"/>
  <c r="BV56" i="2" s="1"/>
  <c r="BV56" i="7" s="1"/>
  <c r="AB56" i="16" s="1"/>
  <c r="BO92" i="12"/>
  <c r="BR56" i="2" s="1"/>
  <c r="BR56" i="7" s="1"/>
  <c r="Z56" i="16" s="1"/>
  <c r="BE92" i="12"/>
  <c r="BH56" i="2" s="1"/>
  <c r="BH56" i="7" s="1"/>
  <c r="AY92" i="12"/>
  <c r="BB56" i="2" s="1"/>
  <c r="BB56" i="7" s="1"/>
  <c r="AS92" i="12"/>
  <c r="AV56" i="2" s="1"/>
  <c r="AV56" i="7" s="1"/>
  <c r="S56" i="16" s="1"/>
  <c r="AJ26" i="12"/>
  <c r="P92" i="12"/>
  <c r="S56" i="2" s="1"/>
  <c r="S56" i="7" s="1"/>
  <c r="AQ92" i="12"/>
  <c r="AT56" i="2" s="1"/>
  <c r="AT56" i="7" s="1"/>
  <c r="AH92" i="12"/>
  <c r="AK56" i="2" s="1"/>
  <c r="AK56" i="7" s="1"/>
  <c r="AF92" i="12"/>
  <c r="AI56" i="2" s="1"/>
  <c r="AI56" i="7" s="1"/>
  <c r="AB92" i="12"/>
  <c r="AE56" i="2" s="1"/>
  <c r="AE56" i="7" s="1"/>
  <c r="W92" i="12"/>
  <c r="Z56" i="2" s="1"/>
  <c r="Z56" i="7" s="1"/>
  <c r="O92" i="12"/>
  <c r="R56" i="2" s="1"/>
  <c r="R56" i="7" s="1"/>
  <c r="L92" i="12"/>
  <c r="O56" i="2" s="1"/>
  <c r="O56" i="7" s="1"/>
  <c r="F92" i="12"/>
  <c r="I56" i="2" s="1"/>
  <c r="I56" i="7" s="1"/>
  <c r="DT91" i="12"/>
  <c r="DW20" i="2" s="1"/>
  <c r="DP91" i="12"/>
  <c r="DS20" i="2" s="1"/>
  <c r="DL91" i="12"/>
  <c r="DO20" i="2" s="1"/>
  <c r="DH91" i="12"/>
  <c r="DK20" i="2" s="1"/>
  <c r="DD91" i="12"/>
  <c r="DG20" i="2" s="1"/>
  <c r="CZ91" i="12"/>
  <c r="DC20" i="2" s="1"/>
  <c r="CV91" i="12"/>
  <c r="CY20" i="2" s="1"/>
  <c r="CR91" i="12"/>
  <c r="CU20" i="2" s="1"/>
  <c r="CN91" i="12"/>
  <c r="CQ20" i="2" s="1"/>
  <c r="CJ91" i="12"/>
  <c r="CM20" i="2" s="1"/>
  <c r="CF91" i="12"/>
  <c r="CI20" i="2" s="1"/>
  <c r="CB91" i="12"/>
  <c r="CE20" i="2" s="1"/>
  <c r="BX91" i="12"/>
  <c r="CA20" i="2" s="1"/>
  <c r="BT91" i="12"/>
  <c r="BW20" i="2" s="1"/>
  <c r="BP91" i="12"/>
  <c r="BS20" i="2" s="1"/>
  <c r="BL91" i="12"/>
  <c r="BO20" i="2" s="1"/>
  <c r="BH91" i="12"/>
  <c r="BK20" i="2" s="1"/>
  <c r="BD91" i="12"/>
  <c r="BG20" i="2" s="1"/>
  <c r="AZ91" i="12"/>
  <c r="BC20" i="2" s="1"/>
  <c r="AV91" i="12"/>
  <c r="AY20" i="2" s="1"/>
  <c r="AR91" i="12"/>
  <c r="AU20" i="2" s="1"/>
  <c r="AN91" i="12"/>
  <c r="AQ20" i="2" s="1"/>
  <c r="AJ91" i="12"/>
  <c r="AM20" i="2" s="1"/>
  <c r="AM21" i="2" s="1"/>
  <c r="AM52" i="7" s="1"/>
  <c r="AF91" i="12"/>
  <c r="AI20" i="2" s="1"/>
  <c r="AB91" i="12"/>
  <c r="AE20" i="2" s="1"/>
  <c r="AA91" i="12"/>
  <c r="AD20" i="2" s="1"/>
  <c r="X91" i="12"/>
  <c r="AA20" i="2" s="1"/>
  <c r="U91" i="12"/>
  <c r="X20" i="2" s="1"/>
  <c r="R91" i="12"/>
  <c r="U20" i="2" s="1"/>
  <c r="N91" i="12"/>
  <c r="Q20" i="2" s="1"/>
  <c r="K91" i="12"/>
  <c r="N20" i="2" s="1"/>
  <c r="J91" i="12"/>
  <c r="M20" i="2" s="1"/>
  <c r="E91" i="12"/>
  <c r="H20" i="2" s="1"/>
  <c r="DF53" i="7"/>
  <c r="DV53" i="7"/>
  <c r="AM56" i="16"/>
  <c r="T56" i="7"/>
  <c r="AB56" i="7"/>
  <c r="AR56" i="7"/>
  <c r="BD53" i="7"/>
  <c r="J51" i="2"/>
  <c r="K57" i="7"/>
  <c r="AY313" i="6"/>
  <c r="AX312" i="6"/>
  <c r="AV183" i="6"/>
  <c r="AR179" i="6"/>
  <c r="AP49" i="6"/>
  <c r="AN175" i="6"/>
  <c r="G37" i="7"/>
  <c r="E38" i="16" s="1"/>
  <c r="H326" i="2"/>
  <c r="H328" i="2" s="1"/>
  <c r="G14" i="6"/>
  <c r="G138" i="6" s="1"/>
  <c r="H161" i="2" s="1"/>
  <c r="H270" i="6"/>
  <c r="I271" i="6"/>
  <c r="J145" i="6"/>
  <c r="K273" i="6"/>
  <c r="L274" i="6"/>
  <c r="M148" i="6"/>
  <c r="O22" i="6"/>
  <c r="Q152" i="6"/>
  <c r="R153" i="6"/>
  <c r="S281" i="6"/>
  <c r="T155" i="6"/>
  <c r="G269" i="6"/>
  <c r="G393" i="6" s="1"/>
  <c r="H163" i="2" s="1"/>
  <c r="I16" i="6"/>
  <c r="K18" i="6"/>
  <c r="M275" i="6"/>
  <c r="O277" i="6"/>
  <c r="P278" i="6"/>
  <c r="R280" i="6"/>
  <c r="U28" i="6"/>
  <c r="W30" i="6"/>
  <c r="X286" i="6"/>
  <c r="Z288" i="6"/>
  <c r="AB163" i="6"/>
  <c r="AD37" i="6"/>
  <c r="AE38" i="6"/>
  <c r="AF294" i="6"/>
  <c r="AG295" i="6"/>
  <c r="AI42" i="6"/>
  <c r="AJ298" i="6"/>
  <c r="AM46" i="6"/>
  <c r="O150" i="6"/>
  <c r="S26" i="6"/>
  <c r="U283" i="6"/>
  <c r="V157" i="6"/>
  <c r="W285" i="6"/>
  <c r="Y160" i="6"/>
  <c r="Z33" i="6"/>
  <c r="AA162" i="6"/>
  <c r="AB35" i="6"/>
  <c r="AC164" i="6"/>
  <c r="AD292" i="6"/>
  <c r="AE293" i="6"/>
  <c r="AG40" i="6"/>
  <c r="AH169" i="6"/>
  <c r="AI297" i="6"/>
  <c r="AK44" i="6"/>
  <c r="AK299" i="6"/>
  <c r="AL173" i="6"/>
  <c r="AM301" i="6"/>
  <c r="AX185" i="6"/>
  <c r="AW184" i="6"/>
  <c r="AV310" i="6"/>
  <c r="AU309" i="6"/>
  <c r="AU54" i="6"/>
  <c r="AT53" i="6"/>
  <c r="AS180" i="6"/>
  <c r="AR306" i="6"/>
  <c r="AQ305" i="6"/>
  <c r="AQ50" i="6"/>
  <c r="AO303" i="6"/>
  <c r="AN302" i="6"/>
  <c r="F25" i="7"/>
  <c r="F99" i="7" s="1"/>
  <c r="G231" i="2"/>
  <c r="G234" i="2" s="1"/>
  <c r="F92" i="7"/>
  <c r="E199" i="15"/>
  <c r="D7" i="15"/>
  <c r="DS107" i="7"/>
  <c r="DF107" i="7"/>
  <c r="AJ69" i="16"/>
  <c r="AG69" i="16"/>
  <c r="CU180" i="7"/>
  <c r="L68" i="17"/>
  <c r="V69" i="16"/>
  <c r="BK180" i="7"/>
  <c r="I68" i="17"/>
  <c r="R69" i="16"/>
  <c r="H68" i="17"/>
  <c r="DW111" i="7"/>
  <c r="AQ69" i="16"/>
  <c r="AM69" i="16"/>
  <c r="AK69" i="16"/>
  <c r="AC69" i="16"/>
  <c r="K68" i="17"/>
  <c r="CI180" i="7"/>
  <c r="Y69" i="16"/>
  <c r="J68" i="17"/>
  <c r="BW180" i="7"/>
  <c r="N69" i="16"/>
  <c r="G68" i="17"/>
  <c r="AM180" i="7"/>
  <c r="F56" i="14"/>
  <c r="G78" i="2"/>
  <c r="G94" i="2"/>
  <c r="G77" i="2"/>
  <c r="G93" i="2"/>
  <c r="E38" i="2"/>
  <c r="EH193" i="2"/>
  <c r="EF193" i="2"/>
  <c r="ED193" i="2"/>
  <c r="EB193" i="2"/>
  <c r="DZ193" i="2"/>
  <c r="DX193" i="2"/>
  <c r="DD108" i="7"/>
  <c r="DD200" i="2"/>
  <c r="CZ51" i="7"/>
  <c r="CZ113" i="2"/>
  <c r="CM51" i="7"/>
  <c r="CM113" i="2"/>
  <c r="CH111" i="7"/>
  <c r="CE111" i="7"/>
  <c r="CC108" i="7"/>
  <c r="CC200" i="2"/>
  <c r="BZ108" i="7"/>
  <c r="BZ200" i="2"/>
  <c r="BW108" i="7"/>
  <c r="BW111" i="7" s="1"/>
  <c r="BW200" i="2"/>
  <c r="BU108" i="7"/>
  <c r="AA108" i="16" s="1"/>
  <c r="BU200" i="2"/>
  <c r="BU51" i="7"/>
  <c r="BU113" i="2"/>
  <c r="BS107" i="7"/>
  <c r="BM108" i="7"/>
  <c r="BM200" i="2"/>
  <c r="BJ108" i="7"/>
  <c r="BJ200" i="2"/>
  <c r="BE113" i="2"/>
  <c r="BA108" i="7"/>
  <c r="BA200" i="2"/>
  <c r="AS108" i="7"/>
  <c r="AS200" i="2"/>
  <c r="AE107" i="7"/>
  <c r="AE111" i="7" s="1"/>
  <c r="AD107" i="7"/>
  <c r="P108" i="7"/>
  <c r="H108" i="16" s="1"/>
  <c r="P200" i="2"/>
  <c r="L107" i="7"/>
  <c r="M300" i="2"/>
  <c r="AB300" i="2"/>
  <c r="AE300" i="2"/>
  <c r="AN300" i="2"/>
  <c r="AQ300" i="2"/>
  <c r="AR300" i="2"/>
  <c r="AV300" i="2"/>
  <c r="BA300" i="2"/>
  <c r="BB300" i="2"/>
  <c r="BI300" i="2"/>
  <c r="BJ300" i="2"/>
  <c r="BV300" i="2"/>
  <c r="BW300" i="2"/>
  <c r="BX300" i="2"/>
  <c r="CI300" i="2"/>
  <c r="DP300" i="2"/>
  <c r="DR300" i="2"/>
  <c r="DA300" i="2"/>
  <c r="R27" i="6"/>
  <c r="X33" i="6"/>
  <c r="AB37" i="6"/>
  <c r="L21" i="6"/>
  <c r="AF41" i="6"/>
  <c r="AJ45" i="6"/>
  <c r="AQ52" i="6"/>
  <c r="AR53" i="6"/>
  <c r="AS54" i="6"/>
  <c r="AT55" i="6"/>
  <c r="AU56" i="6"/>
  <c r="AW58" i="6"/>
  <c r="AZ61" i="6"/>
  <c r="BE66" i="6"/>
  <c r="BG68" i="6"/>
  <c r="BI70" i="6"/>
  <c r="BJ71" i="6"/>
  <c r="BK72" i="6"/>
  <c r="BL73" i="6"/>
  <c r="BN75" i="6"/>
  <c r="BO76" i="6"/>
  <c r="BP77" i="6"/>
  <c r="BQ78" i="6"/>
  <c r="BR79" i="6"/>
  <c r="BS80" i="6"/>
  <c r="BU82" i="6"/>
  <c r="BX85" i="6"/>
  <c r="BY86" i="6"/>
  <c r="CB89" i="6"/>
  <c r="CC90" i="6"/>
  <c r="CE92" i="6"/>
  <c r="CF93" i="6"/>
  <c r="CH95" i="6"/>
  <c r="CI96" i="6"/>
  <c r="CK98" i="6"/>
  <c r="CM100" i="6"/>
  <c r="CO102" i="6"/>
  <c r="CS106" i="6"/>
  <c r="CT107" i="6"/>
  <c r="CU108" i="6"/>
  <c r="CW110" i="6"/>
  <c r="DA114" i="6"/>
  <c r="DB115" i="6"/>
  <c r="DC116" i="6"/>
  <c r="E125" i="16"/>
  <c r="DW200" i="2"/>
  <c r="DV200" i="2"/>
  <c r="DS113" i="2"/>
  <c r="DP200" i="2"/>
  <c r="DO200" i="2"/>
  <c r="DJ200" i="2"/>
  <c r="DH200" i="2"/>
  <c r="DB113" i="2"/>
  <c r="DB21" i="2"/>
  <c r="DB52" i="7" s="1"/>
  <c r="DB53" i="7" s="1"/>
  <c r="CZ21" i="2"/>
  <c r="CZ52" i="7" s="1"/>
  <c r="CW200" i="2"/>
  <c r="CW107" i="7"/>
  <c r="CW51" i="7"/>
  <c r="CW113" i="2"/>
  <c r="CU200" i="2"/>
  <c r="CS200" i="2"/>
  <c r="CS107" i="7"/>
  <c r="CR51" i="7"/>
  <c r="CR113" i="2"/>
  <c r="CO108" i="7"/>
  <c r="CO111" i="7" s="1"/>
  <c r="CO200" i="2"/>
  <c r="CN108" i="7"/>
  <c r="CN200" i="2"/>
  <c r="CN53" i="7"/>
  <c r="CM21" i="2"/>
  <c r="CM52" i="7" s="1"/>
  <c r="CL21" i="2"/>
  <c r="CL52" i="7" s="1"/>
  <c r="CJ108" i="7"/>
  <c r="CJ200" i="2"/>
  <c r="CF200" i="2"/>
  <c r="BV108" i="7"/>
  <c r="BV200" i="2"/>
  <c r="BU21" i="2"/>
  <c r="BU52" i="7" s="1"/>
  <c r="BP200" i="2"/>
  <c r="BN200" i="2"/>
  <c r="BM300" i="2"/>
  <c r="BM74" i="6"/>
  <c r="BP300" i="2"/>
  <c r="BM107" i="7"/>
  <c r="BK108" i="7"/>
  <c r="BK200" i="2"/>
  <c r="BH69" i="6"/>
  <c r="BG300" i="2"/>
  <c r="BH113" i="2"/>
  <c r="BH21" i="2"/>
  <c r="BH52" i="7" s="1"/>
  <c r="BF21" i="2"/>
  <c r="BF52" i="7" s="1"/>
  <c r="BF53" i="7" s="1"/>
  <c r="BD65" i="6"/>
  <c r="BE300" i="2"/>
  <c r="AV57" i="6"/>
  <c r="AQ200" i="2"/>
  <c r="AP51" i="6"/>
  <c r="AP200" i="2"/>
  <c r="AN200" i="2"/>
  <c r="AN107" i="7"/>
  <c r="AN21" i="2"/>
  <c r="AN52" i="7" s="1"/>
  <c r="AK46" i="6"/>
  <c r="AL51" i="7"/>
  <c r="AK113" i="2"/>
  <c r="AI200" i="2"/>
  <c r="AF300" i="2"/>
  <c r="AA108" i="7"/>
  <c r="AA200" i="2"/>
  <c r="Z108" i="7"/>
  <c r="Z200" i="2"/>
  <c r="R108" i="7"/>
  <c r="R111" i="7" s="1"/>
  <c r="R200" i="2"/>
  <c r="N23" i="6"/>
  <c r="M22" i="6"/>
  <c r="H17" i="6"/>
  <c r="E146" i="2"/>
  <c r="AH94" i="12"/>
  <c r="AK68" i="2" s="1"/>
  <c r="AK58" i="7" s="1"/>
  <c r="DE24" i="12"/>
  <c r="DE21" i="12"/>
  <c r="CY39" i="12"/>
  <c r="CY36" i="12"/>
  <c r="CW24" i="12"/>
  <c r="CW21" i="12"/>
  <c r="CD39" i="12"/>
  <c r="CD41" i="12" s="1"/>
  <c r="CD36" i="12"/>
  <c r="AT24" i="12"/>
  <c r="AT21" i="12"/>
  <c r="AQ24" i="12"/>
  <c r="AQ21" i="12"/>
  <c r="AH39" i="12"/>
  <c r="AH41" i="12" s="1"/>
  <c r="AH36" i="12"/>
  <c r="AG24" i="12"/>
  <c r="AG21" i="12"/>
  <c r="AC24" i="12"/>
  <c r="AC21" i="12"/>
  <c r="Q24" i="12"/>
  <c r="Q21" i="12"/>
  <c r="M24" i="12"/>
  <c r="M21" i="12"/>
  <c r="J24" i="12"/>
  <c r="J21" i="12"/>
  <c r="F39" i="12"/>
  <c r="F36" i="12"/>
  <c r="E24" i="12"/>
  <c r="E21" i="12"/>
  <c r="BR26" i="12"/>
  <c r="BK92" i="12"/>
  <c r="BN56" i="2" s="1"/>
  <c r="AV24" i="12"/>
  <c r="AV21" i="12"/>
  <c r="T24" i="12"/>
  <c r="T21" i="12"/>
  <c r="J92" i="12"/>
  <c r="M56" i="2" s="1"/>
  <c r="H26" i="12"/>
  <c r="H95" i="12" s="1"/>
  <c r="AA107" i="7"/>
  <c r="P107" i="7"/>
  <c r="K108" i="7"/>
  <c r="K200" i="2"/>
  <c r="G302" i="2"/>
  <c r="H302" i="2"/>
  <c r="J302" i="2"/>
  <c r="P302" i="2"/>
  <c r="T302" i="2"/>
  <c r="V302" i="2"/>
  <c r="W302" i="2"/>
  <c r="Y302" i="2"/>
  <c r="Z302" i="2"/>
  <c r="AA302" i="2"/>
  <c r="P300" i="2"/>
  <c r="Y300" i="2"/>
  <c r="H272" i="6"/>
  <c r="R282" i="6"/>
  <c r="X288" i="6"/>
  <c r="AB292" i="6"/>
  <c r="I146" i="6"/>
  <c r="O152" i="6"/>
  <c r="P153" i="6"/>
  <c r="Q154" i="6"/>
  <c r="T157" i="6"/>
  <c r="U158" i="6"/>
  <c r="V159" i="6"/>
  <c r="W160" i="6"/>
  <c r="Z163" i="6"/>
  <c r="AA164" i="6"/>
  <c r="AD167" i="6"/>
  <c r="DR94" i="12"/>
  <c r="DU68" i="2" s="1"/>
  <c r="DU58" i="7" s="1"/>
  <c r="CV94" i="12"/>
  <c r="CY68" i="2" s="1"/>
  <c r="CY58" i="7" s="1"/>
  <c r="BZ94" i="12"/>
  <c r="CC68" i="2" s="1"/>
  <c r="CC58" i="7" s="1"/>
  <c r="DT24" i="12"/>
  <c r="DS24" i="12"/>
  <c r="DS21" i="12"/>
  <c r="DO39" i="12"/>
  <c r="DO36" i="12"/>
  <c r="DI39" i="12"/>
  <c r="DI36" i="12"/>
  <c r="CS24" i="12"/>
  <c r="CS21" i="12"/>
  <c r="CO39" i="12"/>
  <c r="CO36" i="12"/>
  <c r="CG39" i="12"/>
  <c r="CG36" i="12"/>
  <c r="CF24" i="12"/>
  <c r="CE24" i="12"/>
  <c r="CE21" i="12"/>
  <c r="CC24" i="12"/>
  <c r="CC21" i="12"/>
  <c r="BW39" i="12"/>
  <c r="BW36" i="12"/>
  <c r="BU39" i="12"/>
  <c r="BU36" i="12"/>
  <c r="BO24" i="12"/>
  <c r="BO21" i="12"/>
  <c r="BM39" i="12"/>
  <c r="BM36" i="12"/>
  <c r="BK24" i="12"/>
  <c r="BK21" i="12"/>
  <c r="BJ24" i="12"/>
  <c r="BC39" i="12"/>
  <c r="BC41" i="12" s="1"/>
  <c r="BC36" i="12"/>
  <c r="BC24" i="12"/>
  <c r="AX24" i="12"/>
  <c r="AX21" i="12"/>
  <c r="AO39" i="12"/>
  <c r="AL39" i="12"/>
  <c r="AL36" i="12"/>
  <c r="AK24" i="12"/>
  <c r="AK21" i="12"/>
  <c r="V24" i="12"/>
  <c r="V21" i="12"/>
  <c r="O24" i="12"/>
  <c r="O21" i="12"/>
  <c r="DR26" i="12"/>
  <c r="CE92" i="12"/>
  <c r="CH56" i="2" s="1"/>
  <c r="AV92" i="12"/>
  <c r="AY56" i="2" s="1"/>
  <c r="X24" i="12"/>
  <c r="X21" i="12"/>
  <c r="T92" i="12"/>
  <c r="W56" i="2" s="1"/>
  <c r="EH254" i="2"/>
  <c r="EG254" i="2"/>
  <c r="EF254" i="2"/>
  <c r="EE254" i="2"/>
  <c r="ED254" i="2"/>
  <c r="EC254" i="2"/>
  <c r="EB254" i="2"/>
  <c r="EA254" i="2"/>
  <c r="DZ254" i="2"/>
  <c r="DY254" i="2"/>
  <c r="DX254" i="2"/>
  <c r="DW254" i="2"/>
  <c r="DV254" i="2"/>
  <c r="DU254" i="2"/>
  <c r="DT254" i="2"/>
  <c r="DS254" i="2"/>
  <c r="DR254" i="2"/>
  <c r="DQ254" i="2"/>
  <c r="DP254" i="2"/>
  <c r="DO254" i="2"/>
  <c r="DN254" i="2"/>
  <c r="DM254" i="2"/>
  <c r="DL254" i="2"/>
  <c r="DK254" i="2"/>
  <c r="DJ254" i="2"/>
  <c r="DI254" i="2"/>
  <c r="DH254" i="2"/>
  <c r="DG254" i="2"/>
  <c r="DF254" i="2"/>
  <c r="DE254" i="2"/>
  <c r="DD254" i="2"/>
  <c r="DC254" i="2"/>
  <c r="DB254" i="2"/>
  <c r="DA254" i="2"/>
  <c r="CZ254" i="2"/>
  <c r="CY254" i="2"/>
  <c r="CX254" i="2"/>
  <c r="CW254" i="2"/>
  <c r="CV254" i="2"/>
  <c r="CU254" i="2"/>
  <c r="CT254" i="2"/>
  <c r="CS254" i="2"/>
  <c r="CR254" i="2"/>
  <c r="CQ254" i="2"/>
  <c r="CP254" i="2"/>
  <c r="CO254" i="2"/>
  <c r="CN254" i="2"/>
  <c r="CM254" i="2"/>
  <c r="CL254" i="2"/>
  <c r="CK254" i="2"/>
  <c r="CJ254" i="2"/>
  <c r="CI254" i="2"/>
  <c r="CH254" i="2"/>
  <c r="CG254" i="2"/>
  <c r="CF254" i="2"/>
  <c r="CE254" i="2"/>
  <c r="CD254" i="2"/>
  <c r="CC254" i="2"/>
  <c r="CB254" i="2"/>
  <c r="CA254" i="2"/>
  <c r="BZ254" i="2"/>
  <c r="BY254" i="2"/>
  <c r="BX254" i="2"/>
  <c r="BW254" i="2"/>
  <c r="BV254" i="2"/>
  <c r="BU254" i="2"/>
  <c r="BT254" i="2"/>
  <c r="BS254" i="2"/>
  <c r="BR254" i="2"/>
  <c r="BQ254" i="2"/>
  <c r="BP254" i="2"/>
  <c r="BO254" i="2"/>
  <c r="BN254" i="2"/>
  <c r="BM254" i="2"/>
  <c r="BL254" i="2"/>
  <c r="BK254" i="2"/>
  <c r="BJ254" i="2"/>
  <c r="BI254" i="2"/>
  <c r="BH254" i="2"/>
  <c r="BG254" i="2"/>
  <c r="BF254" i="2"/>
  <c r="BE254" i="2"/>
  <c r="BD254" i="2"/>
  <c r="BC254" i="2"/>
  <c r="BB254" i="2"/>
  <c r="BA254" i="2"/>
  <c r="AZ254" i="2"/>
  <c r="AY254" i="2"/>
  <c r="AX254" i="2"/>
  <c r="AW254" i="2"/>
  <c r="AV254" i="2"/>
  <c r="AU254" i="2"/>
  <c r="AT254" i="2"/>
  <c r="AS254" i="2"/>
  <c r="AR254" i="2"/>
  <c r="AQ254" i="2"/>
  <c r="AP254" i="2"/>
  <c r="AO254" i="2"/>
  <c r="AN254" i="2"/>
  <c r="AM254" i="2"/>
  <c r="AL254" i="2"/>
  <c r="AK254" i="2"/>
  <c r="AJ254" i="2"/>
  <c r="AI254" i="2"/>
  <c r="AH254" i="2"/>
  <c r="AG254" i="2"/>
  <c r="AF254" i="2"/>
  <c r="AE254" i="2"/>
  <c r="AD254" i="2"/>
  <c r="AC254" i="2"/>
  <c r="AB254" i="2"/>
  <c r="AA254" i="2"/>
  <c r="Z254" i="2"/>
  <c r="Y254" i="2"/>
  <c r="X254" i="2"/>
  <c r="W254" i="2"/>
  <c r="V254" i="2"/>
  <c r="U254" i="2"/>
  <c r="T254" i="2"/>
  <c r="S254" i="2"/>
  <c r="R254" i="2"/>
  <c r="Q254" i="2"/>
  <c r="P254" i="2"/>
  <c r="O254" i="2"/>
  <c r="N254" i="2"/>
  <c r="M254" i="2"/>
  <c r="L254" i="2"/>
  <c r="K254" i="2"/>
  <c r="J254" i="2"/>
  <c r="I254" i="2"/>
  <c r="H254" i="2"/>
  <c r="G254" i="2"/>
  <c r="F254" i="2"/>
  <c r="BU255" i="2"/>
  <c r="CK255" i="2"/>
  <c r="BN255" i="2"/>
  <c r="BR255" i="2"/>
  <c r="BA255" i="2"/>
  <c r="BY255" i="2"/>
  <c r="EB255" i="2"/>
  <c r="AX255" i="2"/>
  <c r="DN255" i="2"/>
  <c r="EF255" i="2"/>
  <c r="X255" i="2"/>
  <c r="BJ255" i="2"/>
  <c r="CI255" i="2"/>
  <c r="CW255" i="2"/>
  <c r="EH255" i="2"/>
  <c r="AZ255" i="2"/>
  <c r="F255" i="2"/>
  <c r="EA255" i="2"/>
  <c r="G255" i="2"/>
  <c r="DJ255" i="2"/>
  <c r="BG255" i="2"/>
  <c r="DT255" i="2"/>
  <c r="AF255" i="2"/>
  <c r="DV255" i="2"/>
  <c r="CV255" i="2"/>
  <c r="BF255" i="2"/>
  <c r="J255" i="2"/>
  <c r="AL255" i="2"/>
  <c r="CN255" i="2"/>
  <c r="P255" i="2"/>
  <c r="DR255" i="2"/>
  <c r="CD255" i="2"/>
  <c r="AP255" i="2"/>
  <c r="CH255" i="2"/>
  <c r="BL255" i="2"/>
  <c r="DF255" i="2"/>
  <c r="BD255" i="2"/>
  <c r="L255" i="2"/>
  <c r="CP255" i="2"/>
  <c r="AR255" i="2"/>
  <c r="DO255" i="2"/>
  <c r="AO255" i="2"/>
  <c r="DS255" i="2"/>
  <c r="AB255" i="2"/>
  <c r="BO255" i="2"/>
  <c r="BV255" i="2"/>
  <c r="BB255" i="2"/>
  <c r="AT255" i="2"/>
  <c r="DZ255" i="2"/>
  <c r="CF255" i="2"/>
  <c r="AJ255" i="2"/>
  <c r="CX255" i="2"/>
  <c r="CB255" i="2"/>
  <c r="DB255" i="2"/>
  <c r="BP255" i="2"/>
  <c r="Z255" i="2"/>
  <c r="V255" i="2"/>
  <c r="BH255" i="2"/>
  <c r="DX255" i="2"/>
  <c r="CJ255" i="2"/>
  <c r="AN255" i="2"/>
  <c r="DP255" i="2"/>
  <c r="BX255" i="2"/>
  <c r="N255" i="2"/>
  <c r="EC255" i="2"/>
  <c r="DL255" i="2"/>
  <c r="R255" i="2"/>
  <c r="AG255" i="2"/>
  <c r="AV255" i="2"/>
  <c r="CS255" i="2"/>
  <c r="CT255" i="2"/>
  <c r="T255" i="2"/>
  <c r="DU255" i="2"/>
  <c r="CR255" i="2"/>
  <c r="BT255" i="2"/>
  <c r="DD255" i="2"/>
  <c r="H255" i="2"/>
  <c r="BC255" i="2"/>
  <c r="Q255" i="2"/>
  <c r="DQ255" i="2"/>
  <c r="CL255" i="2"/>
  <c r="ED255" i="2"/>
  <c r="DH255" i="2"/>
  <c r="O255" i="2"/>
  <c r="AS255" i="2"/>
  <c r="AH255" i="2"/>
  <c r="AK255" i="2"/>
  <c r="CZ255" i="2"/>
  <c r="BZ255" i="2"/>
  <c r="AD255" i="2"/>
  <c r="EG255" i="2"/>
  <c r="DY255" i="2"/>
  <c r="DM255" i="2"/>
  <c r="DI255" i="2"/>
  <c r="DE255" i="2"/>
  <c r="DA255" i="2"/>
  <c r="CO255" i="2"/>
  <c r="CG255" i="2"/>
  <c r="BQ255" i="2"/>
  <c r="BM255" i="2"/>
  <c r="BI255" i="2"/>
  <c r="BE255" i="2"/>
  <c r="AW255" i="2"/>
  <c r="Y255" i="2"/>
  <c r="U255" i="2"/>
  <c r="I255" i="2"/>
  <c r="CC255" i="2"/>
  <c r="AC255" i="2"/>
  <c r="M255" i="2"/>
  <c r="EE255" i="2"/>
  <c r="DW255" i="2"/>
  <c r="DK255" i="2"/>
  <c r="DG255" i="2"/>
  <c r="DC255" i="2"/>
  <c r="CY255" i="2"/>
  <c r="CU255" i="2"/>
  <c r="CQ255" i="2"/>
  <c r="CM255" i="2"/>
  <c r="CE255" i="2"/>
  <c r="CA255" i="2"/>
  <c r="BW255" i="2"/>
  <c r="BS255" i="2"/>
  <c r="BK255" i="2"/>
  <c r="AY255" i="2"/>
  <c r="AU255" i="2"/>
  <c r="AQ255" i="2"/>
  <c r="AM255" i="2"/>
  <c r="AI255" i="2"/>
  <c r="AE255" i="2"/>
  <c r="AA255" i="2"/>
  <c r="W255" i="2"/>
  <c r="S255" i="2"/>
  <c r="K255" i="2"/>
  <c r="S58" i="16" l="1"/>
  <c r="J58" i="16"/>
  <c r="AZ114" i="2"/>
  <c r="AZ119" i="2" s="1"/>
  <c r="AO51" i="7"/>
  <c r="AO53" i="7" s="1"/>
  <c r="B93" i="12"/>
  <c r="E60" i="2" s="1"/>
  <c r="AZ93" i="12"/>
  <c r="BC60" i="2" s="1"/>
  <c r="BC57" i="7" s="1"/>
  <c r="L93" i="12"/>
  <c r="O60" i="2" s="1"/>
  <c r="O57" i="7" s="1"/>
  <c r="BD93" i="12"/>
  <c r="BG60" i="2" s="1"/>
  <c r="BG57" i="7" s="1"/>
  <c r="BG59" i="7" s="1"/>
  <c r="T93" i="12"/>
  <c r="W60" i="2" s="1"/>
  <c r="W57" i="7" s="1"/>
  <c r="P93" i="12"/>
  <c r="S60" i="2" s="1"/>
  <c r="S57" i="7" s="1"/>
  <c r="BY93" i="12"/>
  <c r="CB60" i="2" s="1"/>
  <c r="CB57" i="7" s="1"/>
  <c r="CB59" i="7" s="1"/>
  <c r="Y26" i="12"/>
  <c r="Y95" i="12" s="1"/>
  <c r="BT95" i="12"/>
  <c r="AZ26" i="12"/>
  <c r="AZ95" i="12" s="1"/>
  <c r="AJ95" i="12"/>
  <c r="DH93" i="12"/>
  <c r="DK60" i="2" s="1"/>
  <c r="DK57" i="7" s="1"/>
  <c r="DK59" i="7" s="1"/>
  <c r="DD26" i="12"/>
  <c r="DD95" i="12" s="1"/>
  <c r="DB95" i="12"/>
  <c r="CE59" i="7"/>
  <c r="BA95" i="12"/>
  <c r="BL95" i="12"/>
  <c r="AF53" i="7"/>
  <c r="K107" i="16"/>
  <c r="Y111" i="7"/>
  <c r="K111" i="16" s="1"/>
  <c r="BC107" i="7"/>
  <c r="BK219" i="7" s="1"/>
  <c r="CB107" i="7"/>
  <c r="DG107" i="7"/>
  <c r="DG111" i="7" s="1"/>
  <c r="DR95" i="12"/>
  <c r="AP177" i="6"/>
  <c r="AR51" i="6"/>
  <c r="AS307" i="6"/>
  <c r="AU182" i="6"/>
  <c r="AW56" i="6"/>
  <c r="AY58" i="6"/>
  <c r="AL45" i="6"/>
  <c r="AJ171" i="6"/>
  <c r="AH41" i="6"/>
  <c r="AE166" i="6"/>
  <c r="AB290" i="6"/>
  <c r="Z161" i="6"/>
  <c r="X159" i="6"/>
  <c r="V29" i="6"/>
  <c r="Q24" i="6"/>
  <c r="AL300" i="6"/>
  <c r="AH296" i="6"/>
  <c r="AF39" i="6"/>
  <c r="AC36" i="6"/>
  <c r="Y32" i="6"/>
  <c r="V284" i="6"/>
  <c r="R25" i="6"/>
  <c r="N149" i="6"/>
  <c r="J272" i="6"/>
  <c r="G142" i="6"/>
  <c r="G266" i="6" s="1"/>
  <c r="H162" i="2" s="1"/>
  <c r="H164" i="2" s="1"/>
  <c r="S154" i="6"/>
  <c r="P151" i="6"/>
  <c r="M20" i="6"/>
  <c r="K146" i="6"/>
  <c r="I144" i="6"/>
  <c r="AO48" i="6"/>
  <c r="AT181" i="6"/>
  <c r="AY186" i="6"/>
  <c r="F56" i="16"/>
  <c r="BO300" i="2"/>
  <c r="AU300" i="2"/>
  <c r="DE300" i="2"/>
  <c r="DU300" i="2"/>
  <c r="R107" i="16"/>
  <c r="AJ108" i="16"/>
  <c r="DE107" i="7"/>
  <c r="DE111" i="7" s="1"/>
  <c r="DN107" i="7"/>
  <c r="E111" i="16"/>
  <c r="AZ107" i="7"/>
  <c r="AY219" i="7" s="1"/>
  <c r="AH107" i="16"/>
  <c r="F279" i="2"/>
  <c r="AW300" i="2"/>
  <c r="DL300" i="2"/>
  <c r="DX300" i="2"/>
  <c r="EG300" i="2"/>
  <c r="DB107" i="7"/>
  <c r="DB111" i="7" s="1"/>
  <c r="E69" i="2"/>
  <c r="E131" i="2" s="1"/>
  <c r="E135" i="2" s="1"/>
  <c r="E111" i="7"/>
  <c r="CH95" i="12"/>
  <c r="CZ95" i="12"/>
  <c r="DQ21" i="2"/>
  <c r="DQ52" i="7" s="1"/>
  <c r="CH113" i="2"/>
  <c r="CH126" i="2" s="1"/>
  <c r="CH51" i="7"/>
  <c r="CH53" i="7" s="1"/>
  <c r="CH21" i="2"/>
  <c r="CH52" i="7" s="1"/>
  <c r="DN51" i="7"/>
  <c r="DN113" i="2"/>
  <c r="DN21" i="2"/>
  <c r="DN52" i="7" s="1"/>
  <c r="CD51" i="7"/>
  <c r="CD21" i="2"/>
  <c r="CD52" i="7" s="1"/>
  <c r="CD113" i="2"/>
  <c r="CD126" i="2" s="1"/>
  <c r="CD114" i="2" s="1"/>
  <c r="DJ21" i="2"/>
  <c r="DJ52" i="7" s="1"/>
  <c r="DJ51" i="7"/>
  <c r="DJ113" i="2"/>
  <c r="BO111" i="7"/>
  <c r="D101" i="12"/>
  <c r="E11" i="12"/>
  <c r="AP52" i="16"/>
  <c r="BI113" i="2"/>
  <c r="BI21" i="2"/>
  <c r="BI52" i="7" s="1"/>
  <c r="BI51" i="7"/>
  <c r="CO51" i="7"/>
  <c r="AH51" i="16" s="1"/>
  <c r="CO113" i="2"/>
  <c r="CO21" i="2"/>
  <c r="CO52" i="7" s="1"/>
  <c r="CK21" i="2"/>
  <c r="CK52" i="7" s="1"/>
  <c r="CK113" i="2"/>
  <c r="CK51" i="7"/>
  <c r="DQ68" i="7"/>
  <c r="DQ114" i="2"/>
  <c r="BL51" i="7"/>
  <c r="BL53" i="7" s="1"/>
  <c r="BL113" i="2"/>
  <c r="BL126" i="2" s="1"/>
  <c r="DP114" i="2"/>
  <c r="DQ120" i="2" s="1"/>
  <c r="DP68" i="7"/>
  <c r="DD126" i="2"/>
  <c r="AW111" i="7"/>
  <c r="DQ107" i="7"/>
  <c r="DQ111" i="7" s="1"/>
  <c r="AC93" i="12"/>
  <c r="AF60" i="2" s="1"/>
  <c r="AF57" i="7" s="1"/>
  <c r="F67" i="7"/>
  <c r="AO176" i="6"/>
  <c r="AQ178" i="6"/>
  <c r="AS52" i="6"/>
  <c r="AT308" i="6"/>
  <c r="AV55" i="6"/>
  <c r="AW311" i="6"/>
  <c r="AM174" i="6"/>
  <c r="AK172" i="6"/>
  <c r="AI170" i="6"/>
  <c r="AF167" i="6"/>
  <c r="AC291" i="6"/>
  <c r="AA289" i="6"/>
  <c r="Y287" i="6"/>
  <c r="W158" i="6"/>
  <c r="U156" i="6"/>
  <c r="N276" i="6"/>
  <c r="AJ43" i="6"/>
  <c r="AG168" i="6"/>
  <c r="AD165" i="6"/>
  <c r="AA34" i="6"/>
  <c r="X31" i="6"/>
  <c r="T282" i="6"/>
  <c r="P23" i="6"/>
  <c r="L19" i="6"/>
  <c r="H15" i="6"/>
  <c r="T27" i="6"/>
  <c r="Q279" i="6"/>
  <c r="N21" i="6"/>
  <c r="L147" i="6"/>
  <c r="J17" i="6"/>
  <c r="H143" i="6"/>
  <c r="AP304" i="6"/>
  <c r="DG167" i="7"/>
  <c r="BR93" i="12"/>
  <c r="BU60" i="2" s="1"/>
  <c r="BU57" i="7" s="1"/>
  <c r="BU59" i="7" s="1"/>
  <c r="DM300" i="2"/>
  <c r="BY300" i="2"/>
  <c r="BJ107" i="7"/>
  <c r="X107" i="16" s="1"/>
  <c r="BN107" i="7"/>
  <c r="BN111" i="7" s="1"/>
  <c r="CQ107" i="7"/>
  <c r="CQ111" i="7" s="1"/>
  <c r="CT107" i="7"/>
  <c r="DK111" i="7"/>
  <c r="DS121" i="2"/>
  <c r="DI300" i="2"/>
  <c r="EB300" i="2"/>
  <c r="EH300" i="2"/>
  <c r="BZ300" i="2"/>
  <c r="D57" i="14"/>
  <c r="BB53" i="7"/>
  <c r="AN93" i="12"/>
  <c r="AQ60" i="2" s="1"/>
  <c r="AQ57" i="7" s="1"/>
  <c r="AD93" i="12"/>
  <c r="AG60" i="2" s="1"/>
  <c r="AG57" i="7" s="1"/>
  <c r="BX93" i="12"/>
  <c r="CA60" i="2" s="1"/>
  <c r="CA57" i="7" s="1"/>
  <c r="CA59" i="7" s="1"/>
  <c r="BH95" i="12"/>
  <c r="P56" i="16"/>
  <c r="DH95" i="12"/>
  <c r="AJ93" i="12"/>
  <c r="AM60" i="2" s="1"/>
  <c r="AM57" i="7" s="1"/>
  <c r="AM59" i="7" s="1"/>
  <c r="BT53" i="7"/>
  <c r="BZ114" i="2"/>
  <c r="BZ119" i="2" s="1"/>
  <c r="DU51" i="7"/>
  <c r="CA121" i="2"/>
  <c r="AP51" i="16"/>
  <c r="F21" i="2"/>
  <c r="F52" i="7" s="1"/>
  <c r="F113" i="2"/>
  <c r="F126" i="2" s="1"/>
  <c r="F51" i="7"/>
  <c r="BR113" i="2"/>
  <c r="BR126" i="2" s="1"/>
  <c r="BR68" i="7" s="1"/>
  <c r="BR51" i="7"/>
  <c r="BR21" i="2"/>
  <c r="BR52" i="7" s="1"/>
  <c r="Z52" i="16" s="1"/>
  <c r="CT113" i="2"/>
  <c r="CT21" i="2"/>
  <c r="CT52" i="7" s="1"/>
  <c r="CT53" i="7" s="1"/>
  <c r="CT51" i="7"/>
  <c r="E35" i="7"/>
  <c r="F316" i="2"/>
  <c r="F318" i="2" s="1"/>
  <c r="BK111" i="7"/>
  <c r="Z51" i="16"/>
  <c r="BT111" i="7"/>
  <c r="CD107" i="7"/>
  <c r="CD111" i="7" s="1"/>
  <c r="CR107" i="7"/>
  <c r="DH107" i="7"/>
  <c r="DH111" i="7" s="1"/>
  <c r="CV111" i="7"/>
  <c r="DL95" i="12"/>
  <c r="DQ51" i="7"/>
  <c r="AS51" i="7"/>
  <c r="AS53" i="7" s="1"/>
  <c r="AS113" i="2"/>
  <c r="DE113" i="2"/>
  <c r="DE51" i="7"/>
  <c r="DE21" i="2"/>
  <c r="DE52" i="7" s="1"/>
  <c r="DA51" i="7"/>
  <c r="DA53" i="7" s="1"/>
  <c r="DA21" i="2"/>
  <c r="DA52" i="7" s="1"/>
  <c r="DA113" i="2"/>
  <c r="DA126" i="2" s="1"/>
  <c r="CB113" i="2"/>
  <c r="CB51" i="7"/>
  <c r="CB21" i="2"/>
  <c r="CB52" i="7" s="1"/>
  <c r="AL113" i="2"/>
  <c r="AL126" i="2" s="1"/>
  <c r="K113" i="2"/>
  <c r="AM51" i="7"/>
  <c r="AM53" i="7" s="1"/>
  <c r="Y68" i="7"/>
  <c r="V53" i="7"/>
  <c r="AJ53" i="7"/>
  <c r="AN114" i="2"/>
  <c r="AP121" i="2" s="1"/>
  <c r="EH122" i="2"/>
  <c r="AT114" i="2"/>
  <c r="AV121" i="2" s="1"/>
  <c r="CG126" i="2"/>
  <c r="CS126" i="2"/>
  <c r="CB122" i="2"/>
  <c r="AK21" i="2"/>
  <c r="AK52" i="7" s="1"/>
  <c r="AK53" i="7" s="1"/>
  <c r="AF68" i="7"/>
  <c r="DZ120" i="2"/>
  <c r="EB120" i="2"/>
  <c r="EH120" i="2"/>
  <c r="DJ93" i="12"/>
  <c r="DM60" i="2" s="1"/>
  <c r="DM57" i="7" s="1"/>
  <c r="DM59" i="7" s="1"/>
  <c r="DM61" i="7" s="1"/>
  <c r="BV93" i="12"/>
  <c r="BY60" i="2" s="1"/>
  <c r="BY57" i="7" s="1"/>
  <c r="BY59" i="7" s="1"/>
  <c r="DL53" i="7"/>
  <c r="AF93" i="12"/>
  <c r="AI60" i="2" s="1"/>
  <c r="AI57" i="7" s="1"/>
  <c r="AI59" i="7" s="1"/>
  <c r="BB126" i="2"/>
  <c r="BX114" i="2"/>
  <c r="BX68" i="7"/>
  <c r="DV126" i="2"/>
  <c r="BT122" i="2"/>
  <c r="BS121" i="2"/>
  <c r="BR120" i="2"/>
  <c r="BQ119" i="2"/>
  <c r="CD68" i="7"/>
  <c r="CP53" i="7"/>
  <c r="BM126" i="2"/>
  <c r="DQ53" i="7"/>
  <c r="DR126" i="2"/>
  <c r="BA126" i="2"/>
  <c r="DL126" i="2"/>
  <c r="DY119" i="2"/>
  <c r="O51" i="7"/>
  <c r="O53" i="7" s="1"/>
  <c r="BE21" i="2"/>
  <c r="BE52" i="7" s="1"/>
  <c r="AS120" i="2"/>
  <c r="AE58" i="16"/>
  <c r="AH58" i="16"/>
  <c r="AO113" i="2"/>
  <c r="AO126" i="2" s="1"/>
  <c r="BQ95" i="12"/>
  <c r="BH93" i="12"/>
  <c r="BK60" i="2" s="1"/>
  <c r="BK57" i="7" s="1"/>
  <c r="BK59" i="7" s="1"/>
  <c r="CR93" i="12"/>
  <c r="CU60" i="2" s="1"/>
  <c r="CU57" i="7" s="1"/>
  <c r="CU59" i="7" s="1"/>
  <c r="AU93" i="12"/>
  <c r="AX60" i="2" s="1"/>
  <c r="AX57" i="7" s="1"/>
  <c r="AX59" i="7" s="1"/>
  <c r="CP126" i="2"/>
  <c r="DU53" i="7"/>
  <c r="CB121" i="2"/>
  <c r="BT68" i="7"/>
  <c r="BT114" i="2"/>
  <c r="AA93" i="12"/>
  <c r="AD60" i="2" s="1"/>
  <c r="AD57" i="7" s="1"/>
  <c r="AD59" i="7" s="1"/>
  <c r="AN53" i="7"/>
  <c r="AB114" i="2"/>
  <c r="AE122" i="2" s="1"/>
  <c r="Z113" i="2"/>
  <c r="Z126" i="2" s="1"/>
  <c r="AM113" i="2"/>
  <c r="AM126" i="2" s="1"/>
  <c r="Y53" i="7"/>
  <c r="AC51" i="7"/>
  <c r="AC113" i="2"/>
  <c r="AC126" i="2" s="1"/>
  <c r="AC21" i="2"/>
  <c r="AC52" i="7" s="1"/>
  <c r="AJ114" i="2"/>
  <c r="AK120" i="2" s="1"/>
  <c r="H56" i="16"/>
  <c r="AF26" i="12"/>
  <c r="AF95" i="12" s="1"/>
  <c r="V114" i="2"/>
  <c r="X121" i="2" s="1"/>
  <c r="L113" i="2"/>
  <c r="L126" i="2" s="1"/>
  <c r="I56" i="16"/>
  <c r="N58" i="16"/>
  <c r="U93" i="12"/>
  <c r="X60" i="2" s="1"/>
  <c r="X57" i="7" s="1"/>
  <c r="X59" i="7" s="1"/>
  <c r="W53" i="7"/>
  <c r="I68" i="7"/>
  <c r="J120" i="2"/>
  <c r="I53" i="7"/>
  <c r="CQ93" i="12"/>
  <c r="CT60" i="2" s="1"/>
  <c r="CT57" i="7" s="1"/>
  <c r="L26" i="12"/>
  <c r="L95" i="12" s="1"/>
  <c r="AV93" i="12"/>
  <c r="AY60" i="2" s="1"/>
  <c r="AY57" i="7" s="1"/>
  <c r="CV26" i="12"/>
  <c r="CV95" i="12" s="1"/>
  <c r="BL93" i="12"/>
  <c r="BO60" i="2" s="1"/>
  <c r="BO57" i="7" s="1"/>
  <c r="BO59" i="7" s="1"/>
  <c r="N93" i="12"/>
  <c r="Q60" i="2" s="1"/>
  <c r="Q57" i="7" s="1"/>
  <c r="E93" i="12"/>
  <c r="H60" i="2" s="1"/>
  <c r="H57" i="7" s="1"/>
  <c r="Q93" i="12"/>
  <c r="T60" i="2" s="1"/>
  <c r="T57" i="7" s="1"/>
  <c r="T59" i="7" s="1"/>
  <c r="BD26" i="12"/>
  <c r="BD95" i="12" s="1"/>
  <c r="DL93" i="12"/>
  <c r="DO60" i="2" s="1"/>
  <c r="DO57" i="7" s="1"/>
  <c r="DO59" i="7" s="1"/>
  <c r="AA95" i="12"/>
  <c r="AH95" i="12"/>
  <c r="BQ93" i="12"/>
  <c r="BT60" i="2" s="1"/>
  <c r="BT57" i="7" s="1"/>
  <c r="BT59" i="7" s="1"/>
  <c r="AW26" i="12"/>
  <c r="AW95" i="12" s="1"/>
  <c r="CK26" i="12"/>
  <c r="CK95" i="12" s="1"/>
  <c r="CX93" i="12"/>
  <c r="DA60" i="2" s="1"/>
  <c r="DA57" i="7" s="1"/>
  <c r="DA59" i="7" s="1"/>
  <c r="BA93" i="12"/>
  <c r="BD60" i="2" s="1"/>
  <c r="BD57" i="7" s="1"/>
  <c r="BD59" i="7" s="1"/>
  <c r="BD61" i="7" s="1"/>
  <c r="CQ26" i="12"/>
  <c r="CQ95" i="12" s="1"/>
  <c r="DP26" i="12"/>
  <c r="DP95" i="12" s="1"/>
  <c r="E57" i="7"/>
  <c r="E59" i="7" s="1"/>
  <c r="AB93" i="12"/>
  <c r="AE60" i="2" s="1"/>
  <c r="AE57" i="7" s="1"/>
  <c r="AE59" i="7" s="1"/>
  <c r="CL93" i="12"/>
  <c r="CO60" i="2" s="1"/>
  <c r="CO57" i="7" s="1"/>
  <c r="CO59" i="7" s="1"/>
  <c r="CP93" i="12"/>
  <c r="CS60" i="2" s="1"/>
  <c r="CS57" i="7" s="1"/>
  <c r="CS59" i="7" s="1"/>
  <c r="CS61" i="7" s="1"/>
  <c r="DG26" i="12"/>
  <c r="DG95" i="12" s="1"/>
  <c r="DG93" i="12"/>
  <c r="DJ60" i="2" s="1"/>
  <c r="DJ57" i="7" s="1"/>
  <c r="DJ59" i="7" s="1"/>
  <c r="D58" i="14"/>
  <c r="D59" i="14"/>
  <c r="D30" i="14"/>
  <c r="D34" i="14"/>
  <c r="L21" i="2"/>
  <c r="L52" i="7" s="1"/>
  <c r="L53" i="7" s="1"/>
  <c r="Z21" i="2"/>
  <c r="Z52" i="7" s="1"/>
  <c r="Z53" i="7" s="1"/>
  <c r="BF113" i="2"/>
  <c r="AT121" i="2"/>
  <c r="AU122" i="2"/>
  <c r="AW120" i="2"/>
  <c r="AX121" i="2"/>
  <c r="K58" i="16"/>
  <c r="BC59" i="7"/>
  <c r="G58" i="16"/>
  <c r="W58" i="16"/>
  <c r="BK300" i="2"/>
  <c r="G300" i="2"/>
  <c r="X300" i="2"/>
  <c r="AY300" i="2"/>
  <c r="BH300" i="2"/>
  <c r="AM300" i="2"/>
  <c r="BT300" i="2"/>
  <c r="CJ300" i="2"/>
  <c r="CN300" i="2"/>
  <c r="CU300" i="2"/>
  <c r="CZ300" i="2"/>
  <c r="DN300" i="2"/>
  <c r="CE300" i="2"/>
  <c r="CG300" i="2"/>
  <c r="DS300" i="2"/>
  <c r="I300" i="2"/>
  <c r="R300" i="2"/>
  <c r="AH300" i="2"/>
  <c r="Z300" i="2"/>
  <c r="AP300" i="2"/>
  <c r="DK300" i="2"/>
  <c r="J300" i="2"/>
  <c r="W300" i="2"/>
  <c r="AO300" i="2"/>
  <c r="BF300" i="2"/>
  <c r="BL300" i="2"/>
  <c r="BU300" i="2"/>
  <c r="CH300" i="2"/>
  <c r="CM300" i="2"/>
  <c r="CS300" i="2"/>
  <c r="CY300" i="2"/>
  <c r="DO300" i="2"/>
  <c r="DV300" i="2"/>
  <c r="CQ300" i="2"/>
  <c r="CW300" i="2"/>
  <c r="O300" i="2"/>
  <c r="U300" i="2"/>
  <c r="V300" i="2"/>
  <c r="AC300" i="2"/>
  <c r="AL300" i="2"/>
  <c r="DG300" i="2"/>
  <c r="DW300" i="2"/>
  <c r="H300" i="2"/>
  <c r="S300" i="2"/>
  <c r="AJ300" i="2"/>
  <c r="BD300" i="2"/>
  <c r="BN300" i="2"/>
  <c r="BQ300" i="2"/>
  <c r="CF300" i="2"/>
  <c r="CL300" i="2"/>
  <c r="CP300" i="2"/>
  <c r="CX300" i="2"/>
  <c r="DF300" i="2"/>
  <c r="DT300" i="2"/>
  <c r="CD300" i="2"/>
  <c r="DB300" i="2"/>
  <c r="L300" i="2"/>
  <c r="N300" i="2"/>
  <c r="AD300" i="2"/>
  <c r="AK300" i="2"/>
  <c r="AT300" i="2"/>
  <c r="EE300" i="2"/>
  <c r="T300" i="2"/>
  <c r="AA300" i="2"/>
  <c r="AZ300" i="2"/>
  <c r="BC300" i="2"/>
  <c r="BS300" i="2"/>
  <c r="CA300" i="2"/>
  <c r="CK300" i="2"/>
  <c r="CO300" i="2"/>
  <c r="CV300" i="2"/>
  <c r="DC300" i="2"/>
  <c r="DQ300" i="2"/>
  <c r="CB300" i="2"/>
  <c r="CR300" i="2"/>
  <c r="K300" i="2"/>
  <c r="Q300" i="2"/>
  <c r="AG300" i="2"/>
  <c r="AI300" i="2"/>
  <c r="AS300" i="2"/>
  <c r="EI300" i="2"/>
  <c r="F154" i="2"/>
  <c r="F158" i="2" s="1"/>
  <c r="DB93" i="12"/>
  <c r="DE60" i="2" s="1"/>
  <c r="DE57" i="7" s="1"/>
  <c r="DE59" i="7" s="1"/>
  <c r="DN41" i="12"/>
  <c r="DN95" i="12" s="1"/>
  <c r="DN93" i="12"/>
  <c r="DQ60" i="2" s="1"/>
  <c r="DQ57" i="7" s="1"/>
  <c r="DQ59" i="7" s="1"/>
  <c r="BZ93" i="12"/>
  <c r="CC60" i="2" s="1"/>
  <c r="CC57" i="7" s="1"/>
  <c r="CC59" i="7" s="1"/>
  <c r="DQ26" i="12"/>
  <c r="DQ95" i="12" s="1"/>
  <c r="DQ93" i="12"/>
  <c r="DT60" i="2" s="1"/>
  <c r="DT57" i="7" s="1"/>
  <c r="DT59" i="7" s="1"/>
  <c r="DT61" i="7" s="1"/>
  <c r="CA93" i="12"/>
  <c r="CD60" i="2" s="1"/>
  <c r="CD57" i="7" s="1"/>
  <c r="CD59" i="7" s="1"/>
  <c r="CA41" i="12"/>
  <c r="CA95" i="12" s="1"/>
  <c r="DC26" i="12"/>
  <c r="DC95" i="12" s="1"/>
  <c r="DC93" i="12"/>
  <c r="DF60" i="2" s="1"/>
  <c r="DF57" i="7" s="1"/>
  <c r="DF59" i="7" s="1"/>
  <c r="DF61" i="7" s="1"/>
  <c r="CD95" i="12"/>
  <c r="BR41" i="12"/>
  <c r="BR95" i="12" s="1"/>
  <c r="AT93" i="12"/>
  <c r="AW60" i="2" s="1"/>
  <c r="AW57" i="7" s="1"/>
  <c r="AW59" i="7" s="1"/>
  <c r="AW61" i="7" s="1"/>
  <c r="BT93" i="12"/>
  <c r="BW60" i="2" s="1"/>
  <c r="BW57" i="7" s="1"/>
  <c r="BW59" i="7" s="1"/>
  <c r="AD26" i="12"/>
  <c r="AD95" i="12" s="1"/>
  <c r="BI93" i="12"/>
  <c r="BL60" i="2" s="1"/>
  <c r="BL57" i="7" s="1"/>
  <c r="BL59" i="7" s="1"/>
  <c r="BI41" i="12"/>
  <c r="BI95" i="12" s="1"/>
  <c r="C12" i="12"/>
  <c r="C100" i="12" s="1"/>
  <c r="C2" i="9"/>
  <c r="BN93" i="12"/>
  <c r="BQ60" i="2" s="1"/>
  <c r="BQ57" i="7" s="1"/>
  <c r="BQ59" i="7" s="1"/>
  <c r="BQ61" i="7" s="1"/>
  <c r="BN26" i="12"/>
  <c r="BN95" i="12" s="1"/>
  <c r="CJ26" i="12"/>
  <c r="CJ95" i="12" s="1"/>
  <c r="AK93" i="12"/>
  <c r="AN60" i="2" s="1"/>
  <c r="AN57" i="7" s="1"/>
  <c r="AN59" i="7" s="1"/>
  <c r="B26" i="12"/>
  <c r="B95" i="12" s="1"/>
  <c r="P26" i="12"/>
  <c r="P95" i="12" s="1"/>
  <c r="DF95" i="12"/>
  <c r="N95" i="12"/>
  <c r="AG59" i="7"/>
  <c r="F12" i="6"/>
  <c r="F3" i="2"/>
  <c r="F44" i="13"/>
  <c r="G2" i="7"/>
  <c r="D12" i="12" s="1"/>
  <c r="D100" i="12" s="1"/>
  <c r="AC26" i="12"/>
  <c r="AC95" i="12" s="1"/>
  <c r="CN93" i="12"/>
  <c r="CQ60" i="2" s="1"/>
  <c r="CQ57" i="7" s="1"/>
  <c r="CQ59" i="7" s="1"/>
  <c r="CN26" i="12"/>
  <c r="CN95" i="12" s="1"/>
  <c r="CU41" i="12"/>
  <c r="CU95" i="12" s="1"/>
  <c r="CU93" i="12"/>
  <c r="CX60" i="2" s="1"/>
  <c r="CX57" i="7" s="1"/>
  <c r="CX59" i="7" s="1"/>
  <c r="S93" i="12"/>
  <c r="V60" i="2" s="1"/>
  <c r="V57" i="7" s="1"/>
  <c r="V59" i="7" s="1"/>
  <c r="S26" i="12"/>
  <c r="S95" i="12" s="1"/>
  <c r="BS93" i="12"/>
  <c r="BV60" i="2" s="1"/>
  <c r="BV57" i="7" s="1"/>
  <c r="BV59" i="7" s="1"/>
  <c r="BS41" i="12"/>
  <c r="BS95" i="12" s="1"/>
  <c r="CT93" i="12"/>
  <c r="CW60" i="2" s="1"/>
  <c r="CW57" i="7" s="1"/>
  <c r="CT26" i="12"/>
  <c r="CT95" i="12" s="1"/>
  <c r="DK41" i="12"/>
  <c r="DK95" i="12" s="1"/>
  <c r="DK93" i="12"/>
  <c r="DN60" i="2" s="1"/>
  <c r="DN57" i="7" s="1"/>
  <c r="DN59" i="7" s="1"/>
  <c r="K26" i="12"/>
  <c r="K95" i="12" s="1"/>
  <c r="K93" i="12"/>
  <c r="N60" i="2" s="1"/>
  <c r="N57" i="7" s="1"/>
  <c r="N59" i="7" s="1"/>
  <c r="Z93" i="12"/>
  <c r="AC60" i="2" s="1"/>
  <c r="AC57" i="7" s="1"/>
  <c r="AC59" i="7" s="1"/>
  <c r="Z26" i="12"/>
  <c r="Z95" i="12" s="1"/>
  <c r="BG93" i="12"/>
  <c r="BJ60" i="2" s="1"/>
  <c r="BJ57" i="7" s="1"/>
  <c r="BJ59" i="7" s="1"/>
  <c r="BG26" i="12"/>
  <c r="BG95" i="12" s="1"/>
  <c r="K21" i="2"/>
  <c r="K52" i="7" s="1"/>
  <c r="K53" i="7" s="1"/>
  <c r="O113" i="2"/>
  <c r="O126" i="2" s="1"/>
  <c r="AY122" i="2"/>
  <c r="O59" i="7"/>
  <c r="S59" i="7"/>
  <c r="O56" i="16"/>
  <c r="AN26" i="12"/>
  <c r="AN95" i="12" s="1"/>
  <c r="R52" i="16"/>
  <c r="AW113" i="2"/>
  <c r="AW126" i="2" s="1"/>
  <c r="G26" i="12"/>
  <c r="G95" i="12" s="1"/>
  <c r="G93" i="12"/>
  <c r="J60" i="2" s="1"/>
  <c r="J57" i="7" s="1"/>
  <c r="J59" i="7" s="1"/>
  <c r="AT26" i="12"/>
  <c r="AT95" i="12" s="1"/>
  <c r="J51" i="7"/>
  <c r="J113" i="2"/>
  <c r="J21" i="2"/>
  <c r="J52" i="7" s="1"/>
  <c r="P21" i="2"/>
  <c r="P52" i="7" s="1"/>
  <c r="P51" i="7"/>
  <c r="P113" i="2"/>
  <c r="S51" i="7"/>
  <c r="S21" i="2"/>
  <c r="S52" i="7" s="1"/>
  <c r="S113" i="2"/>
  <c r="S126" i="2" s="1"/>
  <c r="S68" i="7" s="1"/>
  <c r="AH51" i="7"/>
  <c r="AH21" i="2"/>
  <c r="AH52" i="7" s="1"/>
  <c r="AP113" i="2"/>
  <c r="AP51" i="7"/>
  <c r="AP21" i="2"/>
  <c r="AP52" i="7" s="1"/>
  <c r="AX21" i="2"/>
  <c r="AX52" i="7" s="1"/>
  <c r="AX51" i="7"/>
  <c r="AX113" i="2"/>
  <c r="N56" i="16"/>
  <c r="X56" i="16"/>
  <c r="R21" i="2"/>
  <c r="R52" i="7" s="1"/>
  <c r="R51" i="7"/>
  <c r="R113" i="2"/>
  <c r="R126" i="2" s="1"/>
  <c r="R68" i="7" s="1"/>
  <c r="T21" i="2"/>
  <c r="T52" i="7" s="1"/>
  <c r="T51" i="7"/>
  <c r="T113" i="2"/>
  <c r="AG21" i="2"/>
  <c r="AG52" i="7" s="1"/>
  <c r="AG113" i="2"/>
  <c r="AG51" i="7"/>
  <c r="E26" i="12"/>
  <c r="E95" i="12" s="1"/>
  <c r="G113" i="2"/>
  <c r="G21" i="2"/>
  <c r="G52" i="7" s="1"/>
  <c r="G51" i="7"/>
  <c r="CT111" i="7"/>
  <c r="AJ111" i="16" s="1"/>
  <c r="AJ107" i="16"/>
  <c r="H51" i="7"/>
  <c r="H113" i="2"/>
  <c r="H21" i="2"/>
  <c r="H52" i="7" s="1"/>
  <c r="N51" i="7"/>
  <c r="N113" i="2"/>
  <c r="N21" i="2"/>
  <c r="N52" i="7" s="1"/>
  <c r="H52" i="16" s="1"/>
  <c r="U21" i="2"/>
  <c r="U52" i="7" s="1"/>
  <c r="U51" i="7"/>
  <c r="U113" i="2"/>
  <c r="AA21" i="2"/>
  <c r="AA52" i="7" s="1"/>
  <c r="AA51" i="7"/>
  <c r="AA113" i="2"/>
  <c r="AE51" i="7"/>
  <c r="AE21" i="2"/>
  <c r="AE52" i="7" s="1"/>
  <c r="AE113" i="2"/>
  <c r="AE126" i="2" s="1"/>
  <c r="AU51" i="7"/>
  <c r="S51" i="16" s="1"/>
  <c r="AU113" i="2"/>
  <c r="AU21" i="2"/>
  <c r="AU52" i="7" s="1"/>
  <c r="BC113" i="2"/>
  <c r="BC21" i="2"/>
  <c r="BC52" i="7" s="1"/>
  <c r="BC51" i="7"/>
  <c r="U51" i="16" s="1"/>
  <c r="BK21" i="2"/>
  <c r="BK52" i="7" s="1"/>
  <c r="X52" i="16" s="1"/>
  <c r="BK51" i="7"/>
  <c r="BK162" i="7" s="1"/>
  <c r="BK113" i="2"/>
  <c r="BS51" i="7"/>
  <c r="BS21" i="2"/>
  <c r="BS52" i="7" s="1"/>
  <c r="AA52" i="16" s="1"/>
  <c r="BS113" i="2"/>
  <c r="CA21" i="2"/>
  <c r="CA52" i="7" s="1"/>
  <c r="CA113" i="2"/>
  <c r="CA51" i="7"/>
  <c r="CA53" i="7" s="1"/>
  <c r="CI113" i="2"/>
  <c r="CI21" i="2"/>
  <c r="CI52" i="7" s="1"/>
  <c r="AF52" i="16" s="1"/>
  <c r="CI51" i="7"/>
  <c r="CQ113" i="2"/>
  <c r="CQ51" i="7"/>
  <c r="AI51" i="16" s="1"/>
  <c r="CQ21" i="2"/>
  <c r="CQ52" i="7" s="1"/>
  <c r="AI52" i="16" s="1"/>
  <c r="CY113" i="2"/>
  <c r="CY51" i="7"/>
  <c r="M50" i="17" s="1"/>
  <c r="CY21" i="2"/>
  <c r="CY52" i="7" s="1"/>
  <c r="AK52" i="16" s="1"/>
  <c r="DG113" i="2"/>
  <c r="DG51" i="7"/>
  <c r="DG21" i="2"/>
  <c r="DG52" i="7" s="1"/>
  <c r="AN52" i="16" s="1"/>
  <c r="DO113" i="2"/>
  <c r="DO21" i="2"/>
  <c r="DO52" i="7" s="1"/>
  <c r="DO51" i="7"/>
  <c r="DW113" i="2"/>
  <c r="DW51" i="7"/>
  <c r="AS51" i="16" s="1"/>
  <c r="DW21" i="2"/>
  <c r="DW52" i="7" s="1"/>
  <c r="I55" i="17"/>
  <c r="U56" i="16"/>
  <c r="BK167" i="7"/>
  <c r="AG56" i="16"/>
  <c r="L55" i="17"/>
  <c r="CU167" i="7"/>
  <c r="CT59" i="7"/>
  <c r="AJ56" i="16"/>
  <c r="C26" i="12"/>
  <c r="C95" i="12" s="1"/>
  <c r="C93" i="12"/>
  <c r="F60" i="2" s="1"/>
  <c r="I93" i="12"/>
  <c r="L60" i="2" s="1"/>
  <c r="L57" i="7" s="1"/>
  <c r="L59" i="7" s="1"/>
  <c r="I41" i="12"/>
  <c r="I95" i="12" s="1"/>
  <c r="W93" i="12"/>
  <c r="Z60" i="2" s="1"/>
  <c r="Z57" i="7" s="1"/>
  <c r="Z59" i="7" s="1"/>
  <c r="W41" i="12"/>
  <c r="W95" i="12" s="1"/>
  <c r="AE41" i="12"/>
  <c r="AE95" i="12" s="1"/>
  <c r="AE93" i="12"/>
  <c r="AH60" i="2" s="1"/>
  <c r="AH57" i="7" s="1"/>
  <c r="AH59" i="7" s="1"/>
  <c r="AP26" i="12"/>
  <c r="AP95" i="12" s="1"/>
  <c r="AP93" i="12"/>
  <c r="AS60" i="2" s="1"/>
  <c r="AS57" i="7" s="1"/>
  <c r="AS59" i="7" s="1"/>
  <c r="AS26" i="12"/>
  <c r="AS95" i="12" s="1"/>
  <c r="AS93" i="12"/>
  <c r="AV60" i="2" s="1"/>
  <c r="AV57" i="7" s="1"/>
  <c r="AV59" i="7" s="1"/>
  <c r="AY41" i="12"/>
  <c r="AY95" i="12" s="1"/>
  <c r="AY93" i="12"/>
  <c r="BB60" i="2" s="1"/>
  <c r="BB57" i="7" s="1"/>
  <c r="BB59" i="7" s="1"/>
  <c r="BB61" i="7" s="1"/>
  <c r="BB93" i="12"/>
  <c r="BE60" i="2" s="1"/>
  <c r="BE57" i="7" s="1"/>
  <c r="BE59" i="7" s="1"/>
  <c r="BB26" i="12"/>
  <c r="BB95" i="12" s="1"/>
  <c r="BE26" i="12"/>
  <c r="BE95" i="12" s="1"/>
  <c r="BE93" i="12"/>
  <c r="BH60" i="2" s="1"/>
  <c r="BH57" i="7" s="1"/>
  <c r="BH59" i="7" s="1"/>
  <c r="BF41" i="12"/>
  <c r="BF95" i="12" s="1"/>
  <c r="BF93" i="12"/>
  <c r="BI60" i="2" s="1"/>
  <c r="BI57" i="7" s="1"/>
  <c r="DA26" i="12"/>
  <c r="DA95" i="12" s="1"/>
  <c r="DA93" i="12"/>
  <c r="DD60" i="2" s="1"/>
  <c r="DD57" i="7" s="1"/>
  <c r="DM93" i="12"/>
  <c r="DP60" i="2" s="1"/>
  <c r="DP57" i="7" s="1"/>
  <c r="DM26" i="12"/>
  <c r="DM95" i="12" s="1"/>
  <c r="F58" i="16"/>
  <c r="O169" i="7"/>
  <c r="E57" i="17"/>
  <c r="Q58" i="16"/>
  <c r="H57" i="17"/>
  <c r="AY169" i="7"/>
  <c r="Y58" i="16"/>
  <c r="BW169" i="7"/>
  <c r="J57" i="17"/>
  <c r="AP58" i="16"/>
  <c r="N57" i="17"/>
  <c r="AK111" i="7"/>
  <c r="O111" i="16" s="1"/>
  <c r="O107" i="16"/>
  <c r="AO111" i="7"/>
  <c r="Q111" i="16" s="1"/>
  <c r="Q107" i="16"/>
  <c r="H106" i="17"/>
  <c r="BJ126" i="2"/>
  <c r="BJ53" i="7"/>
  <c r="BP126" i="2"/>
  <c r="CF111" i="7"/>
  <c r="AE107" i="16"/>
  <c r="CI111" i="7"/>
  <c r="AF107" i="16"/>
  <c r="AG108" i="16"/>
  <c r="CK111" i="7"/>
  <c r="CX53" i="7"/>
  <c r="DS220" i="7"/>
  <c r="N107" i="17"/>
  <c r="DN111" i="7"/>
  <c r="AP111" i="16" s="1"/>
  <c r="AP107" i="16"/>
  <c r="AZ111" i="7"/>
  <c r="BB111" i="7"/>
  <c r="I106" i="17"/>
  <c r="BP111" i="7"/>
  <c r="Z111" i="16" s="1"/>
  <c r="Z107" i="16"/>
  <c r="BV126" i="2"/>
  <c r="BV53" i="7"/>
  <c r="BY111" i="7"/>
  <c r="AC107" i="16"/>
  <c r="CI219" i="7"/>
  <c r="CB111" i="7"/>
  <c r="CC114" i="2"/>
  <c r="CC68" i="7"/>
  <c r="CV119" i="2"/>
  <c r="CY122" i="2"/>
  <c r="CX121" i="2"/>
  <c r="CW120" i="2"/>
  <c r="DS169" i="7"/>
  <c r="AP56" i="16"/>
  <c r="DO107" i="7"/>
  <c r="DU111" i="7"/>
  <c r="AS111" i="16" s="1"/>
  <c r="AS107" i="16"/>
  <c r="G50" i="2"/>
  <c r="G49" i="2"/>
  <c r="H48" i="2"/>
  <c r="DX119" i="2"/>
  <c r="DY120" i="2"/>
  <c r="EB121" i="2"/>
  <c r="DZ119" i="2"/>
  <c r="ED121" i="2"/>
  <c r="EB119" i="2"/>
  <c r="EF121" i="2"/>
  <c r="EF123" i="2" s="1"/>
  <c r="EF115" i="2" s="1"/>
  <c r="ED119" i="2"/>
  <c r="EG120" i="2"/>
  <c r="EH121" i="2"/>
  <c r="G308" i="2"/>
  <c r="G273" i="2"/>
  <c r="F285" i="2"/>
  <c r="G15" i="7"/>
  <c r="E16" i="16" s="1"/>
  <c r="H199" i="2"/>
  <c r="H202" i="2" s="1"/>
  <c r="BB121" i="2"/>
  <c r="BC122" i="2"/>
  <c r="DT111" i="7"/>
  <c r="CM59" i="7"/>
  <c r="CL119" i="2"/>
  <c r="CO122" i="2"/>
  <c r="AU111" i="7"/>
  <c r="S111" i="16" s="1"/>
  <c r="S107" i="16"/>
  <c r="BY53" i="7"/>
  <c r="DA68" i="7"/>
  <c r="DA114" i="2"/>
  <c r="DA107" i="7"/>
  <c r="AO107" i="16"/>
  <c r="DI111" i="7"/>
  <c r="AO111" i="16" s="1"/>
  <c r="AN47" i="6"/>
  <c r="BA315" i="6"/>
  <c r="BB189" i="6"/>
  <c r="BC190" i="6"/>
  <c r="BE319" i="6"/>
  <c r="BF193" i="6"/>
  <c r="BG194" i="6"/>
  <c r="BI323" i="6"/>
  <c r="BJ197" i="6"/>
  <c r="BK198" i="6"/>
  <c r="BM327" i="6"/>
  <c r="AZ187" i="6"/>
  <c r="BA188" i="6"/>
  <c r="BC317" i="6"/>
  <c r="BD191" i="6"/>
  <c r="BE192" i="6"/>
  <c r="BG321" i="6"/>
  <c r="BH195" i="6"/>
  <c r="BI196" i="6"/>
  <c r="BK325" i="6"/>
  <c r="BL199" i="6"/>
  <c r="BN73" i="6"/>
  <c r="BB61" i="6"/>
  <c r="BE64" i="6"/>
  <c r="BF320" i="6"/>
  <c r="BJ69" i="6"/>
  <c r="BM72" i="6"/>
  <c r="AZ314" i="6"/>
  <c r="BD63" i="6"/>
  <c r="BG66" i="6"/>
  <c r="BH322" i="6"/>
  <c r="BL71" i="6"/>
  <c r="BN201" i="6"/>
  <c r="BO202" i="6"/>
  <c r="BQ331" i="6"/>
  <c r="BR205" i="6"/>
  <c r="BS206" i="6"/>
  <c r="BU335" i="6"/>
  <c r="BV209" i="6"/>
  <c r="BW210" i="6"/>
  <c r="BY339" i="6"/>
  <c r="BZ213" i="6"/>
  <c r="CA214" i="6"/>
  <c r="CC343" i="6"/>
  <c r="CD217" i="6"/>
  <c r="CE218" i="6"/>
  <c r="CG347" i="6"/>
  <c r="CH221" i="6"/>
  <c r="CI222" i="6"/>
  <c r="CK351" i="6"/>
  <c r="CL225" i="6"/>
  <c r="CM226" i="6"/>
  <c r="BM200" i="6"/>
  <c r="BO329" i="6"/>
  <c r="BP203" i="6"/>
  <c r="BQ204" i="6"/>
  <c r="BS333" i="6"/>
  <c r="BT207" i="6"/>
  <c r="BU208" i="6"/>
  <c r="BW337" i="6"/>
  <c r="BX211" i="6"/>
  <c r="BY212" i="6"/>
  <c r="CA341" i="6"/>
  <c r="CB215" i="6"/>
  <c r="CC216" i="6"/>
  <c r="CE345" i="6"/>
  <c r="CF219" i="6"/>
  <c r="CG220" i="6"/>
  <c r="CI349" i="6"/>
  <c r="CJ223" i="6"/>
  <c r="CK224" i="6"/>
  <c r="CM353" i="6"/>
  <c r="CN227" i="6"/>
  <c r="CO228" i="6"/>
  <c r="CQ357" i="6"/>
  <c r="CR231" i="6"/>
  <c r="CS232" i="6"/>
  <c r="CU361" i="6"/>
  <c r="CV235" i="6"/>
  <c r="CW236" i="6"/>
  <c r="CY365" i="6"/>
  <c r="CZ239" i="6"/>
  <c r="DA240" i="6"/>
  <c r="DC369" i="6"/>
  <c r="DD243" i="6"/>
  <c r="DE371" i="6"/>
  <c r="DG118" i="6"/>
  <c r="DH247" i="6"/>
  <c r="DI375" i="6"/>
  <c r="DK122" i="6"/>
  <c r="DL251" i="6"/>
  <c r="CO355" i="6"/>
  <c r="CP229" i="6"/>
  <c r="CQ230" i="6"/>
  <c r="CS359" i="6"/>
  <c r="CT233" i="6"/>
  <c r="CU234" i="6"/>
  <c r="CW363" i="6"/>
  <c r="CX237" i="6"/>
  <c r="CY238" i="6"/>
  <c r="DA367" i="6"/>
  <c r="DB241" i="6"/>
  <c r="DC242" i="6"/>
  <c r="DE116" i="6"/>
  <c r="DF245" i="6"/>
  <c r="DG373" i="6"/>
  <c r="DJ249" i="6"/>
  <c r="DK377" i="6"/>
  <c r="DN380" i="6"/>
  <c r="DP127" i="6"/>
  <c r="DQ256" i="6"/>
  <c r="DR384" i="6"/>
  <c r="DT131" i="6"/>
  <c r="DU260" i="6"/>
  <c r="DV388" i="6"/>
  <c r="DW389" i="6"/>
  <c r="DI120" i="6"/>
  <c r="DM124" i="6"/>
  <c r="DN253" i="6"/>
  <c r="DO381" i="6"/>
  <c r="DQ128" i="6"/>
  <c r="DR257" i="6"/>
  <c r="DS385" i="6"/>
  <c r="DU132" i="6"/>
  <c r="DV261" i="6"/>
  <c r="DW134" i="6"/>
  <c r="BA60" i="6"/>
  <c r="BB316" i="6"/>
  <c r="BF65" i="6"/>
  <c r="BI68" i="6"/>
  <c r="BJ324" i="6"/>
  <c r="AZ59" i="6"/>
  <c r="BC62" i="6"/>
  <c r="BD318" i="6"/>
  <c r="BH67" i="6"/>
  <c r="BK70" i="6"/>
  <c r="BL326" i="6"/>
  <c r="BN328" i="6"/>
  <c r="BQ76" i="6"/>
  <c r="BR77" i="6"/>
  <c r="BR332" i="6"/>
  <c r="BU80" i="6"/>
  <c r="BV81" i="6"/>
  <c r="BV336" i="6"/>
  <c r="BY84" i="6"/>
  <c r="BZ85" i="6"/>
  <c r="BZ340" i="6"/>
  <c r="CC88" i="6"/>
  <c r="CD89" i="6"/>
  <c r="CD344" i="6"/>
  <c r="CG92" i="6"/>
  <c r="CH93" i="6"/>
  <c r="CH348" i="6"/>
  <c r="CK96" i="6"/>
  <c r="CL97" i="6"/>
  <c r="CL352" i="6"/>
  <c r="CO100" i="6"/>
  <c r="BO74" i="6"/>
  <c r="BP75" i="6"/>
  <c r="BP330" i="6"/>
  <c r="BS78" i="6"/>
  <c r="BT79" i="6"/>
  <c r="BT334" i="6"/>
  <c r="BW82" i="6"/>
  <c r="BX83" i="6"/>
  <c r="BX338" i="6"/>
  <c r="CA86" i="6"/>
  <c r="CB87" i="6"/>
  <c r="CB342" i="6"/>
  <c r="CE90" i="6"/>
  <c r="CF91" i="6"/>
  <c r="CF346" i="6"/>
  <c r="CI94" i="6"/>
  <c r="CJ95" i="6"/>
  <c r="CJ350" i="6"/>
  <c r="CM98" i="6"/>
  <c r="CN99" i="6"/>
  <c r="CN354" i="6"/>
  <c r="CQ102" i="6"/>
  <c r="CR103" i="6"/>
  <c r="CR358" i="6"/>
  <c r="CU106" i="6"/>
  <c r="CV107" i="6"/>
  <c r="CV362" i="6"/>
  <c r="CY110" i="6"/>
  <c r="CZ111" i="6"/>
  <c r="CZ366" i="6"/>
  <c r="DC114" i="6"/>
  <c r="DD115" i="6"/>
  <c r="DE244" i="6"/>
  <c r="DF372" i="6"/>
  <c r="DH119" i="6"/>
  <c r="DI248" i="6"/>
  <c r="DJ376" i="6"/>
  <c r="DL123" i="6"/>
  <c r="DM252" i="6"/>
  <c r="CP101" i="6"/>
  <c r="CP356" i="6"/>
  <c r="CS104" i="6"/>
  <c r="CT105" i="6"/>
  <c r="CT360" i="6"/>
  <c r="CW108" i="6"/>
  <c r="CX109" i="6"/>
  <c r="CX364" i="6"/>
  <c r="DA112" i="6"/>
  <c r="DB113" i="6"/>
  <c r="DB368" i="6"/>
  <c r="DD370" i="6"/>
  <c r="DF117" i="6"/>
  <c r="DG246" i="6"/>
  <c r="DJ121" i="6"/>
  <c r="DK250" i="6"/>
  <c r="DM379" i="6"/>
  <c r="DO126" i="6"/>
  <c r="DP255" i="6"/>
  <c r="DQ383" i="6"/>
  <c r="DS130" i="6"/>
  <c r="DT259" i="6"/>
  <c r="DU387" i="6"/>
  <c r="DW262" i="6"/>
  <c r="DH374" i="6"/>
  <c r="DL378" i="6"/>
  <c r="DN125" i="6"/>
  <c r="DO254" i="6"/>
  <c r="DP382" i="6"/>
  <c r="DR129" i="6"/>
  <c r="DS258" i="6"/>
  <c r="DT386" i="6"/>
  <c r="DV133" i="6"/>
  <c r="H4" i="6"/>
  <c r="AO10" i="6"/>
  <c r="AP6" i="6" s="1"/>
  <c r="AP10" i="6" s="1"/>
  <c r="AQ6" i="6" s="1"/>
  <c r="AQ10" i="6" s="1"/>
  <c r="AR6" i="6" s="1"/>
  <c r="AR10" i="6" s="1"/>
  <c r="AS6" i="6" s="1"/>
  <c r="AS10" i="6" s="1"/>
  <c r="AT6" i="6" s="1"/>
  <c r="AT10" i="6" s="1"/>
  <c r="AU6" i="6" s="1"/>
  <c r="AU10" i="6" s="1"/>
  <c r="AV6" i="6" s="1"/>
  <c r="AV10" i="6" s="1"/>
  <c r="AW6" i="6" s="1"/>
  <c r="AW10" i="6" s="1"/>
  <c r="AX6" i="6" s="1"/>
  <c r="AX10" i="6" s="1"/>
  <c r="AY6" i="6" s="1"/>
  <c r="AY10" i="6" s="1"/>
  <c r="AZ6" i="6" s="1"/>
  <c r="AZ10" i="6" s="1"/>
  <c r="BA6" i="6" s="1"/>
  <c r="BA10" i="6" s="1"/>
  <c r="BB6" i="6" s="1"/>
  <c r="BB10" i="6" s="1"/>
  <c r="BC6" i="6" s="1"/>
  <c r="BC10" i="6" s="1"/>
  <c r="BD6" i="6" s="1"/>
  <c r="BD10" i="6" s="1"/>
  <c r="BE6" i="6" s="1"/>
  <c r="BE10" i="6" s="1"/>
  <c r="BF6" i="6" s="1"/>
  <c r="BF10" i="6" s="1"/>
  <c r="BG6" i="6" s="1"/>
  <c r="BG10" i="6" s="1"/>
  <c r="BH6" i="6" s="1"/>
  <c r="BH10" i="6" s="1"/>
  <c r="BI6" i="6" s="1"/>
  <c r="BI10" i="6" s="1"/>
  <c r="BJ6" i="6" s="1"/>
  <c r="BJ10" i="6" s="1"/>
  <c r="BK6" i="6" s="1"/>
  <c r="BK10" i="6" s="1"/>
  <c r="BL6" i="6" s="1"/>
  <c r="BL10" i="6" s="1"/>
  <c r="BM6" i="6" s="1"/>
  <c r="BM10" i="6" s="1"/>
  <c r="BN6" i="6" s="1"/>
  <c r="BN10" i="6" s="1"/>
  <c r="BO6" i="6" s="1"/>
  <c r="BO10" i="6" s="1"/>
  <c r="BP6" i="6" s="1"/>
  <c r="BP10" i="6" s="1"/>
  <c r="BQ6" i="6" s="1"/>
  <c r="BQ10" i="6" s="1"/>
  <c r="BR6" i="6" s="1"/>
  <c r="BR10" i="6" s="1"/>
  <c r="BS6" i="6" s="1"/>
  <c r="BS10" i="6" s="1"/>
  <c r="BT6" i="6" s="1"/>
  <c r="BT10" i="6" s="1"/>
  <c r="BU6" i="6" s="1"/>
  <c r="BU10" i="6" s="1"/>
  <c r="BV6" i="6" s="1"/>
  <c r="BV10" i="6" s="1"/>
  <c r="BW6" i="6" s="1"/>
  <c r="BW10" i="6" s="1"/>
  <c r="BX6" i="6" s="1"/>
  <c r="BX10" i="6" s="1"/>
  <c r="BY6" i="6" s="1"/>
  <c r="BY10" i="6" s="1"/>
  <c r="BZ6" i="6" s="1"/>
  <c r="BZ10" i="6" s="1"/>
  <c r="CA6" i="6" s="1"/>
  <c r="CA10" i="6" s="1"/>
  <c r="CB6" i="6" s="1"/>
  <c r="CB10" i="6" s="1"/>
  <c r="CC6" i="6" s="1"/>
  <c r="CC10" i="6" s="1"/>
  <c r="CD6" i="6" s="1"/>
  <c r="CD10" i="6" s="1"/>
  <c r="CE6" i="6" s="1"/>
  <c r="CE10" i="6" s="1"/>
  <c r="CF6" i="6" s="1"/>
  <c r="CF10" i="6" s="1"/>
  <c r="CG6" i="6" s="1"/>
  <c r="CG10" i="6" s="1"/>
  <c r="CH6" i="6" s="1"/>
  <c r="CH10" i="6" s="1"/>
  <c r="CI6" i="6" s="1"/>
  <c r="CI10" i="6" s="1"/>
  <c r="CJ6" i="6" s="1"/>
  <c r="CJ10" i="6" s="1"/>
  <c r="CK6" i="6" s="1"/>
  <c r="CK10" i="6" s="1"/>
  <c r="CL6" i="6" s="1"/>
  <c r="CL10" i="6" s="1"/>
  <c r="CM6" i="6" s="1"/>
  <c r="CM10" i="6" s="1"/>
  <c r="CN6" i="6" s="1"/>
  <c r="CN10" i="6" s="1"/>
  <c r="CO6" i="6" s="1"/>
  <c r="CO10" i="6" s="1"/>
  <c r="CP6" i="6" s="1"/>
  <c r="CP10" i="6" s="1"/>
  <c r="CQ6" i="6" s="1"/>
  <c r="CQ10" i="6" s="1"/>
  <c r="CR6" i="6" s="1"/>
  <c r="CR10" i="6" s="1"/>
  <c r="CS6" i="6" s="1"/>
  <c r="CS10" i="6" s="1"/>
  <c r="CT6" i="6" s="1"/>
  <c r="CT10" i="6" s="1"/>
  <c r="CU6" i="6" s="1"/>
  <c r="CU10" i="6" s="1"/>
  <c r="CV6" i="6" s="1"/>
  <c r="CV10" i="6" s="1"/>
  <c r="CW6" i="6" s="1"/>
  <c r="CW10" i="6" s="1"/>
  <c r="CX6" i="6" s="1"/>
  <c r="CX10" i="6" s="1"/>
  <c r="CY6" i="6" s="1"/>
  <c r="CY10" i="6" s="1"/>
  <c r="CZ6" i="6" s="1"/>
  <c r="CZ10" i="6" s="1"/>
  <c r="DA6" i="6" s="1"/>
  <c r="DA10" i="6" s="1"/>
  <c r="DB6" i="6" s="1"/>
  <c r="DB10" i="6" s="1"/>
  <c r="DC6" i="6" s="1"/>
  <c r="DC10" i="6" s="1"/>
  <c r="DD6" i="6" s="1"/>
  <c r="DD10" i="6" s="1"/>
  <c r="DE6" i="6" s="1"/>
  <c r="DE10" i="6" s="1"/>
  <c r="DF6" i="6" s="1"/>
  <c r="DF10" i="6" s="1"/>
  <c r="DG6" i="6" s="1"/>
  <c r="DG10" i="6" s="1"/>
  <c r="DH6" i="6" s="1"/>
  <c r="DH10" i="6" s="1"/>
  <c r="DI6" i="6" s="1"/>
  <c r="DI10" i="6" s="1"/>
  <c r="DJ6" i="6" s="1"/>
  <c r="DJ10" i="6" s="1"/>
  <c r="DK6" i="6" s="1"/>
  <c r="DK10" i="6" s="1"/>
  <c r="DL6" i="6" s="1"/>
  <c r="DL10" i="6" s="1"/>
  <c r="DM6" i="6" s="1"/>
  <c r="DM10" i="6" s="1"/>
  <c r="DN6" i="6" s="1"/>
  <c r="DN10" i="6" s="1"/>
  <c r="DO6" i="6" s="1"/>
  <c r="DO10" i="6" s="1"/>
  <c r="DP6" i="6" s="1"/>
  <c r="DP10" i="6" s="1"/>
  <c r="DQ6" i="6" s="1"/>
  <c r="DQ10" i="6" s="1"/>
  <c r="DR6" i="6" s="1"/>
  <c r="DR10" i="6" s="1"/>
  <c r="DS6" i="6" s="1"/>
  <c r="DS10" i="6" s="1"/>
  <c r="DT6" i="6" s="1"/>
  <c r="DT10" i="6" s="1"/>
  <c r="DU6" i="6" s="1"/>
  <c r="DU10" i="6" s="1"/>
  <c r="DV6" i="6" s="1"/>
  <c r="DV10" i="6" s="1"/>
  <c r="DW6" i="6" s="1"/>
  <c r="DW10" i="6" s="1"/>
  <c r="AQ59" i="7"/>
  <c r="DI68" i="7"/>
  <c r="DI114" i="2"/>
  <c r="N55" i="17"/>
  <c r="DS167" i="7"/>
  <c r="Q26" i="12"/>
  <c r="Q95" i="12" s="1"/>
  <c r="AH93" i="12"/>
  <c r="AK60" i="2" s="1"/>
  <c r="AK57" i="7" s="1"/>
  <c r="AK59" i="7" s="1"/>
  <c r="P52" i="16"/>
  <c r="AE111" i="16"/>
  <c r="DC59" i="7"/>
  <c r="M55" i="17"/>
  <c r="M51" i="7"/>
  <c r="M113" i="2"/>
  <c r="M126" i="2" s="1"/>
  <c r="M114" i="2" s="1"/>
  <c r="M21" i="2"/>
  <c r="M52" i="7" s="1"/>
  <c r="Q21" i="2"/>
  <c r="Q52" i="7" s="1"/>
  <c r="Q113" i="2"/>
  <c r="Q126" i="2" s="1"/>
  <c r="Q68" i="7" s="1"/>
  <c r="Q51" i="7"/>
  <c r="X21" i="2"/>
  <c r="X52" i="7" s="1"/>
  <c r="X113" i="2"/>
  <c r="X126" i="2" s="1"/>
  <c r="X51" i="7"/>
  <c r="K51" i="16" s="1"/>
  <c r="AD113" i="2"/>
  <c r="AD51" i="7"/>
  <c r="AD21" i="2"/>
  <c r="AD52" i="7" s="1"/>
  <c r="AI21" i="2"/>
  <c r="AI52" i="7" s="1"/>
  <c r="AI113" i="2"/>
  <c r="AI51" i="7"/>
  <c r="AQ21" i="2"/>
  <c r="AQ52" i="7" s="1"/>
  <c r="Q52" i="16" s="1"/>
  <c r="AQ51" i="7"/>
  <c r="AQ113" i="2"/>
  <c r="AQ126" i="2" s="1"/>
  <c r="AY21" i="2"/>
  <c r="AY52" i="7" s="1"/>
  <c r="AY113" i="2"/>
  <c r="AY126" i="2" s="1"/>
  <c r="AY51" i="7"/>
  <c r="T51" i="16" s="1"/>
  <c r="BG113" i="2"/>
  <c r="BG51" i="7"/>
  <c r="BG21" i="2"/>
  <c r="BG52" i="7" s="1"/>
  <c r="W52" i="16" s="1"/>
  <c r="BO51" i="7"/>
  <c r="J50" i="17" s="1"/>
  <c r="BO113" i="2"/>
  <c r="BO21" i="2"/>
  <c r="BO52" i="7" s="1"/>
  <c r="BW51" i="7"/>
  <c r="BW113" i="2"/>
  <c r="BW21" i="2"/>
  <c r="BW52" i="7" s="1"/>
  <c r="AB52" i="16" s="1"/>
  <c r="CE113" i="2"/>
  <c r="CE51" i="7"/>
  <c r="CE21" i="2"/>
  <c r="CE52" i="7" s="1"/>
  <c r="AE52" i="16" s="1"/>
  <c r="CU51" i="7"/>
  <c r="AJ51" i="16" s="1"/>
  <c r="CU113" i="2"/>
  <c r="CU21" i="2"/>
  <c r="CU52" i="7" s="1"/>
  <c r="DC113" i="2"/>
  <c r="DC21" i="2"/>
  <c r="DC52" i="7" s="1"/>
  <c r="AM52" i="16" s="1"/>
  <c r="DC51" i="7"/>
  <c r="DK21" i="2"/>
  <c r="DK52" i="7" s="1"/>
  <c r="DK113" i="2"/>
  <c r="DK51" i="7"/>
  <c r="DS51" i="7"/>
  <c r="DS21" i="2"/>
  <c r="DS52" i="7" s="1"/>
  <c r="AR52" i="16" s="1"/>
  <c r="G55" i="17"/>
  <c r="M56" i="16"/>
  <c r="AM167" i="7"/>
  <c r="W56" i="16"/>
  <c r="AR56" i="16"/>
  <c r="D26" i="12"/>
  <c r="D95" i="12" s="1"/>
  <c r="D93" i="12"/>
  <c r="G60" i="2" s="1"/>
  <c r="R93" i="12"/>
  <c r="U60" i="2" s="1"/>
  <c r="U57" i="7" s="1"/>
  <c r="U59" i="7" s="1"/>
  <c r="R26" i="12"/>
  <c r="R95" i="12" s="1"/>
  <c r="AI41" i="12"/>
  <c r="AI95" i="12" s="1"/>
  <c r="AI93" i="12"/>
  <c r="AL60" i="2" s="1"/>
  <c r="AL57" i="7" s="1"/>
  <c r="AL59" i="7" s="1"/>
  <c r="AM93" i="12"/>
  <c r="AP60" i="2" s="1"/>
  <c r="AP57" i="7" s="1"/>
  <c r="AP59" i="7" s="1"/>
  <c r="AM26" i="12"/>
  <c r="AM95" i="12" s="1"/>
  <c r="BP93" i="12"/>
  <c r="BS60" i="2" s="1"/>
  <c r="BS57" i="7" s="1"/>
  <c r="BP26" i="12"/>
  <c r="BP95" i="12" s="1"/>
  <c r="CI93" i="12"/>
  <c r="CL60" i="2" s="1"/>
  <c r="CL57" i="7" s="1"/>
  <c r="CI26" i="12"/>
  <c r="CI95" i="12" s="1"/>
  <c r="CM93" i="12"/>
  <c r="CP60" i="2" s="1"/>
  <c r="CP57" i="7" s="1"/>
  <c r="CM41" i="12"/>
  <c r="CM95" i="12" s="1"/>
  <c r="H58" i="16"/>
  <c r="AA169" i="7"/>
  <c r="I58" i="16"/>
  <c r="F57" i="17"/>
  <c r="U58" i="16"/>
  <c r="BK169" i="7"/>
  <c r="I57" i="17"/>
  <c r="AG58" i="16"/>
  <c r="L57" i="17"/>
  <c r="AH126" i="2"/>
  <c r="AY111" i="7"/>
  <c r="AR53" i="7"/>
  <c r="R51" i="16"/>
  <c r="CM111" i="7"/>
  <c r="AG107" i="16"/>
  <c r="BC111" i="7"/>
  <c r="CJ126" i="2"/>
  <c r="CN126" i="2"/>
  <c r="CX126" i="2"/>
  <c r="V107" i="16"/>
  <c r="BE111" i="7"/>
  <c r="V111" i="16" s="1"/>
  <c r="BG111" i="7"/>
  <c r="W111" i="16" s="1"/>
  <c r="W107" i="16"/>
  <c r="BN126" i="2"/>
  <c r="CR111" i="7"/>
  <c r="DH126" i="2"/>
  <c r="DH53" i="7"/>
  <c r="DI53" i="7"/>
  <c r="N50" i="17"/>
  <c r="DT68" i="7"/>
  <c r="DT114" i="2"/>
  <c r="DU68" i="7"/>
  <c r="DU114" i="2"/>
  <c r="H13" i="2"/>
  <c r="G58" i="2"/>
  <c r="G33" i="2"/>
  <c r="G38" i="2" s="1"/>
  <c r="G62" i="2"/>
  <c r="G18" i="2"/>
  <c r="G66" i="2"/>
  <c r="EA122" i="2"/>
  <c r="EA121" i="2"/>
  <c r="EB122" i="2"/>
  <c r="EC122" i="2"/>
  <c r="EC121" i="2"/>
  <c r="EA119" i="2"/>
  <c r="EE122" i="2"/>
  <c r="EE121" i="2"/>
  <c r="EC119" i="2"/>
  <c r="EG122" i="2"/>
  <c r="EG121" i="2"/>
  <c r="EE119" i="2"/>
  <c r="EI122" i="2"/>
  <c r="EI123" i="2" s="1"/>
  <c r="EI115" i="2" s="1"/>
  <c r="F26" i="7"/>
  <c r="F100" i="7" s="1"/>
  <c r="G248" i="2"/>
  <c r="G242" i="2"/>
  <c r="G245" i="2" s="1"/>
  <c r="I119" i="2"/>
  <c r="L122" i="2"/>
  <c r="DF93" i="12"/>
  <c r="DI60" i="2" s="1"/>
  <c r="DI57" i="7" s="1"/>
  <c r="CM120" i="2"/>
  <c r="AV53" i="7"/>
  <c r="AC52" i="16"/>
  <c r="CU169" i="7"/>
  <c r="F84" i="2"/>
  <c r="H4" i="2"/>
  <c r="G81" i="2"/>
  <c r="G82" i="2"/>
  <c r="G276" i="2"/>
  <c r="G76" i="2"/>
  <c r="G80" i="2"/>
  <c r="G95" i="2"/>
  <c r="G74" i="2"/>
  <c r="G270" i="2"/>
  <c r="G118" i="7" s="1"/>
  <c r="G333" i="2" s="1"/>
  <c r="G79" i="2"/>
  <c r="G92" i="2"/>
  <c r="G98" i="2" s="1"/>
  <c r="G227" i="2" s="1"/>
  <c r="G73" i="2"/>
  <c r="G84" i="2" s="1"/>
  <c r="G75" i="2"/>
  <c r="G96" i="2"/>
  <c r="F63" i="2"/>
  <c r="F64" i="2" s="1"/>
  <c r="H15" i="2"/>
  <c r="G47" i="2"/>
  <c r="G52" i="2" s="1"/>
  <c r="G63" i="2"/>
  <c r="G19" i="2"/>
  <c r="G67" i="2"/>
  <c r="G55" i="2"/>
  <c r="G59" i="2"/>
  <c r="E64" i="7"/>
  <c r="E88" i="2"/>
  <c r="E66" i="7" s="1"/>
  <c r="I36" i="2"/>
  <c r="J34" i="2"/>
  <c r="I35" i="2"/>
  <c r="W119" i="2"/>
  <c r="X120" i="2"/>
  <c r="Z122" i="2"/>
  <c r="Y121" i="2"/>
  <c r="CN121" i="2"/>
  <c r="I111" i="16"/>
  <c r="W56" i="7"/>
  <c r="F55" i="17" s="1"/>
  <c r="X26" i="12"/>
  <c r="X95" i="12" s="1"/>
  <c r="X93" i="12"/>
  <c r="AA60" i="2" s="1"/>
  <c r="BZ95" i="12"/>
  <c r="AO93" i="12"/>
  <c r="AR60" i="2" s="1"/>
  <c r="AO41" i="12"/>
  <c r="AO95" i="12" s="1"/>
  <c r="BC93" i="12"/>
  <c r="BF60" i="2" s="1"/>
  <c r="BC26" i="12"/>
  <c r="BC95" i="12" s="1"/>
  <c r="BU41" i="12"/>
  <c r="BU95" i="12" s="1"/>
  <c r="BU93" i="12"/>
  <c r="BX60" i="2" s="1"/>
  <c r="BW41" i="12"/>
  <c r="BW95" i="12" s="1"/>
  <c r="BW93" i="12"/>
  <c r="BZ60" i="2" s="1"/>
  <c r="CF26" i="12"/>
  <c r="CF95" i="12" s="1"/>
  <c r="CF93" i="12"/>
  <c r="CI60" i="2" s="1"/>
  <c r="CG93" i="12"/>
  <c r="CJ60" i="2" s="1"/>
  <c r="CG41" i="12"/>
  <c r="CG95" i="12" s="1"/>
  <c r="DT93" i="12"/>
  <c r="DW60" i="2" s="1"/>
  <c r="DT26" i="12"/>
  <c r="DT95" i="12" s="1"/>
  <c r="AK58" i="16"/>
  <c r="M57" i="17"/>
  <c r="DG169" i="7"/>
  <c r="G303" i="2"/>
  <c r="J303" i="2"/>
  <c r="P303" i="2"/>
  <c r="AB303" i="2"/>
  <c r="S303" i="2"/>
  <c r="X303" i="2"/>
  <c r="AJ303" i="2"/>
  <c r="BC303" i="2"/>
  <c r="BF303" i="2"/>
  <c r="BI303" i="2"/>
  <c r="BL303" i="2"/>
  <c r="AF303" i="2"/>
  <c r="AQ303" i="2"/>
  <c r="AU303" i="2"/>
  <c r="BB303" i="2"/>
  <c r="BK303" i="2"/>
  <c r="BO303" i="2"/>
  <c r="BS303" i="2"/>
  <c r="BW303" i="2"/>
  <c r="AE303" i="2"/>
  <c r="AV303" i="2"/>
  <c r="AZ303" i="2"/>
  <c r="BP303" i="2"/>
  <c r="BU303" i="2"/>
  <c r="BY303" i="2"/>
  <c r="CF303" i="2"/>
  <c r="CI303" i="2"/>
  <c r="CK303" i="2"/>
  <c r="CO303" i="2"/>
  <c r="CS303" i="2"/>
  <c r="CV303" i="2"/>
  <c r="CY303" i="2"/>
  <c r="DF303" i="2"/>
  <c r="DS303" i="2"/>
  <c r="DV303" i="2"/>
  <c r="CN303" i="2"/>
  <c r="DA303" i="2"/>
  <c r="DE303" i="2"/>
  <c r="DT303" i="2"/>
  <c r="CA303" i="2"/>
  <c r="CC303" i="2"/>
  <c r="CG303" i="2"/>
  <c r="CQ303" i="2"/>
  <c r="CW303" i="2"/>
  <c r="DB303" i="2"/>
  <c r="DR303" i="2"/>
  <c r="DH303" i="2"/>
  <c r="DP303" i="2"/>
  <c r="DI303" i="2"/>
  <c r="EH303" i="2"/>
  <c r="DX303" i="2"/>
  <c r="EE303" i="2"/>
  <c r="EB303" i="2"/>
  <c r="AX303" i="2"/>
  <c r="AT303" i="2"/>
  <c r="AL303" i="2"/>
  <c r="AG303" i="2"/>
  <c r="N303" i="2"/>
  <c r="R303" i="2"/>
  <c r="K303" i="2"/>
  <c r="I303" i="2"/>
  <c r="DL303" i="2"/>
  <c r="ED303" i="2"/>
  <c r="AP303" i="2"/>
  <c r="Z303" i="2"/>
  <c r="AD303" i="2"/>
  <c r="O303" i="2"/>
  <c r="H303" i="2"/>
  <c r="M303" i="2"/>
  <c r="Y303" i="2"/>
  <c r="T303" i="2"/>
  <c r="W303" i="2"/>
  <c r="AA303" i="2"/>
  <c r="AM303" i="2"/>
  <c r="BD303" i="2"/>
  <c r="BH303" i="2"/>
  <c r="BJ303" i="2"/>
  <c r="BN303" i="2"/>
  <c r="AO303" i="2"/>
  <c r="AR303" i="2"/>
  <c r="BA303" i="2"/>
  <c r="BG303" i="2"/>
  <c r="BM303" i="2"/>
  <c r="BR303" i="2"/>
  <c r="BT303" i="2"/>
  <c r="BX303" i="2"/>
  <c r="AN303" i="2"/>
  <c r="AY303" i="2"/>
  <c r="BE303" i="2"/>
  <c r="BQ303" i="2"/>
  <c r="BV303" i="2"/>
  <c r="CE303" i="2"/>
  <c r="CH303" i="2"/>
  <c r="CJ303" i="2"/>
  <c r="CL303" i="2"/>
  <c r="CP303" i="2"/>
  <c r="CU303" i="2"/>
  <c r="CX303" i="2"/>
  <c r="DC303" i="2"/>
  <c r="DN303" i="2"/>
  <c r="DQ303" i="2"/>
  <c r="BZ303" i="2"/>
  <c r="CT303" i="2"/>
  <c r="DD303" i="2"/>
  <c r="DM303" i="2"/>
  <c r="DU303" i="2"/>
  <c r="CB303" i="2"/>
  <c r="CD303" i="2"/>
  <c r="CM303" i="2"/>
  <c r="CR303" i="2"/>
  <c r="CZ303" i="2"/>
  <c r="DO303" i="2"/>
  <c r="DY303" i="2"/>
  <c r="DK303" i="2"/>
  <c r="DJ303" i="2"/>
  <c r="DZ303" i="2"/>
  <c r="EF303" i="2"/>
  <c r="EI303" i="2"/>
  <c r="DW303" i="2"/>
  <c r="EC303" i="2"/>
  <c r="AW303" i="2"/>
  <c r="AS303" i="2"/>
  <c r="AK303" i="2"/>
  <c r="AH303" i="2"/>
  <c r="Q303" i="2"/>
  <c r="U303" i="2"/>
  <c r="L303" i="2"/>
  <c r="DG303" i="2"/>
  <c r="EA303" i="2"/>
  <c r="EG303" i="2"/>
  <c r="AI303" i="2"/>
  <c r="AC303" i="2"/>
  <c r="V303" i="2"/>
  <c r="G108" i="16"/>
  <c r="K111" i="7"/>
  <c r="E107" i="17"/>
  <c r="O220" i="7"/>
  <c r="F41" i="12"/>
  <c r="F95" i="12" s="1"/>
  <c r="F93" i="12"/>
  <c r="I60" i="2" s="1"/>
  <c r="AG26" i="12"/>
  <c r="AG95" i="12" s="1"/>
  <c r="AG93" i="12"/>
  <c r="AJ60" i="2" s="1"/>
  <c r="O58" i="16"/>
  <c r="G57" i="17"/>
  <c r="AM169" i="7"/>
  <c r="AV26" i="12"/>
  <c r="AV95" i="12" s="1"/>
  <c r="V52" i="16"/>
  <c r="BK163" i="7"/>
  <c r="BH53" i="7"/>
  <c r="BM111" i="7"/>
  <c r="J106" i="17"/>
  <c r="Y107" i="16"/>
  <c r="AB108" i="16"/>
  <c r="BV111" i="7"/>
  <c r="AB111" i="16" s="1"/>
  <c r="CL53" i="7"/>
  <c r="AG52" i="16"/>
  <c r="CN61" i="7"/>
  <c r="CU220" i="7"/>
  <c r="L107" i="17"/>
  <c r="AH108" i="16"/>
  <c r="CN111" i="7"/>
  <c r="CR53" i="7"/>
  <c r="CW126" i="2"/>
  <c r="CW111" i="7"/>
  <c r="DG219" i="7"/>
  <c r="AK107" i="16"/>
  <c r="AL52" i="16"/>
  <c r="DB126" i="2"/>
  <c r="T26" i="12"/>
  <c r="T95" i="12" s="1"/>
  <c r="AD111" i="7"/>
  <c r="M107" i="16"/>
  <c r="AM219" i="7"/>
  <c r="AM223" i="7" s="1"/>
  <c r="G106" i="17"/>
  <c r="R108" i="16"/>
  <c r="H107" i="17"/>
  <c r="AY220" i="7"/>
  <c r="BE126" i="2"/>
  <c r="BS111" i="7"/>
  <c r="AA107" i="16"/>
  <c r="AA51" i="16"/>
  <c r="BU53" i="7"/>
  <c r="K107" i="17"/>
  <c r="AC108" i="16"/>
  <c r="CI220" i="7"/>
  <c r="CI223" i="7" s="1"/>
  <c r="BZ111" i="7"/>
  <c r="CM126" i="2"/>
  <c r="CZ126" i="2"/>
  <c r="DC111" i="7"/>
  <c r="AM107" i="16"/>
  <c r="AM108" i="16"/>
  <c r="M107" i="17"/>
  <c r="DG220" i="7"/>
  <c r="DD111" i="7"/>
  <c r="F112" i="2"/>
  <c r="E7" i="7"/>
  <c r="DF111" i="7"/>
  <c r="AN111" i="16" s="1"/>
  <c r="AN107" i="16"/>
  <c r="DS111" i="7"/>
  <c r="AR107" i="16"/>
  <c r="DS219" i="7"/>
  <c r="DS223" i="7" s="1"/>
  <c r="N106" i="17"/>
  <c r="F199" i="15"/>
  <c r="E7" i="15"/>
  <c r="G25" i="7"/>
  <c r="H231" i="2"/>
  <c r="H234" i="2" s="1"/>
  <c r="G67" i="7"/>
  <c r="E67" i="16" s="1"/>
  <c r="G92" i="7"/>
  <c r="E92" i="16" s="1"/>
  <c r="Y119" i="2"/>
  <c r="Z120" i="2"/>
  <c r="AA121" i="2"/>
  <c r="AB122" i="2"/>
  <c r="H37" i="7"/>
  <c r="I326" i="2"/>
  <c r="I328" i="2" s="1"/>
  <c r="K59" i="7"/>
  <c r="K51" i="2"/>
  <c r="AU59" i="7"/>
  <c r="AB59" i="7"/>
  <c r="AB61" i="7" s="1"/>
  <c r="L56" i="16"/>
  <c r="J56" i="16"/>
  <c r="K126" i="2"/>
  <c r="AY56" i="7"/>
  <c r="H55" i="17" s="1"/>
  <c r="CH56" i="7"/>
  <c r="O93" i="12"/>
  <c r="R60" i="2" s="1"/>
  <c r="O26" i="12"/>
  <c r="O95" i="12" s="1"/>
  <c r="V26" i="12"/>
  <c r="V95" i="12" s="1"/>
  <c r="V93" i="12"/>
  <c r="Y60" i="2" s="1"/>
  <c r="AL41" i="12"/>
  <c r="AL95" i="12" s="1"/>
  <c r="AL93" i="12"/>
  <c r="AO60" i="2" s="1"/>
  <c r="AX93" i="12"/>
  <c r="BA60" i="2" s="1"/>
  <c r="AX26" i="12"/>
  <c r="AX95" i="12" s="1"/>
  <c r="BJ93" i="12"/>
  <c r="BM60" i="2" s="1"/>
  <c r="BJ26" i="12"/>
  <c r="BJ95" i="12" s="1"/>
  <c r="BK26" i="12"/>
  <c r="BK95" i="12" s="1"/>
  <c r="BK93" i="12"/>
  <c r="BN60" i="2" s="1"/>
  <c r="BN57" i="7" s="1"/>
  <c r="BM93" i="12"/>
  <c r="BP60" i="2" s="1"/>
  <c r="BM41" i="12"/>
  <c r="BM95" i="12" s="1"/>
  <c r="BO93" i="12"/>
  <c r="BR60" i="2" s="1"/>
  <c r="BO26" i="12"/>
  <c r="BO95" i="12" s="1"/>
  <c r="CC26" i="12"/>
  <c r="CC95" i="12" s="1"/>
  <c r="CC93" i="12"/>
  <c r="CF60" i="2" s="1"/>
  <c r="CE93" i="12"/>
  <c r="CH60" i="2" s="1"/>
  <c r="CH57" i="7" s="1"/>
  <c r="CE26" i="12"/>
  <c r="CE95" i="12" s="1"/>
  <c r="CO41" i="12"/>
  <c r="CO95" i="12" s="1"/>
  <c r="CO93" i="12"/>
  <c r="CR60" i="2" s="1"/>
  <c r="CS93" i="12"/>
  <c r="CV60" i="2" s="1"/>
  <c r="CS26" i="12"/>
  <c r="CS95" i="12" s="1"/>
  <c r="DI41" i="12"/>
  <c r="DI95" i="12" s="1"/>
  <c r="DI93" i="12"/>
  <c r="DL60" i="2" s="1"/>
  <c r="DO41" i="12"/>
  <c r="DO95" i="12" s="1"/>
  <c r="DO93" i="12"/>
  <c r="DR60" i="2" s="1"/>
  <c r="DS93" i="12"/>
  <c r="DV60" i="2" s="1"/>
  <c r="DS26" i="12"/>
  <c r="DS95" i="12" s="1"/>
  <c r="AD58" i="16"/>
  <c r="K57" i="17"/>
  <c r="CI169" i="7"/>
  <c r="AS58" i="16"/>
  <c r="DU59" i="7"/>
  <c r="P111" i="7"/>
  <c r="H111" i="16" s="1"/>
  <c r="H107" i="16"/>
  <c r="AA111" i="7"/>
  <c r="F106" i="17"/>
  <c r="AA219" i="7"/>
  <c r="L107" i="16"/>
  <c r="M56" i="7"/>
  <c r="E55" i="17" s="1"/>
  <c r="AK26" i="12"/>
  <c r="AK95" i="12" s="1"/>
  <c r="BN56" i="7"/>
  <c r="J26" i="12"/>
  <c r="J95" i="12" s="1"/>
  <c r="J93" i="12"/>
  <c r="M60" i="2" s="1"/>
  <c r="M57" i="7" s="1"/>
  <c r="M26" i="12"/>
  <c r="M95" i="12" s="1"/>
  <c r="M93" i="12"/>
  <c r="P60" i="2" s="1"/>
  <c r="AQ93" i="12"/>
  <c r="AT60" i="2" s="1"/>
  <c r="AQ26" i="12"/>
  <c r="AQ95" i="12" s="1"/>
  <c r="CW93" i="12"/>
  <c r="CZ60" i="2" s="1"/>
  <c r="CW26" i="12"/>
  <c r="CW95" i="12" s="1"/>
  <c r="CY41" i="12"/>
  <c r="CY95" i="12" s="1"/>
  <c r="CY93" i="12"/>
  <c r="DB60" i="2" s="1"/>
  <c r="DE26" i="12"/>
  <c r="DE95" i="12" s="1"/>
  <c r="DE93" i="12"/>
  <c r="DH60" i="2" s="1"/>
  <c r="E9" i="7"/>
  <c r="F143" i="2"/>
  <c r="F146" i="2" s="1"/>
  <c r="I108" i="16"/>
  <c r="AA220" i="7"/>
  <c r="F107" i="17"/>
  <c r="L108" i="16"/>
  <c r="Z111" i="7"/>
  <c r="AK126" i="2"/>
  <c r="AL53" i="7"/>
  <c r="AN111" i="7"/>
  <c r="P111" i="16" s="1"/>
  <c r="P107" i="16"/>
  <c r="BF126" i="2"/>
  <c r="BH126" i="2"/>
  <c r="AF108" i="16"/>
  <c r="CJ111" i="7"/>
  <c r="AF111" i="16" s="1"/>
  <c r="CR126" i="2"/>
  <c r="CS111" i="7"/>
  <c r="AI111" i="16" s="1"/>
  <c r="CU219" i="7"/>
  <c r="CW53" i="7"/>
  <c r="DS126" i="2"/>
  <c r="CD93" i="12"/>
  <c r="CG60" i="2" s="1"/>
  <c r="L111" i="7"/>
  <c r="G107" i="16"/>
  <c r="O219" i="7"/>
  <c r="O223" i="7" s="1"/>
  <c r="E106" i="17"/>
  <c r="I107" i="17"/>
  <c r="BK220" i="7"/>
  <c r="U108" i="16"/>
  <c r="BA111" i="7"/>
  <c r="BE53" i="7"/>
  <c r="V51" i="16"/>
  <c r="X108" i="16"/>
  <c r="BJ111" i="7"/>
  <c r="Y108" i="16"/>
  <c r="BW220" i="7"/>
  <c r="J107" i="17"/>
  <c r="BU126" i="2"/>
  <c r="AD108" i="16"/>
  <c r="CC111" i="7"/>
  <c r="AD111" i="16" s="1"/>
  <c r="AG51" i="16"/>
  <c r="CM53" i="7"/>
  <c r="CZ53" i="7"/>
  <c r="F17" i="14"/>
  <c r="G56" i="14"/>
  <c r="F18" i="14"/>
  <c r="AI122" i="2"/>
  <c r="AF119" i="2"/>
  <c r="AG120" i="2"/>
  <c r="AH121" i="2"/>
  <c r="CY59" i="7"/>
  <c r="AS111" i="7"/>
  <c r="BU111" i="7"/>
  <c r="R56" i="16"/>
  <c r="AZ57" i="7"/>
  <c r="AZ59" i="7" s="1"/>
  <c r="AZ61" i="7" s="1"/>
  <c r="O167" i="7" l="1"/>
  <c r="BA120" i="2"/>
  <c r="AW122" i="2"/>
  <c r="G56" i="16"/>
  <c r="AD57" i="16"/>
  <c r="AM57" i="16"/>
  <c r="CA61" i="7"/>
  <c r="E52" i="16"/>
  <c r="AQ52" i="16"/>
  <c r="AD52" i="16"/>
  <c r="F53" i="7"/>
  <c r="L51" i="17"/>
  <c r="BI53" i="7"/>
  <c r="CD53" i="7"/>
  <c r="CD61" i="7" s="1"/>
  <c r="CT61" i="7"/>
  <c r="BK164" i="7"/>
  <c r="DQ61" i="7"/>
  <c r="BT61" i="7"/>
  <c r="CU162" i="7"/>
  <c r="BK223" i="7"/>
  <c r="G54" i="2"/>
  <c r="ED123" i="2"/>
  <c r="ED115" i="2" s="1"/>
  <c r="DA61" i="7"/>
  <c r="BR114" i="2"/>
  <c r="BR119" i="2" s="1"/>
  <c r="F35" i="7"/>
  <c r="G316" i="2"/>
  <c r="G318" i="2" s="1"/>
  <c r="CT126" i="2"/>
  <c r="DN126" i="2"/>
  <c r="CH68" i="7"/>
  <c r="CH114" i="2"/>
  <c r="CA120" i="2"/>
  <c r="AL51" i="16"/>
  <c r="X111" i="16"/>
  <c r="AI107" i="16"/>
  <c r="M106" i="17"/>
  <c r="T111" i="16"/>
  <c r="EH123" i="2"/>
  <c r="EH115" i="2" s="1"/>
  <c r="AD107" i="16"/>
  <c r="K106" i="17"/>
  <c r="U107" i="16"/>
  <c r="CO61" i="7"/>
  <c r="CH119" i="2"/>
  <c r="DE126" i="2"/>
  <c r="BR53" i="7"/>
  <c r="Z53" i="16" s="1"/>
  <c r="BL114" i="2"/>
  <c r="BL68" i="7"/>
  <c r="CK53" i="7"/>
  <c r="CK61" i="7" s="1"/>
  <c r="CO126" i="2"/>
  <c r="BI126" i="2"/>
  <c r="F11" i="12"/>
  <c r="E101" i="12"/>
  <c r="DJ53" i="7"/>
  <c r="DJ61" i="7" s="1"/>
  <c r="CB53" i="7"/>
  <c r="AD51" i="16"/>
  <c r="AS126" i="2"/>
  <c r="DD68" i="7"/>
  <c r="DD114" i="2"/>
  <c r="CK126" i="2"/>
  <c r="AY223" i="7"/>
  <c r="R53" i="16"/>
  <c r="AS61" i="7"/>
  <c r="DG162" i="7"/>
  <c r="BL61" i="7"/>
  <c r="CB126" i="2"/>
  <c r="DR120" i="2"/>
  <c r="DQ119" i="2"/>
  <c r="AK51" i="16"/>
  <c r="L106" i="17"/>
  <c r="BW219" i="7"/>
  <c r="EG123" i="2"/>
  <c r="EG115" i="2" s="1"/>
  <c r="T107" i="16"/>
  <c r="CU163" i="7"/>
  <c r="CU164" i="7" s="1"/>
  <c r="AC53" i="16"/>
  <c r="CI120" i="2"/>
  <c r="DE53" i="7"/>
  <c r="DE61" i="7" s="1"/>
  <c r="CC122" i="2"/>
  <c r="F68" i="7"/>
  <c r="F114" i="2"/>
  <c r="DT122" i="2"/>
  <c r="DS122" i="2"/>
  <c r="DP119" i="2"/>
  <c r="DR121" i="2"/>
  <c r="CO53" i="7"/>
  <c r="AH53" i="16" s="1"/>
  <c r="AH52" i="16"/>
  <c r="DJ126" i="2"/>
  <c r="DN53" i="7"/>
  <c r="AP53" i="16" s="1"/>
  <c r="AC120" i="2"/>
  <c r="AO120" i="2"/>
  <c r="AM122" i="2"/>
  <c r="P51" i="16"/>
  <c r="AN119" i="2"/>
  <c r="AN61" i="7"/>
  <c r="O52" i="16"/>
  <c r="L52" i="16"/>
  <c r="V61" i="7"/>
  <c r="DR114" i="2"/>
  <c r="DR68" i="7"/>
  <c r="BB68" i="7"/>
  <c r="BB114" i="2"/>
  <c r="S114" i="2"/>
  <c r="V122" i="2" s="1"/>
  <c r="L50" i="17"/>
  <c r="BW162" i="7"/>
  <c r="BA114" i="2"/>
  <c r="BA68" i="7"/>
  <c r="CG68" i="7"/>
  <c r="CG114" i="2"/>
  <c r="AQ122" i="2"/>
  <c r="W120" i="2"/>
  <c r="Q114" i="2"/>
  <c r="Q119" i="2" s="1"/>
  <c r="M51" i="17"/>
  <c r="AC51" i="16"/>
  <c r="X51" i="16"/>
  <c r="X57" i="16"/>
  <c r="BU120" i="2"/>
  <c r="BV121" i="2"/>
  <c r="BT119" i="2"/>
  <c r="BW122" i="2"/>
  <c r="CP68" i="7"/>
  <c r="CP114" i="2"/>
  <c r="BU122" i="2"/>
  <c r="CD119" i="2"/>
  <c r="CG122" i="2"/>
  <c r="CE120" i="2"/>
  <c r="CF121" i="2"/>
  <c r="DV114" i="2"/>
  <c r="DV68" i="7"/>
  <c r="BX119" i="2"/>
  <c r="BZ121" i="2"/>
  <c r="CA122" i="2"/>
  <c r="BY120" i="2"/>
  <c r="CS68" i="7"/>
  <c r="CS114" i="2"/>
  <c r="O162" i="7"/>
  <c r="BM68" i="7"/>
  <c r="BM114" i="2"/>
  <c r="I50" i="17"/>
  <c r="AJ119" i="2"/>
  <c r="CY53" i="7"/>
  <c r="CY61" i="7" s="1"/>
  <c r="V119" i="2"/>
  <c r="AM61" i="7"/>
  <c r="DK53" i="7"/>
  <c r="DK61" i="7" s="1"/>
  <c r="W57" i="16"/>
  <c r="E50" i="17"/>
  <c r="AC53" i="7"/>
  <c r="AC61" i="7" s="1"/>
  <c r="DL114" i="2"/>
  <c r="DL68" i="7"/>
  <c r="AT119" i="2"/>
  <c r="AU120" i="2"/>
  <c r="AB119" i="2"/>
  <c r="M68" i="7"/>
  <c r="M57" i="16"/>
  <c r="R114" i="2"/>
  <c r="U122" i="2" s="1"/>
  <c r="G50" i="17"/>
  <c r="AL121" i="2"/>
  <c r="AD121" i="2"/>
  <c r="M51" i="16"/>
  <c r="AC114" i="2"/>
  <c r="AC68" i="7"/>
  <c r="H51" i="16"/>
  <c r="G51" i="17"/>
  <c r="F51" i="17"/>
  <c r="AM162" i="7"/>
  <c r="AM163" i="7"/>
  <c r="AA163" i="7"/>
  <c r="E51" i="17"/>
  <c r="Y122" i="2"/>
  <c r="BH61" i="7"/>
  <c r="BI59" i="7"/>
  <c r="W59" i="16" s="1"/>
  <c r="CM61" i="7"/>
  <c r="G57" i="16"/>
  <c r="O61" i="7"/>
  <c r="BY61" i="7"/>
  <c r="J51" i="17"/>
  <c r="DG163" i="7"/>
  <c r="DG164" i="7" s="1"/>
  <c r="I51" i="17"/>
  <c r="O163" i="7"/>
  <c r="G52" i="16"/>
  <c r="BW163" i="7"/>
  <c r="BW164" i="7" s="1"/>
  <c r="J52" i="16"/>
  <c r="F52" i="16"/>
  <c r="L61" i="7"/>
  <c r="I52" i="16"/>
  <c r="N52" i="16"/>
  <c r="F12" i="7"/>
  <c r="G154" i="2"/>
  <c r="G158" i="2" s="1"/>
  <c r="F168" i="2"/>
  <c r="F14" i="7" s="1"/>
  <c r="E25" i="15"/>
  <c r="EE123" i="2"/>
  <c r="EE115" i="2" s="1"/>
  <c r="EA123" i="2"/>
  <c r="EA115" i="2" s="1"/>
  <c r="E70" i="7"/>
  <c r="AY167" i="7"/>
  <c r="P59" i="16"/>
  <c r="AA167" i="7"/>
  <c r="D2" i="9"/>
  <c r="G3" i="2"/>
  <c r="G44" i="13"/>
  <c r="G12" i="6"/>
  <c r="H2" i="7"/>
  <c r="D2" i="10"/>
  <c r="T53" i="7"/>
  <c r="T61" i="7" s="1"/>
  <c r="S53" i="7"/>
  <c r="S61" i="7" s="1"/>
  <c r="P53" i="7"/>
  <c r="CX61" i="7"/>
  <c r="CW59" i="7"/>
  <c r="AK59" i="16" s="1"/>
  <c r="AK57" i="16"/>
  <c r="H51" i="17"/>
  <c r="AE53" i="7"/>
  <c r="AE61" i="7" s="1"/>
  <c r="AG53" i="7"/>
  <c r="N51" i="16"/>
  <c r="R53" i="7"/>
  <c r="AX126" i="2"/>
  <c r="J53" i="7"/>
  <c r="J61" i="7" s="1"/>
  <c r="H50" i="17"/>
  <c r="AG126" i="2"/>
  <c r="T126" i="2"/>
  <c r="AX53" i="7"/>
  <c r="AX61" i="7" s="1"/>
  <c r="AP53" i="7"/>
  <c r="AP61" i="7" s="1"/>
  <c r="AP126" i="2"/>
  <c r="AH53" i="7"/>
  <c r="AH61" i="7" s="1"/>
  <c r="P126" i="2"/>
  <c r="J126" i="2"/>
  <c r="E51" i="16"/>
  <c r="G53" i="7"/>
  <c r="G126" i="2"/>
  <c r="G64" i="7"/>
  <c r="G88" i="2"/>
  <c r="G66" i="7" s="1"/>
  <c r="G85" i="2"/>
  <c r="G65" i="7" s="1"/>
  <c r="H276" i="2"/>
  <c r="H74" i="2"/>
  <c r="H76" i="2"/>
  <c r="H78" i="2"/>
  <c r="H80" i="2"/>
  <c r="H82" i="2"/>
  <c r="H92" i="2"/>
  <c r="H94" i="2"/>
  <c r="H96" i="2"/>
  <c r="H73" i="2"/>
  <c r="H77" i="2"/>
  <c r="H81" i="2"/>
  <c r="H95" i="2"/>
  <c r="H75" i="2"/>
  <c r="H79" i="2"/>
  <c r="H93" i="2"/>
  <c r="I4" i="2"/>
  <c r="H270" i="2"/>
  <c r="H118" i="7" s="1"/>
  <c r="H248" i="2"/>
  <c r="G26" i="7"/>
  <c r="H242" i="2"/>
  <c r="H245" i="2" s="1"/>
  <c r="H62" i="2"/>
  <c r="H66" i="2"/>
  <c r="H33" i="2"/>
  <c r="H38" i="2" s="1"/>
  <c r="I13" i="2"/>
  <c r="H18" i="2"/>
  <c r="H58" i="2"/>
  <c r="DH114" i="2"/>
  <c r="DH68" i="7"/>
  <c r="CX68" i="7"/>
  <c r="CX114" i="2"/>
  <c r="CJ68" i="7"/>
  <c r="CJ114" i="2"/>
  <c r="AH114" i="2"/>
  <c r="AH68" i="7"/>
  <c r="G57" i="7"/>
  <c r="G59" i="7" s="1"/>
  <c r="DS163" i="7"/>
  <c r="AO52" i="16"/>
  <c r="N51" i="17"/>
  <c r="CU53" i="7"/>
  <c r="AJ52" i="16"/>
  <c r="CE53" i="7"/>
  <c r="AE51" i="16"/>
  <c r="BW53" i="7"/>
  <c r="BW61" i="7" s="1"/>
  <c r="BO126" i="2"/>
  <c r="BG126" i="2"/>
  <c r="AY68" i="7"/>
  <c r="AY114" i="2"/>
  <c r="AQ68" i="7"/>
  <c r="AQ114" i="2"/>
  <c r="AI126" i="2"/>
  <c r="AD53" i="7"/>
  <c r="M52" i="16"/>
  <c r="AD126" i="2"/>
  <c r="X114" i="2"/>
  <c r="X68" i="7"/>
  <c r="K68" i="16" s="1"/>
  <c r="Q53" i="7"/>
  <c r="I51" i="16"/>
  <c r="AA162" i="7"/>
  <c r="F50" i="17"/>
  <c r="E118" i="16"/>
  <c r="DC121" i="2"/>
  <c r="DD122" i="2"/>
  <c r="DB120" i="2"/>
  <c r="DA119" i="2"/>
  <c r="K50" i="17"/>
  <c r="CI162" i="7"/>
  <c r="AY162" i="7"/>
  <c r="G279" i="2"/>
  <c r="EB123" i="2"/>
  <c r="EB115" i="2" s="1"/>
  <c r="H49" i="2"/>
  <c r="H50" i="2"/>
  <c r="H63" i="2" s="1"/>
  <c r="I48" i="2"/>
  <c r="AB51" i="16"/>
  <c r="Y52" i="16"/>
  <c r="AG111" i="16"/>
  <c r="BJ68" i="7"/>
  <c r="BJ114" i="2"/>
  <c r="DP59" i="7"/>
  <c r="AQ57" i="16"/>
  <c r="DW53" i="7"/>
  <c r="AS53" i="16" s="1"/>
  <c r="AS52" i="16"/>
  <c r="DW126" i="2"/>
  <c r="DG126" i="2"/>
  <c r="CQ126" i="2"/>
  <c r="K51" i="17"/>
  <c r="CI163" i="7"/>
  <c r="CI164" i="7" s="1"/>
  <c r="BK126" i="2"/>
  <c r="BC53" i="7"/>
  <c r="U52" i="16"/>
  <c r="AU53" i="7"/>
  <c r="S53" i="16" s="1"/>
  <c r="S52" i="16"/>
  <c r="AA126" i="2"/>
  <c r="U53" i="7"/>
  <c r="J51" i="16"/>
  <c r="N53" i="7"/>
  <c r="N61" i="7" s="1"/>
  <c r="H126" i="2"/>
  <c r="P57" i="16"/>
  <c r="BE61" i="7"/>
  <c r="CU223" i="7"/>
  <c r="AM111" i="16"/>
  <c r="J36" i="2"/>
  <c r="J35" i="2"/>
  <c r="K34" i="2"/>
  <c r="I15" i="2"/>
  <c r="H19" i="2"/>
  <c r="H67" i="2"/>
  <c r="H47" i="2"/>
  <c r="H59" i="2"/>
  <c r="F64" i="7"/>
  <c r="E64" i="16" s="1"/>
  <c r="F85" i="2"/>
  <c r="F65" i="7" s="1"/>
  <c r="F88" i="2"/>
  <c r="F66" i="7" s="1"/>
  <c r="E66" i="16" s="1"/>
  <c r="AY163" i="7"/>
  <c r="DI59" i="7"/>
  <c r="AO59" i="16" s="1"/>
  <c r="AO57" i="16"/>
  <c r="EC123" i="2"/>
  <c r="EC115" i="2" s="1"/>
  <c r="G64" i="2"/>
  <c r="G69" i="2" s="1"/>
  <c r="G131" i="2" s="1"/>
  <c r="DV120" i="2"/>
  <c r="DX122" i="2"/>
  <c r="DW121" i="2"/>
  <c r="DU119" i="2"/>
  <c r="DV121" i="2"/>
  <c r="DU120" i="2"/>
  <c r="DT119" i="2"/>
  <c r="DW122" i="2"/>
  <c r="AO51" i="16"/>
  <c r="DS162" i="7"/>
  <c r="BN114" i="2"/>
  <c r="BN68" i="7"/>
  <c r="CN114" i="2"/>
  <c r="CN68" i="7"/>
  <c r="CP59" i="7"/>
  <c r="AH57" i="16"/>
  <c r="CL59" i="7"/>
  <c r="AG59" i="16" s="1"/>
  <c r="AG57" i="16"/>
  <c r="BS59" i="7"/>
  <c r="AA59" i="16" s="1"/>
  <c r="AA57" i="16"/>
  <c r="AR51" i="16"/>
  <c r="DS53" i="7"/>
  <c r="DK126" i="2"/>
  <c r="AM51" i="16"/>
  <c r="DC53" i="7"/>
  <c r="DC126" i="2"/>
  <c r="CU126" i="2"/>
  <c r="CE126" i="2"/>
  <c r="BW126" i="2"/>
  <c r="BO53" i="7"/>
  <c r="W51" i="16"/>
  <c r="BG53" i="7"/>
  <c r="AY53" i="7"/>
  <c r="T52" i="16"/>
  <c r="AQ53" i="7"/>
  <c r="AQ61" i="7" s="1"/>
  <c r="O51" i="16"/>
  <c r="AI53" i="7"/>
  <c r="O53" i="16" s="1"/>
  <c r="X53" i="7"/>
  <c r="K52" i="16"/>
  <c r="M53" i="7"/>
  <c r="G53" i="16" s="1"/>
  <c r="G51" i="16"/>
  <c r="DL122" i="2"/>
  <c r="DK121" i="2"/>
  <c r="DI119" i="2"/>
  <c r="DJ120" i="2"/>
  <c r="AN301" i="6"/>
  <c r="AZ186" i="6"/>
  <c r="BA59" i="6"/>
  <c r="BA314" i="6"/>
  <c r="BB188" i="6"/>
  <c r="BC189" i="6"/>
  <c r="BD62" i="6"/>
  <c r="BD317" i="6"/>
  <c r="BE191" i="6"/>
  <c r="BF64" i="6"/>
  <c r="BF319" i="6"/>
  <c r="BG193" i="6"/>
  <c r="BH194" i="6"/>
  <c r="BI195" i="6"/>
  <c r="BJ196" i="6"/>
  <c r="BK69" i="6"/>
  <c r="BK324" i="6"/>
  <c r="BL70" i="6"/>
  <c r="BL325" i="6"/>
  <c r="BM71" i="6"/>
  <c r="BO73" i="6"/>
  <c r="BP74" i="6"/>
  <c r="BP329" i="6"/>
  <c r="BS77" i="6"/>
  <c r="BT78" i="6"/>
  <c r="BT333" i="6"/>
  <c r="BW81" i="6"/>
  <c r="BX82" i="6"/>
  <c r="BX337" i="6"/>
  <c r="CA85" i="6"/>
  <c r="CB86" i="6"/>
  <c r="CB341" i="6"/>
  <c r="CE89" i="6"/>
  <c r="CF90" i="6"/>
  <c r="CF345" i="6"/>
  <c r="CI93" i="6"/>
  <c r="CJ94" i="6"/>
  <c r="CJ349" i="6"/>
  <c r="CM97" i="6"/>
  <c r="CN98" i="6"/>
  <c r="CN353" i="6"/>
  <c r="BN72" i="6"/>
  <c r="BN327" i="6"/>
  <c r="BQ75" i="6"/>
  <c r="BR76" i="6"/>
  <c r="BR331" i="6"/>
  <c r="BU79" i="6"/>
  <c r="BV80" i="6"/>
  <c r="BV335" i="6"/>
  <c r="BY83" i="6"/>
  <c r="BZ84" i="6"/>
  <c r="BZ339" i="6"/>
  <c r="CC87" i="6"/>
  <c r="CD88" i="6"/>
  <c r="CD343" i="6"/>
  <c r="CG91" i="6"/>
  <c r="CH92" i="6"/>
  <c r="CH347" i="6"/>
  <c r="CK95" i="6"/>
  <c r="CL96" i="6"/>
  <c r="CL351" i="6"/>
  <c r="CO99" i="6"/>
  <c r="CP100" i="6"/>
  <c r="CP355" i="6"/>
  <c r="CS103" i="6"/>
  <c r="CT104" i="6"/>
  <c r="CT359" i="6"/>
  <c r="CW107" i="6"/>
  <c r="CX108" i="6"/>
  <c r="CX363" i="6"/>
  <c r="DA111" i="6"/>
  <c r="DB112" i="6"/>
  <c r="DB367" i="6"/>
  <c r="DD369" i="6"/>
  <c r="DF116" i="6"/>
  <c r="DG245" i="6"/>
  <c r="DH373" i="6"/>
  <c r="DJ120" i="6"/>
  <c r="DK249" i="6"/>
  <c r="DL377" i="6"/>
  <c r="CQ101" i="6"/>
  <c r="CR102" i="6"/>
  <c r="CR357" i="6"/>
  <c r="CU105" i="6"/>
  <c r="CV106" i="6"/>
  <c r="CV361" i="6"/>
  <c r="CY109" i="6"/>
  <c r="CZ110" i="6"/>
  <c r="CZ365" i="6"/>
  <c r="DC113" i="6"/>
  <c r="DD114" i="6"/>
  <c r="DE243" i="6"/>
  <c r="DG117" i="6"/>
  <c r="DI374" i="6"/>
  <c r="DM251" i="6"/>
  <c r="DN252" i="6"/>
  <c r="DO380" i="6"/>
  <c r="DQ127" i="6"/>
  <c r="DR256" i="6"/>
  <c r="DS384" i="6"/>
  <c r="DU131" i="6"/>
  <c r="DV260" i="6"/>
  <c r="DF371" i="6"/>
  <c r="DH246" i="6"/>
  <c r="DL122" i="6"/>
  <c r="DM378" i="6"/>
  <c r="DO125" i="6"/>
  <c r="DP254" i="6"/>
  <c r="DQ382" i="6"/>
  <c r="DS129" i="6"/>
  <c r="DT258" i="6"/>
  <c r="DU386" i="6"/>
  <c r="I4" i="6"/>
  <c r="DW261" i="6"/>
  <c r="AZ58" i="6"/>
  <c r="AZ313" i="6"/>
  <c r="BA187" i="6"/>
  <c r="BB60" i="6"/>
  <c r="BB315" i="6"/>
  <c r="BC61" i="6"/>
  <c r="BC316" i="6"/>
  <c r="BD190" i="6"/>
  <c r="BE63" i="6"/>
  <c r="BE318" i="6"/>
  <c r="BF192" i="6"/>
  <c r="BG65" i="6"/>
  <c r="BG320" i="6"/>
  <c r="BH66" i="6"/>
  <c r="BH321" i="6"/>
  <c r="BI67" i="6"/>
  <c r="BJ68" i="6"/>
  <c r="BM199" i="6"/>
  <c r="BO328" i="6"/>
  <c r="BQ203" i="6"/>
  <c r="BT206" i="6"/>
  <c r="BW336" i="6"/>
  <c r="BY211" i="6"/>
  <c r="CB214" i="6"/>
  <c r="CE344" i="6"/>
  <c r="CG219" i="6"/>
  <c r="CJ222" i="6"/>
  <c r="CM352" i="6"/>
  <c r="CO227" i="6"/>
  <c r="BO201" i="6"/>
  <c r="BR204" i="6"/>
  <c r="BU334" i="6"/>
  <c r="BW209" i="6"/>
  <c r="BZ212" i="6"/>
  <c r="CC342" i="6"/>
  <c r="CE217" i="6"/>
  <c r="CH220" i="6"/>
  <c r="CK350" i="6"/>
  <c r="CM225" i="6"/>
  <c r="CP228" i="6"/>
  <c r="CS358" i="6"/>
  <c r="CU233" i="6"/>
  <c r="CX236" i="6"/>
  <c r="DA366" i="6"/>
  <c r="DC241" i="6"/>
  <c r="DF244" i="6"/>
  <c r="DI119" i="6"/>
  <c r="DK376" i="6"/>
  <c r="CQ356" i="6"/>
  <c r="CS231" i="6"/>
  <c r="CV234" i="6"/>
  <c r="CY364" i="6"/>
  <c r="DA239" i="6"/>
  <c r="DD242" i="6"/>
  <c r="DI247" i="6"/>
  <c r="DN124" i="6"/>
  <c r="DP381" i="6"/>
  <c r="DS257" i="6"/>
  <c r="DV132" i="6"/>
  <c r="DH118" i="6"/>
  <c r="DL250" i="6"/>
  <c r="DP126" i="6"/>
  <c r="DR383" i="6"/>
  <c r="DU259" i="6"/>
  <c r="DW133" i="6"/>
  <c r="BI322" i="6"/>
  <c r="BJ323" i="6"/>
  <c r="BK197" i="6"/>
  <c r="BL198" i="6"/>
  <c r="BM326" i="6"/>
  <c r="BP202" i="6"/>
  <c r="BS332" i="6"/>
  <c r="BU207" i="6"/>
  <c r="BX210" i="6"/>
  <c r="CA340" i="6"/>
  <c r="CC215" i="6"/>
  <c r="CF218" i="6"/>
  <c r="CI348" i="6"/>
  <c r="CK223" i="6"/>
  <c r="CN226" i="6"/>
  <c r="BN200" i="6"/>
  <c r="BQ330" i="6"/>
  <c r="BS205" i="6"/>
  <c r="BV208" i="6"/>
  <c r="BY338" i="6"/>
  <c r="CA213" i="6"/>
  <c r="CD216" i="6"/>
  <c r="CG346" i="6"/>
  <c r="CI221" i="6"/>
  <c r="CL224" i="6"/>
  <c r="CO354" i="6"/>
  <c r="CQ229" i="6"/>
  <c r="CT232" i="6"/>
  <c r="CW362" i="6"/>
  <c r="CY237" i="6"/>
  <c r="DB240" i="6"/>
  <c r="DE115" i="6"/>
  <c r="DG372" i="6"/>
  <c r="DJ248" i="6"/>
  <c r="DM123" i="6"/>
  <c r="CR230" i="6"/>
  <c r="CU360" i="6"/>
  <c r="CW235" i="6"/>
  <c r="CZ238" i="6"/>
  <c r="DC368" i="6"/>
  <c r="DE370" i="6"/>
  <c r="DK121" i="6"/>
  <c r="DO253" i="6"/>
  <c r="DR128" i="6"/>
  <c r="DT385" i="6"/>
  <c r="DW388" i="6"/>
  <c r="DJ375" i="6"/>
  <c r="DN379" i="6"/>
  <c r="DQ255" i="6"/>
  <c r="DT130" i="6"/>
  <c r="DV387" i="6"/>
  <c r="AY57" i="6"/>
  <c r="AX184" i="6"/>
  <c r="AW310" i="6"/>
  <c r="AW55" i="6"/>
  <c r="AU308" i="6"/>
  <c r="AU53" i="6"/>
  <c r="AS306" i="6"/>
  <c r="AS51" i="6"/>
  <c r="AQ304" i="6"/>
  <c r="AQ49" i="6"/>
  <c r="AP176" i="6"/>
  <c r="AO302" i="6"/>
  <c r="I15" i="6"/>
  <c r="K17" i="6"/>
  <c r="M274" i="6"/>
  <c r="N275" i="6"/>
  <c r="O276" i="6"/>
  <c r="P277" i="6"/>
  <c r="R24" i="6"/>
  <c r="S25" i="6"/>
  <c r="H142" i="6"/>
  <c r="H266" i="6" s="1"/>
  <c r="I162" i="2" s="1"/>
  <c r="I143" i="6"/>
  <c r="J16" i="6"/>
  <c r="K145" i="6"/>
  <c r="L146" i="6"/>
  <c r="M19" i="6"/>
  <c r="Q278" i="6"/>
  <c r="S153" i="6"/>
  <c r="U155" i="6"/>
  <c r="V28" i="6"/>
  <c r="W157" i="6"/>
  <c r="X158" i="6"/>
  <c r="Y286" i="6"/>
  <c r="Z160" i="6"/>
  <c r="AA288" i="6"/>
  <c r="AB289" i="6"/>
  <c r="AC290" i="6"/>
  <c r="AE165" i="6"/>
  <c r="AF166" i="6"/>
  <c r="AH40" i="6"/>
  <c r="AI169" i="6"/>
  <c r="AJ170" i="6"/>
  <c r="AK171" i="6"/>
  <c r="AL44" i="6"/>
  <c r="AM173" i="6"/>
  <c r="M147" i="6"/>
  <c r="P150" i="6"/>
  <c r="T26" i="6"/>
  <c r="U27" i="6"/>
  <c r="W29" i="6"/>
  <c r="X285" i="6"/>
  <c r="Z287" i="6"/>
  <c r="AB162" i="6"/>
  <c r="AD36" i="6"/>
  <c r="AE37" i="6"/>
  <c r="AF293" i="6"/>
  <c r="AG294" i="6"/>
  <c r="AI41" i="6"/>
  <c r="AJ297" i="6"/>
  <c r="AM45" i="6"/>
  <c r="AY312" i="6"/>
  <c r="AV182" i="6"/>
  <c r="AT180" i="6"/>
  <c r="AR178" i="6"/>
  <c r="AO47" i="6"/>
  <c r="AN46" i="6"/>
  <c r="AW183" i="6"/>
  <c r="AV309" i="6"/>
  <c r="AV54" i="6"/>
  <c r="AU181" i="6"/>
  <c r="AT307" i="6"/>
  <c r="AT52" i="6"/>
  <c r="AS179" i="6"/>
  <c r="AR305" i="6"/>
  <c r="AR50" i="6"/>
  <c r="AQ177" i="6"/>
  <c r="AO175" i="6"/>
  <c r="H14" i="6"/>
  <c r="H138" i="6" s="1"/>
  <c r="I161" i="2" s="1"/>
  <c r="I164" i="2" s="1"/>
  <c r="I166" i="2" s="1"/>
  <c r="I13" i="7" s="1"/>
  <c r="J271" i="6"/>
  <c r="L18" i="6"/>
  <c r="N148" i="6"/>
  <c r="O149" i="6"/>
  <c r="P22" i="6"/>
  <c r="Q23" i="6"/>
  <c r="R279" i="6"/>
  <c r="T281" i="6"/>
  <c r="H269" i="6"/>
  <c r="H393" i="6" s="1"/>
  <c r="I163" i="2" s="1"/>
  <c r="I270" i="6"/>
  <c r="J144" i="6"/>
  <c r="K272" i="6"/>
  <c r="L273" i="6"/>
  <c r="N20" i="6"/>
  <c r="R152" i="6"/>
  <c r="S280" i="6"/>
  <c r="U282" i="6"/>
  <c r="V156" i="6"/>
  <c r="W284" i="6"/>
  <c r="Y159" i="6"/>
  <c r="Z32" i="6"/>
  <c r="AA161" i="6"/>
  <c r="AB34" i="6"/>
  <c r="AC163" i="6"/>
  <c r="AD291" i="6"/>
  <c r="AE292" i="6"/>
  <c r="AG39" i="6"/>
  <c r="AH168" i="6"/>
  <c r="AI296" i="6"/>
  <c r="AK43" i="6"/>
  <c r="AK298" i="6"/>
  <c r="AL172" i="6"/>
  <c r="AM300" i="6"/>
  <c r="O21" i="6"/>
  <c r="Q151" i="6"/>
  <c r="T154" i="6"/>
  <c r="V283" i="6"/>
  <c r="X30" i="6"/>
  <c r="Y31" i="6"/>
  <c r="AA33" i="6"/>
  <c r="AC35" i="6"/>
  <c r="AD164" i="6"/>
  <c r="AF38" i="6"/>
  <c r="AG167" i="6"/>
  <c r="AH295" i="6"/>
  <c r="AJ42" i="6"/>
  <c r="AL299" i="6"/>
  <c r="AY185" i="6"/>
  <c r="AX311" i="6"/>
  <c r="AX56" i="6"/>
  <c r="AP303" i="6"/>
  <c r="AP48" i="6"/>
  <c r="AN174" i="6"/>
  <c r="DA111" i="7"/>
  <c r="AL111" i="16" s="1"/>
  <c r="AL107" i="16"/>
  <c r="Q51" i="16"/>
  <c r="AO68" i="7"/>
  <c r="AO114" i="2"/>
  <c r="I199" i="2"/>
  <c r="I202" i="2" s="1"/>
  <c r="H15" i="7"/>
  <c r="DO111" i="7"/>
  <c r="AQ111" i="16" s="1"/>
  <c r="AQ107" i="16"/>
  <c r="CF122" i="2"/>
  <c r="CE121" i="2"/>
  <c r="CD120" i="2"/>
  <c r="CC119" i="2"/>
  <c r="BV61" i="7"/>
  <c r="BV114" i="2"/>
  <c r="BV68" i="7"/>
  <c r="Y51" i="16"/>
  <c r="BP114" i="2"/>
  <c r="BP68" i="7"/>
  <c r="Z68" i="16" s="1"/>
  <c r="AW68" i="7"/>
  <c r="AW114" i="2"/>
  <c r="AV61" i="7"/>
  <c r="F69" i="2"/>
  <c r="F131" i="2" s="1"/>
  <c r="F57" i="7"/>
  <c r="DD59" i="7"/>
  <c r="DD61" i="7" s="1"/>
  <c r="AQ51" i="16"/>
  <c r="DO53" i="7"/>
  <c r="DO126" i="2"/>
  <c r="DG53" i="7"/>
  <c r="AN51" i="16"/>
  <c r="CY126" i="2"/>
  <c r="CQ53" i="7"/>
  <c r="CQ61" i="7" s="1"/>
  <c r="AF51" i="16"/>
  <c r="CI53" i="7"/>
  <c r="AF53" i="16" s="1"/>
  <c r="CI126" i="2"/>
  <c r="CA126" i="2"/>
  <c r="BS126" i="2"/>
  <c r="BS53" i="7"/>
  <c r="AA53" i="16" s="1"/>
  <c r="BK53" i="7"/>
  <c r="BK61" i="7" s="1"/>
  <c r="BC126" i="2"/>
  <c r="AU126" i="2"/>
  <c r="AE68" i="7"/>
  <c r="AE114" i="2"/>
  <c r="L51" i="16"/>
  <c r="AA53" i="7"/>
  <c r="L53" i="16" s="1"/>
  <c r="U126" i="2"/>
  <c r="N126" i="2"/>
  <c r="H53" i="7"/>
  <c r="F51" i="16"/>
  <c r="J57" i="16"/>
  <c r="T121" i="2"/>
  <c r="CC61" i="7"/>
  <c r="AD59" i="16"/>
  <c r="F32" i="14"/>
  <c r="F58" i="14" s="1"/>
  <c r="F30" i="14"/>
  <c r="F59" i="14" s="1"/>
  <c r="BU114" i="2"/>
  <c r="BU68" i="7"/>
  <c r="BL163" i="7"/>
  <c r="BL164" i="7"/>
  <c r="BL162" i="7"/>
  <c r="BL180" i="7"/>
  <c r="BL169" i="7"/>
  <c r="BL167" i="7"/>
  <c r="I110" i="17"/>
  <c r="U111" i="16"/>
  <c r="AM68" i="7"/>
  <c r="AM114" i="2"/>
  <c r="DS68" i="7"/>
  <c r="DS114" i="2"/>
  <c r="CR68" i="7"/>
  <c r="CR114" i="2"/>
  <c r="BH68" i="7"/>
  <c r="BH114" i="2"/>
  <c r="AK68" i="7"/>
  <c r="AK114" i="2"/>
  <c r="G143" i="2"/>
  <c r="G146" i="2" s="1"/>
  <c r="F9" i="7"/>
  <c r="DH57" i="7"/>
  <c r="DB57" i="7"/>
  <c r="DB59" i="7" s="1"/>
  <c r="DB61" i="7" s="1"/>
  <c r="P57" i="7"/>
  <c r="AA223" i="7"/>
  <c r="DU61" i="7"/>
  <c r="DV57" i="7"/>
  <c r="CV57" i="7"/>
  <c r="BR57" i="7"/>
  <c r="BR59" i="7" s="1"/>
  <c r="BR61" i="7" s="1"/>
  <c r="BP57" i="7"/>
  <c r="BM57" i="7"/>
  <c r="BA57" i="7"/>
  <c r="R57" i="7"/>
  <c r="R59" i="7" s="1"/>
  <c r="Q59" i="7"/>
  <c r="CI167" i="7"/>
  <c r="K55" i="17"/>
  <c r="AF56" i="16"/>
  <c r="CH59" i="7"/>
  <c r="T56" i="16"/>
  <c r="AY59" i="7"/>
  <c r="T59" i="16" s="1"/>
  <c r="K68" i="7"/>
  <c r="K114" i="2"/>
  <c r="V53" i="16"/>
  <c r="S59" i="16"/>
  <c r="M119" i="2"/>
  <c r="P122" i="2"/>
  <c r="N120" i="2"/>
  <c r="O121" i="2"/>
  <c r="I231" i="2"/>
  <c r="I234" i="2" s="1"/>
  <c r="H25" i="7"/>
  <c r="H99" i="7" s="1"/>
  <c r="I68" i="16"/>
  <c r="F7" i="15"/>
  <c r="G199" i="15"/>
  <c r="AR111" i="16"/>
  <c r="N110" i="17"/>
  <c r="CM68" i="7"/>
  <c r="CM114" i="2"/>
  <c r="AA111" i="16"/>
  <c r="BE68" i="7"/>
  <c r="BE114" i="2"/>
  <c r="AK111" i="16"/>
  <c r="M110" i="17"/>
  <c r="AH111" i="16"/>
  <c r="L110" i="17"/>
  <c r="BW223" i="7"/>
  <c r="AJ57" i="7"/>
  <c r="I57" i="7"/>
  <c r="F57" i="16" s="1"/>
  <c r="H59" i="7"/>
  <c r="G111" i="16"/>
  <c r="E110" i="17"/>
  <c r="CI57" i="7"/>
  <c r="CI59" i="7" s="1"/>
  <c r="BZ57" i="7"/>
  <c r="BX57" i="7"/>
  <c r="K56" i="16"/>
  <c r="W59" i="7"/>
  <c r="K61" i="7"/>
  <c r="X59" i="16"/>
  <c r="BJ61" i="7"/>
  <c r="R111" i="16"/>
  <c r="H110" i="17"/>
  <c r="M59" i="16"/>
  <c r="H67" i="7"/>
  <c r="H92" i="7"/>
  <c r="H166" i="2"/>
  <c r="H13" i="7" s="1"/>
  <c r="H56" i="14"/>
  <c r="G17" i="14"/>
  <c r="G18" i="14"/>
  <c r="AL53" i="16"/>
  <c r="CG57" i="7"/>
  <c r="CG59" i="7" s="1"/>
  <c r="CG61" i="7" s="1"/>
  <c r="M52" i="17"/>
  <c r="J216" i="15" s="1"/>
  <c r="BF114" i="2"/>
  <c r="BF68" i="7"/>
  <c r="AL61" i="7"/>
  <c r="P53" i="16"/>
  <c r="L111" i="16"/>
  <c r="F97" i="7"/>
  <c r="E97" i="7"/>
  <c r="CZ57" i="7"/>
  <c r="AT57" i="7"/>
  <c r="AT59" i="7" s="1"/>
  <c r="AT61" i="7" s="1"/>
  <c r="Y56" i="16"/>
  <c r="J55" i="17"/>
  <c r="BN59" i="7"/>
  <c r="BN61" i="7" s="1"/>
  <c r="BW167" i="7"/>
  <c r="M59" i="7"/>
  <c r="Z61" i="7"/>
  <c r="O68" i="7"/>
  <c r="O114" i="2"/>
  <c r="DR57" i="7"/>
  <c r="DL57" i="7"/>
  <c r="CR57" i="7"/>
  <c r="CF57" i="7"/>
  <c r="AO57" i="7"/>
  <c r="Y57" i="7"/>
  <c r="E61" i="7"/>
  <c r="J59" i="16"/>
  <c r="S57" i="16"/>
  <c r="T57" i="16"/>
  <c r="L51" i="2"/>
  <c r="I37" i="7"/>
  <c r="J326" i="2"/>
  <c r="J328" i="2" s="1"/>
  <c r="G99" i="7"/>
  <c r="E26" i="16"/>
  <c r="E95" i="7"/>
  <c r="CZ114" i="2"/>
  <c r="CZ68" i="7"/>
  <c r="K110" i="17"/>
  <c r="AC111" i="16"/>
  <c r="BU61" i="7"/>
  <c r="G110" i="17"/>
  <c r="M111" i="16"/>
  <c r="DB68" i="7"/>
  <c r="DB114" i="2"/>
  <c r="DG223" i="7"/>
  <c r="CW68" i="7"/>
  <c r="CW114" i="2"/>
  <c r="AI53" i="16"/>
  <c r="J110" i="17"/>
  <c r="Y111" i="16"/>
  <c r="AL68" i="7"/>
  <c r="AL114" i="2"/>
  <c r="AK61" i="7"/>
  <c r="AF59" i="7"/>
  <c r="N57" i="16"/>
  <c r="Z114" i="2"/>
  <c r="Z68" i="7"/>
  <c r="L68" i="7"/>
  <c r="L114" i="2"/>
  <c r="DW57" i="7"/>
  <c r="DW59" i="7" s="1"/>
  <c r="DW61" i="7" s="1"/>
  <c r="CJ57" i="7"/>
  <c r="CJ59" i="7" s="1"/>
  <c r="CJ61" i="7" s="1"/>
  <c r="BF57" i="7"/>
  <c r="AR57" i="7"/>
  <c r="AA57" i="7"/>
  <c r="F110" i="17"/>
  <c r="O164" i="7" l="1"/>
  <c r="P164" i="7" s="1"/>
  <c r="T122" i="2"/>
  <c r="S119" i="2"/>
  <c r="S121" i="2"/>
  <c r="AG53" i="16"/>
  <c r="AK53" i="16"/>
  <c r="DN61" i="7"/>
  <c r="J52" i="17"/>
  <c r="G216" i="15" s="1"/>
  <c r="E53" i="16"/>
  <c r="AO53" i="16"/>
  <c r="CV169" i="7"/>
  <c r="CV180" i="7"/>
  <c r="CV164" i="7"/>
  <c r="CV190" i="7"/>
  <c r="F101" i="12"/>
  <c r="G11" i="12"/>
  <c r="BM120" i="2"/>
  <c r="BO122" i="2"/>
  <c r="BL119" i="2"/>
  <c r="BN121" i="2"/>
  <c r="DN68" i="7"/>
  <c r="AP68" i="16" s="1"/>
  <c r="DN114" i="2"/>
  <c r="BS120" i="2"/>
  <c r="AS114" i="2"/>
  <c r="AS68" i="7"/>
  <c r="R68" i="16" s="1"/>
  <c r="CJ121" i="2"/>
  <c r="CK122" i="2"/>
  <c r="H121" i="2"/>
  <c r="F119" i="2"/>
  <c r="F123" i="2" s="1"/>
  <c r="F115" i="2" s="1"/>
  <c r="F116" i="2" s="1"/>
  <c r="G120" i="2"/>
  <c r="I122" i="2"/>
  <c r="BT121" i="2"/>
  <c r="DJ114" i="2"/>
  <c r="DJ68" i="7"/>
  <c r="CK68" i="7"/>
  <c r="CK114" i="2"/>
  <c r="CB61" i="7"/>
  <c r="AD61" i="16" s="1"/>
  <c r="AD53" i="16"/>
  <c r="BI68" i="7"/>
  <c r="BI114" i="2"/>
  <c r="CO68" i="7"/>
  <c r="AH68" i="16" s="1"/>
  <c r="CO114" i="2"/>
  <c r="CT114" i="2"/>
  <c r="CT68" i="7"/>
  <c r="CB114" i="2"/>
  <c r="CB68" i="7"/>
  <c r="AD68" i="16" s="1"/>
  <c r="I52" i="17"/>
  <c r="F216" i="15" s="1"/>
  <c r="BI61" i="7"/>
  <c r="W61" i="16" s="1"/>
  <c r="DD119" i="2"/>
  <c r="DE120" i="2"/>
  <c r="DG122" i="2"/>
  <c r="DF121" i="2"/>
  <c r="DE68" i="7"/>
  <c r="DE114" i="2"/>
  <c r="H316" i="2"/>
  <c r="H318" i="2" s="1"/>
  <c r="G35" i="7"/>
  <c r="E36" i="16" s="1"/>
  <c r="R120" i="2"/>
  <c r="AA164" i="7"/>
  <c r="AB162" i="7" s="1"/>
  <c r="U121" i="2"/>
  <c r="T120" i="2"/>
  <c r="E65" i="16"/>
  <c r="DH175" i="7"/>
  <c r="DH172" i="7"/>
  <c r="DH181" i="7"/>
  <c r="DH168" i="7"/>
  <c r="DH188" i="7"/>
  <c r="DH164" i="7"/>
  <c r="DH192" i="7"/>
  <c r="DH186" i="7"/>
  <c r="DH190" i="7"/>
  <c r="DH163" i="7"/>
  <c r="DH184" i="7"/>
  <c r="DH167" i="7"/>
  <c r="DH162" i="7"/>
  <c r="DH170" i="7"/>
  <c r="DH178" i="7"/>
  <c r="DH179" i="7"/>
  <c r="DH176" i="7"/>
  <c r="DH169" i="7"/>
  <c r="DH177" i="7"/>
  <c r="DH180" i="7"/>
  <c r="CQ120" i="2"/>
  <c r="CS122" i="2"/>
  <c r="CP119" i="2"/>
  <c r="CR121" i="2"/>
  <c r="BB119" i="2"/>
  <c r="BC120" i="2"/>
  <c r="BE122" i="2"/>
  <c r="BD121" i="2"/>
  <c r="BP122" i="2"/>
  <c r="BM119" i="2"/>
  <c r="BO121" i="2"/>
  <c r="BN120" i="2"/>
  <c r="CG119" i="2"/>
  <c r="CI121" i="2"/>
  <c r="CH120" i="2"/>
  <c r="CJ122" i="2"/>
  <c r="CV192" i="7"/>
  <c r="S120" i="2"/>
  <c r="AB53" i="16"/>
  <c r="AM164" i="7"/>
  <c r="AN180" i="7" s="1"/>
  <c r="CS119" i="2"/>
  <c r="CT120" i="2"/>
  <c r="CV122" i="2"/>
  <c r="CU121" i="2"/>
  <c r="BB120" i="2"/>
  <c r="BA119" i="2"/>
  <c r="BC121" i="2"/>
  <c r="BD122" i="2"/>
  <c r="R119" i="2"/>
  <c r="L52" i="17"/>
  <c r="I216" i="15" s="1"/>
  <c r="CV178" i="7"/>
  <c r="DL119" i="2"/>
  <c r="DO122" i="2"/>
  <c r="DM120" i="2"/>
  <c r="DN121" i="2"/>
  <c r="DV119" i="2"/>
  <c r="DX121" i="2"/>
  <c r="DY122" i="2"/>
  <c r="DW120" i="2"/>
  <c r="DU122" i="2"/>
  <c r="DS120" i="2"/>
  <c r="DT121" i="2"/>
  <c r="DR119" i="2"/>
  <c r="AN162" i="7"/>
  <c r="AE121" i="2"/>
  <c r="AF122" i="2"/>
  <c r="AD120" i="2"/>
  <c r="AC119" i="2"/>
  <c r="BS61" i="7"/>
  <c r="AA61" i="16" s="1"/>
  <c r="CW61" i="7"/>
  <c r="AK61" i="16" s="1"/>
  <c r="CL61" i="7"/>
  <c r="AG61" i="16" s="1"/>
  <c r="P162" i="7"/>
  <c r="P169" i="7"/>
  <c r="BX192" i="7"/>
  <c r="BX167" i="7"/>
  <c r="BX170" i="7"/>
  <c r="BX168" i="7"/>
  <c r="BX188" i="7"/>
  <c r="BX163" i="7"/>
  <c r="BX181" i="7"/>
  <c r="BX169" i="7"/>
  <c r="BX190" i="7"/>
  <c r="BX172" i="7"/>
  <c r="BX176" i="7"/>
  <c r="BX186" i="7"/>
  <c r="BX164" i="7"/>
  <c r="BX177" i="7"/>
  <c r="BX178" i="7"/>
  <c r="BX184" i="7"/>
  <c r="BX179" i="7"/>
  <c r="BX162" i="7"/>
  <c r="BX175" i="7"/>
  <c r="BX180" i="7"/>
  <c r="E52" i="17"/>
  <c r="B216" i="15" s="1"/>
  <c r="B25" i="15" s="1"/>
  <c r="AB180" i="7"/>
  <c r="CI61" i="7"/>
  <c r="CV176" i="7"/>
  <c r="CV188" i="7"/>
  <c r="CV186" i="7"/>
  <c r="CV167" i="7"/>
  <c r="CV175" i="7"/>
  <c r="CV184" i="7"/>
  <c r="CV162" i="7"/>
  <c r="CV163" i="7"/>
  <c r="CV177" i="7"/>
  <c r="CV179" i="7"/>
  <c r="CV172" i="7"/>
  <c r="CV181" i="7"/>
  <c r="CV170" i="7"/>
  <c r="CV168" i="7"/>
  <c r="I53" i="16"/>
  <c r="G52" i="17"/>
  <c r="H154" i="2"/>
  <c r="H158" i="2" s="1"/>
  <c r="H168" i="2" s="1"/>
  <c r="H14" i="7" s="1"/>
  <c r="G12" i="7"/>
  <c r="E13" i="16" s="1"/>
  <c r="G168" i="2"/>
  <c r="G14" i="7" s="1"/>
  <c r="E15" i="16" s="1"/>
  <c r="F25" i="15"/>
  <c r="E2" i="9"/>
  <c r="E2" i="10"/>
  <c r="H12" i="6"/>
  <c r="I2" i="7"/>
  <c r="H3" i="2"/>
  <c r="H44" i="13"/>
  <c r="E12" i="12"/>
  <c r="E100" i="12" s="1"/>
  <c r="P68" i="16"/>
  <c r="F52" i="17"/>
  <c r="C216" i="15" s="1"/>
  <c r="C25" i="15" s="1"/>
  <c r="AB164" i="7"/>
  <c r="M61" i="7"/>
  <c r="G61" i="16" s="1"/>
  <c r="AU61" i="7"/>
  <c r="S61" i="16" s="1"/>
  <c r="R61" i="7"/>
  <c r="F53" i="16"/>
  <c r="T53" i="16"/>
  <c r="H53" i="16"/>
  <c r="AY164" i="7"/>
  <c r="AZ169" i="7" s="1"/>
  <c r="G61" i="7"/>
  <c r="AI61" i="7"/>
  <c r="AY61" i="7"/>
  <c r="T61" i="16" s="1"/>
  <c r="AP68" i="7"/>
  <c r="Q68" i="16" s="1"/>
  <c r="AP114" i="2"/>
  <c r="AG68" i="7"/>
  <c r="N68" i="16" s="1"/>
  <c r="AG114" i="2"/>
  <c r="AG61" i="7"/>
  <c r="N53" i="16"/>
  <c r="J114" i="2"/>
  <c r="J68" i="7"/>
  <c r="P114" i="2"/>
  <c r="P68" i="7"/>
  <c r="T114" i="2"/>
  <c r="T68" i="7"/>
  <c r="AX68" i="7"/>
  <c r="T68" i="16" s="1"/>
  <c r="AX114" i="2"/>
  <c r="G68" i="7"/>
  <c r="G114" i="2"/>
  <c r="F136" i="2"/>
  <c r="G135" i="2"/>
  <c r="E137" i="2"/>
  <c r="N68" i="7"/>
  <c r="N114" i="2"/>
  <c r="AE119" i="2"/>
  <c r="AG121" i="2"/>
  <c r="AF120" i="2"/>
  <c r="AH122" i="2"/>
  <c r="AU68" i="7"/>
  <c r="S68" i="16" s="1"/>
  <c r="AU114" i="2"/>
  <c r="BS68" i="7"/>
  <c r="BS114" i="2"/>
  <c r="CI68" i="7"/>
  <c r="AF68" i="16" s="1"/>
  <c r="CI114" i="2"/>
  <c r="CY114" i="2"/>
  <c r="CY68" i="7"/>
  <c r="DG61" i="7"/>
  <c r="AN53" i="16"/>
  <c r="DO61" i="7"/>
  <c r="N52" i="17"/>
  <c r="K216" i="15" s="1"/>
  <c r="AQ53" i="16"/>
  <c r="E136" i="2"/>
  <c r="F135" i="2"/>
  <c r="AX120" i="2"/>
  <c r="AZ122" i="2"/>
  <c r="AW119" i="2"/>
  <c r="AY121" i="2"/>
  <c r="X53" i="16"/>
  <c r="BP119" i="2"/>
  <c r="BQ120" i="2"/>
  <c r="BR121" i="2"/>
  <c r="BS122" i="2"/>
  <c r="J199" i="2"/>
  <c r="J202" i="2" s="1"/>
  <c r="I15" i="7"/>
  <c r="AP120" i="2"/>
  <c r="AQ121" i="2"/>
  <c r="AO119" i="2"/>
  <c r="AR122" i="2"/>
  <c r="BW68" i="7"/>
  <c r="AB68" i="16" s="1"/>
  <c r="BW114" i="2"/>
  <c r="DC68" i="7"/>
  <c r="DC114" i="2"/>
  <c r="AR53" i="16"/>
  <c r="DS61" i="7"/>
  <c r="J15" i="2"/>
  <c r="I47" i="2"/>
  <c r="I19" i="2"/>
  <c r="I59" i="2"/>
  <c r="I67" i="2"/>
  <c r="K35" i="2"/>
  <c r="K36" i="2"/>
  <c r="L34" i="2"/>
  <c r="H68" i="7"/>
  <c r="H114" i="2"/>
  <c r="J53" i="16"/>
  <c r="U61" i="7"/>
  <c r="J61" i="16" s="1"/>
  <c r="BK68" i="7"/>
  <c r="X68" i="16" s="1"/>
  <c r="BK114" i="2"/>
  <c r="DG68" i="7"/>
  <c r="AN68" i="16" s="1"/>
  <c r="DG114" i="2"/>
  <c r="BJ119" i="2"/>
  <c r="BL121" i="2"/>
  <c r="BM122" i="2"/>
  <c r="BK120" i="2"/>
  <c r="H308" i="2"/>
  <c r="G285" i="2"/>
  <c r="H273" i="2"/>
  <c r="H279" i="2" s="1"/>
  <c r="AM59" i="16"/>
  <c r="Y120" i="2"/>
  <c r="Y123" i="2" s="1"/>
  <c r="Y115" i="2" s="1"/>
  <c r="AA122" i="2"/>
  <c r="X119" i="2"/>
  <c r="Z121" i="2"/>
  <c r="AD68" i="7"/>
  <c r="M68" i="16" s="1"/>
  <c r="AD114" i="2"/>
  <c r="BO114" i="2"/>
  <c r="BO68" i="7"/>
  <c r="Y68" i="16" s="1"/>
  <c r="DS164" i="7"/>
  <c r="AH119" i="2"/>
  <c r="AJ121" i="2"/>
  <c r="AK122" i="2"/>
  <c r="AI120" i="2"/>
  <c r="DJ121" i="2"/>
  <c r="DI120" i="2"/>
  <c r="DH119" i="2"/>
  <c r="DK122" i="2"/>
  <c r="H54" i="2"/>
  <c r="I242" i="2"/>
  <c r="I245" i="2" s="1"/>
  <c r="H26" i="7"/>
  <c r="H100" i="7" s="1"/>
  <c r="I248" i="2"/>
  <c r="H52" i="17"/>
  <c r="E216" i="15" s="1"/>
  <c r="I73" i="2"/>
  <c r="I77" i="2"/>
  <c r="I81" i="2"/>
  <c r="I94" i="2"/>
  <c r="I270" i="2"/>
  <c r="I118" i="7" s="1"/>
  <c r="I333" i="2" s="1"/>
  <c r="I74" i="2"/>
  <c r="I78" i="2"/>
  <c r="I82" i="2"/>
  <c r="I95" i="2"/>
  <c r="I276" i="2"/>
  <c r="I75" i="2"/>
  <c r="I79" i="2"/>
  <c r="I92" i="2"/>
  <c r="I96" i="2"/>
  <c r="J4" i="2"/>
  <c r="I76" i="2"/>
  <c r="I80" i="2"/>
  <c r="I93" i="2"/>
  <c r="H98" i="2"/>
  <c r="H227" i="2" s="1"/>
  <c r="F56" i="17"/>
  <c r="AI68" i="16"/>
  <c r="U68" i="7"/>
  <c r="U114" i="2"/>
  <c r="BC68" i="7"/>
  <c r="U68" i="16" s="1"/>
  <c r="BC114" i="2"/>
  <c r="CA68" i="7"/>
  <c r="CA114" i="2"/>
  <c r="DO68" i="7"/>
  <c r="AQ68" i="16" s="1"/>
  <c r="DO114" i="2"/>
  <c r="F59" i="7"/>
  <c r="E57" i="16"/>
  <c r="BW120" i="2"/>
  <c r="BX121" i="2"/>
  <c r="BY122" i="2"/>
  <c r="BV119" i="2"/>
  <c r="BM198" i="6"/>
  <c r="BS204" i="6"/>
  <c r="BY337" i="6"/>
  <c r="CD215" i="6"/>
  <c r="CI220" i="6"/>
  <c r="BO72" i="6"/>
  <c r="BT77" i="6"/>
  <c r="BX336" i="6"/>
  <c r="CE88" i="6"/>
  <c r="CJ93" i="6"/>
  <c r="CN352" i="6"/>
  <c r="CS230" i="6"/>
  <c r="CY363" i="6"/>
  <c r="DD241" i="6"/>
  <c r="DI373" i="6"/>
  <c r="CP354" i="6"/>
  <c r="CW106" i="6"/>
  <c r="DB111" i="6"/>
  <c r="DH372" i="6"/>
  <c r="DP253" i="6"/>
  <c r="DU385" i="6"/>
  <c r="DJ247" i="6"/>
  <c r="DQ126" i="6"/>
  <c r="DV259" i="6"/>
  <c r="BL197" i="6"/>
  <c r="BM70" i="6"/>
  <c r="BL324" i="6"/>
  <c r="BN326" i="6"/>
  <c r="BR75" i="6"/>
  <c r="BU78" i="6"/>
  <c r="BV334" i="6"/>
  <c r="BZ83" i="6"/>
  <c r="CC86" i="6"/>
  <c r="CD342" i="6"/>
  <c r="CH91" i="6"/>
  <c r="CK94" i="6"/>
  <c r="CL350" i="6"/>
  <c r="BO327" i="6"/>
  <c r="BQ202" i="6"/>
  <c r="BT205" i="6"/>
  <c r="BW335" i="6"/>
  <c r="BY210" i="6"/>
  <c r="CB213" i="6"/>
  <c r="CE343" i="6"/>
  <c r="CG218" i="6"/>
  <c r="CJ221" i="6"/>
  <c r="CM351" i="6"/>
  <c r="CO226" i="6"/>
  <c r="CR101" i="6"/>
  <c r="CU104" i="6"/>
  <c r="CV360" i="6"/>
  <c r="CZ109" i="6"/>
  <c r="DC112" i="6"/>
  <c r="DE242" i="6"/>
  <c r="DH117" i="6"/>
  <c r="DJ374" i="6"/>
  <c r="DM250" i="6"/>
  <c r="CQ228" i="6"/>
  <c r="BQ329" i="6"/>
  <c r="CA212" i="6"/>
  <c r="CL223" i="6"/>
  <c r="BW80" i="6"/>
  <c r="CF344" i="6"/>
  <c r="CQ355" i="6"/>
  <c r="DA238" i="6"/>
  <c r="DL249" i="6"/>
  <c r="CX362" i="6"/>
  <c r="DM377" i="6"/>
  <c r="DW132" i="6"/>
  <c r="DS383" i="6"/>
  <c r="BN199" i="6"/>
  <c r="BN71" i="6"/>
  <c r="BR330" i="6"/>
  <c r="BY82" i="6"/>
  <c r="CD87" i="6"/>
  <c r="CH346" i="6"/>
  <c r="CO98" i="6"/>
  <c r="BS331" i="6"/>
  <c r="BX209" i="6"/>
  <c r="CC214" i="6"/>
  <c r="CI347" i="6"/>
  <c r="CN225" i="6"/>
  <c r="CR356" i="6"/>
  <c r="CY108" i="6"/>
  <c r="DD113" i="6"/>
  <c r="DI246" i="6"/>
  <c r="CP227" i="6"/>
  <c r="CT231" i="6"/>
  <c r="CW361" i="6"/>
  <c r="CY236" i="6"/>
  <c r="DB239" i="6"/>
  <c r="DE114" i="6"/>
  <c r="DI118" i="6"/>
  <c r="DN378" i="6"/>
  <c r="DQ254" i="6"/>
  <c r="DT129" i="6"/>
  <c r="DV386" i="6"/>
  <c r="DG244" i="6"/>
  <c r="DK248" i="6"/>
  <c r="DO252" i="6"/>
  <c r="DR127" i="6"/>
  <c r="DT384" i="6"/>
  <c r="DW260" i="6"/>
  <c r="BV207" i="6"/>
  <c r="CG345" i="6"/>
  <c r="BP328" i="6"/>
  <c r="CB85" i="6"/>
  <c r="CM96" i="6"/>
  <c r="CV233" i="6"/>
  <c r="DG116" i="6"/>
  <c r="CT103" i="6"/>
  <c r="DD368" i="6"/>
  <c r="DS128" i="6"/>
  <c r="DN251" i="6"/>
  <c r="BM325" i="6"/>
  <c r="BL69" i="6"/>
  <c r="BQ74" i="6"/>
  <c r="BV79" i="6"/>
  <c r="BZ338" i="6"/>
  <c r="CG90" i="6"/>
  <c r="CL95" i="6"/>
  <c r="BP201" i="6"/>
  <c r="BU206" i="6"/>
  <c r="CA339" i="6"/>
  <c r="CF217" i="6"/>
  <c r="CK222" i="6"/>
  <c r="CQ100" i="6"/>
  <c r="CV105" i="6"/>
  <c r="CZ364" i="6"/>
  <c r="DF370" i="6"/>
  <c r="DL121" i="6"/>
  <c r="CS357" i="6"/>
  <c r="CU232" i="6"/>
  <c r="CX235" i="6"/>
  <c r="DA365" i="6"/>
  <c r="DC240" i="6"/>
  <c r="DF243" i="6"/>
  <c r="DM122" i="6"/>
  <c r="DP125" i="6"/>
  <c r="DR382" i="6"/>
  <c r="DU258" i="6"/>
  <c r="DW387" i="6"/>
  <c r="DJ119" i="6"/>
  <c r="DN123" i="6"/>
  <c r="DP380" i="6"/>
  <c r="DS256" i="6"/>
  <c r="DV131" i="6"/>
  <c r="I142" i="6"/>
  <c r="I266" i="6" s="1"/>
  <c r="J162" i="2" s="1"/>
  <c r="J15" i="6"/>
  <c r="K144" i="6"/>
  <c r="L145" i="6"/>
  <c r="M18" i="6"/>
  <c r="N19" i="6"/>
  <c r="P149" i="6"/>
  <c r="Q277" i="6"/>
  <c r="S152" i="6"/>
  <c r="T25" i="6"/>
  <c r="I14" i="6"/>
  <c r="I138" i="6" s="1"/>
  <c r="J161" i="2" s="1"/>
  <c r="K16" i="6"/>
  <c r="N274" i="6"/>
  <c r="Q22" i="6"/>
  <c r="U26" i="6"/>
  <c r="W28" i="6"/>
  <c r="X284" i="6"/>
  <c r="Z286" i="6"/>
  <c r="AB161" i="6"/>
  <c r="AD35" i="6"/>
  <c r="AE36" i="6"/>
  <c r="AF292" i="6"/>
  <c r="AG293" i="6"/>
  <c r="AI40" i="6"/>
  <c r="AJ296" i="6"/>
  <c r="AM44" i="6"/>
  <c r="N147" i="6"/>
  <c r="P21" i="6"/>
  <c r="R23" i="6"/>
  <c r="T280" i="6"/>
  <c r="U281" i="6"/>
  <c r="V155" i="6"/>
  <c r="W283" i="6"/>
  <c r="Y158" i="6"/>
  <c r="Z31" i="6"/>
  <c r="AA160" i="6"/>
  <c r="AB33" i="6"/>
  <c r="AC162" i="6"/>
  <c r="AD290" i="6"/>
  <c r="AE291" i="6"/>
  <c r="AG38" i="6"/>
  <c r="AH167" i="6"/>
  <c r="AI295" i="6"/>
  <c r="AK42" i="6"/>
  <c r="AK297" i="6"/>
  <c r="AL171" i="6"/>
  <c r="AM299" i="6"/>
  <c r="AO174" i="6"/>
  <c r="AP175" i="6"/>
  <c r="AQ176" i="6"/>
  <c r="AR49" i="6"/>
  <c r="AS50" i="6"/>
  <c r="AS305" i="6"/>
  <c r="AT306" i="6"/>
  <c r="AU180" i="6"/>
  <c r="AV53" i="6"/>
  <c r="AW54" i="6"/>
  <c r="AW309" i="6"/>
  <c r="AY56" i="6"/>
  <c r="AZ312" i="6"/>
  <c r="BB314" i="6"/>
  <c r="BD316" i="6"/>
  <c r="AN45" i="6"/>
  <c r="AO46" i="6"/>
  <c r="AP302" i="6"/>
  <c r="AT179" i="6"/>
  <c r="AX55" i="6"/>
  <c r="AY184" i="6"/>
  <c r="AZ185" i="6"/>
  <c r="BA186" i="6"/>
  <c r="BJ195" i="6"/>
  <c r="BE62" i="6"/>
  <c r="DR255" i="6"/>
  <c r="DK375" i="6"/>
  <c r="J4" i="6"/>
  <c r="DQ381" i="6"/>
  <c r="DL376" i="6"/>
  <c r="DB366" i="6"/>
  <c r="CX107" i="6"/>
  <c r="CS102" i="6"/>
  <c r="DK120" i="6"/>
  <c r="DE369" i="6"/>
  <c r="CZ237" i="6"/>
  <c r="CU359" i="6"/>
  <c r="CO353" i="6"/>
  <c r="CJ348" i="6"/>
  <c r="CF89" i="6"/>
  <c r="CA84" i="6"/>
  <c r="BT332" i="6"/>
  <c r="BP73" i="6"/>
  <c r="CK349" i="6"/>
  <c r="CE216" i="6"/>
  <c r="BZ211" i="6"/>
  <c r="BU333" i="6"/>
  <c r="BO200" i="6"/>
  <c r="BK323" i="6"/>
  <c r="BK68" i="6"/>
  <c r="BJ67" i="6"/>
  <c r="BI194" i="6"/>
  <c r="BH320" i="6"/>
  <c r="BG319" i="6"/>
  <c r="BG64" i="6"/>
  <c r="BF63" i="6"/>
  <c r="BC315" i="6"/>
  <c r="BC60" i="6"/>
  <c r="I269" i="6"/>
  <c r="I393" i="6" s="1"/>
  <c r="J163" i="2" s="1"/>
  <c r="J143" i="6"/>
  <c r="K271" i="6"/>
  <c r="L272" i="6"/>
  <c r="M146" i="6"/>
  <c r="O20" i="6"/>
  <c r="Q150" i="6"/>
  <c r="R151" i="6"/>
  <c r="S279" i="6"/>
  <c r="T153" i="6"/>
  <c r="J270" i="6"/>
  <c r="L17" i="6"/>
  <c r="O148" i="6"/>
  <c r="S24" i="6"/>
  <c r="V282" i="6"/>
  <c r="X29" i="6"/>
  <c r="Y30" i="6"/>
  <c r="AA32" i="6"/>
  <c r="AC34" i="6"/>
  <c r="AD163" i="6"/>
  <c r="AF37" i="6"/>
  <c r="AG166" i="6"/>
  <c r="AH294" i="6"/>
  <c r="AJ41" i="6"/>
  <c r="AL298" i="6"/>
  <c r="M273" i="6"/>
  <c r="O275" i="6"/>
  <c r="P276" i="6"/>
  <c r="R278" i="6"/>
  <c r="U154" i="6"/>
  <c r="V27" i="6"/>
  <c r="W156" i="6"/>
  <c r="X157" i="6"/>
  <c r="Y285" i="6"/>
  <c r="Z159" i="6"/>
  <c r="AA287" i="6"/>
  <c r="AB288" i="6"/>
  <c r="AC289" i="6"/>
  <c r="AE164" i="6"/>
  <c r="AF165" i="6"/>
  <c r="AH39" i="6"/>
  <c r="AI168" i="6"/>
  <c r="AJ169" i="6"/>
  <c r="AK170" i="6"/>
  <c r="AL43" i="6"/>
  <c r="AM172" i="6"/>
  <c r="AN300" i="6"/>
  <c r="AO301" i="6"/>
  <c r="AQ48" i="6"/>
  <c r="AQ303" i="6"/>
  <c r="AR304" i="6"/>
  <c r="AS178" i="6"/>
  <c r="AT51" i="6"/>
  <c r="AU52" i="6"/>
  <c r="AU307" i="6"/>
  <c r="AV308" i="6"/>
  <c r="AW182" i="6"/>
  <c r="AX183" i="6"/>
  <c r="AZ57" i="6"/>
  <c r="BB59" i="6"/>
  <c r="BD61" i="6"/>
  <c r="BF191" i="6"/>
  <c r="AN173" i="6"/>
  <c r="AP47" i="6"/>
  <c r="AR177" i="6"/>
  <c r="AV181" i="6"/>
  <c r="AX310" i="6"/>
  <c r="AY311" i="6"/>
  <c r="BA58" i="6"/>
  <c r="BA313" i="6"/>
  <c r="BH193" i="6"/>
  <c r="BE317" i="6"/>
  <c r="BD189" i="6"/>
  <c r="BB187" i="6"/>
  <c r="DU130" i="6"/>
  <c r="DO379" i="6"/>
  <c r="DG371" i="6"/>
  <c r="DT257" i="6"/>
  <c r="DO124" i="6"/>
  <c r="DF115" i="6"/>
  <c r="DA110" i="6"/>
  <c r="CT358" i="6"/>
  <c r="CP99" i="6"/>
  <c r="DH245" i="6"/>
  <c r="DC367" i="6"/>
  <c r="CW234" i="6"/>
  <c r="CR229" i="6"/>
  <c r="CN97" i="6"/>
  <c r="CI92" i="6"/>
  <c r="CB340" i="6"/>
  <c r="BX81" i="6"/>
  <c r="BS76" i="6"/>
  <c r="CM224" i="6"/>
  <c r="CH219" i="6"/>
  <c r="CC341" i="6"/>
  <c r="BW208" i="6"/>
  <c r="BR203" i="6"/>
  <c r="BK196" i="6"/>
  <c r="BJ322" i="6"/>
  <c r="BI321" i="6"/>
  <c r="BI66" i="6"/>
  <c r="BH65" i="6"/>
  <c r="BG192" i="6"/>
  <c r="BF318" i="6"/>
  <c r="BE190" i="6"/>
  <c r="BC188" i="6"/>
  <c r="K53" i="16"/>
  <c r="X61" i="7"/>
  <c r="BG61" i="7"/>
  <c r="W53" i="16"/>
  <c r="BO61" i="7"/>
  <c r="Y53" i="16"/>
  <c r="CE68" i="7"/>
  <c r="AE68" i="16" s="1"/>
  <c r="CE114" i="2"/>
  <c r="CU68" i="7"/>
  <c r="AJ68" i="16" s="1"/>
  <c r="CU114" i="2"/>
  <c r="AM53" i="16"/>
  <c r="DC61" i="7"/>
  <c r="AM61" i="16" s="1"/>
  <c r="DK68" i="7"/>
  <c r="DK114" i="2"/>
  <c r="CP61" i="7"/>
  <c r="AH61" i="16" s="1"/>
  <c r="AH59" i="16"/>
  <c r="CP121" i="2"/>
  <c r="CN119" i="2"/>
  <c r="CQ122" i="2"/>
  <c r="CO120" i="2"/>
  <c r="BP121" i="2"/>
  <c r="BN119" i="2"/>
  <c r="BQ122" i="2"/>
  <c r="BO120" i="2"/>
  <c r="F70" i="7"/>
  <c r="H55" i="2"/>
  <c r="H52" i="2"/>
  <c r="AA114" i="2"/>
  <c r="AA68" i="7"/>
  <c r="U53" i="16"/>
  <c r="BC61" i="7"/>
  <c r="CJ163" i="7"/>
  <c r="CJ178" i="7"/>
  <c r="CJ168" i="7"/>
  <c r="CJ164" i="7"/>
  <c r="CJ188" i="7"/>
  <c r="CJ176" i="7"/>
  <c r="CJ181" i="7"/>
  <c r="CJ162" i="7"/>
  <c r="CJ167" i="7"/>
  <c r="CJ186" i="7"/>
  <c r="CJ169" i="7"/>
  <c r="CJ190" i="7"/>
  <c r="CJ175" i="7"/>
  <c r="CJ177" i="7"/>
  <c r="CJ184" i="7"/>
  <c r="CJ180" i="7"/>
  <c r="CJ172" i="7"/>
  <c r="CJ192" i="7"/>
  <c r="CJ179" i="7"/>
  <c r="CJ170" i="7"/>
  <c r="CQ68" i="7"/>
  <c r="CQ114" i="2"/>
  <c r="DW68" i="7"/>
  <c r="AS68" i="16" s="1"/>
  <c r="DW114" i="2"/>
  <c r="DP61" i="7"/>
  <c r="AQ59" i="16"/>
  <c r="I49" i="2"/>
  <c r="I50" i="2"/>
  <c r="J48" i="2"/>
  <c r="AZ180" i="7"/>
  <c r="AD61" i="7"/>
  <c r="M61" i="16" s="1"/>
  <c r="M53" i="16"/>
  <c r="AI68" i="7"/>
  <c r="O68" i="16" s="1"/>
  <c r="AI114" i="2"/>
  <c r="AQ119" i="2"/>
  <c r="AS121" i="2"/>
  <c r="AR120" i="2"/>
  <c r="AT122" i="2"/>
  <c r="AY119" i="2"/>
  <c r="BA121" i="2"/>
  <c r="AZ120" i="2"/>
  <c r="BB122" i="2"/>
  <c r="BB123" i="2" s="1"/>
  <c r="BB115" i="2" s="1"/>
  <c r="BG68" i="7"/>
  <c r="W68" i="16" s="1"/>
  <c r="BG114" i="2"/>
  <c r="AE53" i="16"/>
  <c r="CE61" i="7"/>
  <c r="K52" i="17"/>
  <c r="H216" i="15" s="1"/>
  <c r="AJ53" i="16"/>
  <c r="CU61" i="7"/>
  <c r="CJ119" i="2"/>
  <c r="CK120" i="2"/>
  <c r="CL121" i="2"/>
  <c r="CM122" i="2"/>
  <c r="CX119" i="2"/>
  <c r="CZ121" i="2"/>
  <c r="DA122" i="2"/>
  <c r="CY120" i="2"/>
  <c r="DI61" i="7"/>
  <c r="AO61" i="16" s="1"/>
  <c r="J13" i="2"/>
  <c r="I58" i="2"/>
  <c r="I66" i="2"/>
  <c r="I62" i="2"/>
  <c r="I33" i="2"/>
  <c r="I38" i="2" s="1"/>
  <c r="I18" i="2"/>
  <c r="H64" i="2"/>
  <c r="H69" i="2" s="1"/>
  <c r="H131" i="2" s="1"/>
  <c r="G100" i="7"/>
  <c r="E100" i="16" s="1"/>
  <c r="E27" i="16"/>
  <c r="Q53" i="16"/>
  <c r="H333" i="2"/>
  <c r="H84" i="2"/>
  <c r="G68" i="16"/>
  <c r="I59" i="16"/>
  <c r="Q61" i="7"/>
  <c r="U57" i="16"/>
  <c r="I56" i="17"/>
  <c r="BK168" i="7"/>
  <c r="BL168" i="7" s="1"/>
  <c r="BA59" i="7"/>
  <c r="Z57" i="16"/>
  <c r="BP59" i="7"/>
  <c r="P59" i="7"/>
  <c r="H57" i="16"/>
  <c r="AM121" i="2"/>
  <c r="AL120" i="2"/>
  <c r="AK119" i="2"/>
  <c r="AN122" i="2"/>
  <c r="BI120" i="2"/>
  <c r="BJ121" i="2"/>
  <c r="BH119" i="2"/>
  <c r="BK122" i="2"/>
  <c r="CU122" i="2"/>
  <c r="CR119" i="2"/>
  <c r="CT121" i="2"/>
  <c r="CS120" i="2"/>
  <c r="DU121" i="2"/>
  <c r="DV122" i="2"/>
  <c r="DS119" i="2"/>
  <c r="DS123" i="2" s="1"/>
  <c r="DS115" i="2" s="1"/>
  <c r="DT120" i="2"/>
  <c r="DT123" i="2" s="1"/>
  <c r="DT115" i="2" s="1"/>
  <c r="AM119" i="2"/>
  <c r="AO121" i="2"/>
  <c r="AN120" i="2"/>
  <c r="AP122" i="2"/>
  <c r="BW121" i="2"/>
  <c r="BU119" i="2"/>
  <c r="BV120" i="2"/>
  <c r="BX122" i="2"/>
  <c r="R57" i="16"/>
  <c r="AR59" i="7"/>
  <c r="BF59" i="7"/>
  <c r="V57" i="16"/>
  <c r="M120" i="2"/>
  <c r="L119" i="2"/>
  <c r="N121" i="2"/>
  <c r="O122" i="2"/>
  <c r="AK68" i="16"/>
  <c r="DE122" i="2"/>
  <c r="DB119" i="2"/>
  <c r="DC120" i="2"/>
  <c r="DD121" i="2"/>
  <c r="M336" i="2"/>
  <c r="M337" i="2" s="1"/>
  <c r="G200" i="15"/>
  <c r="DB121" i="2"/>
  <c r="CZ119" i="2"/>
  <c r="DC122" i="2"/>
  <c r="DA120" i="2"/>
  <c r="L336" i="2"/>
  <c r="Y59" i="7"/>
  <c r="Y61" i="7" s="1"/>
  <c r="K57" i="16"/>
  <c r="CF59" i="7"/>
  <c r="AE57" i="16"/>
  <c r="CR59" i="7"/>
  <c r="AI57" i="16"/>
  <c r="L56" i="17"/>
  <c r="CU168" i="7"/>
  <c r="DL59" i="7"/>
  <c r="AP57" i="16"/>
  <c r="N56" i="17"/>
  <c r="DS168" i="7"/>
  <c r="AR57" i="16"/>
  <c r="DR59" i="7"/>
  <c r="P61" i="16"/>
  <c r="BF119" i="2"/>
  <c r="BH121" i="2"/>
  <c r="BI122" i="2"/>
  <c r="BG120" i="2"/>
  <c r="G30" i="14"/>
  <c r="G59" i="14" s="1"/>
  <c r="H17" i="14"/>
  <c r="H18" i="14"/>
  <c r="I56" i="14"/>
  <c r="I67" i="7"/>
  <c r="I92" i="7"/>
  <c r="X61" i="16"/>
  <c r="BX59" i="7"/>
  <c r="AB57" i="16"/>
  <c r="BZ59" i="7"/>
  <c r="K56" i="17"/>
  <c r="CI168" i="7"/>
  <c r="AC57" i="16"/>
  <c r="H61" i="7"/>
  <c r="V68" i="16"/>
  <c r="CN120" i="2"/>
  <c r="CM119" i="2"/>
  <c r="CP122" i="2"/>
  <c r="CO121" i="2"/>
  <c r="I25" i="7"/>
  <c r="I99" i="7" s="1"/>
  <c r="J231" i="2"/>
  <c r="J234" i="2" s="1"/>
  <c r="G59" i="16"/>
  <c r="AA59" i="7"/>
  <c r="L57" i="16"/>
  <c r="AC122" i="2"/>
  <c r="AA120" i="2"/>
  <c r="AB121" i="2"/>
  <c r="Z119" i="2"/>
  <c r="N59" i="16"/>
  <c r="AF61" i="7"/>
  <c r="AN121" i="2"/>
  <c r="AO122" i="2"/>
  <c r="AL119" i="2"/>
  <c r="AM120" i="2"/>
  <c r="I201" i="15"/>
  <c r="O336" i="2"/>
  <c r="O337" i="2" s="1"/>
  <c r="I200" i="15"/>
  <c r="CY121" i="2"/>
  <c r="CZ122" i="2"/>
  <c r="CW119" i="2"/>
  <c r="CX120" i="2"/>
  <c r="AL68" i="16"/>
  <c r="E99" i="16"/>
  <c r="J37" i="7"/>
  <c r="F38" i="16" s="1"/>
  <c r="K326" i="2"/>
  <c r="K328" i="2" s="1"/>
  <c r="M51" i="2"/>
  <c r="E73" i="7"/>
  <c r="AO59" i="7"/>
  <c r="AY168" i="7"/>
  <c r="AZ168" i="7" s="1"/>
  <c r="Q57" i="16"/>
  <c r="H56" i="17"/>
  <c r="R122" i="2"/>
  <c r="P120" i="2"/>
  <c r="O119" i="2"/>
  <c r="Q121" i="2"/>
  <c r="CZ59" i="7"/>
  <c r="M56" i="17"/>
  <c r="DG168" i="7"/>
  <c r="AL57" i="16"/>
  <c r="P336" i="2"/>
  <c r="P337" i="2" s="1"/>
  <c r="J200" i="15"/>
  <c r="J201" i="15"/>
  <c r="W61" i="7"/>
  <c r="I59" i="7"/>
  <c r="F59" i="16" s="1"/>
  <c r="O168" i="7"/>
  <c r="E56" i="17"/>
  <c r="AJ59" i="7"/>
  <c r="AM168" i="7"/>
  <c r="G56" i="17"/>
  <c r="O57" i="16"/>
  <c r="BH122" i="2"/>
  <c r="BG121" i="2"/>
  <c r="BF120" i="2"/>
  <c r="BE119" i="2"/>
  <c r="AG68" i="16"/>
  <c r="H199" i="15"/>
  <c r="G7" i="15"/>
  <c r="K119" i="2"/>
  <c r="N122" i="2"/>
  <c r="L120" i="2"/>
  <c r="M121" i="2"/>
  <c r="AF59" i="16"/>
  <c r="CH61" i="7"/>
  <c r="AA168" i="7"/>
  <c r="I57" i="16"/>
  <c r="Y57" i="16"/>
  <c r="J56" i="17"/>
  <c r="BW168" i="7"/>
  <c r="BM59" i="7"/>
  <c r="AF57" i="16"/>
  <c r="CV59" i="7"/>
  <c r="AJ57" i="16"/>
  <c r="DV59" i="7"/>
  <c r="AS57" i="16"/>
  <c r="DH59" i="7"/>
  <c r="AN57" i="16"/>
  <c r="G9" i="7"/>
  <c r="H143" i="2"/>
  <c r="H146" i="2" s="1"/>
  <c r="AR68" i="16"/>
  <c r="H67" i="17" l="1"/>
  <c r="P180" i="7"/>
  <c r="P167" i="7"/>
  <c r="P168" i="7"/>
  <c r="P163" i="7"/>
  <c r="AB163" i="7"/>
  <c r="AB167" i="7"/>
  <c r="AB168" i="7"/>
  <c r="G201" i="15"/>
  <c r="AB169" i="7"/>
  <c r="G112" i="2"/>
  <c r="F7" i="7"/>
  <c r="F95" i="7" s="1"/>
  <c r="CO123" i="2"/>
  <c r="CO115" i="2" s="1"/>
  <c r="BW179" i="7"/>
  <c r="AN167" i="7"/>
  <c r="DH122" i="2"/>
  <c r="DF120" i="2"/>
  <c r="DE119" i="2"/>
  <c r="DG121" i="2"/>
  <c r="CT119" i="2"/>
  <c r="CW122" i="2"/>
  <c r="CU120" i="2"/>
  <c r="CV121" i="2"/>
  <c r="AT120" i="2"/>
  <c r="AS119" i="2"/>
  <c r="AV122" i="2"/>
  <c r="AU121" i="2"/>
  <c r="DP121" i="2"/>
  <c r="DQ122" i="2"/>
  <c r="DN119" i="2"/>
  <c r="DO120" i="2"/>
  <c r="CO119" i="2"/>
  <c r="CR122" i="2"/>
  <c r="CP120" i="2"/>
  <c r="CQ121" i="2"/>
  <c r="J67" i="17"/>
  <c r="DU123" i="2"/>
  <c r="DU115" i="2" s="1"/>
  <c r="CD121" i="2"/>
  <c r="CC120" i="2"/>
  <c r="CB119" i="2"/>
  <c r="CE122" i="2"/>
  <c r="DJ119" i="2"/>
  <c r="DM122" i="2"/>
  <c r="DL121" i="2"/>
  <c r="DK120" i="2"/>
  <c r="H11" i="12"/>
  <c r="G101" i="12"/>
  <c r="AT123" i="2"/>
  <c r="AT115" i="2" s="1"/>
  <c r="AO68" i="16"/>
  <c r="AM68" i="16"/>
  <c r="H35" i="7"/>
  <c r="I316" i="2"/>
  <c r="I318" i="2" s="1"/>
  <c r="BL122" i="2"/>
  <c r="BK121" i="2"/>
  <c r="BJ120" i="2"/>
  <c r="BI119" i="2"/>
  <c r="CL120" i="2"/>
  <c r="CK119" i="2"/>
  <c r="CM121" i="2"/>
  <c r="CM123" i="2" s="1"/>
  <c r="CM115" i="2" s="1"/>
  <c r="CN122" i="2"/>
  <c r="CN123" i="2" s="1"/>
  <c r="CN115" i="2" s="1"/>
  <c r="DS179" i="7"/>
  <c r="J336" i="2"/>
  <c r="AN163" i="7"/>
  <c r="AA68" i="16"/>
  <c r="CU179" i="7"/>
  <c r="AN168" i="7"/>
  <c r="I67" i="17"/>
  <c r="M67" i="17"/>
  <c r="F67" i="17"/>
  <c r="AN169" i="7"/>
  <c r="N67" i="17"/>
  <c r="L67" i="17"/>
  <c r="DV123" i="2"/>
  <c r="DV115" i="2" s="1"/>
  <c r="AN164" i="7"/>
  <c r="G67" i="17"/>
  <c r="I336" i="2"/>
  <c r="F68" i="16"/>
  <c r="H336" i="2"/>
  <c r="K59" i="16"/>
  <c r="AZ164" i="7"/>
  <c r="D216" i="15"/>
  <c r="D25" i="15" s="1"/>
  <c r="E30" i="14"/>
  <c r="E59" i="14" s="1"/>
  <c r="AZ163" i="7"/>
  <c r="O179" i="7"/>
  <c r="P179" i="7" s="1"/>
  <c r="AM179" i="7"/>
  <c r="AN179" i="7" s="1"/>
  <c r="I154" i="2"/>
  <c r="I158" i="2" s="1"/>
  <c r="H12" i="7"/>
  <c r="Z123" i="2"/>
  <c r="Z115" i="2" s="1"/>
  <c r="G25" i="15"/>
  <c r="G27" i="15"/>
  <c r="G26" i="15"/>
  <c r="G28" i="15"/>
  <c r="J2" i="7"/>
  <c r="I12" i="6"/>
  <c r="F12" i="12"/>
  <c r="F100" i="12" s="1"/>
  <c r="I44" i="13"/>
  <c r="I3" i="2"/>
  <c r="F2" i="9"/>
  <c r="F2" i="10"/>
  <c r="AZ167" i="7"/>
  <c r="AZ162" i="7"/>
  <c r="AA179" i="7"/>
  <c r="AB179" i="7" s="1"/>
  <c r="J68" i="16"/>
  <c r="H68" i="16"/>
  <c r="J164" i="2"/>
  <c r="AQ61" i="16"/>
  <c r="AX119" i="2"/>
  <c r="AZ121" i="2"/>
  <c r="AZ123" i="2" s="1"/>
  <c r="AZ115" i="2" s="1"/>
  <c r="BA122" i="2"/>
  <c r="AY120" i="2"/>
  <c r="AY123" i="2" s="1"/>
  <c r="AY115" i="2" s="1"/>
  <c r="AG119" i="2"/>
  <c r="AI121" i="2"/>
  <c r="AH120" i="2"/>
  <c r="AH123" i="2" s="1"/>
  <c r="AH115" i="2" s="1"/>
  <c r="AJ122" i="2"/>
  <c r="AP119" i="2"/>
  <c r="AP123" i="2" s="1"/>
  <c r="AP115" i="2" s="1"/>
  <c r="AS122" i="2"/>
  <c r="AQ120" i="2"/>
  <c r="AQ123" i="2" s="1"/>
  <c r="AQ115" i="2" s="1"/>
  <c r="AR121" i="2"/>
  <c r="AR123" i="2" s="1"/>
  <c r="AR115" i="2" s="1"/>
  <c r="BA123" i="2"/>
  <c r="BA115" i="2" s="1"/>
  <c r="U120" i="2"/>
  <c r="T119" i="2"/>
  <c r="T123" i="2" s="1"/>
  <c r="T115" i="2" s="1"/>
  <c r="V121" i="2"/>
  <c r="W122" i="2"/>
  <c r="R121" i="2"/>
  <c r="R123" i="2" s="1"/>
  <c r="R115" i="2" s="1"/>
  <c r="P119" i="2"/>
  <c r="Q120" i="2"/>
  <c r="S122" i="2"/>
  <c r="S123" i="2" s="1"/>
  <c r="S115" i="2" s="1"/>
  <c r="J119" i="2"/>
  <c r="K120" i="2"/>
  <c r="M122" i="2"/>
  <c r="M123" i="2" s="1"/>
  <c r="M115" i="2" s="1"/>
  <c r="L121" i="2"/>
  <c r="L123" i="2" s="1"/>
  <c r="L115" i="2" s="1"/>
  <c r="G119" i="2"/>
  <c r="G123" i="2" s="1"/>
  <c r="G115" i="2" s="1"/>
  <c r="G116" i="2" s="1"/>
  <c r="J122" i="2"/>
  <c r="H120" i="2"/>
  <c r="I121" i="2"/>
  <c r="E68" i="16"/>
  <c r="G70" i="7"/>
  <c r="K13" i="2"/>
  <c r="J62" i="2"/>
  <c r="J33" i="2"/>
  <c r="J38" i="2" s="1"/>
  <c r="J58" i="2"/>
  <c r="J18" i="2"/>
  <c r="J66" i="2"/>
  <c r="N336" i="2"/>
  <c r="N337" i="2" s="1"/>
  <c r="H201" i="15"/>
  <c r="H200" i="15"/>
  <c r="DW119" i="2"/>
  <c r="DW123" i="2" s="1"/>
  <c r="DW115" i="2" s="1"/>
  <c r="DY121" i="2"/>
  <c r="DY123" i="2" s="1"/>
  <c r="DY115" i="2" s="1"/>
  <c r="DZ122" i="2"/>
  <c r="DZ123" i="2" s="1"/>
  <c r="DZ115" i="2" s="1"/>
  <c r="DX120" i="2"/>
  <c r="DX123" i="2" s="1"/>
  <c r="DX115" i="2" s="1"/>
  <c r="CT122" i="2"/>
  <c r="CR120" i="2"/>
  <c r="CR123" i="2" s="1"/>
  <c r="CR115" i="2" s="1"/>
  <c r="CQ119" i="2"/>
  <c r="CQ123" i="2" s="1"/>
  <c r="CQ115" i="2" s="1"/>
  <c r="CS121" i="2"/>
  <c r="K15" i="6"/>
  <c r="M272" i="6"/>
  <c r="N273" i="6"/>
  <c r="O274" i="6"/>
  <c r="P275" i="6"/>
  <c r="R22" i="6"/>
  <c r="S23" i="6"/>
  <c r="J14" i="6"/>
  <c r="J138" i="6" s="1"/>
  <c r="K161" i="2" s="1"/>
  <c r="K143" i="6"/>
  <c r="L144" i="6"/>
  <c r="M145" i="6"/>
  <c r="P148" i="6"/>
  <c r="T24" i="6"/>
  <c r="U153" i="6"/>
  <c r="V26" i="6"/>
  <c r="W155" i="6"/>
  <c r="X156" i="6"/>
  <c r="Y284" i="6"/>
  <c r="Z158" i="6"/>
  <c r="AA286" i="6"/>
  <c r="AB287" i="6"/>
  <c r="AC288" i="6"/>
  <c r="AE163" i="6"/>
  <c r="AF164" i="6"/>
  <c r="AH38" i="6"/>
  <c r="AI167" i="6"/>
  <c r="AJ168" i="6"/>
  <c r="AK169" i="6"/>
  <c r="AL42" i="6"/>
  <c r="AM171" i="6"/>
  <c r="M17" i="6"/>
  <c r="Q276" i="6"/>
  <c r="S151" i="6"/>
  <c r="U25" i="6"/>
  <c r="W27" i="6"/>
  <c r="X283" i="6"/>
  <c r="Z285" i="6"/>
  <c r="AB160" i="6"/>
  <c r="AD34" i="6"/>
  <c r="AE35" i="6"/>
  <c r="AF291" i="6"/>
  <c r="AG292" i="6"/>
  <c r="AI39" i="6"/>
  <c r="AJ295" i="6"/>
  <c r="AM43" i="6"/>
  <c r="AN172" i="6"/>
  <c r="AP46" i="6"/>
  <c r="AR176" i="6"/>
  <c r="AV180" i="6"/>
  <c r="AX309" i="6"/>
  <c r="AY310" i="6"/>
  <c r="BA57" i="6"/>
  <c r="BA312" i="6"/>
  <c r="BC59" i="6"/>
  <c r="BC314" i="6"/>
  <c r="BE61" i="6"/>
  <c r="BE316" i="6"/>
  <c r="BF317" i="6"/>
  <c r="AO173" i="6"/>
  <c r="AP174" i="6"/>
  <c r="AQ175" i="6"/>
  <c r="AR48" i="6"/>
  <c r="AS49" i="6"/>
  <c r="AS304" i="6"/>
  <c r="AT305" i="6"/>
  <c r="AU179" i="6"/>
  <c r="AV52" i="6"/>
  <c r="AW53" i="6"/>
  <c r="AW308" i="6"/>
  <c r="AY55" i="6"/>
  <c r="AZ311" i="6"/>
  <c r="BB313" i="6"/>
  <c r="BJ194" i="6"/>
  <c r="BM197" i="6"/>
  <c r="BP72" i="6"/>
  <c r="BS75" i="6"/>
  <c r="BT331" i="6"/>
  <c r="BX80" i="6"/>
  <c r="CA83" i="6"/>
  <c r="CB339" i="6"/>
  <c r="CF88" i="6"/>
  <c r="CI91" i="6"/>
  <c r="CJ347" i="6"/>
  <c r="CN96" i="6"/>
  <c r="BM324" i="6"/>
  <c r="BO199" i="6"/>
  <c r="BR202" i="6"/>
  <c r="BU332" i="6"/>
  <c r="BW207" i="6"/>
  <c r="BZ210" i="6"/>
  <c r="CC340" i="6"/>
  <c r="CE215" i="6"/>
  <c r="CH218" i="6"/>
  <c r="CK348" i="6"/>
  <c r="CM223" i="6"/>
  <c r="CP226" i="6"/>
  <c r="CS356" i="6"/>
  <c r="CU231" i="6"/>
  <c r="CX234" i="6"/>
  <c r="DA364" i="6"/>
  <c r="DC239" i="6"/>
  <c r="DF242" i="6"/>
  <c r="DI117" i="6"/>
  <c r="DK374" i="6"/>
  <c r="CQ354" i="6"/>
  <c r="CS229" i="6"/>
  <c r="CV232" i="6"/>
  <c r="CY362" i="6"/>
  <c r="DA237" i="6"/>
  <c r="DD240" i="6"/>
  <c r="DH116" i="6"/>
  <c r="DL248" i="6"/>
  <c r="DO378" i="6"/>
  <c r="DR254" i="6"/>
  <c r="DU129" i="6"/>
  <c r="K4" i="6"/>
  <c r="DI372" i="6"/>
  <c r="DN377" i="6"/>
  <c r="DQ253" i="6"/>
  <c r="DT128" i="6"/>
  <c r="DV385" i="6"/>
  <c r="BD315" i="6"/>
  <c r="BG63" i="6"/>
  <c r="BG318" i="6"/>
  <c r="BH319" i="6"/>
  <c r="BI193" i="6"/>
  <c r="BJ66" i="6"/>
  <c r="BK67" i="6"/>
  <c r="BK322" i="6"/>
  <c r="BL323" i="6"/>
  <c r="BO326" i="6"/>
  <c r="BQ201" i="6"/>
  <c r="BT204" i="6"/>
  <c r="BW334" i="6"/>
  <c r="BY209" i="6"/>
  <c r="CB212" i="6"/>
  <c r="CE342" i="6"/>
  <c r="CG217" i="6"/>
  <c r="CJ220" i="6"/>
  <c r="CM350" i="6"/>
  <c r="CO225" i="6"/>
  <c r="BN325" i="6"/>
  <c r="BR74" i="6"/>
  <c r="BU77" i="6"/>
  <c r="BV333" i="6"/>
  <c r="BZ82" i="6"/>
  <c r="CC85" i="6"/>
  <c r="CD341" i="6"/>
  <c r="CH90" i="6"/>
  <c r="CK93" i="6"/>
  <c r="CL349" i="6"/>
  <c r="CP98" i="6"/>
  <c r="CS101" i="6"/>
  <c r="CT357" i="6"/>
  <c r="CX106" i="6"/>
  <c r="DA109" i="6"/>
  <c r="DB365" i="6"/>
  <c r="DF114" i="6"/>
  <c r="DH371" i="6"/>
  <c r="DK247" i="6"/>
  <c r="CQ99" i="6"/>
  <c r="CR355" i="6"/>
  <c r="CV104" i="6"/>
  <c r="CY107" i="6"/>
  <c r="CZ363" i="6"/>
  <c r="DD112" i="6"/>
  <c r="DF369" i="6"/>
  <c r="DL120" i="6"/>
  <c r="DO251" i="6"/>
  <c r="DR126" i="6"/>
  <c r="DT383" i="6"/>
  <c r="DW386" i="6"/>
  <c r="DI245" i="6"/>
  <c r="DM376" i="6"/>
  <c r="DP252" i="6"/>
  <c r="DS127" i="6"/>
  <c r="DU384" i="6"/>
  <c r="J269" i="6"/>
  <c r="J393" i="6" s="1"/>
  <c r="K163" i="2" s="1"/>
  <c r="N146" i="6"/>
  <c r="O147" i="6"/>
  <c r="Q21" i="6"/>
  <c r="R277" i="6"/>
  <c r="T279" i="6"/>
  <c r="K270" i="6"/>
  <c r="L271" i="6"/>
  <c r="Q149" i="6"/>
  <c r="T152" i="6"/>
  <c r="V154" i="6"/>
  <c r="W282" i="6"/>
  <c r="Y157" i="6"/>
  <c r="AA159" i="6"/>
  <c r="AB32" i="6"/>
  <c r="AC161" i="6"/>
  <c r="AE290" i="6"/>
  <c r="AG37" i="6"/>
  <c r="AH166" i="6"/>
  <c r="AK41" i="6"/>
  <c r="AK296" i="6"/>
  <c r="AL170" i="6"/>
  <c r="N18" i="6"/>
  <c r="R150" i="6"/>
  <c r="S278" i="6"/>
  <c r="X28" i="6"/>
  <c r="Y29" i="6"/>
  <c r="AA31" i="6"/>
  <c r="AD162" i="6"/>
  <c r="AF36" i="6"/>
  <c r="AH293" i="6"/>
  <c r="AJ40" i="6"/>
  <c r="AL297" i="6"/>
  <c r="AO45" i="6"/>
  <c r="AP301" i="6"/>
  <c r="AT178" i="6"/>
  <c r="AY183" i="6"/>
  <c r="AZ184" i="6"/>
  <c r="BB186" i="6"/>
  <c r="BC187" i="6"/>
  <c r="BE189" i="6"/>
  <c r="BF62" i="6"/>
  <c r="AN299" i="6"/>
  <c r="AQ47" i="6"/>
  <c r="AQ302" i="6"/>
  <c r="AR303" i="6"/>
  <c r="AT50" i="6"/>
  <c r="AU51" i="6"/>
  <c r="AV307" i="6"/>
  <c r="AW181" i="6"/>
  <c r="AX182" i="6"/>
  <c r="BB58" i="6"/>
  <c r="BH192" i="6"/>
  <c r="BO71" i="6"/>
  <c r="BT76" i="6"/>
  <c r="BX335" i="6"/>
  <c r="CB84" i="6"/>
  <c r="CF343" i="6"/>
  <c r="CJ92" i="6"/>
  <c r="CM95" i="6"/>
  <c r="BN198" i="6"/>
  <c r="BQ328" i="6"/>
  <c r="BS203" i="6"/>
  <c r="BY336" i="6"/>
  <c r="CA211" i="6"/>
  <c r="CG344" i="6"/>
  <c r="CI219" i="6"/>
  <c r="CO352" i="6"/>
  <c r="CQ227" i="6"/>
  <c r="CW360" i="6"/>
  <c r="CY235" i="6"/>
  <c r="DE113" i="6"/>
  <c r="DG370" i="6"/>
  <c r="DM121" i="6"/>
  <c r="CR228" i="6"/>
  <c r="CU358" i="6"/>
  <c r="CZ236" i="6"/>
  <c r="DE368" i="6"/>
  <c r="DJ373" i="6"/>
  <c r="DQ125" i="6"/>
  <c r="DS382" i="6"/>
  <c r="DG115" i="6"/>
  <c r="DM249" i="6"/>
  <c r="DR381" i="6"/>
  <c r="DU257" i="6"/>
  <c r="BF190" i="6"/>
  <c r="BG191" i="6"/>
  <c r="BI65" i="6"/>
  <c r="BI320" i="6"/>
  <c r="BJ321" i="6"/>
  <c r="BL68" i="6"/>
  <c r="BM69" i="6"/>
  <c r="BP200" i="6"/>
  <c r="BU205" i="6"/>
  <c r="BX208" i="6"/>
  <c r="CA338" i="6"/>
  <c r="CF216" i="6"/>
  <c r="CI346" i="6"/>
  <c r="CK221" i="6"/>
  <c r="BN70" i="6"/>
  <c r="BQ73" i="6"/>
  <c r="BR329" i="6"/>
  <c r="BY81" i="6"/>
  <c r="BZ337" i="6"/>
  <c r="CD86" i="6"/>
  <c r="CH345" i="6"/>
  <c r="CL94" i="6"/>
  <c r="CO97" i="6"/>
  <c r="CT102" i="6"/>
  <c r="CW105" i="6"/>
  <c r="DB110" i="6"/>
  <c r="DD367" i="6"/>
  <c r="DJ118" i="6"/>
  <c r="DL375" i="6"/>
  <c r="CR100" i="6"/>
  <c r="CV359" i="6"/>
  <c r="DC111" i="6"/>
  <c r="DH244" i="6"/>
  <c r="DN122" i="6"/>
  <c r="DS255" i="6"/>
  <c r="DV130" i="6"/>
  <c r="DK119" i="6"/>
  <c r="DO123" i="6"/>
  <c r="DT256" i="6"/>
  <c r="DW259" i="6"/>
  <c r="L16" i="6"/>
  <c r="P20" i="6"/>
  <c r="J142" i="6"/>
  <c r="J266" i="6" s="1"/>
  <c r="K162" i="2" s="1"/>
  <c r="O19" i="6"/>
  <c r="U280" i="6"/>
  <c r="Z30" i="6"/>
  <c r="AD289" i="6"/>
  <c r="AI294" i="6"/>
  <c r="AM298" i="6"/>
  <c r="V281" i="6"/>
  <c r="AC33" i="6"/>
  <c r="AG165" i="6"/>
  <c r="AN44" i="6"/>
  <c r="AX54" i="6"/>
  <c r="BA185" i="6"/>
  <c r="BD188" i="6"/>
  <c r="AO300" i="6"/>
  <c r="AS177" i="6"/>
  <c r="AU306" i="6"/>
  <c r="AZ56" i="6"/>
  <c r="BL196" i="6"/>
  <c r="BP327" i="6"/>
  <c r="BW79" i="6"/>
  <c r="CE87" i="6"/>
  <c r="CN351" i="6"/>
  <c r="BV206" i="6"/>
  <c r="CD214" i="6"/>
  <c r="CL222" i="6"/>
  <c r="CT230" i="6"/>
  <c r="DB238" i="6"/>
  <c r="DJ246" i="6"/>
  <c r="CW233" i="6"/>
  <c r="DC366" i="6"/>
  <c r="DN250" i="6"/>
  <c r="DV258" i="6"/>
  <c r="DP124" i="6"/>
  <c r="BD60" i="6"/>
  <c r="BH64" i="6"/>
  <c r="BK195" i="6"/>
  <c r="BS330" i="6"/>
  <c r="CC213" i="6"/>
  <c r="CN224" i="6"/>
  <c r="BV78" i="6"/>
  <c r="CG89" i="6"/>
  <c r="CP353" i="6"/>
  <c r="CX361" i="6"/>
  <c r="DG243" i="6"/>
  <c r="CU103" i="6"/>
  <c r="CZ108" i="6"/>
  <c r="DE241" i="6"/>
  <c r="DP379" i="6"/>
  <c r="DW131" i="6"/>
  <c r="DQ380" i="6"/>
  <c r="DO119" i="2"/>
  <c r="DO123" i="2" s="1"/>
  <c r="DO115" i="2" s="1"/>
  <c r="DP120" i="2"/>
  <c r="DQ121" i="2"/>
  <c r="DQ123" i="2" s="1"/>
  <c r="DQ115" i="2" s="1"/>
  <c r="DR122" i="2"/>
  <c r="DR123" i="2" s="1"/>
  <c r="DR115" i="2" s="1"/>
  <c r="CC121" i="2"/>
  <c r="CC123" i="2" s="1"/>
  <c r="CC115" i="2" s="1"/>
  <c r="CD122" i="2"/>
  <c r="CD123" i="2" s="1"/>
  <c r="CD115" i="2" s="1"/>
  <c r="CA119" i="2"/>
  <c r="CA123" i="2" s="1"/>
  <c r="CA115" i="2" s="1"/>
  <c r="CB120" i="2"/>
  <c r="BF122" i="2"/>
  <c r="BF123" i="2" s="1"/>
  <c r="BF115" i="2" s="1"/>
  <c r="BE121" i="2"/>
  <c r="BE123" i="2" s="1"/>
  <c r="BE115" i="2" s="1"/>
  <c r="BD120" i="2"/>
  <c r="BD123" i="2" s="1"/>
  <c r="BD115" i="2" s="1"/>
  <c r="BC119" i="2"/>
  <c r="BC123" i="2" s="1"/>
  <c r="BC115" i="2" s="1"/>
  <c r="U119" i="2"/>
  <c r="V120" i="2"/>
  <c r="X122" i="2"/>
  <c r="X123" i="2" s="1"/>
  <c r="X115" i="2" s="1"/>
  <c r="W121" i="2"/>
  <c r="L68" i="16"/>
  <c r="K336" i="2"/>
  <c r="K337" i="2" s="1"/>
  <c r="DT175" i="7"/>
  <c r="DT167" i="7"/>
  <c r="DT190" i="7"/>
  <c r="DT170" i="7"/>
  <c r="DT180" i="7"/>
  <c r="DT162" i="7"/>
  <c r="DT172" i="7"/>
  <c r="DT184" i="7"/>
  <c r="DT188" i="7"/>
  <c r="DT181" i="7"/>
  <c r="DT179" i="7"/>
  <c r="DT192" i="7"/>
  <c r="DT178" i="7"/>
  <c r="DT169" i="7"/>
  <c r="DT168" i="7"/>
  <c r="DT177" i="7"/>
  <c r="DT176" i="7"/>
  <c r="DT164" i="7"/>
  <c r="DT186" i="7"/>
  <c r="DT163" i="7"/>
  <c r="BQ121" i="2"/>
  <c r="BQ123" i="2" s="1"/>
  <c r="BQ115" i="2" s="1"/>
  <c r="BO119" i="2"/>
  <c r="BO123" i="2" s="1"/>
  <c r="BO115" i="2" s="1"/>
  <c r="BR122" i="2"/>
  <c r="BR123" i="2" s="1"/>
  <c r="BR115" i="2" s="1"/>
  <c r="BP120" i="2"/>
  <c r="BP123" i="2" s="1"/>
  <c r="BP115" i="2" s="1"/>
  <c r="I273" i="2"/>
  <c r="I279" i="2" s="1"/>
  <c r="I308" i="2"/>
  <c r="H285" i="2"/>
  <c r="K15" i="2"/>
  <c r="J19" i="2"/>
  <c r="J47" i="2"/>
  <c r="J59" i="2"/>
  <c r="J67" i="2"/>
  <c r="DE121" i="2"/>
  <c r="DE123" i="2" s="1"/>
  <c r="DE115" i="2" s="1"/>
  <c r="DF122" i="2"/>
  <c r="DF123" i="2" s="1"/>
  <c r="DF115" i="2" s="1"/>
  <c r="DC119" i="2"/>
  <c r="DC123" i="2" s="1"/>
  <c r="DC115" i="2" s="1"/>
  <c r="DD120" i="2"/>
  <c r="DD123" i="2" s="1"/>
  <c r="DD115" i="2" s="1"/>
  <c r="BW119" i="2"/>
  <c r="BW123" i="2" s="1"/>
  <c r="BW115" i="2" s="1"/>
  <c r="BX120" i="2"/>
  <c r="BX123" i="2" s="1"/>
  <c r="BX115" i="2" s="1"/>
  <c r="BY121" i="2"/>
  <c r="BY123" i="2" s="1"/>
  <c r="BY115" i="2" s="1"/>
  <c r="BZ122" i="2"/>
  <c r="BZ123" i="2" s="1"/>
  <c r="BZ115" i="2" s="1"/>
  <c r="K199" i="2"/>
  <c r="K202" i="2" s="1"/>
  <c r="J15" i="7"/>
  <c r="F16" i="16" s="1"/>
  <c r="CZ120" i="2"/>
  <c r="DB122" i="2"/>
  <c r="DB123" i="2" s="1"/>
  <c r="DB115" i="2" s="1"/>
  <c r="CY119" i="2"/>
  <c r="CY123" i="2" s="1"/>
  <c r="CY115" i="2" s="1"/>
  <c r="DA121" i="2"/>
  <c r="CP123" i="2"/>
  <c r="CP115" i="2" s="1"/>
  <c r="BK179" i="7"/>
  <c r="BL179" i="7" s="1"/>
  <c r="DA123" i="2"/>
  <c r="DA115" i="2" s="1"/>
  <c r="DG179" i="7"/>
  <c r="CS123" i="2"/>
  <c r="CS115" i="2" s="1"/>
  <c r="E67" i="17"/>
  <c r="H88" i="2"/>
  <c r="H66" i="7" s="1"/>
  <c r="H85" i="2"/>
  <c r="H65" i="7" s="1"/>
  <c r="H64" i="7"/>
  <c r="H135" i="2"/>
  <c r="F137" i="2"/>
  <c r="G136" i="2"/>
  <c r="E138" i="2"/>
  <c r="E139" i="2" s="1"/>
  <c r="E130" i="2" s="1"/>
  <c r="I54" i="2"/>
  <c r="BG119" i="2"/>
  <c r="BH120" i="2"/>
  <c r="BI121" i="2"/>
  <c r="BJ122" i="2"/>
  <c r="BJ123" i="2" s="1"/>
  <c r="BJ115" i="2" s="1"/>
  <c r="AK121" i="2"/>
  <c r="AK123" i="2" s="1"/>
  <c r="AK115" i="2" s="1"/>
  <c r="AI119" i="2"/>
  <c r="AL122" i="2"/>
  <c r="AL123" i="2" s="1"/>
  <c r="AL115" i="2" s="1"/>
  <c r="AJ120" i="2"/>
  <c r="J49" i="2"/>
  <c r="J63" i="2" s="1"/>
  <c r="J64" i="2" s="1"/>
  <c r="J69" i="2" s="1"/>
  <c r="J131" i="2" s="1"/>
  <c r="J50" i="2"/>
  <c r="K48" i="2"/>
  <c r="I63" i="2"/>
  <c r="I64" i="2" s="1"/>
  <c r="I69" i="2" s="1"/>
  <c r="I131" i="2" s="1"/>
  <c r="AB120" i="2"/>
  <c r="AB123" i="2" s="1"/>
  <c r="AB115" i="2" s="1"/>
  <c r="AD122" i="2"/>
  <c r="AA119" i="2"/>
  <c r="AA123" i="2" s="1"/>
  <c r="AA115" i="2" s="1"/>
  <c r="AC121" i="2"/>
  <c r="AC123" i="2" s="1"/>
  <c r="AC115" i="2" s="1"/>
  <c r="DL120" i="2"/>
  <c r="DK119" i="2"/>
  <c r="DK123" i="2" s="1"/>
  <c r="DK115" i="2" s="1"/>
  <c r="DN122" i="2"/>
  <c r="DN123" i="2" s="1"/>
  <c r="DN115" i="2" s="1"/>
  <c r="DM121" i="2"/>
  <c r="DM123" i="2" s="1"/>
  <c r="DM115" i="2" s="1"/>
  <c r="CU119" i="2"/>
  <c r="CU123" i="2" s="1"/>
  <c r="CU115" i="2" s="1"/>
  <c r="CV120" i="2"/>
  <c r="CV123" i="2" s="1"/>
  <c r="CV115" i="2" s="1"/>
  <c r="CW121" i="2"/>
  <c r="CW123" i="2" s="1"/>
  <c r="CW115" i="2" s="1"/>
  <c r="CX122" i="2"/>
  <c r="CX123" i="2" s="1"/>
  <c r="CX115" i="2" s="1"/>
  <c r="CH122" i="2"/>
  <c r="CH123" i="2" s="1"/>
  <c r="CH115" i="2" s="1"/>
  <c r="CG121" i="2"/>
  <c r="CG123" i="2" s="1"/>
  <c r="CG115" i="2" s="1"/>
  <c r="CF120" i="2"/>
  <c r="CF123" i="2" s="1"/>
  <c r="CF115" i="2" s="1"/>
  <c r="CE119" i="2"/>
  <c r="CE123" i="2" s="1"/>
  <c r="CE115" i="2" s="1"/>
  <c r="AY179" i="7"/>
  <c r="AZ179" i="7" s="1"/>
  <c r="F61" i="7"/>
  <c r="E59" i="16"/>
  <c r="AC68" i="16"/>
  <c r="K67" i="17"/>
  <c r="CI179" i="7"/>
  <c r="K4" i="2"/>
  <c r="J74" i="2"/>
  <c r="J78" i="2"/>
  <c r="J82" i="2"/>
  <c r="J94" i="2"/>
  <c r="J73" i="2"/>
  <c r="J77" i="2"/>
  <c r="J81" i="2"/>
  <c r="J95" i="2"/>
  <c r="J270" i="2"/>
  <c r="J118" i="7" s="1"/>
  <c r="J276" i="2"/>
  <c r="J76" i="2"/>
  <c r="J80" i="2"/>
  <c r="J92" i="2"/>
  <c r="J96" i="2"/>
  <c r="J75" i="2"/>
  <c r="J79" i="2"/>
  <c r="J93" i="2"/>
  <c r="I98" i="2"/>
  <c r="I227" i="2" s="1"/>
  <c r="I84" i="2"/>
  <c r="J248" i="2"/>
  <c r="I26" i="7"/>
  <c r="I100" i="7" s="1"/>
  <c r="J242" i="2"/>
  <c r="J245" i="2" s="1"/>
  <c r="AE120" i="2"/>
  <c r="AE123" i="2" s="1"/>
  <c r="AE115" i="2" s="1"/>
  <c r="AG122" i="2"/>
  <c r="AD119" i="2"/>
  <c r="AF121" i="2"/>
  <c r="AF123" i="2" s="1"/>
  <c r="AF115" i="2" s="1"/>
  <c r="DI121" i="2"/>
  <c r="DI123" i="2" s="1"/>
  <c r="DI115" i="2" s="1"/>
  <c r="DJ122" i="2"/>
  <c r="DJ123" i="2" s="1"/>
  <c r="DJ115" i="2" s="1"/>
  <c r="DG119" i="2"/>
  <c r="DG123" i="2" s="1"/>
  <c r="DG115" i="2" s="1"/>
  <c r="DH120" i="2"/>
  <c r="BK119" i="2"/>
  <c r="BK123" i="2" s="1"/>
  <c r="BK115" i="2" s="1"/>
  <c r="BL120" i="2"/>
  <c r="BL123" i="2" s="1"/>
  <c r="BL115" i="2" s="1"/>
  <c r="BN122" i="2"/>
  <c r="BN123" i="2" s="1"/>
  <c r="BN115" i="2" s="1"/>
  <c r="BM121" i="2"/>
  <c r="BM123" i="2" s="1"/>
  <c r="BM115" i="2" s="1"/>
  <c r="H119" i="2"/>
  <c r="K122" i="2"/>
  <c r="I120" i="2"/>
  <c r="I123" i="2" s="1"/>
  <c r="I115" i="2" s="1"/>
  <c r="J121" i="2"/>
  <c r="M34" i="2"/>
  <c r="L36" i="2"/>
  <c r="L35" i="2"/>
  <c r="I55" i="2"/>
  <c r="I52" i="2"/>
  <c r="K201" i="15"/>
  <c r="K200" i="15"/>
  <c r="CJ120" i="2"/>
  <c r="CJ123" i="2" s="1"/>
  <c r="CJ115" i="2" s="1"/>
  <c r="CI119" i="2"/>
  <c r="CI123" i="2" s="1"/>
  <c r="CI115" i="2" s="1"/>
  <c r="CL122" i="2"/>
  <c r="CL123" i="2" s="1"/>
  <c r="CL115" i="2" s="1"/>
  <c r="CK121" i="2"/>
  <c r="CK123" i="2" s="1"/>
  <c r="CK115" i="2" s="1"/>
  <c r="BT120" i="2"/>
  <c r="BT123" i="2" s="1"/>
  <c r="BT115" i="2" s="1"/>
  <c r="BS119" i="2"/>
  <c r="BS123" i="2" s="1"/>
  <c r="BS115" i="2" s="1"/>
  <c r="BV122" i="2"/>
  <c r="BV123" i="2" s="1"/>
  <c r="BV115" i="2" s="1"/>
  <c r="BU121" i="2"/>
  <c r="BU123" i="2" s="1"/>
  <c r="BU115" i="2" s="1"/>
  <c r="AU119" i="2"/>
  <c r="AU123" i="2" s="1"/>
  <c r="AU115" i="2" s="1"/>
  <c r="AX122" i="2"/>
  <c r="AV120" i="2"/>
  <c r="AV123" i="2" s="1"/>
  <c r="AV115" i="2" s="1"/>
  <c r="AW121" i="2"/>
  <c r="AW123" i="2" s="1"/>
  <c r="AW115" i="2" s="1"/>
  <c r="O120" i="2"/>
  <c r="O123" i="2" s="1"/>
  <c r="O115" i="2" s="1"/>
  <c r="P121" i="2"/>
  <c r="Q122" i="2"/>
  <c r="N119" i="2"/>
  <c r="N123" i="2" s="1"/>
  <c r="N115" i="2" s="1"/>
  <c r="E10" i="16"/>
  <c r="I143" i="2"/>
  <c r="I146" i="2" s="1"/>
  <c r="H9" i="7"/>
  <c r="DV61" i="7"/>
  <c r="AS59" i="16"/>
  <c r="CV61" i="7"/>
  <c r="AJ59" i="16"/>
  <c r="Y59" i="16"/>
  <c r="BM61" i="7"/>
  <c r="BW170" i="7"/>
  <c r="J58" i="17"/>
  <c r="AF61" i="16"/>
  <c r="H7" i="15"/>
  <c r="I199" i="15"/>
  <c r="AJ61" i="7"/>
  <c r="G60" i="17" s="1"/>
  <c r="O59" i="16"/>
  <c r="K61" i="16"/>
  <c r="G58" i="17"/>
  <c r="N51" i="2"/>
  <c r="N61" i="16"/>
  <c r="J25" i="7"/>
  <c r="K231" i="2"/>
  <c r="K234" i="2" s="1"/>
  <c r="H57" i="14"/>
  <c r="H30" i="14"/>
  <c r="H58" i="14"/>
  <c r="H19" i="14"/>
  <c r="H21" i="14" s="1"/>
  <c r="H34" i="14"/>
  <c r="H59" i="14"/>
  <c r="H32" i="14"/>
  <c r="DR61" i="7"/>
  <c r="AR59" i="16"/>
  <c r="AR61" i="7"/>
  <c r="R59" i="16"/>
  <c r="AO123" i="2"/>
  <c r="AO115" i="2" s="1"/>
  <c r="G97" i="7"/>
  <c r="P61" i="7"/>
  <c r="H59" i="16"/>
  <c r="Z59" i="16"/>
  <c r="BP61" i="7"/>
  <c r="BA61" i="7"/>
  <c r="U59" i="16"/>
  <c r="I58" i="17"/>
  <c r="BK170" i="7"/>
  <c r="BL170" i="7" s="1"/>
  <c r="F58" i="17"/>
  <c r="DH61" i="7"/>
  <c r="AN59" i="16"/>
  <c r="G19" i="15"/>
  <c r="G16" i="15"/>
  <c r="G20" i="15"/>
  <c r="G10" i="15"/>
  <c r="G17" i="15"/>
  <c r="G9" i="15"/>
  <c r="G15" i="15"/>
  <c r="G18" i="15"/>
  <c r="G13" i="15"/>
  <c r="G12" i="15"/>
  <c r="G21" i="15"/>
  <c r="G23" i="15"/>
  <c r="G14" i="15"/>
  <c r="G11" i="15"/>
  <c r="G22" i="15"/>
  <c r="I61" i="7"/>
  <c r="F61" i="16" s="1"/>
  <c r="O170" i="7"/>
  <c r="P170" i="7" s="1"/>
  <c r="E58" i="17"/>
  <c r="AM170" i="7"/>
  <c r="AN170" i="7" s="1"/>
  <c r="AL59" i="16"/>
  <c r="DG170" i="7"/>
  <c r="M58" i="17"/>
  <c r="CZ61" i="7"/>
  <c r="AO61" i="7"/>
  <c r="Q59" i="16"/>
  <c r="AY170" i="7"/>
  <c r="AZ170" i="7" s="1"/>
  <c r="H58" i="17"/>
  <c r="E77" i="7"/>
  <c r="E83" i="7"/>
  <c r="K37" i="7"/>
  <c r="L326" i="2"/>
  <c r="L328" i="2" s="1"/>
  <c r="AA61" i="7"/>
  <c r="F60" i="17" s="1"/>
  <c r="L59" i="16"/>
  <c r="BZ61" i="7"/>
  <c r="AC59" i="16"/>
  <c r="K58" i="17"/>
  <c r="CI170" i="7"/>
  <c r="BX61" i="7"/>
  <c r="AB59" i="16"/>
  <c r="I18" i="14"/>
  <c r="I17" i="14"/>
  <c r="J56" i="14"/>
  <c r="BG123" i="2"/>
  <c r="BG115" i="2" s="1"/>
  <c r="AP59" i="16"/>
  <c r="DL61" i="7"/>
  <c r="DS170" i="7"/>
  <c r="N58" i="17"/>
  <c r="AI59" i="16"/>
  <c r="L58" i="17"/>
  <c r="CU170" i="7"/>
  <c r="CR61" i="7"/>
  <c r="CF61" i="7"/>
  <c r="AE59" i="16"/>
  <c r="CZ123" i="2"/>
  <c r="CZ115" i="2" s="1"/>
  <c r="BF61" i="7"/>
  <c r="V59" i="16"/>
  <c r="AN123" i="2"/>
  <c r="AN115" i="2" s="1"/>
  <c r="AM123" i="2"/>
  <c r="AM115" i="2" s="1"/>
  <c r="BH123" i="2"/>
  <c r="BH115" i="2" s="1"/>
  <c r="I61" i="16"/>
  <c r="AA170" i="7"/>
  <c r="AB170" i="7" s="1"/>
  <c r="U123" i="2" l="1"/>
  <c r="U115" i="2" s="1"/>
  <c r="W123" i="2"/>
  <c r="W115" i="2" s="1"/>
  <c r="AS123" i="2"/>
  <c r="AS115" i="2" s="1"/>
  <c r="H112" i="2"/>
  <c r="G7" i="7"/>
  <c r="P123" i="2"/>
  <c r="P115" i="2" s="1"/>
  <c r="AX123" i="2"/>
  <c r="AX115" i="2" s="1"/>
  <c r="DH123" i="2"/>
  <c r="DH115" i="2" s="1"/>
  <c r="DL123" i="2"/>
  <c r="DL115" i="2" s="1"/>
  <c r="CB123" i="2"/>
  <c r="CB115" i="2" s="1"/>
  <c r="J54" i="2"/>
  <c r="BI123" i="2"/>
  <c r="BI115" i="2" s="1"/>
  <c r="DP123" i="2"/>
  <c r="DP115" i="2" s="1"/>
  <c r="CT123" i="2"/>
  <c r="CT115" i="2" s="1"/>
  <c r="I35" i="7"/>
  <c r="J316" i="2"/>
  <c r="J318" i="2" s="1"/>
  <c r="H101" i="12"/>
  <c r="I11" i="12"/>
  <c r="AG123" i="2"/>
  <c r="AG115" i="2" s="1"/>
  <c r="J337" i="2"/>
  <c r="J123" i="2"/>
  <c r="J115" i="2" s="1"/>
  <c r="AJ123" i="2"/>
  <c r="AJ115" i="2" s="1"/>
  <c r="I337" i="2"/>
  <c r="AI123" i="2"/>
  <c r="AI115" i="2" s="1"/>
  <c r="K123" i="2"/>
  <c r="K115" i="2" s="1"/>
  <c r="AM172" i="7"/>
  <c r="AN172" i="7" s="1"/>
  <c r="Q123" i="2"/>
  <c r="Q115" i="2" s="1"/>
  <c r="H123" i="2"/>
  <c r="H115" i="2" s="1"/>
  <c r="H116" i="2" s="1"/>
  <c r="V123" i="2"/>
  <c r="V115" i="2" s="1"/>
  <c r="J154" i="2"/>
  <c r="J158" i="2" s="1"/>
  <c r="I168" i="2"/>
  <c r="I14" i="7" s="1"/>
  <c r="I12" i="7"/>
  <c r="AD123" i="2"/>
  <c r="AD115" i="2" s="1"/>
  <c r="H26" i="15"/>
  <c r="H25" i="15"/>
  <c r="H27" i="15"/>
  <c r="H28" i="15"/>
  <c r="C200" i="15"/>
  <c r="C9" i="15" s="1"/>
  <c r="C217" i="15"/>
  <c r="C26" i="15" s="1"/>
  <c r="D200" i="15"/>
  <c r="D9" i="15" s="1"/>
  <c r="D217" i="15"/>
  <c r="D26" i="15" s="1"/>
  <c r="AA172" i="7"/>
  <c r="AB172" i="7" s="1"/>
  <c r="K2" i="7"/>
  <c r="G2" i="9"/>
  <c r="G2" i="10"/>
  <c r="J3" i="2"/>
  <c r="J12" i="6"/>
  <c r="G12" i="12"/>
  <c r="G100" i="12" s="1"/>
  <c r="J44" i="13"/>
  <c r="J166" i="2"/>
  <c r="J92" i="7"/>
  <c r="F92" i="16" s="1"/>
  <c r="J67" i="7"/>
  <c r="F67" i="16" s="1"/>
  <c r="H70" i="7"/>
  <c r="H73" i="7" s="1"/>
  <c r="H83" i="7" s="1"/>
  <c r="L337" i="2"/>
  <c r="E70" i="16"/>
  <c r="G73" i="7"/>
  <c r="G83" i="7" s="1"/>
  <c r="K242" i="2"/>
  <c r="K245" i="2" s="1"/>
  <c r="K248" i="2"/>
  <c r="J26" i="7"/>
  <c r="J98" i="2"/>
  <c r="J227" i="2" s="1"/>
  <c r="F118" i="16"/>
  <c r="J333" i="2"/>
  <c r="J84" i="2"/>
  <c r="F73" i="7"/>
  <c r="E61" i="16"/>
  <c r="K49" i="2"/>
  <c r="K50" i="2"/>
  <c r="L48" i="2"/>
  <c r="G138" i="2"/>
  <c r="I136" i="2"/>
  <c r="H137" i="2"/>
  <c r="J135" i="2"/>
  <c r="E132" i="2"/>
  <c r="E225" i="2"/>
  <c r="E228" i="2" s="1"/>
  <c r="E211" i="2" s="1"/>
  <c r="L199" i="2"/>
  <c r="L202" i="2" s="1"/>
  <c r="K15" i="7"/>
  <c r="J273" i="2"/>
  <c r="J279" i="2" s="1"/>
  <c r="J308" i="2"/>
  <c r="I285" i="2"/>
  <c r="K142" i="6"/>
  <c r="K266" i="6" s="1"/>
  <c r="L162" i="2" s="1"/>
  <c r="L143" i="6"/>
  <c r="M16" i="6"/>
  <c r="N17" i="6"/>
  <c r="P147" i="6"/>
  <c r="Q275" i="6"/>
  <c r="S150" i="6"/>
  <c r="T23" i="6"/>
  <c r="K14" i="6"/>
  <c r="K138" i="6" s="1"/>
  <c r="L161" i="2" s="1"/>
  <c r="M271" i="6"/>
  <c r="O273" i="6"/>
  <c r="P274" i="6"/>
  <c r="R276" i="6"/>
  <c r="U24" i="6"/>
  <c r="W26" i="6"/>
  <c r="X282" i="6"/>
  <c r="Z284" i="6"/>
  <c r="AB159" i="6"/>
  <c r="AD33" i="6"/>
  <c r="AE34" i="6"/>
  <c r="AF290" i="6"/>
  <c r="AG291" i="6"/>
  <c r="AI38" i="6"/>
  <c r="AJ294" i="6"/>
  <c r="AM42" i="6"/>
  <c r="O146" i="6"/>
  <c r="S22" i="6"/>
  <c r="U279" i="6"/>
  <c r="V153" i="6"/>
  <c r="W281" i="6"/>
  <c r="Y156" i="6"/>
  <c r="Z29" i="6"/>
  <c r="AA158" i="6"/>
  <c r="AB31" i="6"/>
  <c r="AC160" i="6"/>
  <c r="AD288" i="6"/>
  <c r="AE289" i="6"/>
  <c r="AG36" i="6"/>
  <c r="AH165" i="6"/>
  <c r="AI293" i="6"/>
  <c r="AK40" i="6"/>
  <c r="AK295" i="6"/>
  <c r="AL169" i="6"/>
  <c r="AM297" i="6"/>
  <c r="AO172" i="6"/>
  <c r="AP173" i="6"/>
  <c r="AQ174" i="6"/>
  <c r="AR47" i="6"/>
  <c r="AS48" i="6"/>
  <c r="AS303" i="6"/>
  <c r="AT304" i="6"/>
  <c r="AU178" i="6"/>
  <c r="AV51" i="6"/>
  <c r="AW52" i="6"/>
  <c r="AW307" i="6"/>
  <c r="AY54" i="6"/>
  <c r="AZ310" i="6"/>
  <c r="BB312" i="6"/>
  <c r="BD314" i="6"/>
  <c r="AN43" i="6"/>
  <c r="AO44" i="6"/>
  <c r="AP300" i="6"/>
  <c r="AT177" i="6"/>
  <c r="AX53" i="6"/>
  <c r="AY182" i="6"/>
  <c r="AZ183" i="6"/>
  <c r="BA184" i="6"/>
  <c r="BB185" i="6"/>
  <c r="BE60" i="6"/>
  <c r="BG62" i="6"/>
  <c r="BG317" i="6"/>
  <c r="BH318" i="6"/>
  <c r="BI192" i="6"/>
  <c r="BJ65" i="6"/>
  <c r="BK66" i="6"/>
  <c r="BK321" i="6"/>
  <c r="BL67" i="6"/>
  <c r="BN197" i="6"/>
  <c r="BQ327" i="6"/>
  <c r="BS202" i="6"/>
  <c r="BV205" i="6"/>
  <c r="BY335" i="6"/>
  <c r="CA210" i="6"/>
  <c r="CD213" i="6"/>
  <c r="CG343" i="6"/>
  <c r="CI218" i="6"/>
  <c r="CL221" i="6"/>
  <c r="BM196" i="6"/>
  <c r="BP199" i="6"/>
  <c r="BS329" i="6"/>
  <c r="BU204" i="6"/>
  <c r="BX207" i="6"/>
  <c r="CA337" i="6"/>
  <c r="CC212" i="6"/>
  <c r="CF215" i="6"/>
  <c r="CI345" i="6"/>
  <c r="CK220" i="6"/>
  <c r="CN223" i="6"/>
  <c r="CQ353" i="6"/>
  <c r="CS228" i="6"/>
  <c r="CV231" i="6"/>
  <c r="CY361" i="6"/>
  <c r="DA236" i="6"/>
  <c r="DD239" i="6"/>
  <c r="DG114" i="6"/>
  <c r="DI371" i="6"/>
  <c r="DL247" i="6"/>
  <c r="CP225" i="6"/>
  <c r="CS355" i="6"/>
  <c r="CU230" i="6"/>
  <c r="CX233" i="6"/>
  <c r="DA363" i="6"/>
  <c r="DC238" i="6"/>
  <c r="DF241" i="6"/>
  <c r="DJ245" i="6"/>
  <c r="DN376" i="6"/>
  <c r="DQ252" i="6"/>
  <c r="DT127" i="6"/>
  <c r="DV384" i="6"/>
  <c r="DI116" i="6"/>
  <c r="DN249" i="6"/>
  <c r="DQ124" i="6"/>
  <c r="DS381" i="6"/>
  <c r="DV257" i="6"/>
  <c r="BC58" i="6"/>
  <c r="BC313" i="6"/>
  <c r="BF61" i="6"/>
  <c r="BH191" i="6"/>
  <c r="BM323" i="6"/>
  <c r="BN69" i="6"/>
  <c r="BQ72" i="6"/>
  <c r="BR328" i="6"/>
  <c r="BV77" i="6"/>
  <c r="BY80" i="6"/>
  <c r="BZ336" i="6"/>
  <c r="CD85" i="6"/>
  <c r="CG88" i="6"/>
  <c r="CH344" i="6"/>
  <c r="CL93" i="6"/>
  <c r="CO96" i="6"/>
  <c r="BP71" i="6"/>
  <c r="BS74" i="6"/>
  <c r="BT330" i="6"/>
  <c r="BX79" i="6"/>
  <c r="CA82" i="6"/>
  <c r="CB338" i="6"/>
  <c r="CF87" i="6"/>
  <c r="CI90" i="6"/>
  <c r="CJ346" i="6"/>
  <c r="CN95" i="6"/>
  <c r="CQ98" i="6"/>
  <c r="CR354" i="6"/>
  <c r="CV103" i="6"/>
  <c r="CY106" i="6"/>
  <c r="CZ362" i="6"/>
  <c r="DD111" i="6"/>
  <c r="DF368" i="6"/>
  <c r="DI244" i="6"/>
  <c r="DL119" i="6"/>
  <c r="CP97" i="6"/>
  <c r="CS100" i="6"/>
  <c r="CT356" i="6"/>
  <c r="CX105" i="6"/>
  <c r="DA108" i="6"/>
  <c r="DB364" i="6"/>
  <c r="DF113" i="6"/>
  <c r="DJ117" i="6"/>
  <c r="DM375" i="6"/>
  <c r="DP251" i="6"/>
  <c r="DS126" i="6"/>
  <c r="DU383" i="6"/>
  <c r="DH370" i="6"/>
  <c r="DN121" i="6"/>
  <c r="DP378" i="6"/>
  <c r="DS254" i="6"/>
  <c r="DV129" i="6"/>
  <c r="BQ200" i="6"/>
  <c r="BT203" i="6"/>
  <c r="BW333" i="6"/>
  <c r="BY208" i="6"/>
  <c r="CB211" i="6"/>
  <c r="CE341" i="6"/>
  <c r="CG216" i="6"/>
  <c r="CJ219" i="6"/>
  <c r="CM349" i="6"/>
  <c r="CO224" i="6"/>
  <c r="CR227" i="6"/>
  <c r="CU357" i="6"/>
  <c r="CW232" i="6"/>
  <c r="CZ235" i="6"/>
  <c r="DC365" i="6"/>
  <c r="DE367" i="6"/>
  <c r="DH243" i="6"/>
  <c r="DK118" i="6"/>
  <c r="CO351" i="6"/>
  <c r="CQ226" i="6"/>
  <c r="CT229" i="6"/>
  <c r="CW359" i="6"/>
  <c r="CY234" i="6"/>
  <c r="DB237" i="6"/>
  <c r="DE112" i="6"/>
  <c r="DG369" i="6"/>
  <c r="DK373" i="6"/>
  <c r="DP123" i="6"/>
  <c r="DR380" i="6"/>
  <c r="DU256" i="6"/>
  <c r="L4" i="6"/>
  <c r="DM120" i="6"/>
  <c r="DO377" i="6"/>
  <c r="DR253" i="6"/>
  <c r="DU128" i="6"/>
  <c r="DW385" i="6"/>
  <c r="BC186" i="6"/>
  <c r="BE188" i="6"/>
  <c r="BF316" i="6"/>
  <c r="BJ193" i="6"/>
  <c r="BL195" i="6"/>
  <c r="BN324" i="6"/>
  <c r="BR73" i="6"/>
  <c r="BU76" i="6"/>
  <c r="BV332" i="6"/>
  <c r="BZ81" i="6"/>
  <c r="CC84" i="6"/>
  <c r="CD340" i="6"/>
  <c r="CH89" i="6"/>
  <c r="CK92" i="6"/>
  <c r="CL348" i="6"/>
  <c r="BO70" i="6"/>
  <c r="BP326" i="6"/>
  <c r="BT75" i="6"/>
  <c r="BW78" i="6"/>
  <c r="BX334" i="6"/>
  <c r="CB83" i="6"/>
  <c r="CE86" i="6"/>
  <c r="CF342" i="6"/>
  <c r="CJ91" i="6"/>
  <c r="CM94" i="6"/>
  <c r="CN350" i="6"/>
  <c r="CR99" i="6"/>
  <c r="CU102" i="6"/>
  <c r="CV358" i="6"/>
  <c r="CZ107" i="6"/>
  <c r="DC110" i="6"/>
  <c r="DE240" i="6"/>
  <c r="DH115" i="6"/>
  <c r="DJ372" i="6"/>
  <c r="DM248" i="6"/>
  <c r="CP352" i="6"/>
  <c r="CT101" i="6"/>
  <c r="CW104" i="6"/>
  <c r="CX360" i="6"/>
  <c r="DB109" i="6"/>
  <c r="DD366" i="6"/>
  <c r="DG242" i="6"/>
  <c r="DK246" i="6"/>
  <c r="DO122" i="6"/>
  <c r="DQ379" i="6"/>
  <c r="DT255" i="6"/>
  <c r="DW130" i="6"/>
  <c r="DL374" i="6"/>
  <c r="DO250" i="6"/>
  <c r="DR125" i="6"/>
  <c r="DT382" i="6"/>
  <c r="DW258" i="6"/>
  <c r="K269" i="6"/>
  <c r="K393" i="6" s="1"/>
  <c r="L163" i="2" s="1"/>
  <c r="L270" i="6"/>
  <c r="M144" i="6"/>
  <c r="O18" i="6"/>
  <c r="Q148" i="6"/>
  <c r="R149" i="6"/>
  <c r="S277" i="6"/>
  <c r="T151" i="6"/>
  <c r="L15" i="6"/>
  <c r="N145" i="6"/>
  <c r="P19" i="6"/>
  <c r="R21" i="6"/>
  <c r="T278" i="6"/>
  <c r="V280" i="6"/>
  <c r="X27" i="6"/>
  <c r="Y28" i="6"/>
  <c r="AA30" i="6"/>
  <c r="AC32" i="6"/>
  <c r="AD161" i="6"/>
  <c r="AF35" i="6"/>
  <c r="AG164" i="6"/>
  <c r="AH292" i="6"/>
  <c r="AJ39" i="6"/>
  <c r="AL296" i="6"/>
  <c r="N272" i="6"/>
  <c r="Q20" i="6"/>
  <c r="U152" i="6"/>
  <c r="V25" i="6"/>
  <c r="W154" i="6"/>
  <c r="X155" i="6"/>
  <c r="Y283" i="6"/>
  <c r="Z157" i="6"/>
  <c r="AA285" i="6"/>
  <c r="AB286" i="6"/>
  <c r="AC287" i="6"/>
  <c r="AE162" i="6"/>
  <c r="AF163" i="6"/>
  <c r="AH37" i="6"/>
  <c r="AI166" i="6"/>
  <c r="AJ167" i="6"/>
  <c r="AK168" i="6"/>
  <c r="AL41" i="6"/>
  <c r="AM170" i="6"/>
  <c r="AN298" i="6"/>
  <c r="AO299" i="6"/>
  <c r="AQ46" i="6"/>
  <c r="AQ301" i="6"/>
  <c r="AR302" i="6"/>
  <c r="AS176" i="6"/>
  <c r="AT49" i="6"/>
  <c r="AU50" i="6"/>
  <c r="AU305" i="6"/>
  <c r="AV306" i="6"/>
  <c r="AW180" i="6"/>
  <c r="AX181" i="6"/>
  <c r="AZ55" i="6"/>
  <c r="BB57" i="6"/>
  <c r="BD59" i="6"/>
  <c r="BF189" i="6"/>
  <c r="AN171" i="6"/>
  <c r="AP45" i="6"/>
  <c r="AR175" i="6"/>
  <c r="AV179" i="6"/>
  <c r="AX308" i="6"/>
  <c r="AY309" i="6"/>
  <c r="BA56" i="6"/>
  <c r="BA311" i="6"/>
  <c r="BD187" i="6"/>
  <c r="BE315" i="6"/>
  <c r="BG190" i="6"/>
  <c r="BH63" i="6"/>
  <c r="BI64" i="6"/>
  <c r="BI319" i="6"/>
  <c r="BJ320" i="6"/>
  <c r="BK194" i="6"/>
  <c r="BM68" i="6"/>
  <c r="BL322" i="6"/>
  <c r="BO198" i="6"/>
  <c r="BR201" i="6"/>
  <c r="BU331" i="6"/>
  <c r="BW206" i="6"/>
  <c r="BZ209" i="6"/>
  <c r="CC339" i="6"/>
  <c r="CE214" i="6"/>
  <c r="CH217" i="6"/>
  <c r="CK347" i="6"/>
  <c r="CM222" i="6"/>
  <c r="BO325" i="6"/>
  <c r="K164" i="2"/>
  <c r="K66" i="2"/>
  <c r="K58" i="2"/>
  <c r="K18" i="2"/>
  <c r="K33" i="2"/>
  <c r="K38" i="2" s="1"/>
  <c r="L13" i="2"/>
  <c r="K62" i="2"/>
  <c r="M36" i="2"/>
  <c r="N34" i="2"/>
  <c r="M35" i="2"/>
  <c r="I88" i="2"/>
  <c r="I66" i="7" s="1"/>
  <c r="I64" i="7"/>
  <c r="I85" i="2"/>
  <c r="I65" i="7" s="1"/>
  <c r="K276" i="2"/>
  <c r="L4" i="2"/>
  <c r="K76" i="2"/>
  <c r="K80" i="2"/>
  <c r="K93" i="2"/>
  <c r="K73" i="2"/>
  <c r="K77" i="2"/>
  <c r="K81" i="2"/>
  <c r="K94" i="2"/>
  <c r="K270" i="2"/>
  <c r="K118" i="7" s="1"/>
  <c r="K74" i="2"/>
  <c r="K78" i="2"/>
  <c r="K82" i="2"/>
  <c r="K95" i="2"/>
  <c r="K75" i="2"/>
  <c r="K79" i="2"/>
  <c r="K92" i="2"/>
  <c r="K96" i="2"/>
  <c r="I135" i="2"/>
  <c r="H136" i="2"/>
  <c r="F138" i="2"/>
  <c r="F139" i="2" s="1"/>
  <c r="F130" i="2" s="1"/>
  <c r="F225" i="2" s="1"/>
  <c r="F228" i="2" s="1"/>
  <c r="F211" i="2" s="1"/>
  <c r="G137" i="2"/>
  <c r="J55" i="2"/>
  <c r="J52" i="2"/>
  <c r="L15" i="2"/>
  <c r="K47" i="2"/>
  <c r="K19" i="2"/>
  <c r="K55" i="2"/>
  <c r="K59" i="2"/>
  <c r="K67" i="2"/>
  <c r="K63" i="2"/>
  <c r="K64" i="2" s="1"/>
  <c r="K69" i="2" s="1"/>
  <c r="K131" i="2" s="1"/>
  <c r="V61" i="16"/>
  <c r="J17" i="14"/>
  <c r="J18" i="14"/>
  <c r="K56" i="14"/>
  <c r="AB61" i="16"/>
  <c r="CI172" i="7"/>
  <c r="K60" i="17"/>
  <c r="H217" i="15" s="1"/>
  <c r="AC61" i="16"/>
  <c r="E143" i="7"/>
  <c r="H60" i="17"/>
  <c r="Q61" i="16"/>
  <c r="AY172" i="7"/>
  <c r="AZ172" i="7" s="1"/>
  <c r="Z61" i="16"/>
  <c r="E97" i="16"/>
  <c r="AR61" i="16"/>
  <c r="J99" i="7"/>
  <c r="F26" i="16"/>
  <c r="O51" i="2"/>
  <c r="O61" i="16"/>
  <c r="I7" i="15"/>
  <c r="J199" i="15"/>
  <c r="Y61" i="16"/>
  <c r="BW172" i="7"/>
  <c r="J60" i="17"/>
  <c r="G217" i="15" s="1"/>
  <c r="AE61" i="16"/>
  <c r="I19" i="14"/>
  <c r="I21" i="14" s="1"/>
  <c r="I22" i="14" s="1"/>
  <c r="I30" i="14"/>
  <c r="I32" i="14"/>
  <c r="I59" i="14"/>
  <c r="I58" i="14"/>
  <c r="I57" i="14"/>
  <c r="I34" i="14"/>
  <c r="AI61" i="16"/>
  <c r="CU172" i="7"/>
  <c r="L60" i="17"/>
  <c r="I217" i="15" s="1"/>
  <c r="AP61" i="16"/>
  <c r="DS172" i="7"/>
  <c r="N60" i="17"/>
  <c r="K217" i="15" s="1"/>
  <c r="E8" i="16"/>
  <c r="L61" i="16"/>
  <c r="L37" i="7"/>
  <c r="M326" i="2"/>
  <c r="M328" i="2" s="1"/>
  <c r="AL61" i="16"/>
  <c r="DG172" i="7"/>
  <c r="M60" i="17"/>
  <c r="J217" i="15" s="1"/>
  <c r="O172" i="7"/>
  <c r="P172" i="7" s="1"/>
  <c r="E60" i="17"/>
  <c r="AN61" i="16"/>
  <c r="U61" i="16"/>
  <c r="I60" i="17"/>
  <c r="BK172" i="7"/>
  <c r="BL172" i="7" s="1"/>
  <c r="H61" i="16"/>
  <c r="R61" i="16"/>
  <c r="H22" i="14"/>
  <c r="G95" i="7"/>
  <c r="E95" i="16" s="1"/>
  <c r="K25" i="7"/>
  <c r="K99" i="7" s="1"/>
  <c r="L231" i="2"/>
  <c r="L234" i="2" s="1"/>
  <c r="H9" i="15"/>
  <c r="H19" i="15"/>
  <c r="H22" i="15"/>
  <c r="H18" i="15"/>
  <c r="H13" i="15"/>
  <c r="H14" i="15"/>
  <c r="H21" i="15"/>
  <c r="H12" i="15"/>
  <c r="H11" i="15"/>
  <c r="H16" i="15"/>
  <c r="H23" i="15"/>
  <c r="H10" i="15"/>
  <c r="H15" i="15"/>
  <c r="H20" i="15"/>
  <c r="H17" i="15"/>
  <c r="AJ61" i="16"/>
  <c r="AS61" i="16"/>
  <c r="I9" i="7"/>
  <c r="J143" i="2"/>
  <c r="J146" i="2" s="1"/>
  <c r="H97" i="7"/>
  <c r="J11" i="12" l="1"/>
  <c r="I101" i="12"/>
  <c r="J35" i="7"/>
  <c r="F36" i="16" s="1"/>
  <c r="K316" i="2"/>
  <c r="K318" i="2" s="1"/>
  <c r="I112" i="2"/>
  <c r="I116" i="2" s="1"/>
  <c r="I7" i="7" s="1"/>
  <c r="H7" i="7"/>
  <c r="H95" i="7" s="1"/>
  <c r="J12" i="7"/>
  <c r="F13" i="16" s="1"/>
  <c r="K154" i="2"/>
  <c r="K158" i="2" s="1"/>
  <c r="G139" i="2"/>
  <c r="G130" i="2" s="1"/>
  <c r="G225" i="2" s="1"/>
  <c r="G228" i="2" s="1"/>
  <c r="G211" i="2" s="1"/>
  <c r="I218" i="2" s="1"/>
  <c r="I25" i="15"/>
  <c r="I27" i="15"/>
  <c r="I26" i="15"/>
  <c r="I28" i="15"/>
  <c r="B200" i="15"/>
  <c r="B9" i="15" s="1"/>
  <c r="B217" i="15"/>
  <c r="B26" i="15" s="1"/>
  <c r="E200" i="15"/>
  <c r="E9" i="15" s="1"/>
  <c r="E217" i="15"/>
  <c r="E26" i="15" s="1"/>
  <c r="F200" i="15"/>
  <c r="F9" i="15" s="1"/>
  <c r="F217" i="15"/>
  <c r="F26" i="15" s="1"/>
  <c r="K12" i="6"/>
  <c r="L2" i="7"/>
  <c r="K44" i="13"/>
  <c r="K3" i="2"/>
  <c r="H2" i="10"/>
  <c r="H2" i="9"/>
  <c r="H12" i="12"/>
  <c r="H100" i="12" s="1"/>
  <c r="J13" i="7"/>
  <c r="F14" i="16" s="1"/>
  <c r="J168" i="2"/>
  <c r="J14" i="7" s="1"/>
  <c r="F15" i="16" s="1"/>
  <c r="K333" i="2"/>
  <c r="K84" i="2"/>
  <c r="M4" i="2"/>
  <c r="L76" i="2"/>
  <c r="L80" i="2"/>
  <c r="L93" i="2"/>
  <c r="L276" i="2"/>
  <c r="L75" i="2"/>
  <c r="L79" i="2"/>
  <c r="L92" i="2"/>
  <c r="L96" i="2"/>
  <c r="L74" i="2"/>
  <c r="L82" i="2"/>
  <c r="L73" i="2"/>
  <c r="L77" i="2"/>
  <c r="L94" i="2"/>
  <c r="L270" i="2"/>
  <c r="L118" i="7" s="1"/>
  <c r="L78" i="2"/>
  <c r="L95" i="2"/>
  <c r="L81" i="2"/>
  <c r="M13" i="2"/>
  <c r="L18" i="2"/>
  <c r="L66" i="2"/>
  <c r="L62" i="2"/>
  <c r="L33" i="2"/>
  <c r="L38" i="2" s="1"/>
  <c r="L58" i="2"/>
  <c r="L54" i="2"/>
  <c r="K67" i="7"/>
  <c r="K92" i="7"/>
  <c r="K166" i="2"/>
  <c r="L14" i="6"/>
  <c r="L138" i="6" s="1"/>
  <c r="M161" i="2" s="1"/>
  <c r="N144" i="6"/>
  <c r="O145" i="6"/>
  <c r="P18" i="6"/>
  <c r="Q19" i="6"/>
  <c r="R275" i="6"/>
  <c r="T277" i="6"/>
  <c r="L269" i="6"/>
  <c r="L393" i="6" s="1"/>
  <c r="M163" i="2" s="1"/>
  <c r="N16" i="6"/>
  <c r="R148" i="6"/>
  <c r="S276" i="6"/>
  <c r="U278" i="6"/>
  <c r="V152" i="6"/>
  <c r="W280" i="6"/>
  <c r="Y155" i="6"/>
  <c r="Z28" i="6"/>
  <c r="AA157" i="6"/>
  <c r="AB30" i="6"/>
  <c r="AC159" i="6"/>
  <c r="AD287" i="6"/>
  <c r="AE288" i="6"/>
  <c r="AG35" i="6"/>
  <c r="AH164" i="6"/>
  <c r="AI292" i="6"/>
  <c r="AK39" i="6"/>
  <c r="AK294" i="6"/>
  <c r="AL168" i="6"/>
  <c r="AM296" i="6"/>
  <c r="O17" i="6"/>
  <c r="Q147" i="6"/>
  <c r="T150" i="6"/>
  <c r="V279" i="6"/>
  <c r="X26" i="6"/>
  <c r="Y27" i="6"/>
  <c r="AA29" i="6"/>
  <c r="AC31" i="6"/>
  <c r="AD160" i="6"/>
  <c r="AF34" i="6"/>
  <c r="AG163" i="6"/>
  <c r="AH291" i="6"/>
  <c r="AJ38" i="6"/>
  <c r="AL295" i="6"/>
  <c r="AN42" i="6"/>
  <c r="AO43" i="6"/>
  <c r="AP299" i="6"/>
  <c r="AT176" i="6"/>
  <c r="AX52" i="6"/>
  <c r="AY181" i="6"/>
  <c r="AZ182" i="6"/>
  <c r="BA183" i="6"/>
  <c r="BB184" i="6"/>
  <c r="BC185" i="6"/>
  <c r="BD186" i="6"/>
  <c r="BE187" i="6"/>
  <c r="BF60" i="6"/>
  <c r="AN297" i="6"/>
  <c r="AO298" i="6"/>
  <c r="AQ45" i="6"/>
  <c r="AQ300" i="6"/>
  <c r="AR301" i="6"/>
  <c r="AS175" i="6"/>
  <c r="AT48" i="6"/>
  <c r="AU49" i="6"/>
  <c r="AU304" i="6"/>
  <c r="AV305" i="6"/>
  <c r="AW179" i="6"/>
  <c r="AX180" i="6"/>
  <c r="AZ54" i="6"/>
  <c r="BD58" i="6"/>
  <c r="BF188" i="6"/>
  <c r="BJ192" i="6"/>
  <c r="BM195" i="6"/>
  <c r="BO324" i="6"/>
  <c r="BQ199" i="6"/>
  <c r="BT202" i="6"/>
  <c r="BW332" i="6"/>
  <c r="BY207" i="6"/>
  <c r="CB210" i="6"/>
  <c r="CE340" i="6"/>
  <c r="CG215" i="6"/>
  <c r="CJ218" i="6"/>
  <c r="CM348" i="6"/>
  <c r="CO223" i="6"/>
  <c r="BO197" i="6"/>
  <c r="BR200" i="6"/>
  <c r="BU330" i="6"/>
  <c r="BW205" i="6"/>
  <c r="BZ208" i="6"/>
  <c r="CC338" i="6"/>
  <c r="CE213" i="6"/>
  <c r="CH216" i="6"/>
  <c r="CK346" i="6"/>
  <c r="CM221" i="6"/>
  <c r="CP224" i="6"/>
  <c r="CS354" i="6"/>
  <c r="CU229" i="6"/>
  <c r="CX232" i="6"/>
  <c r="DA362" i="6"/>
  <c r="DC237" i="6"/>
  <c r="DF240" i="6"/>
  <c r="DI115" i="6"/>
  <c r="DK372" i="6"/>
  <c r="CQ352" i="6"/>
  <c r="CS227" i="6"/>
  <c r="CV230" i="6"/>
  <c r="CY360" i="6"/>
  <c r="DA235" i="6"/>
  <c r="DD238" i="6"/>
  <c r="DI243" i="6"/>
  <c r="DN120" i="6"/>
  <c r="DP377" i="6"/>
  <c r="DS253" i="6"/>
  <c r="DV128" i="6"/>
  <c r="DF367" i="6"/>
  <c r="DL118" i="6"/>
  <c r="DO121" i="6"/>
  <c r="DQ378" i="6"/>
  <c r="DT254" i="6"/>
  <c r="DW384" i="6"/>
  <c r="BB311" i="6"/>
  <c r="BG189" i="6"/>
  <c r="BH62" i="6"/>
  <c r="BI63" i="6"/>
  <c r="BI318" i="6"/>
  <c r="BJ319" i="6"/>
  <c r="BK193" i="6"/>
  <c r="BL66" i="6"/>
  <c r="BM67" i="6"/>
  <c r="BP70" i="6"/>
  <c r="BS73" i="6"/>
  <c r="BT329" i="6"/>
  <c r="BX78" i="6"/>
  <c r="CA81" i="6"/>
  <c r="CB337" i="6"/>
  <c r="CF86" i="6"/>
  <c r="CI89" i="6"/>
  <c r="CJ345" i="6"/>
  <c r="CN94" i="6"/>
  <c r="BN68" i="6"/>
  <c r="BQ71" i="6"/>
  <c r="BR327" i="6"/>
  <c r="BV76" i="6"/>
  <c r="BY79" i="6"/>
  <c r="BZ335" i="6"/>
  <c r="CD84" i="6"/>
  <c r="CG87" i="6"/>
  <c r="CH343" i="6"/>
  <c r="CL92" i="6"/>
  <c r="CO95" i="6"/>
  <c r="CP351" i="6"/>
  <c r="CT100" i="6"/>
  <c r="CW103" i="6"/>
  <c r="CX359" i="6"/>
  <c r="DB108" i="6"/>
  <c r="DD365" i="6"/>
  <c r="DG241" i="6"/>
  <c r="DJ116" i="6"/>
  <c r="DL373" i="6"/>
  <c r="CR98" i="6"/>
  <c r="CU101" i="6"/>
  <c r="CV357" i="6"/>
  <c r="CZ106" i="6"/>
  <c r="DC109" i="6"/>
  <c r="DE239" i="6"/>
  <c r="DI370" i="6"/>
  <c r="DN248" i="6"/>
  <c r="DQ123" i="6"/>
  <c r="DS380" i="6"/>
  <c r="DV256" i="6"/>
  <c r="DH114" i="6"/>
  <c r="DL246" i="6"/>
  <c r="DP122" i="6"/>
  <c r="DR379" i="6"/>
  <c r="DU255" i="6"/>
  <c r="M4" i="6"/>
  <c r="M270" i="6"/>
  <c r="N271" i="6"/>
  <c r="O272" i="6"/>
  <c r="P273" i="6"/>
  <c r="R20" i="6"/>
  <c r="S21" i="6"/>
  <c r="L142" i="6"/>
  <c r="L266" i="6" s="1"/>
  <c r="M162" i="2" s="1"/>
  <c r="M15" i="6"/>
  <c r="Q274" i="6"/>
  <c r="S149" i="6"/>
  <c r="U151" i="6"/>
  <c r="V24" i="6"/>
  <c r="W153" i="6"/>
  <c r="X154" i="6"/>
  <c r="Y282" i="6"/>
  <c r="Z156" i="6"/>
  <c r="AA284" i="6"/>
  <c r="AB285" i="6"/>
  <c r="AC286" i="6"/>
  <c r="AE161" i="6"/>
  <c r="AF162" i="6"/>
  <c r="AH36" i="6"/>
  <c r="AI165" i="6"/>
  <c r="AJ166" i="6"/>
  <c r="AK167" i="6"/>
  <c r="AL40" i="6"/>
  <c r="AM169" i="6"/>
  <c r="M143" i="6"/>
  <c r="P146" i="6"/>
  <c r="T22" i="6"/>
  <c r="U23" i="6"/>
  <c r="W25" i="6"/>
  <c r="X281" i="6"/>
  <c r="Z283" i="6"/>
  <c r="AB158" i="6"/>
  <c r="AD32" i="6"/>
  <c r="AE33" i="6"/>
  <c r="AF289" i="6"/>
  <c r="AG290" i="6"/>
  <c r="AI37" i="6"/>
  <c r="AJ293" i="6"/>
  <c r="AM41" i="6"/>
  <c r="AN170" i="6"/>
  <c r="AP44" i="6"/>
  <c r="AR174" i="6"/>
  <c r="AV178" i="6"/>
  <c r="AX307" i="6"/>
  <c r="AY308" i="6"/>
  <c r="BA55" i="6"/>
  <c r="BA310" i="6"/>
  <c r="BC57" i="6"/>
  <c r="BC312" i="6"/>
  <c r="BE59" i="6"/>
  <c r="BE314" i="6"/>
  <c r="BF315" i="6"/>
  <c r="AO171" i="6"/>
  <c r="AP172" i="6"/>
  <c r="AQ173" i="6"/>
  <c r="AR46" i="6"/>
  <c r="AS47" i="6"/>
  <c r="AS302" i="6"/>
  <c r="AT303" i="6"/>
  <c r="AU177" i="6"/>
  <c r="AV50" i="6"/>
  <c r="AW51" i="6"/>
  <c r="AW306" i="6"/>
  <c r="AY53" i="6"/>
  <c r="AZ309" i="6"/>
  <c r="BD313" i="6"/>
  <c r="BH190" i="6"/>
  <c r="BL194" i="6"/>
  <c r="BM322" i="6"/>
  <c r="BP198" i="6"/>
  <c r="BS328" i="6"/>
  <c r="BU203" i="6"/>
  <c r="BX206" i="6"/>
  <c r="CA336" i="6"/>
  <c r="CC211" i="6"/>
  <c r="CF214" i="6"/>
  <c r="CI344" i="6"/>
  <c r="CK219" i="6"/>
  <c r="CN222" i="6"/>
  <c r="BN196" i="6"/>
  <c r="BQ326" i="6"/>
  <c r="BS201" i="6"/>
  <c r="BV204" i="6"/>
  <c r="BY334" i="6"/>
  <c r="CA209" i="6"/>
  <c r="CD212" i="6"/>
  <c r="CG342" i="6"/>
  <c r="CI217" i="6"/>
  <c r="CL220" i="6"/>
  <c r="CO350" i="6"/>
  <c r="CQ225" i="6"/>
  <c r="CT228" i="6"/>
  <c r="CW358" i="6"/>
  <c r="CY233" i="6"/>
  <c r="DB236" i="6"/>
  <c r="DE111" i="6"/>
  <c r="DG368" i="6"/>
  <c r="DJ244" i="6"/>
  <c r="DM119" i="6"/>
  <c r="CR226" i="6"/>
  <c r="CU356" i="6"/>
  <c r="CW231" i="6"/>
  <c r="CZ234" i="6"/>
  <c r="DC364" i="6"/>
  <c r="DE366" i="6"/>
  <c r="DK117" i="6"/>
  <c r="DO249" i="6"/>
  <c r="DR124" i="6"/>
  <c r="DT381" i="6"/>
  <c r="DW129" i="6"/>
  <c r="DH242" i="6"/>
  <c r="DM374" i="6"/>
  <c r="DP250" i="6"/>
  <c r="DS125" i="6"/>
  <c r="DU382" i="6"/>
  <c r="BB56" i="6"/>
  <c r="BG61" i="6"/>
  <c r="BG316" i="6"/>
  <c r="BH317" i="6"/>
  <c r="BI191" i="6"/>
  <c r="BJ64" i="6"/>
  <c r="BK65" i="6"/>
  <c r="BK320" i="6"/>
  <c r="BL321" i="6"/>
  <c r="BO69" i="6"/>
  <c r="BP325" i="6"/>
  <c r="BT74" i="6"/>
  <c r="BW77" i="6"/>
  <c r="BX333" i="6"/>
  <c r="CB82" i="6"/>
  <c r="CE85" i="6"/>
  <c r="CF341" i="6"/>
  <c r="CJ90" i="6"/>
  <c r="CM93" i="6"/>
  <c r="CN349" i="6"/>
  <c r="BN323" i="6"/>
  <c r="BR72" i="6"/>
  <c r="BU75" i="6"/>
  <c r="BV331" i="6"/>
  <c r="BZ80" i="6"/>
  <c r="CC83" i="6"/>
  <c r="CD339" i="6"/>
  <c r="CH88" i="6"/>
  <c r="CK91" i="6"/>
  <c r="CL347" i="6"/>
  <c r="CP96" i="6"/>
  <c r="CS99" i="6"/>
  <c r="CT355" i="6"/>
  <c r="CX104" i="6"/>
  <c r="DA107" i="6"/>
  <c r="DB363" i="6"/>
  <c r="DF112" i="6"/>
  <c r="DH369" i="6"/>
  <c r="DK245" i="6"/>
  <c r="CQ97" i="6"/>
  <c r="CR353" i="6"/>
  <c r="CV102" i="6"/>
  <c r="CY105" i="6"/>
  <c r="CZ361" i="6"/>
  <c r="DD110" i="6"/>
  <c r="DG113" i="6"/>
  <c r="DM247" i="6"/>
  <c r="DO376" i="6"/>
  <c r="DR252" i="6"/>
  <c r="DU127" i="6"/>
  <c r="DW257" i="6"/>
  <c r="DJ371" i="6"/>
  <c r="DN375" i="6"/>
  <c r="DQ251" i="6"/>
  <c r="DT126" i="6"/>
  <c r="DV383" i="6"/>
  <c r="L164" i="2"/>
  <c r="E216" i="2"/>
  <c r="E220" i="2" s="1"/>
  <c r="E212" i="2" s="1"/>
  <c r="E213" i="2" s="1"/>
  <c r="H219" i="2"/>
  <c r="F217" i="2"/>
  <c r="G218" i="2"/>
  <c r="L50" i="2"/>
  <c r="L49" i="2"/>
  <c r="M48" i="2"/>
  <c r="F83" i="7"/>
  <c r="E83" i="16" s="1"/>
  <c r="F77" i="7"/>
  <c r="F143" i="7" s="1"/>
  <c r="E73" i="16"/>
  <c r="J100" i="7"/>
  <c r="F100" i="16" s="1"/>
  <c r="F27" i="16"/>
  <c r="L248" i="2"/>
  <c r="K26" i="7"/>
  <c r="K100" i="7" s="1"/>
  <c r="L242" i="2"/>
  <c r="L245" i="2" s="1"/>
  <c r="I137" i="2"/>
  <c r="K135" i="2"/>
  <c r="J136" i="2"/>
  <c r="H138" i="2"/>
  <c r="H139" i="2" s="1"/>
  <c r="H130" i="2" s="1"/>
  <c r="H225" i="2" s="1"/>
  <c r="H228" i="2" s="1"/>
  <c r="H211" i="2" s="1"/>
  <c r="L47" i="2"/>
  <c r="L19" i="2"/>
  <c r="M15" i="2"/>
  <c r="L59" i="2"/>
  <c r="L67" i="2"/>
  <c r="H218" i="2"/>
  <c r="F216" i="2"/>
  <c r="G217" i="2"/>
  <c r="I219" i="2"/>
  <c r="K98" i="2"/>
  <c r="K227" i="2" s="1"/>
  <c r="I70" i="7"/>
  <c r="I73" i="7" s="1"/>
  <c r="I83" i="7" s="1"/>
  <c r="N35" i="2"/>
  <c r="O34" i="2"/>
  <c r="N36" i="2"/>
  <c r="K54" i="2"/>
  <c r="K273" i="2"/>
  <c r="K279" i="2" s="1"/>
  <c r="K308" i="2"/>
  <c r="J285" i="2"/>
  <c r="M199" i="2"/>
  <c r="M202" i="2" s="1"/>
  <c r="L15" i="7"/>
  <c r="E8" i="7"/>
  <c r="F129" i="2"/>
  <c r="F132" i="2" s="1"/>
  <c r="K52" i="2"/>
  <c r="J64" i="7"/>
  <c r="J88" i="2"/>
  <c r="J66" i="7" s="1"/>
  <c r="F66" i="16" s="1"/>
  <c r="J85" i="2"/>
  <c r="J65" i="7" s="1"/>
  <c r="F65" i="16" s="1"/>
  <c r="J9" i="7"/>
  <c r="J97" i="7" s="1"/>
  <c r="K143" i="2"/>
  <c r="K146" i="2" s="1"/>
  <c r="J7" i="15"/>
  <c r="K199" i="15"/>
  <c r="K7" i="15" s="1"/>
  <c r="E144" i="7"/>
  <c r="E145" i="7" s="1"/>
  <c r="E153" i="7"/>
  <c r="E152" i="7"/>
  <c r="L56" i="14"/>
  <c r="K17" i="14"/>
  <c r="K18" i="14"/>
  <c r="M231" i="2"/>
  <c r="M234" i="2" s="1"/>
  <c r="L25" i="7"/>
  <c r="L99" i="7" s="1"/>
  <c r="M37" i="7"/>
  <c r="G38" i="16" s="1"/>
  <c r="N326" i="2"/>
  <c r="N328" i="2" s="1"/>
  <c r="I97" i="7"/>
  <c r="I11" i="15"/>
  <c r="I22" i="15"/>
  <c r="I14" i="15"/>
  <c r="I21" i="15"/>
  <c r="I17" i="15"/>
  <c r="I16" i="15"/>
  <c r="I19" i="15"/>
  <c r="I9" i="15"/>
  <c r="I18" i="15"/>
  <c r="I12" i="15"/>
  <c r="I20" i="15"/>
  <c r="I13" i="15"/>
  <c r="I23" i="15"/>
  <c r="I15" i="15"/>
  <c r="I10" i="15"/>
  <c r="P51" i="2"/>
  <c r="F99" i="16"/>
  <c r="J112" i="2"/>
  <c r="J116" i="2" s="1"/>
  <c r="J32" i="14"/>
  <c r="J30" i="14"/>
  <c r="J58" i="14"/>
  <c r="J19" i="14"/>
  <c r="J21" i="14" s="1"/>
  <c r="J59" i="14"/>
  <c r="J57" i="14"/>
  <c r="J34" i="14"/>
  <c r="L52" i="2" l="1"/>
  <c r="K35" i="7"/>
  <c r="L316" i="2"/>
  <c r="L318" i="2" s="1"/>
  <c r="L63" i="2"/>
  <c r="L64" i="2" s="1"/>
  <c r="L69" i="2" s="1"/>
  <c r="L131" i="2" s="1"/>
  <c r="K136" i="2" s="1"/>
  <c r="J101" i="12"/>
  <c r="K11" i="12"/>
  <c r="G216" i="2"/>
  <c r="G220" i="2" s="1"/>
  <c r="G212" i="2" s="1"/>
  <c r="J219" i="2"/>
  <c r="L154" i="2"/>
  <c r="L158" i="2" s="1"/>
  <c r="K12" i="7"/>
  <c r="H217" i="2"/>
  <c r="K25" i="15"/>
  <c r="K27" i="15"/>
  <c r="K26" i="15"/>
  <c r="K28" i="15"/>
  <c r="J26" i="15"/>
  <c r="J25" i="15"/>
  <c r="J27" i="15"/>
  <c r="J28" i="15"/>
  <c r="I12" i="12"/>
  <c r="I100" i="12" s="1"/>
  <c r="L3" i="2"/>
  <c r="I2" i="10"/>
  <c r="I2" i="9"/>
  <c r="L12" i="6"/>
  <c r="M2" i="7"/>
  <c r="L44" i="13"/>
  <c r="F220" i="2"/>
  <c r="F212" i="2" s="1"/>
  <c r="L135" i="2"/>
  <c r="I217" i="2"/>
  <c r="K219" i="2"/>
  <c r="H216" i="2"/>
  <c r="J218" i="2"/>
  <c r="J70" i="7"/>
  <c r="F64" i="16"/>
  <c r="G129" i="2"/>
  <c r="G132" i="2" s="1"/>
  <c r="F8" i="7"/>
  <c r="F96" i="7" s="1"/>
  <c r="L308" i="2"/>
  <c r="K285" i="2"/>
  <c r="L273" i="2"/>
  <c r="L279" i="2" s="1"/>
  <c r="M242" i="2"/>
  <c r="M245" i="2" s="1"/>
  <c r="L26" i="7"/>
  <c r="L100" i="7" s="1"/>
  <c r="M248" i="2"/>
  <c r="F144" i="7"/>
  <c r="F145" i="7" s="1"/>
  <c r="F153" i="7"/>
  <c r="F152" i="7"/>
  <c r="M49" i="2"/>
  <c r="M50" i="2"/>
  <c r="N48" i="2"/>
  <c r="F210" i="2"/>
  <c r="E24" i="7"/>
  <c r="E98" i="7" s="1"/>
  <c r="L67" i="7"/>
  <c r="L92" i="7"/>
  <c r="L166" i="2"/>
  <c r="N13" i="2"/>
  <c r="M66" i="2"/>
  <c r="M18" i="2"/>
  <c r="M62" i="2"/>
  <c r="M33" i="2"/>
  <c r="M38" i="2" s="1"/>
  <c r="M58" i="2"/>
  <c r="M54" i="2"/>
  <c r="L84" i="2"/>
  <c r="L98" i="2"/>
  <c r="L227" i="2" s="1"/>
  <c r="K64" i="7"/>
  <c r="K88" i="2"/>
  <c r="K66" i="7" s="1"/>
  <c r="K85" i="2"/>
  <c r="K65" i="7" s="1"/>
  <c r="E154" i="7"/>
  <c r="F151" i="7" s="1"/>
  <c r="E96" i="7"/>
  <c r="M15" i="7"/>
  <c r="G16" i="16" s="1"/>
  <c r="N199" i="2"/>
  <c r="N202" i="2" s="1"/>
  <c r="P34" i="2"/>
  <c r="O35" i="2"/>
  <c r="O36" i="2"/>
  <c r="M19" i="2"/>
  <c r="N15" i="2"/>
  <c r="M47" i="2"/>
  <c r="M52" i="2" s="1"/>
  <c r="M59" i="2"/>
  <c r="M67" i="2"/>
  <c r="M63" i="2"/>
  <c r="M64" i="2" s="1"/>
  <c r="M69" i="2" s="1"/>
  <c r="M131" i="2" s="1"/>
  <c r="L55" i="2"/>
  <c r="M142" i="6"/>
  <c r="M266" i="6" s="1"/>
  <c r="N162" i="2" s="1"/>
  <c r="O16" i="6"/>
  <c r="Q146" i="6"/>
  <c r="R147" i="6"/>
  <c r="S275" i="6"/>
  <c r="T149" i="6"/>
  <c r="O144" i="6"/>
  <c r="S20" i="6"/>
  <c r="V278" i="6"/>
  <c r="X25" i="6"/>
  <c r="Y26" i="6"/>
  <c r="AA28" i="6"/>
  <c r="AC30" i="6"/>
  <c r="AD159" i="6"/>
  <c r="AF33" i="6"/>
  <c r="AG162" i="6"/>
  <c r="AH290" i="6"/>
  <c r="AJ37" i="6"/>
  <c r="AL294" i="6"/>
  <c r="M269" i="6"/>
  <c r="M393" i="6" s="1"/>
  <c r="N163" i="2" s="1"/>
  <c r="O271" i="6"/>
  <c r="P272" i="6"/>
  <c r="R274" i="6"/>
  <c r="U150" i="6"/>
  <c r="V23" i="6"/>
  <c r="W152" i="6"/>
  <c r="X153" i="6"/>
  <c r="Y281" i="6"/>
  <c r="Z155" i="6"/>
  <c r="AA283" i="6"/>
  <c r="AB284" i="6"/>
  <c r="AC285" i="6"/>
  <c r="AE160" i="6"/>
  <c r="AF161" i="6"/>
  <c r="AH35" i="6"/>
  <c r="AI164" i="6"/>
  <c r="AJ165" i="6"/>
  <c r="AK166" i="6"/>
  <c r="AL39" i="6"/>
  <c r="AM168" i="6"/>
  <c r="AN296" i="6"/>
  <c r="AO297" i="6"/>
  <c r="AQ44" i="6"/>
  <c r="AQ299" i="6"/>
  <c r="AR300" i="6"/>
  <c r="AS174" i="6"/>
  <c r="AT47" i="6"/>
  <c r="AU48" i="6"/>
  <c r="AU303" i="6"/>
  <c r="AV304" i="6"/>
  <c r="AW178" i="6"/>
  <c r="AX179" i="6"/>
  <c r="AZ53" i="6"/>
  <c r="BB55" i="6"/>
  <c r="BD57" i="6"/>
  <c r="BF187" i="6"/>
  <c r="AN169" i="6"/>
  <c r="AP43" i="6"/>
  <c r="AR173" i="6"/>
  <c r="AV177" i="6"/>
  <c r="AX306" i="6"/>
  <c r="AY307" i="6"/>
  <c r="BA54" i="6"/>
  <c r="BA309" i="6"/>
  <c r="BC184" i="6"/>
  <c r="BE186" i="6"/>
  <c r="BF314" i="6"/>
  <c r="BG188" i="6"/>
  <c r="BH61" i="6"/>
  <c r="BI62" i="6"/>
  <c r="BI317" i="6"/>
  <c r="BJ318" i="6"/>
  <c r="BK192" i="6"/>
  <c r="BM321" i="6"/>
  <c r="BO196" i="6"/>
  <c r="BU329" i="6"/>
  <c r="BZ207" i="6"/>
  <c r="CD338" i="6"/>
  <c r="CH87" i="6"/>
  <c r="CK90" i="6"/>
  <c r="CL346" i="6"/>
  <c r="BO323" i="6"/>
  <c r="BQ198" i="6"/>
  <c r="BT201" i="6"/>
  <c r="BW331" i="6"/>
  <c r="BY206" i="6"/>
  <c r="CB209" i="6"/>
  <c r="CE339" i="6"/>
  <c r="CG214" i="6"/>
  <c r="CJ217" i="6"/>
  <c r="CM347" i="6"/>
  <c r="CO222" i="6"/>
  <c r="CR97" i="6"/>
  <c r="CU100" i="6"/>
  <c r="CV356" i="6"/>
  <c r="CZ105" i="6"/>
  <c r="DC108" i="6"/>
  <c r="DE238" i="6"/>
  <c r="DH113" i="6"/>
  <c r="DJ370" i="6"/>
  <c r="DM246" i="6"/>
  <c r="CQ224" i="6"/>
  <c r="CT227" i="6"/>
  <c r="CW357" i="6"/>
  <c r="CY232" i="6"/>
  <c r="DB235" i="6"/>
  <c r="DE110" i="6"/>
  <c r="DI114" i="6"/>
  <c r="DN374" i="6"/>
  <c r="DQ250" i="6"/>
  <c r="DT125" i="6"/>
  <c r="DV382" i="6"/>
  <c r="DG367" i="6"/>
  <c r="DK371" i="6"/>
  <c r="DO375" i="6"/>
  <c r="DR251" i="6"/>
  <c r="DU126" i="6"/>
  <c r="N4" i="6"/>
  <c r="BZ79" i="6"/>
  <c r="BU74" i="6"/>
  <c r="BN322" i="6"/>
  <c r="BM66" i="6"/>
  <c r="BD185" i="6"/>
  <c r="BE313" i="6"/>
  <c r="BJ191" i="6"/>
  <c r="BN195" i="6"/>
  <c r="BS200" i="6"/>
  <c r="BY333" i="6"/>
  <c r="CD211" i="6"/>
  <c r="CG341" i="6"/>
  <c r="CI216" i="6"/>
  <c r="CL219" i="6"/>
  <c r="BO68" i="6"/>
  <c r="BP324" i="6"/>
  <c r="BT73" i="6"/>
  <c r="BW76" i="6"/>
  <c r="BX332" i="6"/>
  <c r="CB81" i="6"/>
  <c r="CE84" i="6"/>
  <c r="CF340" i="6"/>
  <c r="CJ89" i="6"/>
  <c r="CM92" i="6"/>
  <c r="CN348" i="6"/>
  <c r="CQ351" i="6"/>
  <c r="CS226" i="6"/>
  <c r="CV229" i="6"/>
  <c r="CY359" i="6"/>
  <c r="DA234" i="6"/>
  <c r="DD237" i="6"/>
  <c r="DG112" i="6"/>
  <c r="DI369" i="6"/>
  <c r="DL245" i="6"/>
  <c r="CP350" i="6"/>
  <c r="CT99" i="6"/>
  <c r="CW102" i="6"/>
  <c r="CX358" i="6"/>
  <c r="DB107" i="6"/>
  <c r="DD364" i="6"/>
  <c r="DH368" i="6"/>
  <c r="DM373" i="6"/>
  <c r="DP249" i="6"/>
  <c r="DS124" i="6"/>
  <c r="DU381" i="6"/>
  <c r="DG240" i="6"/>
  <c r="DK244" i="6"/>
  <c r="DO248" i="6"/>
  <c r="DR123" i="6"/>
  <c r="DT380" i="6"/>
  <c r="DW128" i="6"/>
  <c r="BZ334" i="6"/>
  <c r="BV75" i="6"/>
  <c r="BQ70" i="6"/>
  <c r="BL65" i="6"/>
  <c r="BR199" i="6"/>
  <c r="CI343" i="6"/>
  <c r="CQ96" i="6"/>
  <c r="CV101" i="6"/>
  <c r="CZ360" i="6"/>
  <c r="DD109" i="6"/>
  <c r="DF366" i="6"/>
  <c r="DL117" i="6"/>
  <c r="CP223" i="6"/>
  <c r="CS353" i="6"/>
  <c r="CX231" i="6"/>
  <c r="DA361" i="6"/>
  <c r="DC236" i="6"/>
  <c r="DM118" i="6"/>
  <c r="DP121" i="6"/>
  <c r="DU254" i="6"/>
  <c r="DJ243" i="6"/>
  <c r="DN247" i="6"/>
  <c r="DS379" i="6"/>
  <c r="DV255" i="6"/>
  <c r="BV330" i="6"/>
  <c r="BR71" i="6"/>
  <c r="BB183" i="6"/>
  <c r="BE58" i="6"/>
  <c r="BL193" i="6"/>
  <c r="BQ325" i="6"/>
  <c r="CA208" i="6"/>
  <c r="CH215" i="6"/>
  <c r="CK345" i="6"/>
  <c r="BP69" i="6"/>
  <c r="BT328" i="6"/>
  <c r="BX77" i="6"/>
  <c r="CB336" i="6"/>
  <c r="CF85" i="6"/>
  <c r="CJ344" i="6"/>
  <c r="CN93" i="6"/>
  <c r="CO349" i="6"/>
  <c r="CR225" i="6"/>
  <c r="CW230" i="6"/>
  <c r="CZ233" i="6"/>
  <c r="DC363" i="6"/>
  <c r="DJ115" i="6"/>
  <c r="DP376" i="6"/>
  <c r="DV127" i="6"/>
  <c r="CD83" i="6"/>
  <c r="BR326" i="6"/>
  <c r="BN67" i="6"/>
  <c r="M14" i="6"/>
  <c r="M138" i="6" s="1"/>
  <c r="N161" i="2" s="1"/>
  <c r="N15" i="6"/>
  <c r="P145" i="6"/>
  <c r="Q273" i="6"/>
  <c r="S148" i="6"/>
  <c r="T21" i="6"/>
  <c r="N270" i="6"/>
  <c r="Q18" i="6"/>
  <c r="U22" i="6"/>
  <c r="W24" i="6"/>
  <c r="X280" i="6"/>
  <c r="Z282" i="6"/>
  <c r="AB157" i="6"/>
  <c r="AD31" i="6"/>
  <c r="AE32" i="6"/>
  <c r="AF288" i="6"/>
  <c r="AG289" i="6"/>
  <c r="AI36" i="6"/>
  <c r="AJ292" i="6"/>
  <c r="AM40" i="6"/>
  <c r="N143" i="6"/>
  <c r="P17" i="6"/>
  <c r="R19" i="6"/>
  <c r="T276" i="6"/>
  <c r="U277" i="6"/>
  <c r="V151" i="6"/>
  <c r="W279" i="6"/>
  <c r="Y154" i="6"/>
  <c r="Z27" i="6"/>
  <c r="AA156" i="6"/>
  <c r="AB29" i="6"/>
  <c r="AC158" i="6"/>
  <c r="AD286" i="6"/>
  <c r="AE287" i="6"/>
  <c r="AG34" i="6"/>
  <c r="AH163" i="6"/>
  <c r="AI291" i="6"/>
  <c r="AK38" i="6"/>
  <c r="AK293" i="6"/>
  <c r="AL167" i="6"/>
  <c r="AM295" i="6"/>
  <c r="AO170" i="6"/>
  <c r="AP171" i="6"/>
  <c r="AQ172" i="6"/>
  <c r="AR45" i="6"/>
  <c r="AS46" i="6"/>
  <c r="AS301" i="6"/>
  <c r="AT302" i="6"/>
  <c r="AU176" i="6"/>
  <c r="AV49" i="6"/>
  <c r="AW50" i="6"/>
  <c r="AW305" i="6"/>
  <c r="AY52" i="6"/>
  <c r="AZ308" i="6"/>
  <c r="BB310" i="6"/>
  <c r="BD312" i="6"/>
  <c r="AN41" i="6"/>
  <c r="AO42" i="6"/>
  <c r="AP298" i="6"/>
  <c r="AT175" i="6"/>
  <c r="AX51" i="6"/>
  <c r="AY180" i="6"/>
  <c r="AZ181" i="6"/>
  <c r="BA182" i="6"/>
  <c r="BC56" i="6"/>
  <c r="BC311" i="6"/>
  <c r="BF59" i="6"/>
  <c r="BG60" i="6"/>
  <c r="BG315" i="6"/>
  <c r="BH316" i="6"/>
  <c r="BI190" i="6"/>
  <c r="BJ63" i="6"/>
  <c r="BK64" i="6"/>
  <c r="BK319" i="6"/>
  <c r="BM194" i="6"/>
  <c r="BW204" i="6"/>
  <c r="CC337" i="6"/>
  <c r="CG86" i="6"/>
  <c r="CH342" i="6"/>
  <c r="CL91" i="6"/>
  <c r="CO94" i="6"/>
  <c r="BP197" i="6"/>
  <c r="BS327" i="6"/>
  <c r="BU202" i="6"/>
  <c r="BX205" i="6"/>
  <c r="CA335" i="6"/>
  <c r="CC210" i="6"/>
  <c r="CF213" i="6"/>
  <c r="CK218" i="6"/>
  <c r="CN221" i="6"/>
  <c r="CR352" i="6"/>
  <c r="CY104" i="6"/>
  <c r="DI242" i="6"/>
  <c r="CU228" i="6"/>
  <c r="DF239" i="6"/>
  <c r="DR378" i="6"/>
  <c r="DW383" i="6"/>
  <c r="DQ122" i="6"/>
  <c r="CC82" i="6"/>
  <c r="BL320" i="6"/>
  <c r="BH189" i="6"/>
  <c r="BV203" i="6"/>
  <c r="CE212" i="6"/>
  <c r="CM220" i="6"/>
  <c r="BS72" i="6"/>
  <c r="CA80" i="6"/>
  <c r="CI88" i="6"/>
  <c r="CU355" i="6"/>
  <c r="DE365" i="6"/>
  <c r="DH241" i="6"/>
  <c r="DK116" i="6"/>
  <c r="CP95" i="6"/>
  <c r="CS98" i="6"/>
  <c r="CT354" i="6"/>
  <c r="CX103" i="6"/>
  <c r="DA106" i="6"/>
  <c r="DB362" i="6"/>
  <c r="DF111" i="6"/>
  <c r="DL372" i="6"/>
  <c r="DO120" i="6"/>
  <c r="DQ377" i="6"/>
  <c r="DT253" i="6"/>
  <c r="DW256" i="6"/>
  <c r="DN119" i="6"/>
  <c r="DS252" i="6"/>
  <c r="BY78" i="6"/>
  <c r="M164" i="2"/>
  <c r="K13" i="7"/>
  <c r="K168" i="2"/>
  <c r="K14" i="7" s="1"/>
  <c r="L333" i="2"/>
  <c r="M276" i="2"/>
  <c r="M75" i="2"/>
  <c r="M79" i="2"/>
  <c r="M92" i="2"/>
  <c r="M96" i="2"/>
  <c r="N4" i="2"/>
  <c r="M76" i="2"/>
  <c r="M80" i="2"/>
  <c r="M93" i="2"/>
  <c r="M73" i="2"/>
  <c r="M77" i="2"/>
  <c r="M81" i="2"/>
  <c r="M94" i="2"/>
  <c r="M270" i="2"/>
  <c r="M118" i="7" s="1"/>
  <c r="G118" i="16" s="1"/>
  <c r="M74" i="2"/>
  <c r="M78" i="2"/>
  <c r="M82" i="2"/>
  <c r="M95" i="2"/>
  <c r="E148" i="7"/>
  <c r="E147" i="7"/>
  <c r="Q51" i="2"/>
  <c r="N37" i="7"/>
  <c r="O326" i="2"/>
  <c r="O328" i="2" s="1"/>
  <c r="M25" i="7"/>
  <c r="N231" i="2"/>
  <c r="N234" i="2" s="1"/>
  <c r="J18" i="15"/>
  <c r="J16" i="15"/>
  <c r="J14" i="15"/>
  <c r="J9" i="15"/>
  <c r="J10" i="15"/>
  <c r="J17" i="15"/>
  <c r="J11" i="15"/>
  <c r="J20" i="15"/>
  <c r="J13" i="15"/>
  <c r="J22" i="15"/>
  <c r="J23" i="15"/>
  <c r="J21" i="15"/>
  <c r="J15" i="15"/>
  <c r="J12" i="15"/>
  <c r="J19" i="15"/>
  <c r="K9" i="7"/>
  <c r="L143" i="2"/>
  <c r="L146" i="2" s="1"/>
  <c r="J22" i="14"/>
  <c r="J7" i="7"/>
  <c r="J95" i="7" s="1"/>
  <c r="K112" i="2"/>
  <c r="K116" i="2" s="1"/>
  <c r="F97" i="16"/>
  <c r="K57" i="14"/>
  <c r="K32" i="14"/>
  <c r="K19" i="14"/>
  <c r="K21" i="14" s="1"/>
  <c r="K22" i="14" s="1"/>
  <c r="K59" i="14"/>
  <c r="K30" i="14"/>
  <c r="K34" i="14"/>
  <c r="K58" i="14"/>
  <c r="L18" i="14"/>
  <c r="L17" i="14"/>
  <c r="I95" i="7"/>
  <c r="K20" i="15"/>
  <c r="K13" i="15"/>
  <c r="K11" i="15"/>
  <c r="K12" i="15"/>
  <c r="K18" i="15"/>
  <c r="K22" i="15"/>
  <c r="K14" i="15"/>
  <c r="K21" i="15"/>
  <c r="K19" i="15"/>
  <c r="K15" i="15"/>
  <c r="K23" i="15"/>
  <c r="K9" i="15"/>
  <c r="K10" i="15"/>
  <c r="K17" i="15"/>
  <c r="K16" i="15"/>
  <c r="K97" i="7"/>
  <c r="F10" i="16"/>
  <c r="J137" i="2" l="1"/>
  <c r="I138" i="2"/>
  <c r="I139" i="2" s="1"/>
  <c r="I130" i="2" s="1"/>
  <c r="I225" i="2" s="1"/>
  <c r="I228" i="2" s="1"/>
  <c r="I211" i="2" s="1"/>
  <c r="J217" i="2" s="1"/>
  <c r="L35" i="7"/>
  <c r="M316" i="2"/>
  <c r="M318" i="2" s="1"/>
  <c r="L11" i="12"/>
  <c r="K101" i="12"/>
  <c r="H220" i="2"/>
  <c r="H212" i="2" s="1"/>
  <c r="F213" i="2"/>
  <c r="G210" i="2" s="1"/>
  <c r="G213" i="2" s="1"/>
  <c r="N164" i="2"/>
  <c r="N166" i="2" s="1"/>
  <c r="N13" i="7" s="1"/>
  <c r="M154" i="2"/>
  <c r="M158" i="2" s="1"/>
  <c r="L12" i="7"/>
  <c r="J12" i="12"/>
  <c r="J100" i="12" s="1"/>
  <c r="N2" i="7"/>
  <c r="J2" i="9"/>
  <c r="M12" i="6"/>
  <c r="M3" i="2"/>
  <c r="M44" i="13"/>
  <c r="J2" i="10"/>
  <c r="F154" i="7"/>
  <c r="G151" i="7" s="1"/>
  <c r="K218" i="2"/>
  <c r="M84" i="2"/>
  <c r="N270" i="2"/>
  <c r="N118" i="7" s="1"/>
  <c r="N276" i="2"/>
  <c r="N75" i="2"/>
  <c r="N79" i="2"/>
  <c r="N92" i="2"/>
  <c r="N96" i="2"/>
  <c r="N78" i="2"/>
  <c r="N93" i="2"/>
  <c r="N80" i="2"/>
  <c r="N81" i="2"/>
  <c r="N74" i="2"/>
  <c r="N82" i="2"/>
  <c r="N95" i="2"/>
  <c r="O4" i="2"/>
  <c r="N73" i="2"/>
  <c r="N77" i="2"/>
  <c r="N94" i="2"/>
  <c r="N76" i="2"/>
  <c r="M98" i="2"/>
  <c r="M227" i="2" s="1"/>
  <c r="N142" i="6"/>
  <c r="N266" i="6" s="1"/>
  <c r="O162" i="2" s="1"/>
  <c r="O143" i="6"/>
  <c r="P16" i="6"/>
  <c r="Q17" i="6"/>
  <c r="R273" i="6"/>
  <c r="T275" i="6"/>
  <c r="P144" i="6"/>
  <c r="T20" i="6"/>
  <c r="U149" i="6"/>
  <c r="V22" i="6"/>
  <c r="W151" i="6"/>
  <c r="X152" i="6"/>
  <c r="Y280" i="6"/>
  <c r="Z154" i="6"/>
  <c r="AA282" i="6"/>
  <c r="AB283" i="6"/>
  <c r="AC284" i="6"/>
  <c r="AE159" i="6"/>
  <c r="AF160" i="6"/>
  <c r="AH34" i="6"/>
  <c r="AI163" i="6"/>
  <c r="AJ164" i="6"/>
  <c r="AK165" i="6"/>
  <c r="AL38" i="6"/>
  <c r="AM167" i="6"/>
  <c r="N14" i="6"/>
  <c r="N138" i="6" s="1"/>
  <c r="O161" i="2" s="1"/>
  <c r="R146" i="6"/>
  <c r="S274" i="6"/>
  <c r="V277" i="6"/>
  <c r="X24" i="6"/>
  <c r="Y25" i="6"/>
  <c r="AA27" i="6"/>
  <c r="AC29" i="6"/>
  <c r="AD158" i="6"/>
  <c r="AF32" i="6"/>
  <c r="AG161" i="6"/>
  <c r="AH289" i="6"/>
  <c r="AJ36" i="6"/>
  <c r="AL293" i="6"/>
  <c r="AN40" i="6"/>
  <c r="AO41" i="6"/>
  <c r="AP297" i="6"/>
  <c r="AT174" i="6"/>
  <c r="AX50" i="6"/>
  <c r="AY179" i="6"/>
  <c r="AZ180" i="6"/>
  <c r="BA181" i="6"/>
  <c r="BB182" i="6"/>
  <c r="BC183" i="6"/>
  <c r="BD184" i="6"/>
  <c r="BE185" i="6"/>
  <c r="BF58" i="6"/>
  <c r="AN295" i="6"/>
  <c r="AO296" i="6"/>
  <c r="AQ43" i="6"/>
  <c r="AQ298" i="6"/>
  <c r="AR299" i="6"/>
  <c r="AS173" i="6"/>
  <c r="AT46" i="6"/>
  <c r="AU47" i="6"/>
  <c r="AU302" i="6"/>
  <c r="AV303" i="6"/>
  <c r="AW177" i="6"/>
  <c r="AX178" i="6"/>
  <c r="AZ52" i="6"/>
  <c r="BB54" i="6"/>
  <c r="BH188" i="6"/>
  <c r="BL192" i="6"/>
  <c r="BO67" i="6"/>
  <c r="BP323" i="6"/>
  <c r="BT72" i="6"/>
  <c r="BW75" i="6"/>
  <c r="BX331" i="6"/>
  <c r="CB80" i="6"/>
  <c r="CE83" i="6"/>
  <c r="CF339" i="6"/>
  <c r="CJ88" i="6"/>
  <c r="CM91" i="6"/>
  <c r="CN347" i="6"/>
  <c r="BN194" i="6"/>
  <c r="BQ324" i="6"/>
  <c r="BS199" i="6"/>
  <c r="BV202" i="6"/>
  <c r="BY332" i="6"/>
  <c r="CA207" i="6"/>
  <c r="CD210" i="6"/>
  <c r="CG340" i="6"/>
  <c r="CI215" i="6"/>
  <c r="CL218" i="6"/>
  <c r="CO348" i="6"/>
  <c r="CQ223" i="6"/>
  <c r="CT226" i="6"/>
  <c r="CW356" i="6"/>
  <c r="CY231" i="6"/>
  <c r="DB234" i="6"/>
  <c r="DE109" i="6"/>
  <c r="DG366" i="6"/>
  <c r="DJ242" i="6"/>
  <c r="DM117" i="6"/>
  <c r="CR224" i="6"/>
  <c r="CU354" i="6"/>
  <c r="CW229" i="6"/>
  <c r="CZ232" i="6"/>
  <c r="DC362" i="6"/>
  <c r="DE364" i="6"/>
  <c r="DJ369" i="6"/>
  <c r="DN246" i="6"/>
  <c r="DQ121" i="6"/>
  <c r="DS378" i="6"/>
  <c r="DV254" i="6"/>
  <c r="DI241" i="6"/>
  <c r="DM372" i="6"/>
  <c r="DP248" i="6"/>
  <c r="DS123" i="6"/>
  <c r="DU380" i="6"/>
  <c r="BD56" i="6"/>
  <c r="BF186" i="6"/>
  <c r="BG187" i="6"/>
  <c r="BH60" i="6"/>
  <c r="BI61" i="6"/>
  <c r="BI316" i="6"/>
  <c r="BJ317" i="6"/>
  <c r="BK191" i="6"/>
  <c r="BL64" i="6"/>
  <c r="BM65" i="6"/>
  <c r="BP196" i="6"/>
  <c r="BS326" i="6"/>
  <c r="BU201" i="6"/>
  <c r="BX204" i="6"/>
  <c r="CA334" i="6"/>
  <c r="CC209" i="6"/>
  <c r="CF212" i="6"/>
  <c r="CI342" i="6"/>
  <c r="CK217" i="6"/>
  <c r="CN220" i="6"/>
  <c r="BN66" i="6"/>
  <c r="BQ69" i="6"/>
  <c r="BR325" i="6"/>
  <c r="BV74" i="6"/>
  <c r="BY77" i="6"/>
  <c r="BZ333" i="6"/>
  <c r="CD82" i="6"/>
  <c r="CG85" i="6"/>
  <c r="CH341" i="6"/>
  <c r="CL90" i="6"/>
  <c r="CO93" i="6"/>
  <c r="CP349" i="6"/>
  <c r="CT98" i="6"/>
  <c r="CW101" i="6"/>
  <c r="CX357" i="6"/>
  <c r="DB106" i="6"/>
  <c r="DD363" i="6"/>
  <c r="DG239" i="6"/>
  <c r="DJ114" i="6"/>
  <c r="DL371" i="6"/>
  <c r="CR96" i="6"/>
  <c r="CU99" i="6"/>
  <c r="CV355" i="6"/>
  <c r="CZ104" i="6"/>
  <c r="DC107" i="6"/>
  <c r="DE237" i="6"/>
  <c r="DH240" i="6"/>
  <c r="DN118" i="6"/>
  <c r="DP375" i="6"/>
  <c r="DS251" i="6"/>
  <c r="DV126" i="6"/>
  <c r="DG111" i="6"/>
  <c r="DM245" i="6"/>
  <c r="DP120" i="6"/>
  <c r="DR377" i="6"/>
  <c r="DU253" i="6"/>
  <c r="DW255" i="6"/>
  <c r="DT379" i="6"/>
  <c r="DT124" i="6"/>
  <c r="N269" i="6"/>
  <c r="N393" i="6" s="1"/>
  <c r="O163" i="2" s="1"/>
  <c r="O270" i="6"/>
  <c r="P271" i="6"/>
  <c r="R18" i="6"/>
  <c r="S19" i="6"/>
  <c r="O15" i="6"/>
  <c r="Q145" i="6"/>
  <c r="T148" i="6"/>
  <c r="U276" i="6"/>
  <c r="V150" i="6"/>
  <c r="W278" i="6"/>
  <c r="Y153" i="6"/>
  <c r="Z26" i="6"/>
  <c r="AA155" i="6"/>
  <c r="AB28" i="6"/>
  <c r="AC157" i="6"/>
  <c r="AD285" i="6"/>
  <c r="AE286" i="6"/>
  <c r="AG33" i="6"/>
  <c r="AH162" i="6"/>
  <c r="AI290" i="6"/>
  <c r="AK37" i="6"/>
  <c r="AK292" i="6"/>
  <c r="AL166" i="6"/>
  <c r="AM294" i="6"/>
  <c r="Q272" i="6"/>
  <c r="S147" i="6"/>
  <c r="U21" i="6"/>
  <c r="W23" i="6"/>
  <c r="X279" i="6"/>
  <c r="Z281" i="6"/>
  <c r="AB156" i="6"/>
  <c r="AD30" i="6"/>
  <c r="AE31" i="6"/>
  <c r="AF287" i="6"/>
  <c r="AG288" i="6"/>
  <c r="AI35" i="6"/>
  <c r="AJ291" i="6"/>
  <c r="AM39" i="6"/>
  <c r="AN168" i="6"/>
  <c r="AP42" i="6"/>
  <c r="AR172" i="6"/>
  <c r="AV176" i="6"/>
  <c r="AX305" i="6"/>
  <c r="AY306" i="6"/>
  <c r="BA53" i="6"/>
  <c r="BA308" i="6"/>
  <c r="BC55" i="6"/>
  <c r="BC310" i="6"/>
  <c r="BE57" i="6"/>
  <c r="BE312" i="6"/>
  <c r="BF313" i="6"/>
  <c r="AO169" i="6"/>
  <c r="AP170" i="6"/>
  <c r="AQ171" i="6"/>
  <c r="AR44" i="6"/>
  <c r="AS45" i="6"/>
  <c r="AS300" i="6"/>
  <c r="AT301" i="6"/>
  <c r="AU175" i="6"/>
  <c r="AV48" i="6"/>
  <c r="AW49" i="6"/>
  <c r="AW304" i="6"/>
  <c r="AY51" i="6"/>
  <c r="AZ307" i="6"/>
  <c r="BB309" i="6"/>
  <c r="BJ190" i="6"/>
  <c r="BM193" i="6"/>
  <c r="BP68" i="6"/>
  <c r="BS71" i="6"/>
  <c r="BT327" i="6"/>
  <c r="BX76" i="6"/>
  <c r="CA79" i="6"/>
  <c r="CB335" i="6"/>
  <c r="CF84" i="6"/>
  <c r="CI87" i="6"/>
  <c r="CJ343" i="6"/>
  <c r="CN92" i="6"/>
  <c r="BM320" i="6"/>
  <c r="BO195" i="6"/>
  <c r="BR198" i="6"/>
  <c r="BU328" i="6"/>
  <c r="BW203" i="6"/>
  <c r="BZ206" i="6"/>
  <c r="CC336" i="6"/>
  <c r="CE211" i="6"/>
  <c r="CH214" i="6"/>
  <c r="CK344" i="6"/>
  <c r="CM219" i="6"/>
  <c r="CP222" i="6"/>
  <c r="CS352" i="6"/>
  <c r="CU227" i="6"/>
  <c r="CX230" i="6"/>
  <c r="DA360" i="6"/>
  <c r="DC235" i="6"/>
  <c r="DF238" i="6"/>
  <c r="DI113" i="6"/>
  <c r="DK370" i="6"/>
  <c r="CQ350" i="6"/>
  <c r="CS225" i="6"/>
  <c r="CV228" i="6"/>
  <c r="CY358" i="6"/>
  <c r="DA233" i="6"/>
  <c r="DD236" i="6"/>
  <c r="DH112" i="6"/>
  <c r="DL244" i="6"/>
  <c r="DO374" i="6"/>
  <c r="DR250" i="6"/>
  <c r="DU125" i="6"/>
  <c r="O4" i="6"/>
  <c r="DK115" i="6"/>
  <c r="DO119" i="6"/>
  <c r="DQ376" i="6"/>
  <c r="DT252" i="6"/>
  <c r="DW127" i="6"/>
  <c r="BD311" i="6"/>
  <c r="BG59" i="6"/>
  <c r="BG314" i="6"/>
  <c r="BH315" i="6"/>
  <c r="BI189" i="6"/>
  <c r="BJ62" i="6"/>
  <c r="BK63" i="6"/>
  <c r="BK318" i="6"/>
  <c r="BL319" i="6"/>
  <c r="BO322" i="6"/>
  <c r="BQ197" i="6"/>
  <c r="BT200" i="6"/>
  <c r="BW330" i="6"/>
  <c r="BY205" i="6"/>
  <c r="CB208" i="6"/>
  <c r="CE338" i="6"/>
  <c r="CG213" i="6"/>
  <c r="CJ216" i="6"/>
  <c r="CM346" i="6"/>
  <c r="CO221" i="6"/>
  <c r="BN321" i="6"/>
  <c r="BR70" i="6"/>
  <c r="BU73" i="6"/>
  <c r="BV329" i="6"/>
  <c r="BZ78" i="6"/>
  <c r="CC81" i="6"/>
  <c r="CD337" i="6"/>
  <c r="CH86" i="6"/>
  <c r="CK89" i="6"/>
  <c r="CL345" i="6"/>
  <c r="CP94" i="6"/>
  <c r="CS97" i="6"/>
  <c r="CT353" i="6"/>
  <c r="CX102" i="6"/>
  <c r="DA105" i="6"/>
  <c r="DB361" i="6"/>
  <c r="DF110" i="6"/>
  <c r="DH367" i="6"/>
  <c r="DK243" i="6"/>
  <c r="CQ95" i="6"/>
  <c r="CR351" i="6"/>
  <c r="CV100" i="6"/>
  <c r="CY103" i="6"/>
  <c r="CZ359" i="6"/>
  <c r="DD108" i="6"/>
  <c r="DF365" i="6"/>
  <c r="DL116" i="6"/>
  <c r="DO247" i="6"/>
  <c r="DR122" i="6"/>
  <c r="DW382" i="6"/>
  <c r="DI368" i="6"/>
  <c r="DN373" i="6"/>
  <c r="DQ249" i="6"/>
  <c r="DV381" i="6"/>
  <c r="J138" i="2"/>
  <c r="J139" i="2" s="1"/>
  <c r="J130" i="2" s="1"/>
  <c r="J225" i="2" s="1"/>
  <c r="J228" i="2" s="1"/>
  <c r="J211" i="2" s="1"/>
  <c r="L136" i="2"/>
  <c r="K137" i="2"/>
  <c r="M135" i="2"/>
  <c r="N15" i="7"/>
  <c r="O199" i="2"/>
  <c r="O202" i="2" s="1"/>
  <c r="K70" i="7"/>
  <c r="K73" i="7" s="1"/>
  <c r="K83" i="7" s="1"/>
  <c r="L85" i="2"/>
  <c r="L65" i="7" s="1"/>
  <c r="L64" i="7"/>
  <c r="L88" i="2"/>
  <c r="L66" i="7" s="1"/>
  <c r="L13" i="7"/>
  <c r="L168" i="2"/>
  <c r="L14" i="7" s="1"/>
  <c r="F148" i="7"/>
  <c r="F147" i="7"/>
  <c r="M308" i="2"/>
  <c r="L285" i="2"/>
  <c r="M273" i="2"/>
  <c r="M279" i="2" s="1"/>
  <c r="H129" i="2"/>
  <c r="H132" i="2" s="1"/>
  <c r="G8" i="7"/>
  <c r="E9" i="16" s="1"/>
  <c r="J73" i="7"/>
  <c r="F70" i="16"/>
  <c r="E149" i="7"/>
  <c r="E79" i="7" s="1"/>
  <c r="E81" i="7" s="1"/>
  <c r="M333" i="2"/>
  <c r="M92" i="7"/>
  <c r="M67" i="7"/>
  <c r="G67" i="16" s="1"/>
  <c r="N92" i="7"/>
  <c r="M55" i="2"/>
  <c r="O15" i="2"/>
  <c r="N19" i="2"/>
  <c r="N47" i="2"/>
  <c r="N55" i="2"/>
  <c r="N59" i="2"/>
  <c r="N67" i="2"/>
  <c r="Q34" i="2"/>
  <c r="P35" i="2"/>
  <c r="P36" i="2"/>
  <c r="O13" i="2"/>
  <c r="N18" i="2"/>
  <c r="N66" i="2"/>
  <c r="N33" i="2"/>
  <c r="N38" i="2" s="1"/>
  <c r="N54" i="2"/>
  <c r="N62" i="2"/>
  <c r="N58" i="2"/>
  <c r="M166" i="2"/>
  <c r="G92" i="16"/>
  <c r="N50" i="2"/>
  <c r="N49" i="2"/>
  <c r="N63" i="2" s="1"/>
  <c r="O48" i="2"/>
  <c r="N248" i="2"/>
  <c r="M26" i="7"/>
  <c r="N242" i="2"/>
  <c r="N245" i="2" s="1"/>
  <c r="L112" i="2"/>
  <c r="L116" i="2" s="1"/>
  <c r="K7" i="7"/>
  <c r="K95" i="7" s="1"/>
  <c r="N25" i="7"/>
  <c r="N99" i="7" s="1"/>
  <c r="O231" i="2"/>
  <c r="O234" i="2" s="1"/>
  <c r="O37" i="7"/>
  <c r="P326" i="2"/>
  <c r="P328" i="2" s="1"/>
  <c r="L32" i="14"/>
  <c r="L34" i="14"/>
  <c r="L57" i="14"/>
  <c r="L30" i="14"/>
  <c r="L58" i="14"/>
  <c r="L19" i="14"/>
  <c r="L21" i="14" s="1"/>
  <c r="L59" i="14"/>
  <c r="G39" i="14" s="1"/>
  <c r="G42" i="14" s="1"/>
  <c r="G43" i="14" s="1"/>
  <c r="F95" i="16"/>
  <c r="F8" i="16"/>
  <c r="M143" i="2"/>
  <c r="M146" i="2" s="1"/>
  <c r="L9" i="7"/>
  <c r="M99" i="7"/>
  <c r="G26" i="16"/>
  <c r="R51" i="2"/>
  <c r="BH263" i="2"/>
  <c r="BU263" i="2"/>
  <c r="DA263" i="2"/>
  <c r="AV256" i="2"/>
  <c r="DE263" i="2"/>
  <c r="AX263" i="2"/>
  <c r="DT263" i="2"/>
  <c r="BZ263" i="2"/>
  <c r="DT256" i="2"/>
  <c r="AA256" i="2"/>
  <c r="E256" i="2"/>
  <c r="CL263" i="2"/>
  <c r="CN256" i="2"/>
  <c r="CK263" i="2"/>
  <c r="AC256" i="2"/>
  <c r="Z256" i="2"/>
  <c r="BN263" i="2"/>
  <c r="S256" i="2"/>
  <c r="DH263" i="2"/>
  <c r="CT256" i="2"/>
  <c r="DM263" i="2"/>
  <c r="BP256" i="2"/>
  <c r="BL256" i="2"/>
  <c r="AS256" i="2"/>
  <c r="DY256" i="2"/>
  <c r="BL263" i="2"/>
  <c r="DJ256" i="2"/>
  <c r="BQ263" i="2"/>
  <c r="R263" i="2"/>
  <c r="AR256" i="2"/>
  <c r="ED256" i="2"/>
  <c r="DK263" i="2"/>
  <c r="CX263" i="2"/>
  <c r="DC263" i="2"/>
  <c r="X263" i="2"/>
  <c r="DQ256" i="2"/>
  <c r="CP256" i="2"/>
  <c r="BO256" i="2"/>
  <c r="DM256" i="2"/>
  <c r="EA263" i="2"/>
  <c r="U263" i="2"/>
  <c r="I256" i="2"/>
  <c r="CF263" i="2"/>
  <c r="DI263" i="2"/>
  <c r="DX263" i="2"/>
  <c r="AQ263" i="2"/>
  <c r="DW263" i="2"/>
  <c r="CK256" i="2"/>
  <c r="BF263" i="2"/>
  <c r="DZ263" i="2"/>
  <c r="P263" i="2"/>
  <c r="AF256" i="2"/>
  <c r="G256" i="2"/>
  <c r="AG263" i="2"/>
  <c r="BN256" i="2"/>
  <c r="BX256" i="2"/>
  <c r="AT256" i="2"/>
  <c r="CJ263" i="2"/>
  <c r="T263" i="2"/>
  <c r="EC263" i="2"/>
  <c r="CD256" i="2"/>
  <c r="DN263" i="2"/>
  <c r="H256" i="2"/>
  <c r="CY256" i="2"/>
  <c r="CE256" i="2"/>
  <c r="O256" i="2"/>
  <c r="DZ256" i="2"/>
  <c r="BB263" i="2"/>
  <c r="Y263" i="2"/>
  <c r="BU256" i="2"/>
  <c r="DI256" i="2"/>
  <c r="AJ256" i="2"/>
  <c r="EB256" i="2"/>
  <c r="DO256" i="2"/>
  <c r="BJ263" i="2"/>
  <c r="EA256" i="2"/>
  <c r="DV263" i="2"/>
  <c r="P256" i="2"/>
  <c r="DP256" i="2"/>
  <c r="R256" i="2"/>
  <c r="CR256" i="2"/>
  <c r="CH256" i="2"/>
  <c r="CA263" i="2"/>
  <c r="K256" i="2"/>
  <c r="CS256" i="2"/>
  <c r="J263" i="2"/>
  <c r="EI256" i="2"/>
  <c r="BV263" i="2"/>
  <c r="EH256" i="2"/>
  <c r="CO256" i="2"/>
  <c r="AM256" i="2"/>
  <c r="CI263" i="2"/>
  <c r="BI256" i="2"/>
  <c r="DR263" i="2"/>
  <c r="L256" i="2"/>
  <c r="BX263" i="2"/>
  <c r="BR256" i="2"/>
  <c r="BJ256" i="2"/>
  <c r="CM256" i="2"/>
  <c r="AF263" i="2"/>
  <c r="DL256" i="2"/>
  <c r="AP256" i="2"/>
  <c r="DU256" i="2"/>
  <c r="M256" i="2"/>
  <c r="DW256" i="2"/>
  <c r="ED263" i="2"/>
  <c r="DB263" i="2"/>
  <c r="BK263" i="2"/>
  <c r="BW263" i="2"/>
  <c r="T256" i="2"/>
  <c r="AJ263" i="2"/>
  <c r="BP263" i="2"/>
  <c r="AL256" i="2"/>
  <c r="DV256" i="2"/>
  <c r="DH256" i="2"/>
  <c r="CJ256" i="2"/>
  <c r="CC256" i="2"/>
  <c r="AB256" i="2"/>
  <c r="EB263" i="2"/>
  <c r="DL263" i="2"/>
  <c r="DJ263" i="2"/>
  <c r="E263" i="2"/>
  <c r="CH263" i="2"/>
  <c r="BW256" i="2"/>
  <c r="BD263" i="2"/>
  <c r="EH263" i="2"/>
  <c r="Z263" i="2"/>
  <c r="AE263" i="2"/>
  <c r="EF263" i="2"/>
  <c r="AU256" i="2"/>
  <c r="BS256" i="2"/>
  <c r="DD263" i="2"/>
  <c r="AT263" i="2"/>
  <c r="DQ263" i="2"/>
  <c r="W263" i="2"/>
  <c r="AK263" i="2"/>
  <c r="AA263" i="2"/>
  <c r="BS263" i="2"/>
  <c r="CW263" i="2"/>
  <c r="CG263" i="2"/>
  <c r="BD256" i="2"/>
  <c r="EF256" i="2"/>
  <c r="F263" i="2"/>
  <c r="DE256" i="2"/>
  <c r="BE256" i="2"/>
  <c r="BE263" i="2"/>
  <c r="CQ256" i="2"/>
  <c r="L263" i="2"/>
  <c r="U256" i="2"/>
  <c r="CY263" i="2"/>
  <c r="CU263" i="2"/>
  <c r="DN256" i="2"/>
  <c r="BC256" i="2"/>
  <c r="CL256" i="2"/>
  <c r="BQ256" i="2"/>
  <c r="EI263" i="2"/>
  <c r="AD263" i="2"/>
  <c r="AN256" i="2"/>
  <c r="AR263" i="2"/>
  <c r="DC256" i="2"/>
  <c r="BI263" i="2"/>
  <c r="AI263" i="2"/>
  <c r="AO256" i="2"/>
  <c r="CB256" i="2"/>
  <c r="AN263" i="2"/>
  <c r="AI256" i="2"/>
  <c r="BO263" i="2"/>
  <c r="AB263" i="2"/>
  <c r="DS263" i="2"/>
  <c r="DO263" i="2"/>
  <c r="AY256" i="2"/>
  <c r="BA256" i="2"/>
  <c r="AE256" i="2"/>
  <c r="CG256" i="2"/>
  <c r="DP263" i="2"/>
  <c r="Y256" i="2"/>
  <c r="BH256" i="2"/>
  <c r="BG263" i="2"/>
  <c r="BM263" i="2"/>
  <c r="DS256" i="2"/>
  <c r="AW263" i="2"/>
  <c r="BB256" i="2"/>
  <c r="CT263" i="2"/>
  <c r="AG256" i="2"/>
  <c r="CX256" i="2"/>
  <c r="CF256" i="2"/>
  <c r="Q263" i="2"/>
  <c r="K263" i="2"/>
  <c r="DF256" i="2"/>
  <c r="O263" i="2"/>
  <c r="CQ263" i="2"/>
  <c r="AC263" i="2"/>
  <c r="BM256" i="2"/>
  <c r="W256" i="2"/>
  <c r="CO263" i="2"/>
  <c r="AY263" i="2"/>
  <c r="CA256" i="2"/>
  <c r="BT263" i="2"/>
  <c r="CI256" i="2"/>
  <c r="BR263" i="2"/>
  <c r="AZ256" i="2"/>
  <c r="DB256" i="2"/>
  <c r="CS263" i="2"/>
  <c r="N263" i="2"/>
  <c r="V256" i="2"/>
  <c r="CP263" i="2"/>
  <c r="EC256" i="2"/>
  <c r="AQ256" i="2"/>
  <c r="BZ256" i="2"/>
  <c r="DG256" i="2"/>
  <c r="CV263" i="2"/>
  <c r="AO263" i="2"/>
  <c r="DU263" i="2"/>
  <c r="S263" i="2"/>
  <c r="BF256" i="2"/>
  <c r="G263" i="2"/>
  <c r="Q256" i="2"/>
  <c r="CV256" i="2"/>
  <c r="AZ263" i="2"/>
  <c r="DG263" i="2"/>
  <c r="H263" i="2"/>
  <c r="BY256" i="2"/>
  <c r="BY263" i="2"/>
  <c r="DY263" i="2"/>
  <c r="CW256" i="2"/>
  <c r="DA256" i="2"/>
  <c r="DX256" i="2"/>
  <c r="AH256" i="2"/>
  <c r="AL263" i="2"/>
  <c r="M263" i="2"/>
  <c r="I263" i="2"/>
  <c r="CE263" i="2"/>
  <c r="DK256" i="2"/>
  <c r="CR263" i="2"/>
  <c r="EG256" i="2"/>
  <c r="EE263" i="2"/>
  <c r="EE256" i="2"/>
  <c r="CZ263" i="2"/>
  <c r="EG263" i="2"/>
  <c r="BV256" i="2"/>
  <c r="CZ256" i="2"/>
  <c r="BG256" i="2"/>
  <c r="CC263" i="2"/>
  <c r="AD256" i="2"/>
  <c r="DF263" i="2"/>
  <c r="X256" i="2"/>
  <c r="DD256" i="2"/>
  <c r="DR256" i="2"/>
  <c r="BT256" i="2"/>
  <c r="BA263" i="2"/>
  <c r="J256" i="2"/>
  <c r="N256" i="2"/>
  <c r="BC263" i="2"/>
  <c r="AW256" i="2"/>
  <c r="CB263" i="2"/>
  <c r="AH263" i="2"/>
  <c r="V263" i="2"/>
  <c r="CD263" i="2"/>
  <c r="CU256" i="2"/>
  <c r="F256" i="2"/>
  <c r="AM263" i="2"/>
  <c r="AS263" i="2"/>
  <c r="CM263" i="2"/>
  <c r="AV263" i="2"/>
  <c r="AP263" i="2"/>
  <c r="AX256" i="2"/>
  <c r="BK256" i="2"/>
  <c r="CN263" i="2"/>
  <c r="AU263" i="2"/>
  <c r="AK256" i="2"/>
  <c r="AL257" i="2" l="1"/>
  <c r="AL274" i="2" s="1"/>
  <c r="AV264" i="2"/>
  <c r="AV275" i="2" s="1"/>
  <c r="CO264" i="2"/>
  <c r="CO275" i="2" s="1"/>
  <c r="BL257" i="2"/>
  <c r="BL274" i="2" s="1"/>
  <c r="AY257" i="2"/>
  <c r="AY274" i="2" s="1"/>
  <c r="AQ264" i="2"/>
  <c r="AQ275" i="2" s="1"/>
  <c r="AW264" i="2"/>
  <c r="AW275" i="2" s="1"/>
  <c r="CN264" i="2"/>
  <c r="CN275" i="2" s="1"/>
  <c r="AT264" i="2"/>
  <c r="AT275" i="2" s="1"/>
  <c r="AN264" i="2"/>
  <c r="AN275" i="2" s="1"/>
  <c r="G257" i="2"/>
  <c r="G274" i="2" s="1"/>
  <c r="CV257" i="2"/>
  <c r="CV274" i="2" s="1"/>
  <c r="CE264" i="2"/>
  <c r="CE275" i="2" s="1"/>
  <c r="W264" i="2"/>
  <c r="W275" i="2" s="1"/>
  <c r="AI264" i="2"/>
  <c r="AI275" i="2" s="1"/>
  <c r="CC264" i="2"/>
  <c r="CC275" i="2" s="1"/>
  <c r="AX257" i="2"/>
  <c r="AX274" i="2" s="1"/>
  <c r="BD264" i="2"/>
  <c r="BD275" i="2" s="1"/>
  <c r="O257" i="2"/>
  <c r="O274" i="2" s="1"/>
  <c r="K257" i="2"/>
  <c r="K274" i="2" s="1"/>
  <c r="BB264" i="2"/>
  <c r="BB275" i="2" s="1"/>
  <c r="BU257" i="2"/>
  <c r="BU274" i="2" s="1"/>
  <c r="DS257" i="2"/>
  <c r="DS274" i="2" s="1"/>
  <c r="DE257" i="2"/>
  <c r="DE274" i="2" s="1"/>
  <c r="Y257" i="2"/>
  <c r="Y274" i="2" s="1"/>
  <c r="DG264" i="2"/>
  <c r="DG275" i="2" s="1"/>
  <c r="AE257" i="2"/>
  <c r="AE274" i="2" s="1"/>
  <c r="CD264" i="2"/>
  <c r="CD275" i="2" s="1"/>
  <c r="BH257" i="2"/>
  <c r="BH274" i="2" s="1"/>
  <c r="DA257" i="2"/>
  <c r="DA274" i="2" s="1"/>
  <c r="BW257" i="2"/>
  <c r="BW274" i="2" s="1"/>
  <c r="EH264" i="2"/>
  <c r="EH275" i="2" s="1"/>
  <c r="DA264" i="2"/>
  <c r="DA275" i="2" s="1"/>
  <c r="EF257" i="2"/>
  <c r="EF274" i="2" s="1"/>
  <c r="EF264" i="2"/>
  <c r="EF275" i="2" s="1"/>
  <c r="EH257" i="2"/>
  <c r="EH274" i="2" s="1"/>
  <c r="CS264" i="2"/>
  <c r="CS275" i="2" s="1"/>
  <c r="DL257" i="2"/>
  <c r="DL274" i="2" s="1"/>
  <c r="CF264" i="2"/>
  <c r="CF275" i="2" s="1"/>
  <c r="J264" i="2"/>
  <c r="J275" i="2" s="1"/>
  <c r="N264" i="2"/>
  <c r="N275" i="2" s="1"/>
  <c r="AM264" i="2"/>
  <c r="AM275" i="2" s="1"/>
  <c r="AI257" i="2"/>
  <c r="AI274" i="2" s="1"/>
  <c r="DY257" i="2"/>
  <c r="DY274" i="2" s="1"/>
  <c r="DB257" i="2"/>
  <c r="DB274" i="2" s="1"/>
  <c r="CX257" i="2"/>
  <c r="CX274" i="2" s="1"/>
  <c r="DZ264" i="2"/>
  <c r="DZ275" i="2" s="1"/>
  <c r="BZ264" i="2"/>
  <c r="BZ275" i="2" s="1"/>
  <c r="BZ257" i="2"/>
  <c r="BZ274" i="2" s="1"/>
  <c r="I264" i="2"/>
  <c r="I275" i="2" s="1"/>
  <c r="DH264" i="2"/>
  <c r="DH275" i="2" s="1"/>
  <c r="BA264" i="2"/>
  <c r="BA275" i="2" s="1"/>
  <c r="CW257" i="2"/>
  <c r="CW274" i="2" s="1"/>
  <c r="R257" i="2"/>
  <c r="R274" i="2" s="1"/>
  <c r="H264" i="2"/>
  <c r="H275" i="2" s="1"/>
  <c r="BG257" i="2"/>
  <c r="BG274" i="2" s="1"/>
  <c r="T264" i="2"/>
  <c r="T275" i="2" s="1"/>
  <c r="DV264" i="2"/>
  <c r="DV275" i="2" s="1"/>
  <c r="AP264" i="2"/>
  <c r="AP275" i="2" s="1"/>
  <c r="CW264" i="2"/>
  <c r="CW275" i="2" s="1"/>
  <c r="DH257" i="2"/>
  <c r="DH274" i="2" s="1"/>
  <c r="CA257" i="2"/>
  <c r="CA274" i="2" s="1"/>
  <c r="AR257" i="2"/>
  <c r="AR274" i="2" s="1"/>
  <c r="ED257" i="2"/>
  <c r="ED274" i="2" s="1"/>
  <c r="CQ264" i="2"/>
  <c r="CQ275" i="2" s="1"/>
  <c r="W257" i="2"/>
  <c r="W274" i="2" s="1"/>
  <c r="O264" i="2"/>
  <c r="O275" i="2" s="1"/>
  <c r="CT264" i="2"/>
  <c r="CT275" i="2" s="1"/>
  <c r="DC257" i="2"/>
  <c r="DC274" i="2" s="1"/>
  <c r="BA257" i="2"/>
  <c r="BA274" i="2" s="1"/>
  <c r="BS264" i="2"/>
  <c r="BS275" i="2" s="1"/>
  <c r="CJ257" i="2"/>
  <c r="CJ274" i="2" s="1"/>
  <c r="BU264" i="2"/>
  <c r="BU275" i="2" s="1"/>
  <c r="CB257" i="2"/>
  <c r="CB274" i="2" s="1"/>
  <c r="AZ264" i="2"/>
  <c r="AZ275" i="2" s="1"/>
  <c r="CP264" i="2"/>
  <c r="CP275" i="2" s="1"/>
  <c r="X257" i="2"/>
  <c r="X274" i="2" s="1"/>
  <c r="BN257" i="2"/>
  <c r="BN274" i="2" s="1"/>
  <c r="AD264" i="2"/>
  <c r="AD275" i="2" s="1"/>
  <c r="CR264" i="2"/>
  <c r="CR275" i="2" s="1"/>
  <c r="P264" i="2"/>
  <c r="P275" i="2" s="1"/>
  <c r="DG257" i="2"/>
  <c r="DG274" i="2" s="1"/>
  <c r="L264" i="2"/>
  <c r="L275" i="2" s="1"/>
  <c r="R264" i="2"/>
  <c r="R275" i="2" s="1"/>
  <c r="CG257" i="2"/>
  <c r="CG274" i="2" s="1"/>
  <c r="CY257" i="2"/>
  <c r="CY274" i="2" s="1"/>
  <c r="AH257" i="2"/>
  <c r="AH274" i="2" s="1"/>
  <c r="CU264" i="2"/>
  <c r="CU275" i="2" s="1"/>
  <c r="BC257" i="2"/>
  <c r="BC274" i="2" s="1"/>
  <c r="AX264" i="2"/>
  <c r="AX275" i="2" s="1"/>
  <c r="DT257" i="2"/>
  <c r="DT274" i="2" s="1"/>
  <c r="BN264" i="2"/>
  <c r="BN275" i="2" s="1"/>
  <c r="BH264" i="2"/>
  <c r="BH275" i="2" s="1"/>
  <c r="BI257" i="2"/>
  <c r="BI274" i="2" s="1"/>
  <c r="Z257" i="2"/>
  <c r="Z274" i="2" s="1"/>
  <c r="DQ264" i="2"/>
  <c r="DQ275" i="2" s="1"/>
  <c r="CH257" i="2"/>
  <c r="CH274" i="2" s="1"/>
  <c r="AF257" i="2"/>
  <c r="AF274" i="2" s="1"/>
  <c r="BB257" i="2"/>
  <c r="BB274" i="2" s="1"/>
  <c r="AZ257" i="2"/>
  <c r="AZ274" i="2" s="1"/>
  <c r="DP264" i="2"/>
  <c r="DP275" i="2" s="1"/>
  <c r="DT264" i="2"/>
  <c r="DT275" i="2" s="1"/>
  <c r="AC264" i="2"/>
  <c r="AC275" i="2" s="1"/>
  <c r="BP264" i="2"/>
  <c r="BP275" i="2" s="1"/>
  <c r="AJ257" i="2"/>
  <c r="AJ274" i="2" s="1"/>
  <c r="AO264" i="2"/>
  <c r="AO275" i="2" s="1"/>
  <c r="CC257" i="2"/>
  <c r="CC274" i="2" s="1"/>
  <c r="AP257" i="2"/>
  <c r="AP274" i="2" s="1"/>
  <c r="AJ264" i="2"/>
  <c r="AJ275" i="2" s="1"/>
  <c r="BJ264" i="2"/>
  <c r="BJ275" i="2" s="1"/>
  <c r="DD257" i="2"/>
  <c r="DD274" i="2" s="1"/>
  <c r="AS264" i="2"/>
  <c r="AS275" i="2" s="1"/>
  <c r="AO257" i="2"/>
  <c r="AO274" i="2" s="1"/>
  <c r="AE264" i="2"/>
  <c r="AE275" i="2" s="1"/>
  <c r="EJ264" i="2"/>
  <c r="BR257" i="2"/>
  <c r="BR274" i="2" s="1"/>
  <c r="CM257" i="2"/>
  <c r="CM274" i="2" s="1"/>
  <c r="BD257" i="2"/>
  <c r="BD274" i="2" s="1"/>
  <c r="DO257" i="2"/>
  <c r="DO274" i="2" s="1"/>
  <c r="CV264" i="2"/>
  <c r="CV275" i="2" s="1"/>
  <c r="CZ264" i="2"/>
  <c r="CZ275" i="2" s="1"/>
  <c r="V257" i="2"/>
  <c r="V274" i="2" s="1"/>
  <c r="M264" i="2"/>
  <c r="M275" i="2" s="1"/>
  <c r="CR257" i="2"/>
  <c r="CR274" i="2" s="1"/>
  <c r="BF264" i="2"/>
  <c r="BF275" i="2" s="1"/>
  <c r="BF257" i="2"/>
  <c r="BF274" i="2" s="1"/>
  <c r="DF257" i="2"/>
  <c r="DF274" i="2" s="1"/>
  <c r="G264" i="2"/>
  <c r="G275" i="2" s="1"/>
  <c r="EG257" i="2"/>
  <c r="EG274" i="2" s="1"/>
  <c r="BE257" i="2"/>
  <c r="BE274" i="2" s="1"/>
  <c r="CH264" i="2"/>
  <c r="CH275" i="2" s="1"/>
  <c r="CX264" i="2"/>
  <c r="CX275" i="2" s="1"/>
  <c r="BT264" i="2"/>
  <c r="BT275" i="2" s="1"/>
  <c r="AB264" i="2"/>
  <c r="AB275" i="2" s="1"/>
  <c r="AL264" i="2"/>
  <c r="AL275" i="2" s="1"/>
  <c r="X264" i="2"/>
  <c r="X275" i="2" s="1"/>
  <c r="DR264" i="2"/>
  <c r="DR275" i="2" s="1"/>
  <c r="AU264" i="2"/>
  <c r="AU275" i="2" s="1"/>
  <c r="DE264" i="2"/>
  <c r="DE275" i="2" s="1"/>
  <c r="BT257" i="2"/>
  <c r="BT274" i="2" s="1"/>
  <c r="AV257" i="2"/>
  <c r="AV274" i="2" s="1"/>
  <c r="EG264" i="2"/>
  <c r="EG275" i="2" s="1"/>
  <c r="AF264" i="2"/>
  <c r="AF275" i="2" s="1"/>
  <c r="AA264" i="2"/>
  <c r="AA275" i="2" s="1"/>
  <c r="EI264" i="2"/>
  <c r="EI275" i="2" s="1"/>
  <c r="BE264" i="2"/>
  <c r="BE275" i="2" s="1"/>
  <c r="BX257" i="2"/>
  <c r="BX274" i="2" s="1"/>
  <c r="CI264" i="2"/>
  <c r="CI275" i="2" s="1"/>
  <c r="F264" i="2"/>
  <c r="E265" i="2" s="1"/>
  <c r="DK264" i="2"/>
  <c r="DK275" i="2" s="1"/>
  <c r="DM264" i="2"/>
  <c r="DM275" i="2" s="1"/>
  <c r="EC264" i="2"/>
  <c r="EC275" i="2" s="1"/>
  <c r="AC257" i="2"/>
  <c r="AC274" i="2" s="1"/>
  <c r="CD257" i="2"/>
  <c r="CD274" i="2" s="1"/>
  <c r="CK257" i="2"/>
  <c r="CK274" i="2" s="1"/>
  <c r="DI257" i="2"/>
  <c r="DI274" i="2" s="1"/>
  <c r="DW257" i="2"/>
  <c r="DW274" i="2" s="1"/>
  <c r="AM257" i="2"/>
  <c r="AM274" i="2" s="1"/>
  <c r="BQ264" i="2"/>
  <c r="BQ275" i="2" s="1"/>
  <c r="AK264" i="2"/>
  <c r="AK275" i="2" s="1"/>
  <c r="U257" i="2"/>
  <c r="U274" i="2" s="1"/>
  <c r="BX264" i="2"/>
  <c r="BX275" i="2" s="1"/>
  <c r="BL264" i="2"/>
  <c r="BL275" i="2" s="1"/>
  <c r="DC264" i="2"/>
  <c r="DC275" i="2" s="1"/>
  <c r="EE264" i="2"/>
  <c r="EE275" i="2" s="1"/>
  <c r="DX257" i="2"/>
  <c r="DX274" i="2" s="1"/>
  <c r="N257" i="2"/>
  <c r="N274" i="2" s="1"/>
  <c r="DV257" i="2"/>
  <c r="DV274" i="2" s="1"/>
  <c r="AQ257" i="2"/>
  <c r="AQ274" i="2" s="1"/>
  <c r="DM257" i="2"/>
  <c r="DM274" i="2" s="1"/>
  <c r="AG264" i="2"/>
  <c r="AG275" i="2" s="1"/>
  <c r="CN257" i="2"/>
  <c r="CN274" i="2" s="1"/>
  <c r="BK257" i="2"/>
  <c r="BK274" i="2" s="1"/>
  <c r="BS257" i="2"/>
  <c r="BS274" i="2" s="1"/>
  <c r="BY264" i="2"/>
  <c r="BY275" i="2" s="1"/>
  <c r="M257" i="2"/>
  <c r="M274" i="2" s="1"/>
  <c r="DS264" i="2"/>
  <c r="DS275" i="2" s="1"/>
  <c r="BJ257" i="2"/>
  <c r="BJ274" i="2" s="1"/>
  <c r="CJ264" i="2"/>
  <c r="CJ275" i="2" s="1"/>
  <c r="AN257" i="2"/>
  <c r="AN274" i="2" s="1"/>
  <c r="CP257" i="2"/>
  <c r="CP274" i="2" s="1"/>
  <c r="EI257" i="2"/>
  <c r="EI274" i="2" s="1"/>
  <c r="BW264" i="2"/>
  <c r="BW275" i="2" s="1"/>
  <c r="EJ257" i="2"/>
  <c r="K264" i="2"/>
  <c r="K275" i="2" s="1"/>
  <c r="CT257" i="2"/>
  <c r="CT274" i="2" s="1"/>
  <c r="L257" i="2"/>
  <c r="L274" i="2" s="1"/>
  <c r="CB264" i="2"/>
  <c r="CB275" i="2" s="1"/>
  <c r="CI257" i="2"/>
  <c r="CI274" i="2" s="1"/>
  <c r="CS257" i="2"/>
  <c r="CS274" i="2" s="1"/>
  <c r="S257" i="2"/>
  <c r="S274" i="2" s="1"/>
  <c r="DQ257" i="2"/>
  <c r="DQ274" i="2" s="1"/>
  <c r="Q257" i="2"/>
  <c r="Q274" i="2" s="1"/>
  <c r="DW264" i="2"/>
  <c r="DW275" i="2" s="1"/>
  <c r="EB257" i="2"/>
  <c r="EB274" i="2" s="1"/>
  <c r="BK264" i="2"/>
  <c r="BK275" i="2" s="1"/>
  <c r="DP257" i="2"/>
  <c r="DP274" i="2" s="1"/>
  <c r="EC257" i="2"/>
  <c r="EC274" i="2" s="1"/>
  <c r="AK257" i="2"/>
  <c r="AK274" i="2" s="1"/>
  <c r="DJ257" i="2"/>
  <c r="DJ274" i="2" s="1"/>
  <c r="BV257" i="2"/>
  <c r="BV274" i="2" s="1"/>
  <c r="Z264" i="2"/>
  <c r="Z275" i="2" s="1"/>
  <c r="BC264" i="2"/>
  <c r="BC275" i="2" s="1"/>
  <c r="EA257" i="2"/>
  <c r="EA274" i="2" s="1"/>
  <c r="P257" i="2"/>
  <c r="P274" i="2" s="1"/>
  <c r="CF257" i="2"/>
  <c r="CF274" i="2" s="1"/>
  <c r="CZ257" i="2"/>
  <c r="CZ274" i="2" s="1"/>
  <c r="I257" i="2"/>
  <c r="I274" i="2" s="1"/>
  <c r="DO264" i="2"/>
  <c r="DO275" i="2" s="1"/>
  <c r="CE257" i="2"/>
  <c r="CE274" i="2" s="1"/>
  <c r="ED264" i="2"/>
  <c r="ED275" i="2" s="1"/>
  <c r="U264" i="2"/>
  <c r="U275" i="2" s="1"/>
  <c r="CK264" i="2"/>
  <c r="CK275" i="2" s="1"/>
  <c r="AU257" i="2"/>
  <c r="AU274" i="2" s="1"/>
  <c r="BY257" i="2"/>
  <c r="BY274" i="2" s="1"/>
  <c r="BO257" i="2"/>
  <c r="BO274" i="2" s="1"/>
  <c r="AH264" i="2"/>
  <c r="AH275" i="2" s="1"/>
  <c r="H257" i="2"/>
  <c r="H274" i="2" s="1"/>
  <c r="AG257" i="2"/>
  <c r="AG274" i="2" s="1"/>
  <c r="Q264" i="2"/>
  <c r="Q275" i="2" s="1"/>
  <c r="EA264" i="2"/>
  <c r="EA275" i="2" s="1"/>
  <c r="BG264" i="2"/>
  <c r="BG275" i="2" s="1"/>
  <c r="CL257" i="2"/>
  <c r="CL274" i="2" s="1"/>
  <c r="DX264" i="2"/>
  <c r="DX275" i="2" s="1"/>
  <c r="AR264" i="2"/>
  <c r="AR275" i="2" s="1"/>
  <c r="DY264" i="2"/>
  <c r="DY275" i="2" s="1"/>
  <c r="DJ264" i="2"/>
  <c r="DJ275" i="2" s="1"/>
  <c r="CG264" i="2"/>
  <c r="CG275" i="2" s="1"/>
  <c r="J257" i="2"/>
  <c r="J274" i="2" s="1"/>
  <c r="V264" i="2"/>
  <c r="V275" i="2" s="1"/>
  <c r="EB264" i="2"/>
  <c r="EB275" i="2" s="1"/>
  <c r="DN257" i="2"/>
  <c r="DN274" i="2" s="1"/>
  <c r="BP257" i="2"/>
  <c r="BP274" i="2" s="1"/>
  <c r="CQ257" i="2"/>
  <c r="CQ274" i="2" s="1"/>
  <c r="DR257" i="2"/>
  <c r="DR274" i="2" s="1"/>
  <c r="Y264" i="2"/>
  <c r="Y275" i="2" s="1"/>
  <c r="DD264" i="2"/>
  <c r="DD275" i="2" s="1"/>
  <c r="CY264" i="2"/>
  <c r="CY275" i="2" s="1"/>
  <c r="DL264" i="2"/>
  <c r="DL275" i="2" s="1"/>
  <c r="EE257" i="2"/>
  <c r="EE274" i="2" s="1"/>
  <c r="AS257" i="2"/>
  <c r="AS274" i="2" s="1"/>
  <c r="S264" i="2"/>
  <c r="S275" i="2" s="1"/>
  <c r="BR264" i="2"/>
  <c r="BR275" i="2" s="1"/>
  <c r="DK257" i="2"/>
  <c r="DK274" i="2" s="1"/>
  <c r="BM264" i="2"/>
  <c r="BM275" i="2" s="1"/>
  <c r="DZ257" i="2"/>
  <c r="DZ274" i="2" s="1"/>
  <c r="AT257" i="2"/>
  <c r="AT274" i="2" s="1"/>
  <c r="BM257" i="2"/>
  <c r="BM274" i="2" s="1"/>
  <c r="BQ257" i="2"/>
  <c r="BQ274" i="2" s="1"/>
  <c r="DN264" i="2"/>
  <c r="DN275" i="2" s="1"/>
  <c r="CU257" i="2"/>
  <c r="CU274" i="2" s="1"/>
  <c r="DI264" i="2"/>
  <c r="DI275" i="2" s="1"/>
  <c r="T257" i="2"/>
  <c r="T274" i="2" s="1"/>
  <c r="BO264" i="2"/>
  <c r="BO275" i="2" s="1"/>
  <c r="AA257" i="2"/>
  <c r="AA274" i="2" s="1"/>
  <c r="AD257" i="2"/>
  <c r="AD274" i="2" s="1"/>
  <c r="CL264" i="2"/>
  <c r="CL275" i="2" s="1"/>
  <c r="CO257" i="2"/>
  <c r="CO274" i="2" s="1"/>
  <c r="CM264" i="2"/>
  <c r="CM275" i="2" s="1"/>
  <c r="F257" i="2"/>
  <c r="AB257" i="2"/>
  <c r="AB274" i="2" s="1"/>
  <c r="DU257" i="2"/>
  <c r="DU274" i="2" s="1"/>
  <c r="CA264" i="2"/>
  <c r="CA275" i="2" s="1"/>
  <c r="DU264" i="2"/>
  <c r="DU275" i="2" s="1"/>
  <c r="AY264" i="2"/>
  <c r="AY275" i="2" s="1"/>
  <c r="DF264" i="2"/>
  <c r="DF275" i="2" s="1"/>
  <c r="AW257" i="2"/>
  <c r="AW274" i="2" s="1"/>
  <c r="DB264" i="2"/>
  <c r="DB275" i="2" s="1"/>
  <c r="BV264" i="2"/>
  <c r="BV275" i="2" s="1"/>
  <c r="BI264" i="2"/>
  <c r="BI275" i="2" s="1"/>
  <c r="I216" i="2"/>
  <c r="I220" i="2" s="1"/>
  <c r="I212" i="2" s="1"/>
  <c r="L219" i="2"/>
  <c r="F24" i="7"/>
  <c r="F98" i="7" s="1"/>
  <c r="N67" i="7"/>
  <c r="L101" i="12"/>
  <c r="M11" i="12"/>
  <c r="M35" i="7"/>
  <c r="G36" i="16" s="1"/>
  <c r="N316" i="2"/>
  <c r="N318" i="2" s="1"/>
  <c r="G24" i="7"/>
  <c r="H210" i="2"/>
  <c r="H213" i="2" s="1"/>
  <c r="I210" i="2" s="1"/>
  <c r="I213" i="2" s="1"/>
  <c r="F275" i="2"/>
  <c r="U295" i="2" s="1"/>
  <c r="M119" i="7"/>
  <c r="M128" i="7" s="1"/>
  <c r="K119" i="7"/>
  <c r="K128" i="7" s="1"/>
  <c r="N119" i="7"/>
  <c r="N128" i="7" s="1"/>
  <c r="J119" i="7"/>
  <c r="J128" i="7" s="1"/>
  <c r="L119" i="7"/>
  <c r="L128" i="7" s="1"/>
  <c r="H119" i="7"/>
  <c r="G119" i="7"/>
  <c r="G128" i="7" s="1"/>
  <c r="I119" i="7"/>
  <c r="I128" i="7" s="1"/>
  <c r="E266" i="2"/>
  <c r="E289" i="2"/>
  <c r="N154" i="2"/>
  <c r="N158" i="2" s="1"/>
  <c r="M12" i="7"/>
  <c r="G13" i="16" s="1"/>
  <c r="N12" i="6"/>
  <c r="K12" i="12"/>
  <c r="K100" i="12" s="1"/>
  <c r="K2" i="10"/>
  <c r="K2" i="9"/>
  <c r="O2" i="7"/>
  <c r="N44" i="13"/>
  <c r="N3" i="2"/>
  <c r="F149" i="7"/>
  <c r="F79" i="7" s="1"/>
  <c r="F81" i="7" s="1"/>
  <c r="F89" i="7" s="1"/>
  <c r="O242" i="2"/>
  <c r="O245" i="2" s="1"/>
  <c r="O248" i="2"/>
  <c r="N26" i="7"/>
  <c r="N100" i="7" s="1"/>
  <c r="O33" i="2"/>
  <c r="O38" i="2" s="1"/>
  <c r="O66" i="2"/>
  <c r="P13" i="2"/>
  <c r="O58" i="2"/>
  <c r="O18" i="2"/>
  <c r="N308" i="2"/>
  <c r="M285" i="2"/>
  <c r="N273" i="2"/>
  <c r="N279" i="2" s="1"/>
  <c r="O15" i="7"/>
  <c r="P199" i="2"/>
  <c r="P202" i="2" s="1"/>
  <c r="O62" i="2"/>
  <c r="L218" i="2"/>
  <c r="J216" i="2"/>
  <c r="J220" i="2" s="1"/>
  <c r="J212" i="2" s="1"/>
  <c r="M219" i="2"/>
  <c r="K217" i="2"/>
  <c r="O14" i="6"/>
  <c r="O138" i="6" s="1"/>
  <c r="P161" i="2" s="1"/>
  <c r="Q144" i="6"/>
  <c r="R145" i="6"/>
  <c r="S273" i="6"/>
  <c r="T147" i="6"/>
  <c r="P15" i="6"/>
  <c r="R17" i="6"/>
  <c r="T274" i="6"/>
  <c r="V276" i="6"/>
  <c r="X23" i="6"/>
  <c r="Y24" i="6"/>
  <c r="AA26" i="6"/>
  <c r="AC28" i="6"/>
  <c r="AD157" i="6"/>
  <c r="AF31" i="6"/>
  <c r="AG160" i="6"/>
  <c r="AH288" i="6"/>
  <c r="AJ35" i="6"/>
  <c r="AL292" i="6"/>
  <c r="O142" i="6"/>
  <c r="O266" i="6" s="1"/>
  <c r="P162" i="2" s="1"/>
  <c r="S18" i="6"/>
  <c r="U275" i="6"/>
  <c r="V149" i="6"/>
  <c r="W277" i="6"/>
  <c r="Y152" i="6"/>
  <c r="Z25" i="6"/>
  <c r="AA154" i="6"/>
  <c r="AB27" i="6"/>
  <c r="AC156" i="6"/>
  <c r="AD284" i="6"/>
  <c r="AE285" i="6"/>
  <c r="AG32" i="6"/>
  <c r="AH161" i="6"/>
  <c r="AI289" i="6"/>
  <c r="AK36" i="6"/>
  <c r="AK291" i="6"/>
  <c r="AL165" i="6"/>
  <c r="AM293" i="6"/>
  <c r="AO168" i="6"/>
  <c r="AP169" i="6"/>
  <c r="AQ170" i="6"/>
  <c r="AR43" i="6"/>
  <c r="AS44" i="6"/>
  <c r="AS299" i="6"/>
  <c r="AT300" i="6"/>
  <c r="AU174" i="6"/>
  <c r="AV47" i="6"/>
  <c r="AW48" i="6"/>
  <c r="AW303" i="6"/>
  <c r="AY50" i="6"/>
  <c r="AZ306" i="6"/>
  <c r="BB308" i="6"/>
  <c r="BD310" i="6"/>
  <c r="AN39" i="6"/>
  <c r="AO40" i="6"/>
  <c r="AP296" i="6"/>
  <c r="AT173" i="6"/>
  <c r="AX49" i="6"/>
  <c r="AY178" i="6"/>
  <c r="AZ179" i="6"/>
  <c r="BA180" i="6"/>
  <c r="BB181" i="6"/>
  <c r="BE56" i="6"/>
  <c r="BG58" i="6"/>
  <c r="BG313" i="6"/>
  <c r="BH314" i="6"/>
  <c r="BI188" i="6"/>
  <c r="BJ61" i="6"/>
  <c r="BK62" i="6"/>
  <c r="BK317" i="6"/>
  <c r="BL63" i="6"/>
  <c r="BN193" i="6"/>
  <c r="BQ323" i="6"/>
  <c r="BS198" i="6"/>
  <c r="BV201" i="6"/>
  <c r="BY331" i="6"/>
  <c r="CA206" i="6"/>
  <c r="CD209" i="6"/>
  <c r="CG339" i="6"/>
  <c r="CI214" i="6"/>
  <c r="CL217" i="6"/>
  <c r="BM192" i="6"/>
  <c r="BP195" i="6"/>
  <c r="BS325" i="6"/>
  <c r="BU200" i="6"/>
  <c r="BX203" i="6"/>
  <c r="CA333" i="6"/>
  <c r="CC208" i="6"/>
  <c r="CF211" i="6"/>
  <c r="CI341" i="6"/>
  <c r="CK216" i="6"/>
  <c r="CN219" i="6"/>
  <c r="CQ349" i="6"/>
  <c r="CS224" i="6"/>
  <c r="CV227" i="6"/>
  <c r="CY357" i="6"/>
  <c r="DA232" i="6"/>
  <c r="DD235" i="6"/>
  <c r="DG110" i="6"/>
  <c r="DI367" i="6"/>
  <c r="DL243" i="6"/>
  <c r="CP221" i="6"/>
  <c r="CS351" i="6"/>
  <c r="CU226" i="6"/>
  <c r="CX229" i="6"/>
  <c r="DA359" i="6"/>
  <c r="DC234" i="6"/>
  <c r="DF237" i="6"/>
  <c r="DJ241" i="6"/>
  <c r="DN372" i="6"/>
  <c r="DQ248" i="6"/>
  <c r="DT123" i="6"/>
  <c r="DV380" i="6"/>
  <c r="DI112" i="6"/>
  <c r="DN245" i="6"/>
  <c r="DQ120" i="6"/>
  <c r="DS377" i="6"/>
  <c r="DV253" i="6"/>
  <c r="BC54" i="6"/>
  <c r="BC309" i="6"/>
  <c r="BF57" i="6"/>
  <c r="BH187" i="6"/>
  <c r="BM319" i="6"/>
  <c r="BN65" i="6"/>
  <c r="BQ68" i="6"/>
  <c r="BR324" i="6"/>
  <c r="BV73" i="6"/>
  <c r="BY76" i="6"/>
  <c r="BZ332" i="6"/>
  <c r="CD81" i="6"/>
  <c r="CG84" i="6"/>
  <c r="CH340" i="6"/>
  <c r="CL89" i="6"/>
  <c r="CO92" i="6"/>
  <c r="BP67" i="6"/>
  <c r="BS70" i="6"/>
  <c r="BT326" i="6"/>
  <c r="BX75" i="6"/>
  <c r="CA78" i="6"/>
  <c r="CB334" i="6"/>
  <c r="CF83" i="6"/>
  <c r="CI86" i="6"/>
  <c r="CJ342" i="6"/>
  <c r="CN91" i="6"/>
  <c r="CQ94" i="6"/>
  <c r="CR350" i="6"/>
  <c r="CV99" i="6"/>
  <c r="CY102" i="6"/>
  <c r="CZ358" i="6"/>
  <c r="DD107" i="6"/>
  <c r="DF364" i="6"/>
  <c r="DI240" i="6"/>
  <c r="DL115" i="6"/>
  <c r="CP93" i="6"/>
  <c r="CS96" i="6"/>
  <c r="CT352" i="6"/>
  <c r="CX101" i="6"/>
  <c r="DA104" i="6"/>
  <c r="DB360" i="6"/>
  <c r="DF109" i="6"/>
  <c r="DJ113" i="6"/>
  <c r="DM371" i="6"/>
  <c r="DP247" i="6"/>
  <c r="DS122" i="6"/>
  <c r="DU379" i="6"/>
  <c r="DH366" i="6"/>
  <c r="DN117" i="6"/>
  <c r="DP374" i="6"/>
  <c r="DS250" i="6"/>
  <c r="DV125" i="6"/>
  <c r="P143" i="6"/>
  <c r="Q271" i="6"/>
  <c r="S146" i="6"/>
  <c r="T19" i="6"/>
  <c r="O269" i="6"/>
  <c r="O393" i="6" s="1"/>
  <c r="P163" i="2" s="1"/>
  <c r="P270" i="6"/>
  <c r="R272" i="6"/>
  <c r="U20" i="6"/>
  <c r="W22" i="6"/>
  <c r="X278" i="6"/>
  <c r="Z280" i="6"/>
  <c r="AB155" i="6"/>
  <c r="AD29" i="6"/>
  <c r="AE30" i="6"/>
  <c r="AF286" i="6"/>
  <c r="AG287" i="6"/>
  <c r="AI34" i="6"/>
  <c r="AJ290" i="6"/>
  <c r="AM38" i="6"/>
  <c r="Q16" i="6"/>
  <c r="U148" i="6"/>
  <c r="V21" i="6"/>
  <c r="W150" i="6"/>
  <c r="X151" i="6"/>
  <c r="Y279" i="6"/>
  <c r="Z153" i="6"/>
  <c r="AA281" i="6"/>
  <c r="AB282" i="6"/>
  <c r="AC283" i="6"/>
  <c r="AE158" i="6"/>
  <c r="AF159" i="6"/>
  <c r="AH33" i="6"/>
  <c r="AI162" i="6"/>
  <c r="AJ163" i="6"/>
  <c r="AK164" i="6"/>
  <c r="AL37" i="6"/>
  <c r="AM166" i="6"/>
  <c r="AN294" i="6"/>
  <c r="AO295" i="6"/>
  <c r="AQ42" i="6"/>
  <c r="AQ297" i="6"/>
  <c r="AR298" i="6"/>
  <c r="AS172" i="6"/>
  <c r="AT45" i="6"/>
  <c r="AU46" i="6"/>
  <c r="AU301" i="6"/>
  <c r="AV302" i="6"/>
  <c r="AW176" i="6"/>
  <c r="AX177" i="6"/>
  <c r="AZ51" i="6"/>
  <c r="BB53" i="6"/>
  <c r="BD55" i="6"/>
  <c r="BF185" i="6"/>
  <c r="AN167" i="6"/>
  <c r="AP41" i="6"/>
  <c r="AR171" i="6"/>
  <c r="AV175" i="6"/>
  <c r="AX304" i="6"/>
  <c r="AY305" i="6"/>
  <c r="BA52" i="6"/>
  <c r="BA307" i="6"/>
  <c r="BD183" i="6"/>
  <c r="BE311" i="6"/>
  <c r="BG186" i="6"/>
  <c r="BH59" i="6"/>
  <c r="BI60" i="6"/>
  <c r="BI315" i="6"/>
  <c r="BJ316" i="6"/>
  <c r="BK190" i="6"/>
  <c r="BM64" i="6"/>
  <c r="BL318" i="6"/>
  <c r="BO194" i="6"/>
  <c r="BR197" i="6"/>
  <c r="BU327" i="6"/>
  <c r="BW202" i="6"/>
  <c r="BZ205" i="6"/>
  <c r="CC335" i="6"/>
  <c r="CE210" i="6"/>
  <c r="CH213" i="6"/>
  <c r="CK343" i="6"/>
  <c r="CM218" i="6"/>
  <c r="BO321" i="6"/>
  <c r="BQ196" i="6"/>
  <c r="BT199" i="6"/>
  <c r="BW329" i="6"/>
  <c r="BY204" i="6"/>
  <c r="CB207" i="6"/>
  <c r="CE337" i="6"/>
  <c r="CG212" i="6"/>
  <c r="CJ215" i="6"/>
  <c r="CM345" i="6"/>
  <c r="CO220" i="6"/>
  <c r="CR223" i="6"/>
  <c r="CU353" i="6"/>
  <c r="CW228" i="6"/>
  <c r="CZ231" i="6"/>
  <c r="DC361" i="6"/>
  <c r="DE363" i="6"/>
  <c r="DH239" i="6"/>
  <c r="DK114" i="6"/>
  <c r="CO347" i="6"/>
  <c r="CQ222" i="6"/>
  <c r="CT225" i="6"/>
  <c r="CW355" i="6"/>
  <c r="CY230" i="6"/>
  <c r="DB233" i="6"/>
  <c r="DE108" i="6"/>
  <c r="DG365" i="6"/>
  <c r="DK369" i="6"/>
  <c r="DP119" i="6"/>
  <c r="DR376" i="6"/>
  <c r="DU252" i="6"/>
  <c r="P4" i="6"/>
  <c r="DM116" i="6"/>
  <c r="DO373" i="6"/>
  <c r="DR249" i="6"/>
  <c r="DU124" i="6"/>
  <c r="DW381" i="6"/>
  <c r="BC182" i="6"/>
  <c r="BE184" i="6"/>
  <c r="BF312" i="6"/>
  <c r="BJ189" i="6"/>
  <c r="BL191" i="6"/>
  <c r="BN320" i="6"/>
  <c r="BR69" i="6"/>
  <c r="BU72" i="6"/>
  <c r="BV328" i="6"/>
  <c r="BZ77" i="6"/>
  <c r="CC80" i="6"/>
  <c r="CD336" i="6"/>
  <c r="CH85" i="6"/>
  <c r="CK88" i="6"/>
  <c r="CL344" i="6"/>
  <c r="BO66" i="6"/>
  <c r="BP322" i="6"/>
  <c r="BT71" i="6"/>
  <c r="BW74" i="6"/>
  <c r="BX330" i="6"/>
  <c r="CB79" i="6"/>
  <c r="CE82" i="6"/>
  <c r="CF338" i="6"/>
  <c r="CJ87" i="6"/>
  <c r="CM90" i="6"/>
  <c r="CN346" i="6"/>
  <c r="CR95" i="6"/>
  <c r="CU98" i="6"/>
  <c r="CV354" i="6"/>
  <c r="CZ103" i="6"/>
  <c r="DC106" i="6"/>
  <c r="DE236" i="6"/>
  <c r="DH111" i="6"/>
  <c r="DJ368" i="6"/>
  <c r="DM244" i="6"/>
  <c r="CP348" i="6"/>
  <c r="CT97" i="6"/>
  <c r="CW100" i="6"/>
  <c r="CX356" i="6"/>
  <c r="DB105" i="6"/>
  <c r="DD362" i="6"/>
  <c r="DG238" i="6"/>
  <c r="DK242" i="6"/>
  <c r="DO118" i="6"/>
  <c r="DQ375" i="6"/>
  <c r="DT251" i="6"/>
  <c r="DW126" i="6"/>
  <c r="DL370" i="6"/>
  <c r="DO246" i="6"/>
  <c r="DR121" i="6"/>
  <c r="DT378" i="6"/>
  <c r="DW254" i="6"/>
  <c r="O164" i="2"/>
  <c r="N84" i="2"/>
  <c r="N98" i="2"/>
  <c r="N227" i="2" s="1"/>
  <c r="N333" i="2"/>
  <c r="O333" i="2"/>
  <c r="G96" i="7"/>
  <c r="E96" i="16" s="1"/>
  <c r="G27" i="16"/>
  <c r="M100" i="7"/>
  <c r="G100" i="16" s="1"/>
  <c r="O49" i="2"/>
  <c r="O63" i="2" s="1"/>
  <c r="O64" i="2" s="1"/>
  <c r="O69" i="2" s="1"/>
  <c r="O131" i="2" s="1"/>
  <c r="O50" i="2"/>
  <c r="P48" i="2"/>
  <c r="M13" i="7"/>
  <c r="G14" i="16" s="1"/>
  <c r="M168" i="2"/>
  <c r="M14" i="7" s="1"/>
  <c r="G15" i="16" s="1"/>
  <c r="N64" i="2"/>
  <c r="N69" i="2" s="1"/>
  <c r="N131" i="2" s="1"/>
  <c r="Q35" i="2"/>
  <c r="Q36" i="2"/>
  <c r="R34" i="2"/>
  <c r="N52" i="2"/>
  <c r="P15" i="2"/>
  <c r="O47" i="2"/>
  <c r="O19" i="2"/>
  <c r="O59" i="2"/>
  <c r="O67" i="2"/>
  <c r="F73" i="16"/>
  <c r="J83" i="7"/>
  <c r="F83" i="16" s="1"/>
  <c r="I129" i="2"/>
  <c r="I132" i="2" s="1"/>
  <c r="H8" i="7"/>
  <c r="H96" i="7" s="1"/>
  <c r="L70" i="7"/>
  <c r="L73" i="7" s="1"/>
  <c r="L83" i="7" s="1"/>
  <c r="O276" i="2"/>
  <c r="O119" i="7" s="1"/>
  <c r="O74" i="2"/>
  <c r="O78" i="2"/>
  <c r="O82" i="2"/>
  <c r="O95" i="2"/>
  <c r="O79" i="2"/>
  <c r="O73" i="2"/>
  <c r="O81" i="2"/>
  <c r="O96" i="2"/>
  <c r="O270" i="2"/>
  <c r="O118" i="7" s="1"/>
  <c r="O76" i="2"/>
  <c r="O80" i="2"/>
  <c r="O93" i="2"/>
  <c r="O75" i="2"/>
  <c r="O94" i="2"/>
  <c r="O77" i="2"/>
  <c r="O92" i="2"/>
  <c r="O98" i="2" s="1"/>
  <c r="O227" i="2" s="1"/>
  <c r="P4" i="2"/>
  <c r="M85" i="2"/>
  <c r="M65" i="7" s="1"/>
  <c r="G65" i="16" s="1"/>
  <c r="M64" i="7"/>
  <c r="M88" i="2"/>
  <c r="M66" i="7" s="1"/>
  <c r="G66" i="16" s="1"/>
  <c r="G99" i="16"/>
  <c r="M9" i="7"/>
  <c r="M97" i="7" s="1"/>
  <c r="N143" i="2"/>
  <c r="N146" i="2" s="1"/>
  <c r="L22" i="14"/>
  <c r="S51" i="2"/>
  <c r="E89" i="7"/>
  <c r="E36" i="7"/>
  <c r="E322" i="2"/>
  <c r="E323" i="2" s="1"/>
  <c r="P37" i="7"/>
  <c r="Q326" i="2"/>
  <c r="Q328" i="2" s="1"/>
  <c r="O25" i="7"/>
  <c r="O99" i="7" s="1"/>
  <c r="P231" i="2"/>
  <c r="P234" i="2" s="1"/>
  <c r="L97" i="7"/>
  <c r="L7" i="7"/>
  <c r="M112" i="2"/>
  <c r="M116" i="2" s="1"/>
  <c r="F274" i="2" l="1"/>
  <c r="E258" i="2"/>
  <c r="F103" i="7"/>
  <c r="G98" i="7"/>
  <c r="E25" i="16"/>
  <c r="O54" i="2"/>
  <c r="N11" i="12"/>
  <c r="M101" i="12"/>
  <c r="O52" i="2"/>
  <c r="N35" i="7"/>
  <c r="O316" i="2"/>
  <c r="O318" i="2" s="1"/>
  <c r="H24" i="7"/>
  <c r="AT284" i="2"/>
  <c r="DG284" i="2"/>
  <c r="R295" i="2"/>
  <c r="T284" i="2"/>
  <c r="AU295" i="2"/>
  <c r="CV295" i="2"/>
  <c r="ED295" i="2"/>
  <c r="DZ284" i="2"/>
  <c r="DI284" i="2"/>
  <c r="DQ295" i="2"/>
  <c r="DD284" i="2"/>
  <c r="EA295" i="2"/>
  <c r="BH295" i="2"/>
  <c r="DZ295" i="2"/>
  <c r="AE295" i="2"/>
  <c r="EC284" i="2"/>
  <c r="BS295" i="2"/>
  <c r="AX295" i="2"/>
  <c r="BK295" i="2"/>
  <c r="CD295" i="2"/>
  <c r="I295" i="2"/>
  <c r="BP284" i="2"/>
  <c r="DN284" i="2"/>
  <c r="BI284" i="2"/>
  <c r="CX295" i="2"/>
  <c r="Z295" i="2"/>
  <c r="EE295" i="2"/>
  <c r="AM295" i="2"/>
  <c r="BE284" i="2"/>
  <c r="AB284" i="2"/>
  <c r="CN295" i="2"/>
  <c r="BO284" i="2"/>
  <c r="DV295" i="2"/>
  <c r="BV284" i="2"/>
  <c r="CV284" i="2"/>
  <c r="DT284" i="2"/>
  <c r="CM295" i="2"/>
  <c r="AD295" i="2"/>
  <c r="S284" i="2"/>
  <c r="AF284" i="2"/>
  <c r="BB295" i="2"/>
  <c r="CI284" i="2"/>
  <c r="BT295" i="2"/>
  <c r="DJ295" i="2"/>
  <c r="CS284" i="2"/>
  <c r="DI295" i="2"/>
  <c r="Q295" i="2"/>
  <c r="BM284" i="2"/>
  <c r="CR295" i="2"/>
  <c r="CY284" i="2"/>
  <c r="BN284" i="2"/>
  <c r="CN284" i="2"/>
  <c r="CH284" i="2"/>
  <c r="N295" i="2"/>
  <c r="AA295" i="2"/>
  <c r="AN295" i="2"/>
  <c r="AT295" i="2"/>
  <c r="EC295" i="2"/>
  <c r="BG295" i="2"/>
  <c r="CC284" i="2"/>
  <c r="CO295" i="2"/>
  <c r="DD295" i="2"/>
  <c r="L284" i="2"/>
  <c r="AO295" i="2"/>
  <c r="DY295" i="2"/>
  <c r="BW295" i="2"/>
  <c r="EH295" i="2"/>
  <c r="V295" i="2"/>
  <c r="DL295" i="2"/>
  <c r="AI295" i="2"/>
  <c r="BA284" i="2"/>
  <c r="X284" i="2"/>
  <c r="BN295" i="2"/>
  <c r="DB284" i="2"/>
  <c r="DJ284" i="2"/>
  <c r="BF295" i="2"/>
  <c r="BZ295" i="2"/>
  <c r="CJ295" i="2"/>
  <c r="CZ295" i="2"/>
  <c r="DE284" i="2"/>
  <c r="DY284" i="2"/>
  <c r="Y295" i="2"/>
  <c r="AH284" i="2"/>
  <c r="F278" i="2"/>
  <c r="G272" i="2" s="1"/>
  <c r="G278" i="2" s="1"/>
  <c r="CB284" i="2"/>
  <c r="ED284" i="2"/>
  <c r="AU284" i="2"/>
  <c r="G295" i="2"/>
  <c r="DO295" i="2"/>
  <c r="CA295" i="2"/>
  <c r="AV295" i="2"/>
  <c r="T295" i="2"/>
  <c r="DK295" i="2"/>
  <c r="AS295" i="2"/>
  <c r="DX295" i="2"/>
  <c r="CA284" i="2"/>
  <c r="AK295" i="2"/>
  <c r="F119" i="7"/>
  <c r="E119" i="16" s="1"/>
  <c r="CS295" i="2"/>
  <c r="BR284" i="2"/>
  <c r="DU284" i="2"/>
  <c r="F295" i="2"/>
  <c r="BU284" i="2"/>
  <c r="S295" i="2"/>
  <c r="CX284" i="2"/>
  <c r="AF295" i="2"/>
  <c r="CB295" i="2"/>
  <c r="BS284" i="2"/>
  <c r="DE295" i="2"/>
  <c r="AP295" i="2"/>
  <c r="DT295" i="2"/>
  <c r="BC295" i="2"/>
  <c r="CL284" i="2"/>
  <c r="BY295" i="2"/>
  <c r="CP284" i="2"/>
  <c r="CL295" i="2"/>
  <c r="Z284" i="2"/>
  <c r="EE284" i="2"/>
  <c r="BW284" i="2"/>
  <c r="EI295" i="2"/>
  <c r="AM284" i="2"/>
  <c r="J284" i="2"/>
  <c r="CU295" i="2"/>
  <c r="BX295" i="2"/>
  <c r="AZ284" i="2"/>
  <c r="L295" i="2"/>
  <c r="CE284" i="2"/>
  <c r="AO284" i="2"/>
  <c r="DR295" i="2"/>
  <c r="EB284" i="2"/>
  <c r="AC295" i="2"/>
  <c r="CF295" i="2"/>
  <c r="DW295" i="2"/>
  <c r="BG284" i="2"/>
  <c r="CK284" i="2"/>
  <c r="CY295" i="2"/>
  <c r="AD284" i="2"/>
  <c r="DP295" i="2"/>
  <c r="CM284" i="2"/>
  <c r="DR284" i="2"/>
  <c r="AQ284" i="2"/>
  <c r="N284" i="2"/>
  <c r="DG295" i="2"/>
  <c r="CK295" i="2"/>
  <c r="AR295" i="2"/>
  <c r="P295" i="2"/>
  <c r="CJ284" i="2"/>
  <c r="AW284" i="2"/>
  <c r="CP295" i="2"/>
  <c r="DO284" i="2"/>
  <c r="BK284" i="2"/>
  <c r="DB295" i="2"/>
  <c r="DK284" i="2"/>
  <c r="AL284" i="2"/>
  <c r="I284" i="2"/>
  <c r="CQ295" i="2"/>
  <c r="BU295" i="2"/>
  <c r="AY284" i="2"/>
  <c r="K295" i="2"/>
  <c r="EG295" i="2"/>
  <c r="CT284" i="2"/>
  <c r="AZ295" i="2"/>
  <c r="X295" i="2"/>
  <c r="EF295" i="2"/>
  <c r="BA295" i="2"/>
  <c r="CG295" i="2"/>
  <c r="AX284" i="2"/>
  <c r="R284" i="2"/>
  <c r="J295" i="2"/>
  <c r="CW295" i="2"/>
  <c r="EH284" i="2"/>
  <c r="BH284" i="2"/>
  <c r="CR284" i="2"/>
  <c r="DC295" i="2"/>
  <c r="AY295" i="2"/>
  <c r="AE284" i="2"/>
  <c r="W295" i="2"/>
  <c r="DV284" i="2"/>
  <c r="BX284" i="2"/>
  <c r="BO295" i="2"/>
  <c r="DQ284" i="2"/>
  <c r="DU295" i="2"/>
  <c r="BL295" i="2"/>
  <c r="AR284" i="2"/>
  <c r="AJ295" i="2"/>
  <c r="O284" i="2"/>
  <c r="CZ284" i="2"/>
  <c r="BB284" i="2"/>
  <c r="CG284" i="2"/>
  <c r="Y284" i="2"/>
  <c r="CI295" i="2"/>
  <c r="CW284" i="2"/>
  <c r="DS284" i="2"/>
  <c r="DP284" i="2"/>
  <c r="AS284" i="2"/>
  <c r="M295" i="2"/>
  <c r="DF284" i="2"/>
  <c r="DA284" i="2"/>
  <c r="EI284" i="2"/>
  <c r="CD284" i="2"/>
  <c r="BQ295" i="2"/>
  <c r="AL295" i="2"/>
  <c r="DF295" i="2"/>
  <c r="BD284" i="2"/>
  <c r="CO284" i="2"/>
  <c r="AA284" i="2"/>
  <c r="EB295" i="2"/>
  <c r="BZ284" i="2"/>
  <c r="DX284" i="2"/>
  <c r="AN284" i="2"/>
  <c r="K284" i="2"/>
  <c r="EG284" i="2"/>
  <c r="Q284" i="2"/>
  <c r="DM295" i="2"/>
  <c r="DM284" i="2"/>
  <c r="BC284" i="2"/>
  <c r="BR295" i="2"/>
  <c r="BV295" i="2"/>
  <c r="V284" i="2"/>
  <c r="DN295" i="2"/>
  <c r="BL284" i="2"/>
  <c r="CQ284" i="2"/>
  <c r="AI284" i="2"/>
  <c r="F284" i="2"/>
  <c r="CE295" i="2"/>
  <c r="EF284" i="2"/>
  <c r="AV284" i="2"/>
  <c r="H295" i="2"/>
  <c r="BJ284" i="2"/>
  <c r="AG284" i="2"/>
  <c r="BJ295" i="2"/>
  <c r="AP284" i="2"/>
  <c r="AH295" i="2"/>
  <c r="M284" i="2"/>
  <c r="CT295" i="2"/>
  <c r="DC284" i="2"/>
  <c r="EA284" i="2"/>
  <c r="CF284" i="2"/>
  <c r="BY284" i="2"/>
  <c r="AQ295" i="2"/>
  <c r="W284" i="2"/>
  <c r="O295" i="2"/>
  <c r="DS295" i="2"/>
  <c r="DW284" i="2"/>
  <c r="BM295" i="2"/>
  <c r="DH284" i="2"/>
  <c r="DH295" i="2"/>
  <c r="BD295" i="2"/>
  <c r="AJ284" i="2"/>
  <c r="AB295" i="2"/>
  <c r="G284" i="2"/>
  <c r="BP295" i="2"/>
  <c r="DA295" i="2"/>
  <c r="BI295" i="2"/>
  <c r="AG295" i="2"/>
  <c r="CC295" i="2"/>
  <c r="BT284" i="2"/>
  <c r="DL284" i="2"/>
  <c r="BQ284" i="2"/>
  <c r="AK284" i="2"/>
  <c r="H284" i="2"/>
  <c r="BE295" i="2"/>
  <c r="U284" i="2"/>
  <c r="P284" i="2"/>
  <c r="BF284" i="2"/>
  <c r="CH295" i="2"/>
  <c r="CU284" i="2"/>
  <c r="AW295" i="2"/>
  <c r="AC284" i="2"/>
  <c r="G128" i="16"/>
  <c r="G119" i="16"/>
  <c r="H128" i="7"/>
  <c r="F128" i="16" s="1"/>
  <c r="F119" i="16"/>
  <c r="F128" i="7"/>
  <c r="E128" i="16" s="1"/>
  <c r="F322" i="2"/>
  <c r="N168" i="2"/>
  <c r="N14" i="7" s="1"/>
  <c r="O154" i="2"/>
  <c r="O158" i="2" s="1"/>
  <c r="N12" i="7"/>
  <c r="L12" i="12"/>
  <c r="L100" i="12" s="1"/>
  <c r="P2" i="7"/>
  <c r="O12" i="6"/>
  <c r="O3" i="2"/>
  <c r="L2" i="9"/>
  <c r="L2" i="10"/>
  <c r="O44" i="13"/>
  <c r="L138" i="2"/>
  <c r="N136" i="2"/>
  <c r="O135" i="2"/>
  <c r="M137" i="2"/>
  <c r="O84" i="2"/>
  <c r="P19" i="2"/>
  <c r="Q15" i="2"/>
  <c r="P47" i="2"/>
  <c r="P59" i="2"/>
  <c r="P67" i="2"/>
  <c r="R36" i="2"/>
  <c r="R35" i="2"/>
  <c r="S34" i="2"/>
  <c r="Q48" i="2"/>
  <c r="P49" i="2"/>
  <c r="P50" i="2"/>
  <c r="O92" i="7"/>
  <c r="O67" i="7"/>
  <c r="O166" i="2"/>
  <c r="P14" i="6"/>
  <c r="P138" i="6" s="1"/>
  <c r="Q161" i="2" s="1"/>
  <c r="Q15" i="6"/>
  <c r="R271" i="6"/>
  <c r="T273" i="6"/>
  <c r="R144" i="6"/>
  <c r="S272" i="6"/>
  <c r="U274" i="6"/>
  <c r="V148" i="6"/>
  <c r="W276" i="6"/>
  <c r="Y151" i="6"/>
  <c r="Z24" i="6"/>
  <c r="AA153" i="6"/>
  <c r="AB26" i="6"/>
  <c r="AC155" i="6"/>
  <c r="AD283" i="6"/>
  <c r="AE284" i="6"/>
  <c r="AG31" i="6"/>
  <c r="AH160" i="6"/>
  <c r="AI288" i="6"/>
  <c r="AK35" i="6"/>
  <c r="AK290" i="6"/>
  <c r="AL164" i="6"/>
  <c r="AM292" i="6"/>
  <c r="Q143" i="6"/>
  <c r="T146" i="6"/>
  <c r="V275" i="6"/>
  <c r="X22" i="6"/>
  <c r="Y23" i="6"/>
  <c r="AA25" i="6"/>
  <c r="AC27" i="6"/>
  <c r="AD156" i="6"/>
  <c r="AF30" i="6"/>
  <c r="AG159" i="6"/>
  <c r="AH287" i="6"/>
  <c r="AJ34" i="6"/>
  <c r="AL291" i="6"/>
  <c r="AN38" i="6"/>
  <c r="AO39" i="6"/>
  <c r="AP295" i="6"/>
  <c r="AT172" i="6"/>
  <c r="AX48" i="6"/>
  <c r="AY177" i="6"/>
  <c r="AZ178" i="6"/>
  <c r="BA179" i="6"/>
  <c r="BB180" i="6"/>
  <c r="BC181" i="6"/>
  <c r="BD182" i="6"/>
  <c r="BE183" i="6"/>
  <c r="BF56" i="6"/>
  <c r="AN293" i="6"/>
  <c r="AO294" i="6"/>
  <c r="AQ41" i="6"/>
  <c r="AQ296" i="6"/>
  <c r="AR297" i="6"/>
  <c r="AS171" i="6"/>
  <c r="AT44" i="6"/>
  <c r="AU45" i="6"/>
  <c r="AU300" i="6"/>
  <c r="AV301" i="6"/>
  <c r="AW175" i="6"/>
  <c r="AX176" i="6"/>
  <c r="AZ50" i="6"/>
  <c r="BD54" i="6"/>
  <c r="BF184" i="6"/>
  <c r="BJ188" i="6"/>
  <c r="BM191" i="6"/>
  <c r="BO320" i="6"/>
  <c r="BQ195" i="6"/>
  <c r="BT198" i="6"/>
  <c r="BW328" i="6"/>
  <c r="BY203" i="6"/>
  <c r="CB206" i="6"/>
  <c r="CE336" i="6"/>
  <c r="CG211" i="6"/>
  <c r="CJ214" i="6"/>
  <c r="CM344" i="6"/>
  <c r="CO219" i="6"/>
  <c r="BO193" i="6"/>
  <c r="BR196" i="6"/>
  <c r="BU326" i="6"/>
  <c r="BW201" i="6"/>
  <c r="BZ204" i="6"/>
  <c r="CC334" i="6"/>
  <c r="CE209" i="6"/>
  <c r="CH212" i="6"/>
  <c r="CK342" i="6"/>
  <c r="CM217" i="6"/>
  <c r="CP220" i="6"/>
  <c r="CS350" i="6"/>
  <c r="CU225" i="6"/>
  <c r="CX228" i="6"/>
  <c r="DA358" i="6"/>
  <c r="DC233" i="6"/>
  <c r="DF236" i="6"/>
  <c r="DI111" i="6"/>
  <c r="DK368" i="6"/>
  <c r="CQ348" i="6"/>
  <c r="CS223" i="6"/>
  <c r="CV226" i="6"/>
  <c r="CY356" i="6"/>
  <c r="DA231" i="6"/>
  <c r="DD234" i="6"/>
  <c r="DI239" i="6"/>
  <c r="DN116" i="6"/>
  <c r="DP373" i="6"/>
  <c r="DS249" i="6"/>
  <c r="DV124" i="6"/>
  <c r="DF363" i="6"/>
  <c r="DL114" i="6"/>
  <c r="DO117" i="6"/>
  <c r="DQ374" i="6"/>
  <c r="DT250" i="6"/>
  <c r="DW380" i="6"/>
  <c r="BB307" i="6"/>
  <c r="BG185" i="6"/>
  <c r="BH58" i="6"/>
  <c r="BI59" i="6"/>
  <c r="BI314" i="6"/>
  <c r="BJ315" i="6"/>
  <c r="BK189" i="6"/>
  <c r="BL62" i="6"/>
  <c r="BM63" i="6"/>
  <c r="BP66" i="6"/>
  <c r="BS69" i="6"/>
  <c r="BT325" i="6"/>
  <c r="BX74" i="6"/>
  <c r="CA77" i="6"/>
  <c r="CB333" i="6"/>
  <c r="CF82" i="6"/>
  <c r="CI85" i="6"/>
  <c r="CJ341" i="6"/>
  <c r="CN90" i="6"/>
  <c r="BN64" i="6"/>
  <c r="BQ67" i="6"/>
  <c r="BR323" i="6"/>
  <c r="BV72" i="6"/>
  <c r="BY75" i="6"/>
  <c r="BZ331" i="6"/>
  <c r="CD80" i="6"/>
  <c r="CG83" i="6"/>
  <c r="CH339" i="6"/>
  <c r="CL88" i="6"/>
  <c r="CO91" i="6"/>
  <c r="CP347" i="6"/>
  <c r="CT96" i="6"/>
  <c r="CW99" i="6"/>
  <c r="CX355" i="6"/>
  <c r="DB104" i="6"/>
  <c r="DD361" i="6"/>
  <c r="DG237" i="6"/>
  <c r="DJ112" i="6"/>
  <c r="DL369" i="6"/>
  <c r="CR94" i="6"/>
  <c r="CU97" i="6"/>
  <c r="CV353" i="6"/>
  <c r="CZ102" i="6"/>
  <c r="DC105" i="6"/>
  <c r="DE235" i="6"/>
  <c r="DI366" i="6"/>
  <c r="DN244" i="6"/>
  <c r="DQ119" i="6"/>
  <c r="DS376" i="6"/>
  <c r="DV252" i="6"/>
  <c r="DH110" i="6"/>
  <c r="DL242" i="6"/>
  <c r="DP118" i="6"/>
  <c r="DR375" i="6"/>
  <c r="DU251" i="6"/>
  <c r="Q4" i="6"/>
  <c r="DM243" i="6"/>
  <c r="DN371" i="6"/>
  <c r="DQ247" i="6"/>
  <c r="DV379" i="6"/>
  <c r="P269" i="6"/>
  <c r="P393" i="6" s="1"/>
  <c r="Q163" i="2" s="1"/>
  <c r="R16" i="6"/>
  <c r="S17" i="6"/>
  <c r="Q270" i="6"/>
  <c r="S145" i="6"/>
  <c r="U147" i="6"/>
  <c r="V20" i="6"/>
  <c r="W149" i="6"/>
  <c r="X150" i="6"/>
  <c r="Y278" i="6"/>
  <c r="Z152" i="6"/>
  <c r="AA280" i="6"/>
  <c r="AB281" i="6"/>
  <c r="AC282" i="6"/>
  <c r="AE157" i="6"/>
  <c r="AF158" i="6"/>
  <c r="AH32" i="6"/>
  <c r="AI161" i="6"/>
  <c r="AJ162" i="6"/>
  <c r="AK163" i="6"/>
  <c r="AL36" i="6"/>
  <c r="AM165" i="6"/>
  <c r="P142" i="6"/>
  <c r="P266" i="6" s="1"/>
  <c r="Q162" i="2" s="1"/>
  <c r="T18" i="6"/>
  <c r="U19" i="6"/>
  <c r="W21" i="6"/>
  <c r="X277" i="6"/>
  <c r="Z279" i="6"/>
  <c r="AB154" i="6"/>
  <c r="AD28" i="6"/>
  <c r="AE29" i="6"/>
  <c r="AF285" i="6"/>
  <c r="AG286" i="6"/>
  <c r="AI33" i="6"/>
  <c r="AJ289" i="6"/>
  <c r="AM37" i="6"/>
  <c r="AN166" i="6"/>
  <c r="AP40" i="6"/>
  <c r="AR170" i="6"/>
  <c r="AV174" i="6"/>
  <c r="AX303" i="6"/>
  <c r="AY304" i="6"/>
  <c r="BA51" i="6"/>
  <c r="BA306" i="6"/>
  <c r="BC53" i="6"/>
  <c r="BC308" i="6"/>
  <c r="BE55" i="6"/>
  <c r="BE310" i="6"/>
  <c r="BF311" i="6"/>
  <c r="AO167" i="6"/>
  <c r="AP168" i="6"/>
  <c r="AQ169" i="6"/>
  <c r="AR42" i="6"/>
  <c r="AS43" i="6"/>
  <c r="AS298" i="6"/>
  <c r="AT299" i="6"/>
  <c r="AU173" i="6"/>
  <c r="AV46" i="6"/>
  <c r="AW47" i="6"/>
  <c r="AW302" i="6"/>
  <c r="AY49" i="6"/>
  <c r="AZ305" i="6"/>
  <c r="BD309" i="6"/>
  <c r="BH186" i="6"/>
  <c r="BL190" i="6"/>
  <c r="BM318" i="6"/>
  <c r="BP194" i="6"/>
  <c r="BS324" i="6"/>
  <c r="BU199" i="6"/>
  <c r="BX202" i="6"/>
  <c r="CA332" i="6"/>
  <c r="CC207" i="6"/>
  <c r="CF210" i="6"/>
  <c r="CI340" i="6"/>
  <c r="CK215" i="6"/>
  <c r="CN218" i="6"/>
  <c r="BN192" i="6"/>
  <c r="BQ322" i="6"/>
  <c r="BS197" i="6"/>
  <c r="BV200" i="6"/>
  <c r="BY330" i="6"/>
  <c r="CA205" i="6"/>
  <c r="CD208" i="6"/>
  <c r="CG338" i="6"/>
  <c r="CI213" i="6"/>
  <c r="CL216" i="6"/>
  <c r="CO346" i="6"/>
  <c r="CQ221" i="6"/>
  <c r="CT224" i="6"/>
  <c r="CW354" i="6"/>
  <c r="CY229" i="6"/>
  <c r="DB232" i="6"/>
  <c r="DE107" i="6"/>
  <c r="DG364" i="6"/>
  <c r="DJ240" i="6"/>
  <c r="DM115" i="6"/>
  <c r="CR222" i="6"/>
  <c r="CU352" i="6"/>
  <c r="CW227" i="6"/>
  <c r="CZ230" i="6"/>
  <c r="DC360" i="6"/>
  <c r="DE362" i="6"/>
  <c r="DK113" i="6"/>
  <c r="DO245" i="6"/>
  <c r="DR120" i="6"/>
  <c r="DT377" i="6"/>
  <c r="DW125" i="6"/>
  <c r="DH238" i="6"/>
  <c r="DM370" i="6"/>
  <c r="DP246" i="6"/>
  <c r="DS121" i="6"/>
  <c r="DU378" i="6"/>
  <c r="BB52" i="6"/>
  <c r="BG57" i="6"/>
  <c r="BG312" i="6"/>
  <c r="BH313" i="6"/>
  <c r="BI187" i="6"/>
  <c r="BJ60" i="6"/>
  <c r="BK61" i="6"/>
  <c r="BK316" i="6"/>
  <c r="BL317" i="6"/>
  <c r="BO65" i="6"/>
  <c r="BP321" i="6"/>
  <c r="BT70" i="6"/>
  <c r="BW73" i="6"/>
  <c r="BX329" i="6"/>
  <c r="CB78" i="6"/>
  <c r="CE81" i="6"/>
  <c r="CF337" i="6"/>
  <c r="CJ86" i="6"/>
  <c r="CM89" i="6"/>
  <c r="CN345" i="6"/>
  <c r="BN319" i="6"/>
  <c r="BR68" i="6"/>
  <c r="BU71" i="6"/>
  <c r="BV327" i="6"/>
  <c r="BZ76" i="6"/>
  <c r="CC79" i="6"/>
  <c r="CD335" i="6"/>
  <c r="CH84" i="6"/>
  <c r="CK87" i="6"/>
  <c r="CL343" i="6"/>
  <c r="CP92" i="6"/>
  <c r="CS95" i="6"/>
  <c r="CT351" i="6"/>
  <c r="CX100" i="6"/>
  <c r="DA103" i="6"/>
  <c r="DB359" i="6"/>
  <c r="DF108" i="6"/>
  <c r="DH365" i="6"/>
  <c r="DK241" i="6"/>
  <c r="CQ93" i="6"/>
  <c r="CR349" i="6"/>
  <c r="CV98" i="6"/>
  <c r="CY101" i="6"/>
  <c r="CZ357" i="6"/>
  <c r="DD106" i="6"/>
  <c r="DG109" i="6"/>
  <c r="DO372" i="6"/>
  <c r="DR248" i="6"/>
  <c r="DU123" i="6"/>
  <c r="DW253" i="6"/>
  <c r="DJ367" i="6"/>
  <c r="DT122" i="6"/>
  <c r="P164" i="2"/>
  <c r="Q13" i="2"/>
  <c r="Q62" i="2" s="1"/>
  <c r="P33" i="2"/>
  <c r="P38" i="2" s="1"/>
  <c r="P62" i="2"/>
  <c r="P58" i="2"/>
  <c r="P66" i="2"/>
  <c r="P18" i="2"/>
  <c r="G64" i="16"/>
  <c r="M70" i="7"/>
  <c r="P73" i="2"/>
  <c r="P77" i="2"/>
  <c r="P81" i="2"/>
  <c r="P95" i="2"/>
  <c r="P270" i="2"/>
  <c r="P118" i="7" s="1"/>
  <c r="P74" i="2"/>
  <c r="P82" i="2"/>
  <c r="P96" i="2"/>
  <c r="P80" i="2"/>
  <c r="P79" i="2"/>
  <c r="P93" i="2"/>
  <c r="P276" i="2"/>
  <c r="P78" i="2"/>
  <c r="P92" i="2"/>
  <c r="P94" i="2"/>
  <c r="P75" i="2"/>
  <c r="Q4" i="2"/>
  <c r="P76" i="2"/>
  <c r="O128" i="7"/>
  <c r="E117" i="17"/>
  <c r="I8" i="7"/>
  <c r="J129" i="2"/>
  <c r="J132" i="2" s="1"/>
  <c r="O55" i="2"/>
  <c r="M136" i="2"/>
  <c r="K138" i="2"/>
  <c r="K139" i="2" s="1"/>
  <c r="K130" i="2" s="1"/>
  <c r="K225" i="2" s="1"/>
  <c r="K228" i="2" s="1"/>
  <c r="K211" i="2" s="1"/>
  <c r="L137" i="2"/>
  <c r="N135" i="2"/>
  <c r="N85" i="2"/>
  <c r="N65" i="7" s="1"/>
  <c r="N64" i="7"/>
  <c r="N88" i="2"/>
  <c r="N66" i="7" s="1"/>
  <c r="P15" i="7"/>
  <c r="Q199" i="2"/>
  <c r="Q202" i="2" s="1"/>
  <c r="O308" i="2"/>
  <c r="N285" i="2"/>
  <c r="O273" i="2"/>
  <c r="O279" i="2" s="1"/>
  <c r="O26" i="7"/>
  <c r="O100" i="7" s="1"/>
  <c r="P248" i="2"/>
  <c r="P242" i="2"/>
  <c r="P245" i="2" s="1"/>
  <c r="G97" i="16"/>
  <c r="Q37" i="7"/>
  <c r="R326" i="2"/>
  <c r="R328" i="2" s="1"/>
  <c r="E103" i="7"/>
  <c r="H98" i="7"/>
  <c r="E37" i="17"/>
  <c r="H38" i="16"/>
  <c r="F36" i="7"/>
  <c r="E39" i="7"/>
  <c r="I24" i="7"/>
  <c r="J210" i="2"/>
  <c r="J213" i="2" s="1"/>
  <c r="E98" i="16"/>
  <c r="G10" i="16"/>
  <c r="M7" i="7"/>
  <c r="N112" i="2"/>
  <c r="N116" i="2" s="1"/>
  <c r="P25" i="7"/>
  <c r="Q231" i="2"/>
  <c r="Q234" i="2" s="1"/>
  <c r="F321" i="2"/>
  <c r="E330" i="2"/>
  <c r="F114" i="7"/>
  <c r="T51" i="2"/>
  <c r="L95" i="7"/>
  <c r="N9" i="7"/>
  <c r="N97" i="7" s="1"/>
  <c r="O143" i="2"/>
  <c r="O146" i="2" s="1"/>
  <c r="E288" i="2" l="1"/>
  <c r="E259" i="2"/>
  <c r="J283" i="2"/>
  <c r="Z294" i="2"/>
  <c r="G294" i="2"/>
  <c r="S294" i="2"/>
  <c r="AI294" i="2"/>
  <c r="P294" i="2"/>
  <c r="AF283" i="2"/>
  <c r="AC283" i="2"/>
  <c r="AW283" i="2"/>
  <c r="X294" i="2"/>
  <c r="Q294" i="2"/>
  <c r="N294" i="2"/>
  <c r="Y283" i="2"/>
  <c r="AU294" i="2"/>
  <c r="BK294" i="2"/>
  <c r="BT294" i="2"/>
  <c r="CQ283" i="2"/>
  <c r="DJ283" i="2"/>
  <c r="DN283" i="2"/>
  <c r="BD283" i="2"/>
  <c r="CV283" i="2"/>
  <c r="EB283" i="2"/>
  <c r="EA294" i="2"/>
  <c r="BV294" i="2"/>
  <c r="O294" i="2"/>
  <c r="AP283" i="2"/>
  <c r="AT294" i="2"/>
  <c r="BJ294" i="2"/>
  <c r="CB294" i="2"/>
  <c r="CY283" i="2"/>
  <c r="CT294" i="2"/>
  <c r="DV283" i="2"/>
  <c r="BC283" i="2"/>
  <c r="DD283" i="2"/>
  <c r="EF283" i="2"/>
  <c r="EC294" i="2"/>
  <c r="CD294" i="2"/>
  <c r="BY294" i="2"/>
  <c r="L283" i="2"/>
  <c r="U294" i="2"/>
  <c r="R283" i="2"/>
  <c r="AG283" i="2"/>
  <c r="AW294" i="2"/>
  <c r="EH294" i="2"/>
  <c r="CF283" i="2"/>
  <c r="CA283" i="2"/>
  <c r="CT283" i="2"/>
  <c r="CS283" i="2"/>
  <c r="BF283" i="2"/>
  <c r="DD294" i="2"/>
  <c r="DC294" i="2"/>
  <c r="EA283" i="2"/>
  <c r="DX283" i="2"/>
  <c r="S283" i="2"/>
  <c r="AR283" i="2"/>
  <c r="AV294" i="2"/>
  <c r="BL294" i="2"/>
  <c r="CN283" i="2"/>
  <c r="CI283" i="2"/>
  <c r="DB283" i="2"/>
  <c r="DA283" i="2"/>
  <c r="BE283" i="2"/>
  <c r="DL294" i="2"/>
  <c r="DP294" i="2"/>
  <c r="DP283" i="2"/>
  <c r="BM294" i="2"/>
  <c r="CK283" i="2"/>
  <c r="F283" i="2"/>
  <c r="AL294" i="2"/>
  <c r="AE294" i="2"/>
  <c r="AB283" i="2"/>
  <c r="AS283" i="2"/>
  <c r="I283" i="2"/>
  <c r="I294" i="2"/>
  <c r="BG294" i="2"/>
  <c r="CY294" i="2"/>
  <c r="DS294" i="2"/>
  <c r="DY283" i="2"/>
  <c r="CA294" i="2"/>
  <c r="CC283" i="2"/>
  <c r="AP294" i="2"/>
  <c r="DH294" i="2"/>
  <c r="EE283" i="2"/>
  <c r="BY283" i="2"/>
  <c r="BN294" i="2"/>
  <c r="CH283" i="2"/>
  <c r="F277" i="2"/>
  <c r="AC294" i="2"/>
  <c r="AQ283" i="2"/>
  <c r="EI283" i="2"/>
  <c r="BW294" i="2"/>
  <c r="CK294" i="2"/>
  <c r="BX294" i="2"/>
  <c r="CX294" i="2"/>
  <c r="AA283" i="2"/>
  <c r="AZ294" i="2"/>
  <c r="ED283" i="2"/>
  <c r="BV283" i="2"/>
  <c r="BI283" i="2"/>
  <c r="DC283" i="2"/>
  <c r="EG294" i="2"/>
  <c r="N283" i="2"/>
  <c r="AM294" i="2"/>
  <c r="AO294" i="2"/>
  <c r="AM283" i="2"/>
  <c r="CM294" i="2"/>
  <c r="CN294" i="2"/>
  <c r="W283" i="2"/>
  <c r="BX283" i="2"/>
  <c r="BG283" i="2"/>
  <c r="DW294" i="2"/>
  <c r="J294" i="2"/>
  <c r="CJ294" i="2"/>
  <c r="BB283" i="2"/>
  <c r="CL294" i="2"/>
  <c r="BH294" i="2"/>
  <c r="DJ294" i="2"/>
  <c r="BS294" i="2"/>
  <c r="AD294" i="2"/>
  <c r="T283" i="2"/>
  <c r="AF294" i="2"/>
  <c r="AY294" i="2"/>
  <c r="CD283" i="2"/>
  <c r="DK283" i="2"/>
  <c r="AT283" i="2"/>
  <c r="BS283" i="2"/>
  <c r="CV294" i="2"/>
  <c r="BU283" i="2"/>
  <c r="Q283" i="2"/>
  <c r="DG283" i="2"/>
  <c r="DQ294" i="2"/>
  <c r="K294" i="2"/>
  <c r="CR294" i="2"/>
  <c r="BA283" i="2"/>
  <c r="BR283" i="2"/>
  <c r="R294" i="2"/>
  <c r="AH294" i="2"/>
  <c r="K283" i="2"/>
  <c r="AA294" i="2"/>
  <c r="H294" i="2"/>
  <c r="X283" i="2"/>
  <c r="M294" i="2"/>
  <c r="AO283" i="2"/>
  <c r="H283" i="2"/>
  <c r="AN294" i="2"/>
  <c r="AG294" i="2"/>
  <c r="AD283" i="2"/>
  <c r="AU283" i="2"/>
  <c r="BC294" i="2"/>
  <c r="DM283" i="2"/>
  <c r="DG294" i="2"/>
  <c r="EF294" i="2"/>
  <c r="BZ294" i="2"/>
  <c r="BU294" i="2"/>
  <c r="BL283" i="2"/>
  <c r="CJ283" i="2"/>
  <c r="CE283" i="2"/>
  <c r="DF283" i="2"/>
  <c r="DM294" i="2"/>
  <c r="AE283" i="2"/>
  <c r="AX283" i="2"/>
  <c r="BB294" i="2"/>
  <c r="DU294" i="2"/>
  <c r="DQ283" i="2"/>
  <c r="BO294" i="2"/>
  <c r="CH294" i="2"/>
  <c r="CC294" i="2"/>
  <c r="BK283" i="2"/>
  <c r="CM283" i="2"/>
  <c r="DR283" i="2"/>
  <c r="AB294" i="2"/>
  <c r="AH283" i="2"/>
  <c r="BE294" i="2"/>
  <c r="DT294" i="2"/>
  <c r="DZ294" i="2"/>
  <c r="DV294" i="2"/>
  <c r="BO283" i="2"/>
  <c r="CG294" i="2"/>
  <c r="AZ283" i="2"/>
  <c r="CZ283" i="2"/>
  <c r="DT283" i="2"/>
  <c r="CO283" i="2"/>
  <c r="CB283" i="2"/>
  <c r="CX283" i="2"/>
  <c r="BQ294" i="2"/>
  <c r="O283" i="2"/>
  <c r="U283" i="2"/>
  <c r="F294" i="2"/>
  <c r="CZ294" i="2"/>
  <c r="BQ283" i="2"/>
  <c r="BZ283" i="2"/>
  <c r="BF294" i="2"/>
  <c r="DY294" i="2"/>
  <c r="CI294" i="2"/>
  <c r="AJ294" i="2"/>
  <c r="BA294" i="2"/>
  <c r="BN283" i="2"/>
  <c r="CU283" i="2"/>
  <c r="AV283" i="2"/>
  <c r="CE294" i="2"/>
  <c r="CF294" i="2"/>
  <c r="DO294" i="2"/>
  <c r="AJ283" i="2"/>
  <c r="DR294" i="2"/>
  <c r="DS283" i="2"/>
  <c r="CL283" i="2"/>
  <c r="T294" i="2"/>
  <c r="DB294" i="2"/>
  <c r="AN283" i="2"/>
  <c r="EI294" i="2"/>
  <c r="W294" i="2"/>
  <c r="V283" i="2"/>
  <c r="BH283" i="2"/>
  <c r="ED294" i="2"/>
  <c r="DZ283" i="2"/>
  <c r="BI294" i="2"/>
  <c r="BM283" i="2"/>
  <c r="DO283" i="2"/>
  <c r="BP294" i="2"/>
  <c r="CP294" i="2"/>
  <c r="CW294" i="2"/>
  <c r="AK294" i="2"/>
  <c r="AY283" i="2"/>
  <c r="CR283" i="2"/>
  <c r="DK294" i="2"/>
  <c r="CG283" i="2"/>
  <c r="BT283" i="2"/>
  <c r="CP283" i="2"/>
  <c r="AI283" i="2"/>
  <c r="BD294" i="2"/>
  <c r="EH283" i="2"/>
  <c r="BR294" i="2"/>
  <c r="DX294" i="2"/>
  <c r="BW283" i="2"/>
  <c r="CW283" i="2"/>
  <c r="V294" i="2"/>
  <c r="L294" i="2"/>
  <c r="P283" i="2"/>
  <c r="AQ294" i="2"/>
  <c r="DW283" i="2"/>
  <c r="EG283" i="2"/>
  <c r="AL283" i="2"/>
  <c r="DI283" i="2"/>
  <c r="DN294" i="2"/>
  <c r="DE294" i="2"/>
  <c r="Z283" i="2"/>
  <c r="EE294" i="2"/>
  <c r="BJ283" i="2"/>
  <c r="DE283" i="2"/>
  <c r="DH283" i="2"/>
  <c r="CS294" i="2"/>
  <c r="DF294" i="2"/>
  <c r="G283" i="2"/>
  <c r="Y294" i="2"/>
  <c r="DA294" i="2"/>
  <c r="AX294" i="2"/>
  <c r="CU294" i="2"/>
  <c r="AS294" i="2"/>
  <c r="DL283" i="2"/>
  <c r="CQ294" i="2"/>
  <c r="CO294" i="2"/>
  <c r="AK283" i="2"/>
  <c r="BP283" i="2"/>
  <c r="EC283" i="2"/>
  <c r="DI294" i="2"/>
  <c r="M283" i="2"/>
  <c r="EB294" i="2"/>
  <c r="AR294" i="2"/>
  <c r="DU283" i="2"/>
  <c r="P63" i="2"/>
  <c r="P64" i="2" s="1"/>
  <c r="P69" i="2" s="1"/>
  <c r="P131" i="2" s="1"/>
  <c r="M138" i="2" s="1"/>
  <c r="M139" i="2" s="1"/>
  <c r="M130" i="2" s="1"/>
  <c r="M225" i="2" s="1"/>
  <c r="M228" i="2" s="1"/>
  <c r="M211" i="2" s="1"/>
  <c r="P316" i="2"/>
  <c r="P318" i="2" s="1"/>
  <c r="O35" i="7"/>
  <c r="N101" i="12"/>
  <c r="O11" i="12"/>
  <c r="F122" i="7"/>
  <c r="G307" i="2"/>
  <c r="F265" i="2"/>
  <c r="F266" i="2" s="1"/>
  <c r="F132" i="7"/>
  <c r="G265" i="2"/>
  <c r="H272" i="2"/>
  <c r="H278" i="2" s="1"/>
  <c r="H307" i="2"/>
  <c r="F323" i="2"/>
  <c r="G321" i="2" s="1"/>
  <c r="P154" i="2"/>
  <c r="P158" i="2" s="1"/>
  <c r="O12" i="7"/>
  <c r="P44" i="13"/>
  <c r="M2" i="9"/>
  <c r="Q2" i="7"/>
  <c r="P12" i="6"/>
  <c r="M12" i="12"/>
  <c r="M100" i="12" s="1"/>
  <c r="P3" i="2"/>
  <c r="M2" i="10"/>
  <c r="N70" i="7"/>
  <c r="N73" i="7" s="1"/>
  <c r="N83" i="7" s="1"/>
  <c r="N137" i="2"/>
  <c r="P135" i="2"/>
  <c r="P273" i="2"/>
  <c r="P279" i="2" s="1"/>
  <c r="P308" i="2"/>
  <c r="O285" i="2"/>
  <c r="H16" i="16"/>
  <c r="E15" i="17"/>
  <c r="N219" i="2"/>
  <c r="M218" i="2"/>
  <c r="L217" i="2"/>
  <c r="K216" i="2"/>
  <c r="K220" i="2" s="1"/>
  <c r="K212" i="2" s="1"/>
  <c r="I96" i="7"/>
  <c r="Q276" i="2"/>
  <c r="Q119" i="7" s="1"/>
  <c r="Q75" i="2"/>
  <c r="Q79" i="2"/>
  <c r="Q93" i="2"/>
  <c r="Q74" i="2"/>
  <c r="Q82" i="2"/>
  <c r="Q270" i="2"/>
  <c r="Q118" i="7" s="1"/>
  <c r="Q76" i="2"/>
  <c r="Q92" i="2"/>
  <c r="Q73" i="2"/>
  <c r="Q81" i="2"/>
  <c r="Q95" i="2"/>
  <c r="Q94" i="2"/>
  <c r="Q80" i="2"/>
  <c r="Q77" i="2"/>
  <c r="Q78" i="2"/>
  <c r="R4" i="2"/>
  <c r="Q96" i="2"/>
  <c r="P333" i="2"/>
  <c r="H118" i="16"/>
  <c r="O230" i="7"/>
  <c r="P84" i="2"/>
  <c r="Q269" i="6"/>
  <c r="Q393" i="6" s="1"/>
  <c r="R163" i="2" s="1"/>
  <c r="S144" i="6"/>
  <c r="T17" i="6"/>
  <c r="Q14" i="6"/>
  <c r="Q138" i="6" s="1"/>
  <c r="R161" i="2" s="1"/>
  <c r="U18" i="6"/>
  <c r="W20" i="6"/>
  <c r="X276" i="6"/>
  <c r="Z278" i="6"/>
  <c r="AB153" i="6"/>
  <c r="AD27" i="6"/>
  <c r="AE28" i="6"/>
  <c r="AF284" i="6"/>
  <c r="AG285" i="6"/>
  <c r="AI32" i="6"/>
  <c r="AJ288" i="6"/>
  <c r="AM36" i="6"/>
  <c r="R270" i="6"/>
  <c r="U146" i="6"/>
  <c r="V19" i="6"/>
  <c r="W148" i="6"/>
  <c r="X149" i="6"/>
  <c r="Y277" i="6"/>
  <c r="Z151" i="6"/>
  <c r="AA279" i="6"/>
  <c r="AB280" i="6"/>
  <c r="AC281" i="6"/>
  <c r="AE156" i="6"/>
  <c r="AF157" i="6"/>
  <c r="AH31" i="6"/>
  <c r="AI160" i="6"/>
  <c r="AJ161" i="6"/>
  <c r="AK162" i="6"/>
  <c r="AL35" i="6"/>
  <c r="AM164" i="6"/>
  <c r="AN292" i="6"/>
  <c r="AO293" i="6"/>
  <c r="AQ40" i="6"/>
  <c r="AQ295" i="6"/>
  <c r="AR296" i="6"/>
  <c r="AS170" i="6"/>
  <c r="AT43" i="6"/>
  <c r="AU44" i="6"/>
  <c r="AU299" i="6"/>
  <c r="AV300" i="6"/>
  <c r="AW174" i="6"/>
  <c r="AX175" i="6"/>
  <c r="AZ49" i="6"/>
  <c r="BB51" i="6"/>
  <c r="BD53" i="6"/>
  <c r="BF183" i="6"/>
  <c r="AN165" i="6"/>
  <c r="AP39" i="6"/>
  <c r="AR169" i="6"/>
  <c r="AV173" i="6"/>
  <c r="AX302" i="6"/>
  <c r="AY303" i="6"/>
  <c r="BA50" i="6"/>
  <c r="BA305" i="6"/>
  <c r="BC180" i="6"/>
  <c r="BE182" i="6"/>
  <c r="BF310" i="6"/>
  <c r="BG184" i="6"/>
  <c r="BH57" i="6"/>
  <c r="BI58" i="6"/>
  <c r="BI313" i="6"/>
  <c r="BJ314" i="6"/>
  <c r="BK188" i="6"/>
  <c r="BM62" i="6"/>
  <c r="BL316" i="6"/>
  <c r="BN318" i="6"/>
  <c r="BR67" i="6"/>
  <c r="BU70" i="6"/>
  <c r="BV326" i="6"/>
  <c r="BZ75" i="6"/>
  <c r="CC78" i="6"/>
  <c r="CD334" i="6"/>
  <c r="CH83" i="6"/>
  <c r="CK86" i="6"/>
  <c r="CL342" i="6"/>
  <c r="BO319" i="6"/>
  <c r="BQ194" i="6"/>
  <c r="BT197" i="6"/>
  <c r="BW327" i="6"/>
  <c r="BY202" i="6"/>
  <c r="CB205" i="6"/>
  <c r="CE335" i="6"/>
  <c r="CG210" i="6"/>
  <c r="CJ213" i="6"/>
  <c r="CM343" i="6"/>
  <c r="CO218" i="6"/>
  <c r="CR93" i="6"/>
  <c r="CU96" i="6"/>
  <c r="CV352" i="6"/>
  <c r="CZ101" i="6"/>
  <c r="DC104" i="6"/>
  <c r="DE234" i="6"/>
  <c r="DH109" i="6"/>
  <c r="DJ366" i="6"/>
  <c r="DM242" i="6"/>
  <c r="CQ220" i="6"/>
  <c r="CT223" i="6"/>
  <c r="CW353" i="6"/>
  <c r="CY228" i="6"/>
  <c r="DB231" i="6"/>
  <c r="DE106" i="6"/>
  <c r="DI110" i="6"/>
  <c r="DN370" i="6"/>
  <c r="DQ246" i="6"/>
  <c r="DT121" i="6"/>
  <c r="DV378" i="6"/>
  <c r="DG363" i="6"/>
  <c r="DK367" i="6"/>
  <c r="DO371" i="6"/>
  <c r="DR247" i="6"/>
  <c r="DU122" i="6"/>
  <c r="DW379" i="6"/>
  <c r="BD181" i="6"/>
  <c r="BE309" i="6"/>
  <c r="BJ187" i="6"/>
  <c r="BL189" i="6"/>
  <c r="BN191" i="6"/>
  <c r="BQ321" i="6"/>
  <c r="BS196" i="6"/>
  <c r="BV199" i="6"/>
  <c r="BY329" i="6"/>
  <c r="CA204" i="6"/>
  <c r="CD207" i="6"/>
  <c r="CG337" i="6"/>
  <c r="CI212" i="6"/>
  <c r="CL215" i="6"/>
  <c r="BO64" i="6"/>
  <c r="BP320" i="6"/>
  <c r="BT69" i="6"/>
  <c r="BW72" i="6"/>
  <c r="BX328" i="6"/>
  <c r="CB77" i="6"/>
  <c r="CE80" i="6"/>
  <c r="CF336" i="6"/>
  <c r="CJ85" i="6"/>
  <c r="CM88" i="6"/>
  <c r="CN344" i="6"/>
  <c r="CQ347" i="6"/>
  <c r="CS222" i="6"/>
  <c r="CV225" i="6"/>
  <c r="CY355" i="6"/>
  <c r="DA230" i="6"/>
  <c r="DD233" i="6"/>
  <c r="DG108" i="6"/>
  <c r="DI365" i="6"/>
  <c r="DL241" i="6"/>
  <c r="CP346" i="6"/>
  <c r="CT95" i="6"/>
  <c r="CW98" i="6"/>
  <c r="CX354" i="6"/>
  <c r="DB103" i="6"/>
  <c r="DD360" i="6"/>
  <c r="DH364" i="6"/>
  <c r="DM369" i="6"/>
  <c r="DP245" i="6"/>
  <c r="DS120" i="6"/>
  <c r="DU377" i="6"/>
  <c r="DG236" i="6"/>
  <c r="DK240" i="6"/>
  <c r="DO244" i="6"/>
  <c r="DR119" i="6"/>
  <c r="DT376" i="6"/>
  <c r="DW252" i="6"/>
  <c r="DI238" i="6"/>
  <c r="R4" i="6"/>
  <c r="DN243" i="6"/>
  <c r="DQ118" i="6"/>
  <c r="DV251" i="6"/>
  <c r="BB179" i="6"/>
  <c r="BH185" i="6"/>
  <c r="BM317" i="6"/>
  <c r="BO192" i="6"/>
  <c r="BR195" i="6"/>
  <c r="BW200" i="6"/>
  <c r="BZ203" i="6"/>
  <c r="CE208" i="6"/>
  <c r="CH211" i="6"/>
  <c r="CK341" i="6"/>
  <c r="BP65" i="6"/>
  <c r="BS68" i="6"/>
  <c r="BT324" i="6"/>
  <c r="CA76" i="6"/>
  <c r="CB332" i="6"/>
  <c r="CF81" i="6"/>
  <c r="CJ340" i="6"/>
  <c r="CN89" i="6"/>
  <c r="CR221" i="6"/>
  <c r="CU351" i="6"/>
  <c r="CZ229" i="6"/>
  <c r="DC359" i="6"/>
  <c r="DE361" i="6"/>
  <c r="DK112" i="6"/>
  <c r="CP91" i="6"/>
  <c r="CT350" i="6"/>
  <c r="CX99" i="6"/>
  <c r="DA102" i="6"/>
  <c r="DF107" i="6"/>
  <c r="DL368" i="6"/>
  <c r="DO116" i="6"/>
  <c r="DT249" i="6"/>
  <c r="DW124" i="6"/>
  <c r="DN115" i="6"/>
  <c r="DP372" i="6"/>
  <c r="DV123" i="6"/>
  <c r="Q142" i="6"/>
  <c r="Q266" i="6" s="1"/>
  <c r="R162" i="2" s="1"/>
  <c r="R143" i="6"/>
  <c r="S271" i="6"/>
  <c r="T145" i="6"/>
  <c r="S16" i="6"/>
  <c r="V274" i="6"/>
  <c r="X21" i="6"/>
  <c r="Y22" i="6"/>
  <c r="AA24" i="6"/>
  <c r="AC26" i="6"/>
  <c r="AD155" i="6"/>
  <c r="AF29" i="6"/>
  <c r="AG158" i="6"/>
  <c r="AH286" i="6"/>
  <c r="AJ33" i="6"/>
  <c r="AL290" i="6"/>
  <c r="R15" i="6"/>
  <c r="T272" i="6"/>
  <c r="U273" i="6"/>
  <c r="V147" i="6"/>
  <c r="W275" i="6"/>
  <c r="Y150" i="6"/>
  <c r="Z23" i="6"/>
  <c r="AA152" i="6"/>
  <c r="AB25" i="6"/>
  <c r="AC154" i="6"/>
  <c r="AD282" i="6"/>
  <c r="AE283" i="6"/>
  <c r="AG30" i="6"/>
  <c r="AH159" i="6"/>
  <c r="AI287" i="6"/>
  <c r="AK34" i="6"/>
  <c r="AK289" i="6"/>
  <c r="AL163" i="6"/>
  <c r="AM291" i="6"/>
  <c r="AO166" i="6"/>
  <c r="AP167" i="6"/>
  <c r="AQ168" i="6"/>
  <c r="AR41" i="6"/>
  <c r="AS42" i="6"/>
  <c r="AS297" i="6"/>
  <c r="AT298" i="6"/>
  <c r="AU172" i="6"/>
  <c r="AV45" i="6"/>
  <c r="AW46" i="6"/>
  <c r="AW301" i="6"/>
  <c r="AY48" i="6"/>
  <c r="AZ304" i="6"/>
  <c r="BB306" i="6"/>
  <c r="BD308" i="6"/>
  <c r="AN37" i="6"/>
  <c r="AO38" i="6"/>
  <c r="AP294" i="6"/>
  <c r="AT171" i="6"/>
  <c r="AX47" i="6"/>
  <c r="AY176" i="6"/>
  <c r="AZ177" i="6"/>
  <c r="BA178" i="6"/>
  <c r="BC52" i="6"/>
  <c r="BC307" i="6"/>
  <c r="BF55" i="6"/>
  <c r="BG56" i="6"/>
  <c r="BG311" i="6"/>
  <c r="BH312" i="6"/>
  <c r="BI186" i="6"/>
  <c r="BJ59" i="6"/>
  <c r="BK60" i="6"/>
  <c r="BK315" i="6"/>
  <c r="BL61" i="6"/>
  <c r="BN63" i="6"/>
  <c r="BQ66" i="6"/>
  <c r="BR322" i="6"/>
  <c r="BV71" i="6"/>
  <c r="BY74" i="6"/>
  <c r="BZ330" i="6"/>
  <c r="CD79" i="6"/>
  <c r="CG82" i="6"/>
  <c r="CH338" i="6"/>
  <c r="CL87" i="6"/>
  <c r="CO90" i="6"/>
  <c r="BP193" i="6"/>
  <c r="BS323" i="6"/>
  <c r="BU198" i="6"/>
  <c r="BX201" i="6"/>
  <c r="CA331" i="6"/>
  <c r="CC206" i="6"/>
  <c r="CF209" i="6"/>
  <c r="CI339" i="6"/>
  <c r="CK214" i="6"/>
  <c r="CN217" i="6"/>
  <c r="CQ92" i="6"/>
  <c r="CR348" i="6"/>
  <c r="CV97" i="6"/>
  <c r="CY100" i="6"/>
  <c r="CZ356" i="6"/>
  <c r="DD105" i="6"/>
  <c r="DF362" i="6"/>
  <c r="DL113" i="6"/>
  <c r="CP219" i="6"/>
  <c r="CS349" i="6"/>
  <c r="CU224" i="6"/>
  <c r="CX227" i="6"/>
  <c r="DA357" i="6"/>
  <c r="DC232" i="6"/>
  <c r="DF235" i="6"/>
  <c r="DM114" i="6"/>
  <c r="DP117" i="6"/>
  <c r="DR374" i="6"/>
  <c r="DU250" i="6"/>
  <c r="DJ239" i="6"/>
  <c r="DS375" i="6"/>
  <c r="BE54" i="6"/>
  <c r="BM190" i="6"/>
  <c r="BU325" i="6"/>
  <c r="CC333" i="6"/>
  <c r="CM216" i="6"/>
  <c r="BX73" i="6"/>
  <c r="CI84" i="6"/>
  <c r="CO345" i="6"/>
  <c r="CW226" i="6"/>
  <c r="DH237" i="6"/>
  <c r="CS94" i="6"/>
  <c r="DB358" i="6"/>
  <c r="DQ373" i="6"/>
  <c r="DJ111" i="6"/>
  <c r="DS248" i="6"/>
  <c r="Q164" i="2"/>
  <c r="Q166" i="2" s="1"/>
  <c r="Q13" i="7" s="1"/>
  <c r="O13" i="7"/>
  <c r="O168" i="2"/>
  <c r="O14" i="7" s="1"/>
  <c r="R15" i="2"/>
  <c r="Q19" i="2"/>
  <c r="Q47" i="2"/>
  <c r="Q59" i="2"/>
  <c r="Q67" i="2"/>
  <c r="Q242" i="2"/>
  <c r="Q245" i="2" s="1"/>
  <c r="Q248" i="2"/>
  <c r="P26" i="7"/>
  <c r="R199" i="2"/>
  <c r="R202" i="2" s="1"/>
  <c r="Q15" i="7"/>
  <c r="J8" i="7"/>
  <c r="F9" i="16" s="1"/>
  <c r="K129" i="2"/>
  <c r="K132" i="2" s="1"/>
  <c r="P98" i="2"/>
  <c r="P227" i="2" s="1"/>
  <c r="P119" i="7"/>
  <c r="P128" i="7" s="1"/>
  <c r="E290" i="2"/>
  <c r="M73" i="7"/>
  <c r="G70" i="16"/>
  <c r="P54" i="2"/>
  <c r="R13" i="2"/>
  <c r="Q58" i="2"/>
  <c r="Q18" i="2"/>
  <c r="Q33" i="2"/>
  <c r="Q38" i="2" s="1"/>
  <c r="Q66" i="2"/>
  <c r="P92" i="7"/>
  <c r="O204" i="7" s="1"/>
  <c r="P67" i="7"/>
  <c r="O178" i="7" s="1"/>
  <c r="P178" i="7" s="1"/>
  <c r="P166" i="2"/>
  <c r="E66" i="17"/>
  <c r="R48" i="2"/>
  <c r="Q50" i="2"/>
  <c r="Q63" i="2" s="1"/>
  <c r="Q64" i="2" s="1"/>
  <c r="Q69" i="2" s="1"/>
  <c r="Q131" i="2" s="1"/>
  <c r="Q49" i="2"/>
  <c r="S35" i="2"/>
  <c r="T34" i="2"/>
  <c r="S36" i="2"/>
  <c r="P52" i="2"/>
  <c r="P55" i="2"/>
  <c r="O88" i="2"/>
  <c r="O66" i="7" s="1"/>
  <c r="O64" i="7"/>
  <c r="O85" i="2"/>
  <c r="O65" i="7" s="1"/>
  <c r="L139" i="2"/>
  <c r="L130" i="2" s="1"/>
  <c r="L225" i="2" s="1"/>
  <c r="L228" i="2" s="1"/>
  <c r="L211" i="2" s="1"/>
  <c r="O9" i="7"/>
  <c r="O97" i="7" s="1"/>
  <c r="P143" i="2"/>
  <c r="P146" i="2" s="1"/>
  <c r="P99" i="7"/>
  <c r="E25" i="17"/>
  <c r="H26" i="16"/>
  <c r="O112" i="2"/>
  <c r="O116" i="2" s="1"/>
  <c r="N7" i="7"/>
  <c r="N95" i="7" s="1"/>
  <c r="J24" i="7"/>
  <c r="K210" i="2"/>
  <c r="E114" i="7"/>
  <c r="E132" i="7"/>
  <c r="R37" i="7"/>
  <c r="S326" i="2"/>
  <c r="S328" i="2" s="1"/>
  <c r="U51" i="2"/>
  <c r="R231" i="2"/>
  <c r="R234" i="2" s="1"/>
  <c r="Q25" i="7"/>
  <c r="Q99" i="7" s="1"/>
  <c r="G8" i="16"/>
  <c r="I98" i="7"/>
  <c r="F39" i="7"/>
  <c r="M95" i="7"/>
  <c r="G95" i="16" s="1"/>
  <c r="G271" i="2" l="1"/>
  <c r="G277" i="2" s="1"/>
  <c r="G306" i="2"/>
  <c r="G309" i="2" s="1"/>
  <c r="G75" i="7" s="1"/>
  <c r="F258" i="2"/>
  <c r="O136" i="2"/>
  <c r="Q316" i="2"/>
  <c r="Q318" i="2" s="1"/>
  <c r="P35" i="7"/>
  <c r="Q54" i="2"/>
  <c r="P11" i="12"/>
  <c r="O101" i="12"/>
  <c r="F289" i="2"/>
  <c r="F330" i="2"/>
  <c r="I272" i="2"/>
  <c r="I278" i="2" s="1"/>
  <c r="I307" i="2"/>
  <c r="H265" i="2"/>
  <c r="H289" i="2" s="1"/>
  <c r="G289" i="2"/>
  <c r="G266" i="2"/>
  <c r="P12" i="7"/>
  <c r="Q154" i="2"/>
  <c r="Q158" i="2" s="1"/>
  <c r="H67" i="16"/>
  <c r="O70" i="7"/>
  <c r="O73" i="7" s="1"/>
  <c r="O83" i="7" s="1"/>
  <c r="Q3" i="2"/>
  <c r="N12" i="12"/>
  <c r="N100" i="12" s="1"/>
  <c r="Q44" i="13"/>
  <c r="N2" i="9"/>
  <c r="R2" i="7"/>
  <c r="N2" i="10"/>
  <c r="Q12" i="6"/>
  <c r="Q168" i="2"/>
  <c r="Q14" i="7" s="1"/>
  <c r="K213" i="2"/>
  <c r="K24" i="7" s="1"/>
  <c r="E127" i="17"/>
  <c r="H128" i="16"/>
  <c r="O137" i="2"/>
  <c r="Q135" i="2"/>
  <c r="N138" i="2"/>
  <c r="N139" i="2" s="1"/>
  <c r="N130" i="2" s="1"/>
  <c r="N225" i="2" s="1"/>
  <c r="N228" i="2" s="1"/>
  <c r="N211" i="2" s="1"/>
  <c r="P136" i="2"/>
  <c r="L216" i="2"/>
  <c r="L220" i="2" s="1"/>
  <c r="L212" i="2" s="1"/>
  <c r="N218" i="2"/>
  <c r="M217" i="2"/>
  <c r="O219" i="2"/>
  <c r="S62" i="2"/>
  <c r="R66" i="2"/>
  <c r="R18" i="2"/>
  <c r="S13" i="2"/>
  <c r="R33" i="2"/>
  <c r="R38" i="2" s="1"/>
  <c r="R58" i="2"/>
  <c r="E291" i="2"/>
  <c r="E296" i="2"/>
  <c r="E297" i="2" s="1"/>
  <c r="R15" i="7"/>
  <c r="S199" i="2"/>
  <c r="S202" i="2" s="1"/>
  <c r="E26" i="17"/>
  <c r="H27" i="16"/>
  <c r="P100" i="7"/>
  <c r="R242" i="2"/>
  <c r="R245" i="2" s="1"/>
  <c r="R248" i="2"/>
  <c r="Q26" i="7"/>
  <c r="Q100" i="7" s="1"/>
  <c r="Q52" i="2"/>
  <c r="R62" i="2"/>
  <c r="H92" i="16"/>
  <c r="Q92" i="7"/>
  <c r="Q67" i="7"/>
  <c r="R14" i="6"/>
  <c r="R138" i="6" s="1"/>
  <c r="S161" i="2" s="1"/>
  <c r="S15" i="6"/>
  <c r="T16" i="6"/>
  <c r="U145" i="6"/>
  <c r="V18" i="6"/>
  <c r="W147" i="6"/>
  <c r="X148" i="6"/>
  <c r="Y276" i="6"/>
  <c r="Z150" i="6"/>
  <c r="AA278" i="6"/>
  <c r="AB279" i="6"/>
  <c r="AC280" i="6"/>
  <c r="AE155" i="6"/>
  <c r="AF156" i="6"/>
  <c r="AH30" i="6"/>
  <c r="AI159" i="6"/>
  <c r="AJ160" i="6"/>
  <c r="AK161" i="6"/>
  <c r="AL34" i="6"/>
  <c r="AM163" i="6"/>
  <c r="R142" i="6"/>
  <c r="R266" i="6" s="1"/>
  <c r="S162" i="2" s="1"/>
  <c r="S270" i="6"/>
  <c r="V273" i="6"/>
  <c r="X20" i="6"/>
  <c r="Y21" i="6"/>
  <c r="AA23" i="6"/>
  <c r="AC25" i="6"/>
  <c r="AD154" i="6"/>
  <c r="AF28" i="6"/>
  <c r="AG157" i="6"/>
  <c r="AH285" i="6"/>
  <c r="AJ32" i="6"/>
  <c r="AL289" i="6"/>
  <c r="AN36" i="6"/>
  <c r="AO37" i="6"/>
  <c r="AP293" i="6"/>
  <c r="AT170" i="6"/>
  <c r="AX46" i="6"/>
  <c r="AY175" i="6"/>
  <c r="AZ176" i="6"/>
  <c r="BA177" i="6"/>
  <c r="BB178" i="6"/>
  <c r="BC179" i="6"/>
  <c r="BD180" i="6"/>
  <c r="BE181" i="6"/>
  <c r="BF54" i="6"/>
  <c r="AN291" i="6"/>
  <c r="AO292" i="6"/>
  <c r="AQ39" i="6"/>
  <c r="AQ294" i="6"/>
  <c r="AR295" i="6"/>
  <c r="AS169" i="6"/>
  <c r="AT42" i="6"/>
  <c r="AU43" i="6"/>
  <c r="AU298" i="6"/>
  <c r="AV299" i="6"/>
  <c r="AW173" i="6"/>
  <c r="AX174" i="6"/>
  <c r="AZ48" i="6"/>
  <c r="BB50" i="6"/>
  <c r="BH184" i="6"/>
  <c r="BL60" i="6"/>
  <c r="BM61" i="6"/>
  <c r="BP192" i="6"/>
  <c r="BS322" i="6"/>
  <c r="BU197" i="6"/>
  <c r="BX200" i="6"/>
  <c r="CA330" i="6"/>
  <c r="CC205" i="6"/>
  <c r="CF208" i="6"/>
  <c r="CI338" i="6"/>
  <c r="CK213" i="6"/>
  <c r="CN216" i="6"/>
  <c r="BN62" i="6"/>
  <c r="BQ65" i="6"/>
  <c r="BR321" i="6"/>
  <c r="BV70" i="6"/>
  <c r="BY73" i="6"/>
  <c r="BZ329" i="6"/>
  <c r="CD78" i="6"/>
  <c r="CG81" i="6"/>
  <c r="CH337" i="6"/>
  <c r="CL86" i="6"/>
  <c r="CO89" i="6"/>
  <c r="CP345" i="6"/>
  <c r="CT94" i="6"/>
  <c r="CW97" i="6"/>
  <c r="CX353" i="6"/>
  <c r="DB102" i="6"/>
  <c r="DD359" i="6"/>
  <c r="DG235" i="6"/>
  <c r="DJ110" i="6"/>
  <c r="DL367" i="6"/>
  <c r="CR92" i="6"/>
  <c r="CU95" i="6"/>
  <c r="CV351" i="6"/>
  <c r="CZ100" i="6"/>
  <c r="DC103" i="6"/>
  <c r="DE233" i="6"/>
  <c r="DH236" i="6"/>
  <c r="DN114" i="6"/>
  <c r="DP371" i="6"/>
  <c r="DS247" i="6"/>
  <c r="DV122" i="6"/>
  <c r="DG107" i="6"/>
  <c r="DM241" i="6"/>
  <c r="DP116" i="6"/>
  <c r="DR373" i="6"/>
  <c r="DU249" i="6"/>
  <c r="DW251" i="6"/>
  <c r="BD307" i="6"/>
  <c r="BG55" i="6"/>
  <c r="BG310" i="6"/>
  <c r="BH311" i="6"/>
  <c r="BI185" i="6"/>
  <c r="BJ58" i="6"/>
  <c r="BK59" i="6"/>
  <c r="BK314" i="6"/>
  <c r="BM189" i="6"/>
  <c r="BP64" i="6"/>
  <c r="BS67" i="6"/>
  <c r="BT323" i="6"/>
  <c r="BX72" i="6"/>
  <c r="CA75" i="6"/>
  <c r="CB331" i="6"/>
  <c r="CF80" i="6"/>
  <c r="CI83" i="6"/>
  <c r="CJ339" i="6"/>
  <c r="CN88" i="6"/>
  <c r="BM316" i="6"/>
  <c r="BO191" i="6"/>
  <c r="BR194" i="6"/>
  <c r="BU324" i="6"/>
  <c r="BW199" i="6"/>
  <c r="BZ202" i="6"/>
  <c r="CC332" i="6"/>
  <c r="CE207" i="6"/>
  <c r="CH210" i="6"/>
  <c r="CK340" i="6"/>
  <c r="CM215" i="6"/>
  <c r="CP218" i="6"/>
  <c r="CS348" i="6"/>
  <c r="CU223" i="6"/>
  <c r="CX226" i="6"/>
  <c r="DA356" i="6"/>
  <c r="DC231" i="6"/>
  <c r="DF234" i="6"/>
  <c r="DI109" i="6"/>
  <c r="DK366" i="6"/>
  <c r="CQ346" i="6"/>
  <c r="CS221" i="6"/>
  <c r="CV224" i="6"/>
  <c r="CY354" i="6"/>
  <c r="DA229" i="6"/>
  <c r="DD232" i="6"/>
  <c r="DH108" i="6"/>
  <c r="DL240" i="6"/>
  <c r="DO370" i="6"/>
  <c r="DR246" i="6"/>
  <c r="DU121" i="6"/>
  <c r="S4" i="6"/>
  <c r="DK111" i="6"/>
  <c r="DO115" i="6"/>
  <c r="DQ372" i="6"/>
  <c r="DT248" i="6"/>
  <c r="DW123" i="6"/>
  <c r="AW300" i="6"/>
  <c r="CD333" i="6"/>
  <c r="CP90" i="6"/>
  <c r="CT349" i="6"/>
  <c r="DA101" i="6"/>
  <c r="DB357" i="6"/>
  <c r="DH363" i="6"/>
  <c r="DK239" i="6"/>
  <c r="CQ91" i="6"/>
  <c r="CV96" i="6"/>
  <c r="CY99" i="6"/>
  <c r="CZ355" i="6"/>
  <c r="DD104" i="6"/>
  <c r="DL112" i="6"/>
  <c r="DR118" i="6"/>
  <c r="DW378" i="6"/>
  <c r="DI364" i="6"/>
  <c r="DQ245" i="6"/>
  <c r="DT120" i="6"/>
  <c r="BD52" i="6"/>
  <c r="BF182" i="6"/>
  <c r="BH56" i="6"/>
  <c r="BI57" i="6"/>
  <c r="BI312" i="6"/>
  <c r="BK187" i="6"/>
  <c r="BL188" i="6"/>
  <c r="BP319" i="6"/>
  <c r="BW71" i="6"/>
  <c r="BX327" i="6"/>
  <c r="CE79" i="6"/>
  <c r="CF335" i="6"/>
  <c r="CM87" i="6"/>
  <c r="CN343" i="6"/>
  <c r="BN190" i="6"/>
  <c r="BS195" i="6"/>
  <c r="BV198" i="6"/>
  <c r="CA203" i="6"/>
  <c r="CD206" i="6"/>
  <c r="CI211" i="6"/>
  <c r="CO344" i="6"/>
  <c r="CQ219" i="6"/>
  <c r="CW352" i="6"/>
  <c r="CY227" i="6"/>
  <c r="DB230" i="6"/>
  <c r="DG362" i="6"/>
  <c r="DJ238" i="6"/>
  <c r="CR220" i="6"/>
  <c r="CU350" i="6"/>
  <c r="CW225" i="6"/>
  <c r="DC358" i="6"/>
  <c r="DE360" i="6"/>
  <c r="DJ365" i="6"/>
  <c r="DQ117" i="6"/>
  <c r="DV250" i="6"/>
  <c r="DM368" i="6"/>
  <c r="DS119" i="6"/>
  <c r="R269" i="6"/>
  <c r="R393" i="6" s="1"/>
  <c r="S163" i="2" s="1"/>
  <c r="T271" i="6"/>
  <c r="T144" i="6"/>
  <c r="U272" i="6"/>
  <c r="V146" i="6"/>
  <c r="W274" i="6"/>
  <c r="Y149" i="6"/>
  <c r="Z22" i="6"/>
  <c r="AA151" i="6"/>
  <c r="AB24" i="6"/>
  <c r="AC153" i="6"/>
  <c r="AD281" i="6"/>
  <c r="AE282" i="6"/>
  <c r="AG29" i="6"/>
  <c r="AH158" i="6"/>
  <c r="AI286" i="6"/>
  <c r="AK33" i="6"/>
  <c r="AK288" i="6"/>
  <c r="AL162" i="6"/>
  <c r="AM290" i="6"/>
  <c r="S143" i="6"/>
  <c r="U17" i="6"/>
  <c r="W19" i="6"/>
  <c r="X275" i="6"/>
  <c r="Z277" i="6"/>
  <c r="AB152" i="6"/>
  <c r="AD26" i="6"/>
  <c r="AE27" i="6"/>
  <c r="AF283" i="6"/>
  <c r="AG284" i="6"/>
  <c r="AI31" i="6"/>
  <c r="AJ287" i="6"/>
  <c r="AM35" i="6"/>
  <c r="AN164" i="6"/>
  <c r="AP38" i="6"/>
  <c r="AR168" i="6"/>
  <c r="AV172" i="6"/>
  <c r="AX301" i="6"/>
  <c r="AY302" i="6"/>
  <c r="BA49" i="6"/>
  <c r="BA304" i="6"/>
  <c r="BC51" i="6"/>
  <c r="BC306" i="6"/>
  <c r="BE53" i="6"/>
  <c r="BE308" i="6"/>
  <c r="BF309" i="6"/>
  <c r="AO165" i="6"/>
  <c r="AP166" i="6"/>
  <c r="AQ167" i="6"/>
  <c r="AR40" i="6"/>
  <c r="AS41" i="6"/>
  <c r="AS296" i="6"/>
  <c r="AT297" i="6"/>
  <c r="AU171" i="6"/>
  <c r="AV44" i="6"/>
  <c r="AW45" i="6"/>
  <c r="AY47" i="6"/>
  <c r="AZ303" i="6"/>
  <c r="BB305" i="6"/>
  <c r="BJ186" i="6"/>
  <c r="BL315" i="6"/>
  <c r="BO318" i="6"/>
  <c r="BQ193" i="6"/>
  <c r="BT196" i="6"/>
  <c r="BW326" i="6"/>
  <c r="BY201" i="6"/>
  <c r="CB204" i="6"/>
  <c r="CE334" i="6"/>
  <c r="CG209" i="6"/>
  <c r="CJ212" i="6"/>
  <c r="CM342" i="6"/>
  <c r="CO217" i="6"/>
  <c r="BN317" i="6"/>
  <c r="BR66" i="6"/>
  <c r="BU69" i="6"/>
  <c r="BV325" i="6"/>
  <c r="BZ74" i="6"/>
  <c r="CC77" i="6"/>
  <c r="CH82" i="6"/>
  <c r="CK85" i="6"/>
  <c r="CL341" i="6"/>
  <c r="CS93" i="6"/>
  <c r="CX98" i="6"/>
  <c r="DF106" i="6"/>
  <c r="CR347" i="6"/>
  <c r="DF361" i="6"/>
  <c r="DO243" i="6"/>
  <c r="DT375" i="6"/>
  <c r="DN369" i="6"/>
  <c r="DV377" i="6"/>
  <c r="BG183" i="6"/>
  <c r="BJ313" i="6"/>
  <c r="BO63" i="6"/>
  <c r="BT68" i="6"/>
  <c r="CB76" i="6"/>
  <c r="CJ84" i="6"/>
  <c r="BQ320" i="6"/>
  <c r="BY328" i="6"/>
  <c r="CG336" i="6"/>
  <c r="CL214" i="6"/>
  <c r="CT222" i="6"/>
  <c r="DE105" i="6"/>
  <c r="DM113" i="6"/>
  <c r="CZ228" i="6"/>
  <c r="DN242" i="6"/>
  <c r="DS374" i="6"/>
  <c r="DI237" i="6"/>
  <c r="DP244" i="6"/>
  <c r="DU376" i="6"/>
  <c r="P85" i="2"/>
  <c r="P65" i="7" s="1"/>
  <c r="P64" i="7"/>
  <c r="P88" i="2"/>
  <c r="P66" i="7" s="1"/>
  <c r="S4" i="2"/>
  <c r="R76" i="2"/>
  <c r="R80" i="2"/>
  <c r="R92" i="2"/>
  <c r="R96" i="2"/>
  <c r="R73" i="2"/>
  <c r="R81" i="2"/>
  <c r="R75" i="2"/>
  <c r="R95" i="2"/>
  <c r="R270" i="2"/>
  <c r="R118" i="7" s="1"/>
  <c r="R333" i="2" s="1"/>
  <c r="R74" i="2"/>
  <c r="R78" i="2"/>
  <c r="R82" i="2"/>
  <c r="R94" i="2"/>
  <c r="R276" i="2"/>
  <c r="R77" i="2"/>
  <c r="R93" i="2"/>
  <c r="R79" i="2"/>
  <c r="Q98" i="2"/>
  <c r="Q227" i="2" s="1"/>
  <c r="Q128" i="7"/>
  <c r="Q333" i="2"/>
  <c r="J96" i="7"/>
  <c r="Q308" i="2"/>
  <c r="Q273" i="2"/>
  <c r="Q279" i="2" s="1"/>
  <c r="P285" i="2"/>
  <c r="N217" i="2"/>
  <c r="M216" i="2"/>
  <c r="O218" i="2"/>
  <c r="P219" i="2"/>
  <c r="U34" i="2"/>
  <c r="T35" i="2"/>
  <c r="T36" i="2"/>
  <c r="R50" i="2"/>
  <c r="R49" i="2"/>
  <c r="S48" i="2"/>
  <c r="P13" i="7"/>
  <c r="P168" i="2"/>
  <c r="P14" i="7" s="1"/>
  <c r="G73" i="16"/>
  <c r="M83" i="7"/>
  <c r="G83" i="16" s="1"/>
  <c r="E118" i="17"/>
  <c r="H119" i="16"/>
  <c r="O231" i="7"/>
  <c r="O236" i="7" s="1"/>
  <c r="L129" i="2"/>
  <c r="L132" i="2" s="1"/>
  <c r="K8" i="7"/>
  <c r="Q55" i="2"/>
  <c r="R19" i="2"/>
  <c r="S15" i="2"/>
  <c r="R47" i="2"/>
  <c r="R59" i="2"/>
  <c r="R67" i="2"/>
  <c r="E91" i="17"/>
  <c r="R164" i="2"/>
  <c r="Q84" i="2"/>
  <c r="F96" i="16"/>
  <c r="R25" i="7"/>
  <c r="R99" i="7" s="1"/>
  <c r="S231" i="2"/>
  <c r="S234" i="2" s="1"/>
  <c r="E122" i="7"/>
  <c r="L210" i="2"/>
  <c r="V51" i="2"/>
  <c r="S37" i="7"/>
  <c r="I38" i="16" s="1"/>
  <c r="T326" i="2"/>
  <c r="T328" i="2" s="1"/>
  <c r="E136" i="7"/>
  <c r="J98" i="7"/>
  <c r="F98" i="16" s="1"/>
  <c r="F25" i="16"/>
  <c r="P112" i="2"/>
  <c r="P116" i="2" s="1"/>
  <c r="O7" i="7"/>
  <c r="O95" i="7" s="1"/>
  <c r="O211" i="7"/>
  <c r="E98" i="17"/>
  <c r="H99" i="16"/>
  <c r="P9" i="7"/>
  <c r="Q143" i="2"/>
  <c r="Q146" i="2" s="1"/>
  <c r="E75" i="16" l="1"/>
  <c r="G77" i="7"/>
  <c r="F259" i="2"/>
  <c r="F288" i="2"/>
  <c r="G258" i="2"/>
  <c r="H306" i="2"/>
  <c r="H309" i="2" s="1"/>
  <c r="H75" i="7" s="1"/>
  <c r="H77" i="7" s="1"/>
  <c r="H143" i="7" s="1"/>
  <c r="H152" i="7" s="1"/>
  <c r="H271" i="2"/>
  <c r="H277" i="2" s="1"/>
  <c r="M220" i="2"/>
  <c r="M212" i="2" s="1"/>
  <c r="R54" i="2"/>
  <c r="H36" i="16"/>
  <c r="E35" i="17"/>
  <c r="P101" i="12"/>
  <c r="Q11" i="12"/>
  <c r="R52" i="2"/>
  <c r="Q35" i="7"/>
  <c r="R316" i="2"/>
  <c r="R318" i="2" s="1"/>
  <c r="L213" i="2"/>
  <c r="L24" i="7" s="1"/>
  <c r="H153" i="7"/>
  <c r="H144" i="7"/>
  <c r="H145" i="7" s="1"/>
  <c r="H148" i="7" s="1"/>
  <c r="H266" i="2"/>
  <c r="J272" i="2"/>
  <c r="J278" i="2" s="1"/>
  <c r="I265" i="2"/>
  <c r="J307" i="2"/>
  <c r="E77" i="16"/>
  <c r="G143" i="7"/>
  <c r="R154" i="2"/>
  <c r="R158" i="2" s="1"/>
  <c r="Q12" i="7"/>
  <c r="E12" i="17"/>
  <c r="H13" i="16"/>
  <c r="R44" i="13"/>
  <c r="O2" i="9"/>
  <c r="S2" i="7"/>
  <c r="R3" i="2"/>
  <c r="O2" i="10"/>
  <c r="R12" i="6"/>
  <c r="O12" i="12"/>
  <c r="O100" i="12" s="1"/>
  <c r="S19" i="2"/>
  <c r="S47" i="2"/>
  <c r="S55" i="2" s="1"/>
  <c r="T15" i="2"/>
  <c r="S59" i="2"/>
  <c r="S67" i="2"/>
  <c r="K96" i="7"/>
  <c r="H14" i="16"/>
  <c r="E13" i="17"/>
  <c r="R63" i="2"/>
  <c r="R64" i="2" s="1"/>
  <c r="R69" i="2" s="1"/>
  <c r="R131" i="2" s="1"/>
  <c r="U36" i="2"/>
  <c r="U35" i="2"/>
  <c r="V34" i="2"/>
  <c r="R308" i="2"/>
  <c r="Q285" i="2"/>
  <c r="R273" i="2"/>
  <c r="R279" i="2" s="1"/>
  <c r="R119" i="7"/>
  <c r="R128" i="7" s="1"/>
  <c r="F290" i="2"/>
  <c r="S73" i="2"/>
  <c r="S77" i="2"/>
  <c r="S81" i="2"/>
  <c r="S94" i="2"/>
  <c r="S270" i="2"/>
  <c r="S118" i="7" s="1"/>
  <c r="S76" i="2"/>
  <c r="S95" i="2"/>
  <c r="S78" i="2"/>
  <c r="S93" i="2"/>
  <c r="S276" i="2"/>
  <c r="S79" i="2"/>
  <c r="S92" i="2"/>
  <c r="S98" i="2" s="1"/>
  <c r="S227" i="2" s="1"/>
  <c r="T4" i="2"/>
  <c r="S80" i="2"/>
  <c r="S82" i="2"/>
  <c r="S75" i="2"/>
  <c r="S96" i="2"/>
  <c r="S74" i="2"/>
  <c r="E63" i="17"/>
  <c r="P70" i="7"/>
  <c r="O175" i="7"/>
  <c r="P175" i="7" s="1"/>
  <c r="H64" i="16"/>
  <c r="O212" i="7"/>
  <c r="E99" i="17"/>
  <c r="H100" i="16"/>
  <c r="E27" i="7"/>
  <c r="E28" i="7" s="1"/>
  <c r="E280" i="2"/>
  <c r="E281" i="2" s="1"/>
  <c r="E30" i="7" s="1"/>
  <c r="T13" i="2"/>
  <c r="S58" i="2"/>
  <c r="S66" i="2"/>
  <c r="S33" i="2"/>
  <c r="S38" i="2" s="1"/>
  <c r="S18" i="2"/>
  <c r="Q85" i="2"/>
  <c r="Q65" i="7" s="1"/>
  <c r="Q64" i="7"/>
  <c r="Q88" i="2"/>
  <c r="Q66" i="7" s="1"/>
  <c r="R166" i="2"/>
  <c r="R92" i="7"/>
  <c r="R67" i="7"/>
  <c r="R55" i="2"/>
  <c r="M129" i="2"/>
  <c r="M132" i="2" s="1"/>
  <c r="L8" i="7"/>
  <c r="L96" i="7" s="1"/>
  <c r="H15" i="16"/>
  <c r="E14" i="17"/>
  <c r="S50" i="2"/>
  <c r="S49" i="2"/>
  <c r="S63" i="2" s="1"/>
  <c r="S64" i="2" s="1"/>
  <c r="S69" i="2" s="1"/>
  <c r="S131" i="2" s="1"/>
  <c r="T48" i="2"/>
  <c r="T62" i="2"/>
  <c r="R84" i="2"/>
  <c r="R98" i="2"/>
  <c r="R227" i="2" s="1"/>
  <c r="O177" i="7"/>
  <c r="P177" i="7" s="1"/>
  <c r="E65" i="17"/>
  <c r="H66" i="16"/>
  <c r="H65" i="16"/>
  <c r="E64" i="17"/>
  <c r="O176" i="7"/>
  <c r="P176" i="7" s="1"/>
  <c r="S269" i="6"/>
  <c r="S393" i="6" s="1"/>
  <c r="T163" i="2" s="1"/>
  <c r="T143" i="6"/>
  <c r="U16" i="6"/>
  <c r="W18" i="6"/>
  <c r="X274" i="6"/>
  <c r="Z276" i="6"/>
  <c r="AB151" i="6"/>
  <c r="AD25" i="6"/>
  <c r="AE26" i="6"/>
  <c r="AF282" i="6"/>
  <c r="AG283" i="6"/>
  <c r="AI30" i="6"/>
  <c r="AJ286" i="6"/>
  <c r="AM34" i="6"/>
  <c r="U144" i="6"/>
  <c r="V17" i="6"/>
  <c r="W146" i="6"/>
  <c r="X147" i="6"/>
  <c r="Y275" i="6"/>
  <c r="Z149" i="6"/>
  <c r="AA277" i="6"/>
  <c r="AB278" i="6"/>
  <c r="AC279" i="6"/>
  <c r="AE154" i="6"/>
  <c r="AF155" i="6"/>
  <c r="AH29" i="6"/>
  <c r="AI158" i="6"/>
  <c r="AJ159" i="6"/>
  <c r="AK160" i="6"/>
  <c r="AL33" i="6"/>
  <c r="AM162" i="6"/>
  <c r="AN290" i="6"/>
  <c r="AO291" i="6"/>
  <c r="AQ38" i="6"/>
  <c r="AQ293" i="6"/>
  <c r="AR294" i="6"/>
  <c r="AS168" i="6"/>
  <c r="AT41" i="6"/>
  <c r="AU42" i="6"/>
  <c r="AU297" i="6"/>
  <c r="AV298" i="6"/>
  <c r="AW172" i="6"/>
  <c r="AX173" i="6"/>
  <c r="AZ47" i="6"/>
  <c r="BB49" i="6"/>
  <c r="BD51" i="6"/>
  <c r="BF181" i="6"/>
  <c r="AN163" i="6"/>
  <c r="AP37" i="6"/>
  <c r="AR167" i="6"/>
  <c r="AV171" i="6"/>
  <c r="AX300" i="6"/>
  <c r="AY301" i="6"/>
  <c r="BA48" i="6"/>
  <c r="BA303" i="6"/>
  <c r="BD179" i="6"/>
  <c r="BE307" i="6"/>
  <c r="BG182" i="6"/>
  <c r="BH55" i="6"/>
  <c r="BI56" i="6"/>
  <c r="BI311" i="6"/>
  <c r="BJ312" i="6"/>
  <c r="BK186" i="6"/>
  <c r="BM315" i="6"/>
  <c r="BN61" i="6"/>
  <c r="BQ64" i="6"/>
  <c r="BR320" i="6"/>
  <c r="BV69" i="6"/>
  <c r="BY72" i="6"/>
  <c r="BZ328" i="6"/>
  <c r="CD77" i="6"/>
  <c r="CG80" i="6"/>
  <c r="CH336" i="6"/>
  <c r="CL85" i="6"/>
  <c r="CO88" i="6"/>
  <c r="BO317" i="6"/>
  <c r="BQ192" i="6"/>
  <c r="BT195" i="6"/>
  <c r="BW325" i="6"/>
  <c r="BY200" i="6"/>
  <c r="CB203" i="6"/>
  <c r="CE333" i="6"/>
  <c r="CG208" i="6"/>
  <c r="CJ211" i="6"/>
  <c r="CM341" i="6"/>
  <c r="CO216" i="6"/>
  <c r="CR219" i="6"/>
  <c r="CU349" i="6"/>
  <c r="CW224" i="6"/>
  <c r="CZ227" i="6"/>
  <c r="DC357" i="6"/>
  <c r="DE359" i="6"/>
  <c r="DH235" i="6"/>
  <c r="DK110" i="6"/>
  <c r="CP89" i="6"/>
  <c r="CS92" i="6"/>
  <c r="CT348" i="6"/>
  <c r="CX97" i="6"/>
  <c r="DA100" i="6"/>
  <c r="DB356" i="6"/>
  <c r="DF105" i="6"/>
  <c r="DJ109" i="6"/>
  <c r="DM367" i="6"/>
  <c r="DP243" i="6"/>
  <c r="DS118" i="6"/>
  <c r="DU375" i="6"/>
  <c r="DH362" i="6"/>
  <c r="DN113" i="6"/>
  <c r="DP370" i="6"/>
  <c r="DS246" i="6"/>
  <c r="DV121" i="6"/>
  <c r="BC50" i="6"/>
  <c r="BC305" i="6"/>
  <c r="BF53" i="6"/>
  <c r="BH183" i="6"/>
  <c r="BM60" i="6"/>
  <c r="BL314" i="6"/>
  <c r="BO190" i="6"/>
  <c r="BR193" i="6"/>
  <c r="BU323" i="6"/>
  <c r="BW198" i="6"/>
  <c r="BZ201" i="6"/>
  <c r="CC331" i="6"/>
  <c r="CE206" i="6"/>
  <c r="CH209" i="6"/>
  <c r="CK339" i="6"/>
  <c r="CM214" i="6"/>
  <c r="BO62" i="6"/>
  <c r="BP318" i="6"/>
  <c r="BT67" i="6"/>
  <c r="BW70" i="6"/>
  <c r="BX326" i="6"/>
  <c r="CB75" i="6"/>
  <c r="CE78" i="6"/>
  <c r="CF334" i="6"/>
  <c r="CJ83" i="6"/>
  <c r="CM86" i="6"/>
  <c r="CN342" i="6"/>
  <c r="CR91" i="6"/>
  <c r="CU94" i="6"/>
  <c r="CV350" i="6"/>
  <c r="CZ99" i="6"/>
  <c r="DC102" i="6"/>
  <c r="DE232" i="6"/>
  <c r="DH107" i="6"/>
  <c r="DJ364" i="6"/>
  <c r="DM240" i="6"/>
  <c r="CQ218" i="6"/>
  <c r="CT221" i="6"/>
  <c r="CW351" i="6"/>
  <c r="CY226" i="6"/>
  <c r="DB229" i="6"/>
  <c r="DE104" i="6"/>
  <c r="DG361" i="6"/>
  <c r="DK365" i="6"/>
  <c r="DP115" i="6"/>
  <c r="DR372" i="6"/>
  <c r="DU248" i="6"/>
  <c r="T4" i="6"/>
  <c r="DM112" i="6"/>
  <c r="DO369" i="6"/>
  <c r="DR245" i="6"/>
  <c r="DU120" i="6"/>
  <c r="DW377" i="6"/>
  <c r="BC178" i="6"/>
  <c r="BV197" i="6"/>
  <c r="BY327" i="6"/>
  <c r="CD205" i="6"/>
  <c r="CG335" i="6"/>
  <c r="CL213" i="6"/>
  <c r="CO343" i="6"/>
  <c r="BS66" i="6"/>
  <c r="BX71" i="6"/>
  <c r="CA74" i="6"/>
  <c r="CF79" i="6"/>
  <c r="CI82" i="6"/>
  <c r="CJ338" i="6"/>
  <c r="CQ90" i="6"/>
  <c r="CR346" i="6"/>
  <c r="CY98" i="6"/>
  <c r="CZ354" i="6"/>
  <c r="DF360" i="6"/>
  <c r="DI236" i="6"/>
  <c r="DL111" i="6"/>
  <c r="CS347" i="6"/>
  <c r="CU222" i="6"/>
  <c r="DA355" i="6"/>
  <c r="DC230" i="6"/>
  <c r="DJ237" i="6"/>
  <c r="DN368" i="6"/>
  <c r="DT119" i="6"/>
  <c r="DV376" i="6"/>
  <c r="DI108" i="6"/>
  <c r="DQ116" i="6"/>
  <c r="DS373" i="6"/>
  <c r="DV249" i="6"/>
  <c r="S142" i="6"/>
  <c r="S266" i="6" s="1"/>
  <c r="T162" i="2" s="1"/>
  <c r="T15" i="6"/>
  <c r="T270" i="6"/>
  <c r="V272" i="6"/>
  <c r="X19" i="6"/>
  <c r="Y20" i="6"/>
  <c r="AA22" i="6"/>
  <c r="AC24" i="6"/>
  <c r="AD153" i="6"/>
  <c r="AF27" i="6"/>
  <c r="AG156" i="6"/>
  <c r="AH284" i="6"/>
  <c r="AJ31" i="6"/>
  <c r="AL288" i="6"/>
  <c r="S14" i="6"/>
  <c r="S138" i="6" s="1"/>
  <c r="T161" i="2" s="1"/>
  <c r="T164" i="2" s="1"/>
  <c r="U271" i="6"/>
  <c r="V145" i="6"/>
  <c r="W273" i="6"/>
  <c r="Y148" i="6"/>
  <c r="Z21" i="6"/>
  <c r="AA150" i="6"/>
  <c r="AB23" i="6"/>
  <c r="AC152" i="6"/>
  <c r="AD280" i="6"/>
  <c r="AE281" i="6"/>
  <c r="AG28" i="6"/>
  <c r="AH157" i="6"/>
  <c r="AI285" i="6"/>
  <c r="AK32" i="6"/>
  <c r="AK287" i="6"/>
  <c r="AL161" i="6"/>
  <c r="AM289" i="6"/>
  <c r="AO164" i="6"/>
  <c r="AP165" i="6"/>
  <c r="AQ166" i="6"/>
  <c r="AR39" i="6"/>
  <c r="AS40" i="6"/>
  <c r="AS295" i="6"/>
  <c r="AT296" i="6"/>
  <c r="AU170" i="6"/>
  <c r="AV43" i="6"/>
  <c r="AW44" i="6"/>
  <c r="AW299" i="6"/>
  <c r="AY46" i="6"/>
  <c r="AZ302" i="6"/>
  <c r="BB304" i="6"/>
  <c r="BD306" i="6"/>
  <c r="AN35" i="6"/>
  <c r="AO36" i="6"/>
  <c r="AP292" i="6"/>
  <c r="AT169" i="6"/>
  <c r="AX45" i="6"/>
  <c r="AY174" i="6"/>
  <c r="AZ175" i="6"/>
  <c r="BA176" i="6"/>
  <c r="BB177" i="6"/>
  <c r="BE52" i="6"/>
  <c r="BG54" i="6"/>
  <c r="BG309" i="6"/>
  <c r="BH310" i="6"/>
  <c r="BI184" i="6"/>
  <c r="BJ57" i="6"/>
  <c r="BK58" i="6"/>
  <c r="BK313" i="6"/>
  <c r="BL187" i="6"/>
  <c r="BN316" i="6"/>
  <c r="BR65" i="6"/>
  <c r="BU68" i="6"/>
  <c r="BV324" i="6"/>
  <c r="BZ73" i="6"/>
  <c r="CC76" i="6"/>
  <c r="CD332" i="6"/>
  <c r="CH81" i="6"/>
  <c r="CK84" i="6"/>
  <c r="CL340" i="6"/>
  <c r="BM188" i="6"/>
  <c r="BP191" i="6"/>
  <c r="BS321" i="6"/>
  <c r="BU196" i="6"/>
  <c r="BX199" i="6"/>
  <c r="CA329" i="6"/>
  <c r="CC204" i="6"/>
  <c r="CF207" i="6"/>
  <c r="CI337" i="6"/>
  <c r="CK212" i="6"/>
  <c r="CN215" i="6"/>
  <c r="CQ345" i="6"/>
  <c r="CS220" i="6"/>
  <c r="CV223" i="6"/>
  <c r="CY353" i="6"/>
  <c r="DA228" i="6"/>
  <c r="DD231" i="6"/>
  <c r="DG106" i="6"/>
  <c r="DI363" i="6"/>
  <c r="DL239" i="6"/>
  <c r="CP344" i="6"/>
  <c r="CT93" i="6"/>
  <c r="CW96" i="6"/>
  <c r="CX352" i="6"/>
  <c r="DB101" i="6"/>
  <c r="DD358" i="6"/>
  <c r="DG234" i="6"/>
  <c r="DK238" i="6"/>
  <c r="DO114" i="6"/>
  <c r="DQ371" i="6"/>
  <c r="DT247" i="6"/>
  <c r="DW122" i="6"/>
  <c r="DL366" i="6"/>
  <c r="DO242" i="6"/>
  <c r="DR117" i="6"/>
  <c r="DT374" i="6"/>
  <c r="DW250" i="6"/>
  <c r="BE180" i="6"/>
  <c r="BF308" i="6"/>
  <c r="BJ185" i="6"/>
  <c r="BL59" i="6"/>
  <c r="BN189" i="6"/>
  <c r="BQ319" i="6"/>
  <c r="BS194" i="6"/>
  <c r="CA202" i="6"/>
  <c r="CI210" i="6"/>
  <c r="BP63" i="6"/>
  <c r="BT322" i="6"/>
  <c r="CB330" i="6"/>
  <c r="CN87" i="6"/>
  <c r="CV95" i="6"/>
  <c r="DD103" i="6"/>
  <c r="CP217" i="6"/>
  <c r="CX225" i="6"/>
  <c r="DF233" i="6"/>
  <c r="DQ244" i="6"/>
  <c r="DN241" i="6"/>
  <c r="S164" i="2"/>
  <c r="S242" i="2"/>
  <c r="S245" i="2" s="1"/>
  <c r="S248" i="2"/>
  <c r="R26" i="7"/>
  <c r="R100" i="7" s="1"/>
  <c r="S15" i="7"/>
  <c r="I16" i="16" s="1"/>
  <c r="T199" i="2"/>
  <c r="T202" i="2" s="1"/>
  <c r="N216" i="2"/>
  <c r="N220" i="2" s="1"/>
  <c r="N212" i="2" s="1"/>
  <c r="Q219" i="2"/>
  <c r="P218" i="2"/>
  <c r="O217" i="2"/>
  <c r="E9" i="17"/>
  <c r="H10" i="16"/>
  <c r="E6" i="7"/>
  <c r="E10" i="7" s="1"/>
  <c r="F134" i="7"/>
  <c r="F136" i="7" s="1"/>
  <c r="E109" i="2"/>
  <c r="P97" i="7"/>
  <c r="M210" i="2"/>
  <c r="M213" i="2" s="1"/>
  <c r="S25" i="7"/>
  <c r="T231" i="2"/>
  <c r="T234" i="2" s="1"/>
  <c r="R143" i="2"/>
  <c r="R146" i="2" s="1"/>
  <c r="Q9" i="7"/>
  <c r="P7" i="7"/>
  <c r="B211" i="15" s="1"/>
  <c r="Q112" i="2"/>
  <c r="Q116" i="2" s="1"/>
  <c r="T37" i="7"/>
  <c r="U326" i="2"/>
  <c r="U328" i="2" s="1"/>
  <c r="W51" i="2"/>
  <c r="K98" i="7"/>
  <c r="I306" i="2" l="1"/>
  <c r="I309" i="2" s="1"/>
  <c r="I75" i="7" s="1"/>
  <c r="I77" i="7" s="1"/>
  <c r="I143" i="7" s="1"/>
  <c r="I152" i="7" s="1"/>
  <c r="H258" i="2"/>
  <c r="I271" i="2"/>
  <c r="I277" i="2" s="1"/>
  <c r="G259" i="2"/>
  <c r="G288" i="2"/>
  <c r="R35" i="7"/>
  <c r="S316" i="2"/>
  <c r="S318" i="2" s="1"/>
  <c r="S54" i="2"/>
  <c r="R11" i="12"/>
  <c r="Q101" i="12"/>
  <c r="H147" i="7"/>
  <c r="H149" i="7" s="1"/>
  <c r="H79" i="7" s="1"/>
  <c r="H81" i="7" s="1"/>
  <c r="I289" i="2"/>
  <c r="I266" i="2"/>
  <c r="G144" i="7"/>
  <c r="G145" i="7" s="1"/>
  <c r="G152" i="7"/>
  <c r="G153" i="7"/>
  <c r="K307" i="2"/>
  <c r="K272" i="2"/>
  <c r="K278" i="2" s="1"/>
  <c r="J265" i="2"/>
  <c r="S154" i="2"/>
  <c r="S158" i="2" s="1"/>
  <c r="R12" i="7"/>
  <c r="T166" i="2"/>
  <c r="T13" i="7" s="1"/>
  <c r="S44" i="13"/>
  <c r="P12" i="12"/>
  <c r="P100" i="12" s="1"/>
  <c r="P2" i="9"/>
  <c r="P2" i="10"/>
  <c r="T2" i="7"/>
  <c r="S3" i="2"/>
  <c r="S12" i="6"/>
  <c r="R136" i="2"/>
  <c r="S135" i="2"/>
  <c r="Q137" i="2"/>
  <c r="P138" i="2"/>
  <c r="T15" i="7"/>
  <c r="U199" i="2"/>
  <c r="U202" i="2" s="1"/>
  <c r="S26" i="7"/>
  <c r="T248" i="2"/>
  <c r="T242" i="2"/>
  <c r="T245" i="2" s="1"/>
  <c r="T50" i="2"/>
  <c r="U48" i="2"/>
  <c r="T49" i="2"/>
  <c r="T63" i="2" s="1"/>
  <c r="T64" i="2" s="1"/>
  <c r="T69" i="2" s="1"/>
  <c r="T131" i="2" s="1"/>
  <c r="M8" i="7"/>
  <c r="G9" i="16" s="1"/>
  <c r="N129" i="2"/>
  <c r="N132" i="2" s="1"/>
  <c r="R13" i="7"/>
  <c r="R168" i="2"/>
  <c r="R14" i="7" s="1"/>
  <c r="Q70" i="7"/>
  <c r="Q73" i="7" s="1"/>
  <c r="Q83" i="7" s="1"/>
  <c r="U13" i="2"/>
  <c r="T18" i="2"/>
  <c r="T33" i="2"/>
  <c r="T38" i="2" s="1"/>
  <c r="T58" i="2"/>
  <c r="T66" i="2"/>
  <c r="E32" i="7"/>
  <c r="E42" i="7" s="1"/>
  <c r="O181" i="7"/>
  <c r="T270" i="2"/>
  <c r="T118" i="7" s="1"/>
  <c r="T74" i="2"/>
  <c r="T78" i="2"/>
  <c r="T82" i="2"/>
  <c r="T94" i="2"/>
  <c r="T75" i="2"/>
  <c r="T93" i="2"/>
  <c r="T73" i="2"/>
  <c r="T81" i="2"/>
  <c r="U4" i="2"/>
  <c r="T76" i="2"/>
  <c r="T80" i="2"/>
  <c r="T92" i="2"/>
  <c r="T96" i="2"/>
  <c r="T79" i="2"/>
  <c r="T276" i="2"/>
  <c r="T77" i="2"/>
  <c r="T95" i="2"/>
  <c r="S333" i="2"/>
  <c r="I118" i="16"/>
  <c r="S84" i="2"/>
  <c r="W34" i="2"/>
  <c r="V35" i="2"/>
  <c r="V36" i="2"/>
  <c r="U15" i="2"/>
  <c r="T19" i="2"/>
  <c r="T47" i="2"/>
  <c r="T59" i="2"/>
  <c r="T67" i="2"/>
  <c r="S67" i="7"/>
  <c r="I67" i="16" s="1"/>
  <c r="S92" i="7"/>
  <c r="T92" i="7"/>
  <c r="T67" i="7"/>
  <c r="U143" i="6"/>
  <c r="V16" i="6"/>
  <c r="W145" i="6"/>
  <c r="X146" i="6"/>
  <c r="Y274" i="6"/>
  <c r="Z148" i="6"/>
  <c r="AA276" i="6"/>
  <c r="AB277" i="6"/>
  <c r="AC278" i="6"/>
  <c r="AE153" i="6"/>
  <c r="AF154" i="6"/>
  <c r="AH28" i="6"/>
  <c r="AI157" i="6"/>
  <c r="AJ158" i="6"/>
  <c r="AK159" i="6"/>
  <c r="AL32" i="6"/>
  <c r="AM161" i="6"/>
  <c r="T14" i="6"/>
  <c r="T138" i="6" s="1"/>
  <c r="U161" i="2" s="1"/>
  <c r="U15" i="6"/>
  <c r="W17" i="6"/>
  <c r="X273" i="6"/>
  <c r="Z275" i="6"/>
  <c r="AB150" i="6"/>
  <c r="AD24" i="6"/>
  <c r="AE25" i="6"/>
  <c r="AF281" i="6"/>
  <c r="AG282" i="6"/>
  <c r="AI29" i="6"/>
  <c r="AJ285" i="6"/>
  <c r="AM33" i="6"/>
  <c r="AN162" i="6"/>
  <c r="AP36" i="6"/>
  <c r="AR166" i="6"/>
  <c r="AV170" i="6"/>
  <c r="AX299" i="6"/>
  <c r="AY300" i="6"/>
  <c r="BA47" i="6"/>
  <c r="BA302" i="6"/>
  <c r="BC49" i="6"/>
  <c r="BC304" i="6"/>
  <c r="BE51" i="6"/>
  <c r="BE306" i="6"/>
  <c r="BF307" i="6"/>
  <c r="AO163" i="6"/>
  <c r="AP164" i="6"/>
  <c r="AQ165" i="6"/>
  <c r="AR38" i="6"/>
  <c r="AS39" i="6"/>
  <c r="AS294" i="6"/>
  <c r="AT295" i="6"/>
  <c r="AU169" i="6"/>
  <c r="AV42" i="6"/>
  <c r="AW43" i="6"/>
  <c r="AW298" i="6"/>
  <c r="AY45" i="6"/>
  <c r="AZ301" i="6"/>
  <c r="BD305" i="6"/>
  <c r="BH182" i="6"/>
  <c r="BL186" i="6"/>
  <c r="BM314" i="6"/>
  <c r="BP190" i="6"/>
  <c r="BS320" i="6"/>
  <c r="BU195" i="6"/>
  <c r="BX198" i="6"/>
  <c r="CA328" i="6"/>
  <c r="CC203" i="6"/>
  <c r="CF206" i="6"/>
  <c r="CI336" i="6"/>
  <c r="CK211" i="6"/>
  <c r="CN214" i="6"/>
  <c r="BN188" i="6"/>
  <c r="BQ318" i="6"/>
  <c r="BS193" i="6"/>
  <c r="BV196" i="6"/>
  <c r="BY326" i="6"/>
  <c r="CA201" i="6"/>
  <c r="CD204" i="6"/>
  <c r="CG334" i="6"/>
  <c r="CI209" i="6"/>
  <c r="CL212" i="6"/>
  <c r="CO342" i="6"/>
  <c r="CQ217" i="6"/>
  <c r="CT220" i="6"/>
  <c r="CW350" i="6"/>
  <c r="CY225" i="6"/>
  <c r="DB228" i="6"/>
  <c r="DE103" i="6"/>
  <c r="DG360" i="6"/>
  <c r="DJ236" i="6"/>
  <c r="DM111" i="6"/>
  <c r="CR218" i="6"/>
  <c r="CU348" i="6"/>
  <c r="CW223" i="6"/>
  <c r="CZ226" i="6"/>
  <c r="DC356" i="6"/>
  <c r="DE358" i="6"/>
  <c r="DK109" i="6"/>
  <c r="DO241" i="6"/>
  <c r="DR116" i="6"/>
  <c r="DT373" i="6"/>
  <c r="DW376" i="6"/>
  <c r="DH234" i="6"/>
  <c r="DM366" i="6"/>
  <c r="DP242" i="6"/>
  <c r="DS117" i="6"/>
  <c r="DU374" i="6"/>
  <c r="BB48" i="6"/>
  <c r="BG53" i="6"/>
  <c r="BG308" i="6"/>
  <c r="BH309" i="6"/>
  <c r="BI183" i="6"/>
  <c r="BJ56" i="6"/>
  <c r="BK57" i="6"/>
  <c r="BK312" i="6"/>
  <c r="BL313" i="6"/>
  <c r="BO61" i="6"/>
  <c r="BP317" i="6"/>
  <c r="BT66" i="6"/>
  <c r="BW69" i="6"/>
  <c r="BX325" i="6"/>
  <c r="CB74" i="6"/>
  <c r="CE77" i="6"/>
  <c r="CF333" i="6"/>
  <c r="CJ82" i="6"/>
  <c r="CM85" i="6"/>
  <c r="CN341" i="6"/>
  <c r="BN315" i="6"/>
  <c r="BR64" i="6"/>
  <c r="BU67" i="6"/>
  <c r="BV323" i="6"/>
  <c r="BZ72" i="6"/>
  <c r="CC75" i="6"/>
  <c r="CD331" i="6"/>
  <c r="CH80" i="6"/>
  <c r="CK83" i="6"/>
  <c r="CL339" i="6"/>
  <c r="CP88" i="6"/>
  <c r="CS91" i="6"/>
  <c r="CT347" i="6"/>
  <c r="CX96" i="6"/>
  <c r="DA99" i="6"/>
  <c r="DB355" i="6"/>
  <c r="DF104" i="6"/>
  <c r="DH361" i="6"/>
  <c r="DK237" i="6"/>
  <c r="CQ89" i="6"/>
  <c r="CR345" i="6"/>
  <c r="CV94" i="6"/>
  <c r="CY97" i="6"/>
  <c r="CZ353" i="6"/>
  <c r="DD102" i="6"/>
  <c r="DG105" i="6"/>
  <c r="DM239" i="6"/>
  <c r="DO368" i="6"/>
  <c r="DR244" i="6"/>
  <c r="DU119" i="6"/>
  <c r="U4" i="6"/>
  <c r="DJ363" i="6"/>
  <c r="DN367" i="6"/>
  <c r="DQ243" i="6"/>
  <c r="DT118" i="6"/>
  <c r="DV375" i="6"/>
  <c r="BP62" i="6"/>
  <c r="BZ327" i="6"/>
  <c r="CH335" i="6"/>
  <c r="CO87" i="6"/>
  <c r="CT92" i="6"/>
  <c r="CW95" i="6"/>
  <c r="DB100" i="6"/>
  <c r="DG233" i="6"/>
  <c r="DJ108" i="6"/>
  <c r="CR90" i="6"/>
  <c r="CU93" i="6"/>
  <c r="CV349" i="6"/>
  <c r="DC101" i="6"/>
  <c r="DE231" i="6"/>
  <c r="DN240" i="6"/>
  <c r="DQ115" i="6"/>
  <c r="DS372" i="6"/>
  <c r="DH106" i="6"/>
  <c r="DL238" i="6"/>
  <c r="DP114" i="6"/>
  <c r="DU247" i="6"/>
  <c r="DW249" i="6"/>
  <c r="T269" i="6"/>
  <c r="T393" i="6" s="1"/>
  <c r="U163" i="2" s="1"/>
  <c r="U270" i="6"/>
  <c r="V144" i="6"/>
  <c r="W272" i="6"/>
  <c r="Y147" i="6"/>
  <c r="Z20" i="6"/>
  <c r="AA149" i="6"/>
  <c r="AB22" i="6"/>
  <c r="AC151" i="6"/>
  <c r="AD279" i="6"/>
  <c r="AE280" i="6"/>
  <c r="AG27" i="6"/>
  <c r="AH156" i="6"/>
  <c r="AI284" i="6"/>
  <c r="AK31" i="6"/>
  <c r="AK286" i="6"/>
  <c r="AL160" i="6"/>
  <c r="AM288" i="6"/>
  <c r="T142" i="6"/>
  <c r="T266" i="6" s="1"/>
  <c r="U162" i="2" s="1"/>
  <c r="V271" i="6"/>
  <c r="X18" i="6"/>
  <c r="Y19" i="6"/>
  <c r="AA21" i="6"/>
  <c r="AC23" i="6"/>
  <c r="AD152" i="6"/>
  <c r="AF26" i="6"/>
  <c r="AG155" i="6"/>
  <c r="AH283" i="6"/>
  <c r="AJ30" i="6"/>
  <c r="AL287" i="6"/>
  <c r="AN34" i="6"/>
  <c r="AO35" i="6"/>
  <c r="AP291" i="6"/>
  <c r="AT168" i="6"/>
  <c r="AX44" i="6"/>
  <c r="AY173" i="6"/>
  <c r="AZ174" i="6"/>
  <c r="BA175" i="6"/>
  <c r="BB176" i="6"/>
  <c r="BC177" i="6"/>
  <c r="BD178" i="6"/>
  <c r="BE179" i="6"/>
  <c r="BF52" i="6"/>
  <c r="AN289" i="6"/>
  <c r="AO290" i="6"/>
  <c r="AQ37" i="6"/>
  <c r="AQ292" i="6"/>
  <c r="AR293" i="6"/>
  <c r="AS167" i="6"/>
  <c r="AT40" i="6"/>
  <c r="AU41" i="6"/>
  <c r="AU296" i="6"/>
  <c r="AV297" i="6"/>
  <c r="AW171" i="6"/>
  <c r="AX172" i="6"/>
  <c r="AZ46" i="6"/>
  <c r="BD50" i="6"/>
  <c r="BF180" i="6"/>
  <c r="BJ184" i="6"/>
  <c r="BM187" i="6"/>
  <c r="BO316" i="6"/>
  <c r="BQ191" i="6"/>
  <c r="BT194" i="6"/>
  <c r="BW324" i="6"/>
  <c r="BY199" i="6"/>
  <c r="CB202" i="6"/>
  <c r="CE332" i="6"/>
  <c r="CG207" i="6"/>
  <c r="CJ210" i="6"/>
  <c r="CM340" i="6"/>
  <c r="CO215" i="6"/>
  <c r="BO189" i="6"/>
  <c r="BR192" i="6"/>
  <c r="BU322" i="6"/>
  <c r="BW197" i="6"/>
  <c r="BZ200" i="6"/>
  <c r="CC330" i="6"/>
  <c r="CE205" i="6"/>
  <c r="CH208" i="6"/>
  <c r="CK338" i="6"/>
  <c r="CM213" i="6"/>
  <c r="CP216" i="6"/>
  <c r="CS346" i="6"/>
  <c r="CU221" i="6"/>
  <c r="CX224" i="6"/>
  <c r="DA354" i="6"/>
  <c r="DC229" i="6"/>
  <c r="DF232" i="6"/>
  <c r="DI107" i="6"/>
  <c r="DK364" i="6"/>
  <c r="CQ344" i="6"/>
  <c r="CS219" i="6"/>
  <c r="CV222" i="6"/>
  <c r="CY352" i="6"/>
  <c r="DA227" i="6"/>
  <c r="DD230" i="6"/>
  <c r="DI235" i="6"/>
  <c r="DN112" i="6"/>
  <c r="DP369" i="6"/>
  <c r="DS245" i="6"/>
  <c r="DV120" i="6"/>
  <c r="DF359" i="6"/>
  <c r="DL110" i="6"/>
  <c r="DO113" i="6"/>
  <c r="DQ370" i="6"/>
  <c r="DT246" i="6"/>
  <c r="DW121" i="6"/>
  <c r="BB303" i="6"/>
  <c r="BG181" i="6"/>
  <c r="BH54" i="6"/>
  <c r="BI55" i="6"/>
  <c r="BI310" i="6"/>
  <c r="BJ311" i="6"/>
  <c r="BK185" i="6"/>
  <c r="BL58" i="6"/>
  <c r="BM59" i="6"/>
  <c r="BS65" i="6"/>
  <c r="BT321" i="6"/>
  <c r="BX70" i="6"/>
  <c r="CA73" i="6"/>
  <c r="CB329" i="6"/>
  <c r="CF78" i="6"/>
  <c r="CI81" i="6"/>
  <c r="CJ337" i="6"/>
  <c r="CN86" i="6"/>
  <c r="BN60" i="6"/>
  <c r="BQ63" i="6"/>
  <c r="BR319" i="6"/>
  <c r="BV68" i="6"/>
  <c r="BY71" i="6"/>
  <c r="CD76" i="6"/>
  <c r="CG79" i="6"/>
  <c r="CL84" i="6"/>
  <c r="CP343" i="6"/>
  <c r="CX351" i="6"/>
  <c r="DD357" i="6"/>
  <c r="DL365" i="6"/>
  <c r="CZ98" i="6"/>
  <c r="DI362" i="6"/>
  <c r="DV248" i="6"/>
  <c r="DR371" i="6"/>
  <c r="R85" i="2"/>
  <c r="R65" i="7" s="1"/>
  <c r="R64" i="7"/>
  <c r="R88" i="2"/>
  <c r="R66" i="7" s="1"/>
  <c r="S166" i="2"/>
  <c r="I92" i="16"/>
  <c r="P73" i="7"/>
  <c r="H70" i="16"/>
  <c r="E69" i="17"/>
  <c r="B218" i="15" s="1"/>
  <c r="B27" i="15" s="1"/>
  <c r="G290" i="2"/>
  <c r="S119" i="7"/>
  <c r="F296" i="2"/>
  <c r="F297" i="2" s="1"/>
  <c r="F291" i="2"/>
  <c r="S273" i="2"/>
  <c r="S279" i="2" s="1"/>
  <c r="S308" i="2"/>
  <c r="R285" i="2"/>
  <c r="P137" i="2"/>
  <c r="O138" i="2"/>
  <c r="O139" i="2" s="1"/>
  <c r="O130" i="2" s="1"/>
  <c r="O225" i="2" s="1"/>
  <c r="O228" i="2" s="1"/>
  <c r="O211" i="2" s="1"/>
  <c r="Q136" i="2"/>
  <c r="R135" i="2"/>
  <c r="S52" i="2"/>
  <c r="X51" i="2"/>
  <c r="H8" i="16"/>
  <c r="E7" i="17"/>
  <c r="B20" i="15"/>
  <c r="P95" i="7"/>
  <c r="T25" i="7"/>
  <c r="T99" i="7" s="1"/>
  <c r="U231" i="2"/>
  <c r="U234" i="2" s="1"/>
  <c r="M24" i="7"/>
  <c r="N210" i="2"/>
  <c r="N213" i="2" s="1"/>
  <c r="F6" i="7"/>
  <c r="F10" i="7" s="1"/>
  <c r="F16" i="7" s="1"/>
  <c r="G134" i="7"/>
  <c r="F109" i="2"/>
  <c r="Q97" i="7"/>
  <c r="U37" i="7"/>
  <c r="V326" i="2"/>
  <c r="V328" i="2" s="1"/>
  <c r="Q7" i="7"/>
  <c r="R112" i="2"/>
  <c r="R116" i="2" s="1"/>
  <c r="R9" i="7"/>
  <c r="R97" i="7" s="1"/>
  <c r="S143" i="2"/>
  <c r="S146" i="2" s="1"/>
  <c r="S99" i="7"/>
  <c r="I26" i="16"/>
  <c r="L98" i="7"/>
  <c r="O209" i="7"/>
  <c r="E96" i="17"/>
  <c r="H97" i="16"/>
  <c r="E16" i="7"/>
  <c r="H259" i="2" l="1"/>
  <c r="H288" i="2"/>
  <c r="J306" i="2"/>
  <c r="J309" i="2" s="1"/>
  <c r="J75" i="7" s="1"/>
  <c r="J77" i="7" s="1"/>
  <c r="J143" i="7" s="1"/>
  <c r="I258" i="2"/>
  <c r="J271" i="2"/>
  <c r="J277" i="2" s="1"/>
  <c r="R101" i="12"/>
  <c r="S11" i="12"/>
  <c r="S35" i="7"/>
  <c r="I36" i="16" s="1"/>
  <c r="T316" i="2"/>
  <c r="T318" i="2" s="1"/>
  <c r="T54" i="2"/>
  <c r="T98" i="2"/>
  <c r="T227" i="2" s="1"/>
  <c r="H322" i="2"/>
  <c r="H89" i="7"/>
  <c r="H103" i="7" s="1"/>
  <c r="F77" i="16"/>
  <c r="L272" i="2"/>
  <c r="L278" i="2" s="1"/>
  <c r="K265" i="2"/>
  <c r="K289" i="2" s="1"/>
  <c r="L307" i="2"/>
  <c r="G148" i="7"/>
  <c r="G147" i="7"/>
  <c r="J266" i="2"/>
  <c r="J289" i="2"/>
  <c r="G154" i="7"/>
  <c r="H151" i="7" s="1"/>
  <c r="H154" i="7" s="1"/>
  <c r="I151" i="7" s="1"/>
  <c r="F75" i="16"/>
  <c r="J152" i="7"/>
  <c r="S12" i="7"/>
  <c r="I13" i="16" s="1"/>
  <c r="T154" i="2"/>
  <c r="T158" i="2" s="1"/>
  <c r="Q2" i="9"/>
  <c r="T44" i="13"/>
  <c r="T3" i="2"/>
  <c r="U2" i="7"/>
  <c r="T12" i="6"/>
  <c r="Q2" i="10"/>
  <c r="Q12" i="12"/>
  <c r="Q100" i="12" s="1"/>
  <c r="B212" i="15"/>
  <c r="B21" i="15" s="1"/>
  <c r="R70" i="7"/>
  <c r="R73" i="7" s="1"/>
  <c r="R83" i="7" s="1"/>
  <c r="O184" i="7"/>
  <c r="P184" i="7" s="1"/>
  <c r="P181" i="7"/>
  <c r="M96" i="7"/>
  <c r="G96" i="16" s="1"/>
  <c r="Q218" i="2"/>
  <c r="P217" i="2"/>
  <c r="O216" i="2"/>
  <c r="O220" i="2" s="1"/>
  <c r="O212" i="2" s="1"/>
  <c r="R219" i="2"/>
  <c r="T273" i="2"/>
  <c r="T279" i="2" s="1"/>
  <c r="T308" i="2"/>
  <c r="S285" i="2"/>
  <c r="G296" i="2"/>
  <c r="G297" i="2" s="1"/>
  <c r="G291" i="2"/>
  <c r="U14" i="6"/>
  <c r="U138" i="6" s="1"/>
  <c r="V161" i="2" s="1"/>
  <c r="W16" i="6"/>
  <c r="X272" i="6"/>
  <c r="Z274" i="6"/>
  <c r="AB149" i="6"/>
  <c r="AD23" i="6"/>
  <c r="AE24" i="6"/>
  <c r="AF280" i="6"/>
  <c r="AG281" i="6"/>
  <c r="AI28" i="6"/>
  <c r="AJ284" i="6"/>
  <c r="AM32" i="6"/>
  <c r="U269" i="6"/>
  <c r="U393" i="6" s="1"/>
  <c r="V163" i="2" s="1"/>
  <c r="V143" i="6"/>
  <c r="W271" i="6"/>
  <c r="Y146" i="6"/>
  <c r="Z19" i="6"/>
  <c r="AA148" i="6"/>
  <c r="AB21" i="6"/>
  <c r="AC150" i="6"/>
  <c r="AD278" i="6"/>
  <c r="AE279" i="6"/>
  <c r="AG26" i="6"/>
  <c r="AH155" i="6"/>
  <c r="AI283" i="6"/>
  <c r="AK30" i="6"/>
  <c r="AK285" i="6"/>
  <c r="AL159" i="6"/>
  <c r="AM287" i="6"/>
  <c r="AO162" i="6"/>
  <c r="AP163" i="6"/>
  <c r="AQ164" i="6"/>
  <c r="AR37" i="6"/>
  <c r="AS38" i="6"/>
  <c r="AS293" i="6"/>
  <c r="AT294" i="6"/>
  <c r="AU168" i="6"/>
  <c r="AV41" i="6"/>
  <c r="AW42" i="6"/>
  <c r="AW297" i="6"/>
  <c r="AY44" i="6"/>
  <c r="AZ300" i="6"/>
  <c r="BB302" i="6"/>
  <c r="BD304" i="6"/>
  <c r="AN33" i="6"/>
  <c r="AO34" i="6"/>
  <c r="AP290" i="6"/>
  <c r="AT167" i="6"/>
  <c r="AX43" i="6"/>
  <c r="AY172" i="6"/>
  <c r="AZ173" i="6"/>
  <c r="BA174" i="6"/>
  <c r="BC48" i="6"/>
  <c r="BC303" i="6"/>
  <c r="BF51" i="6"/>
  <c r="BG52" i="6"/>
  <c r="BG307" i="6"/>
  <c r="BH308" i="6"/>
  <c r="BI182" i="6"/>
  <c r="BJ55" i="6"/>
  <c r="BK56" i="6"/>
  <c r="BK311" i="6"/>
  <c r="BL57" i="6"/>
  <c r="BN59" i="6"/>
  <c r="BQ62" i="6"/>
  <c r="BR318" i="6"/>
  <c r="BV67" i="6"/>
  <c r="BY70" i="6"/>
  <c r="BZ326" i="6"/>
  <c r="CD75" i="6"/>
  <c r="CG78" i="6"/>
  <c r="CH334" i="6"/>
  <c r="CL83" i="6"/>
  <c r="CO86" i="6"/>
  <c r="BP61" i="6"/>
  <c r="BS64" i="6"/>
  <c r="BT320" i="6"/>
  <c r="BX69" i="6"/>
  <c r="CA72" i="6"/>
  <c r="CB328" i="6"/>
  <c r="CF77" i="6"/>
  <c r="CI80" i="6"/>
  <c r="CJ336" i="6"/>
  <c r="CN85" i="6"/>
  <c r="CQ88" i="6"/>
  <c r="CR344" i="6"/>
  <c r="CV93" i="6"/>
  <c r="CY96" i="6"/>
  <c r="CZ352" i="6"/>
  <c r="DD101" i="6"/>
  <c r="DF358" i="6"/>
  <c r="DI234" i="6"/>
  <c r="DL109" i="6"/>
  <c r="CP215" i="6"/>
  <c r="CS345" i="6"/>
  <c r="CU220" i="6"/>
  <c r="CX223" i="6"/>
  <c r="DA353" i="6"/>
  <c r="DC228" i="6"/>
  <c r="DF231" i="6"/>
  <c r="DM110" i="6"/>
  <c r="DP113" i="6"/>
  <c r="DR370" i="6"/>
  <c r="DU246" i="6"/>
  <c r="V4" i="6"/>
  <c r="DJ235" i="6"/>
  <c r="DN239" i="6"/>
  <c r="DQ114" i="6"/>
  <c r="DS371" i="6"/>
  <c r="DV247" i="6"/>
  <c r="BB175" i="6"/>
  <c r="BE50" i="6"/>
  <c r="BH181" i="6"/>
  <c r="BM313" i="6"/>
  <c r="BM186" i="6"/>
  <c r="BO188" i="6"/>
  <c r="BR191" i="6"/>
  <c r="BU321" i="6"/>
  <c r="BW196" i="6"/>
  <c r="BZ199" i="6"/>
  <c r="CC329" i="6"/>
  <c r="CE204" i="6"/>
  <c r="CH207" i="6"/>
  <c r="CK337" i="6"/>
  <c r="CM212" i="6"/>
  <c r="BO315" i="6"/>
  <c r="BQ190" i="6"/>
  <c r="BT193" i="6"/>
  <c r="BW323" i="6"/>
  <c r="BY198" i="6"/>
  <c r="CB201" i="6"/>
  <c r="CE331" i="6"/>
  <c r="CG206" i="6"/>
  <c r="CJ209" i="6"/>
  <c r="CM339" i="6"/>
  <c r="CO214" i="6"/>
  <c r="CR217" i="6"/>
  <c r="CU347" i="6"/>
  <c r="CW222" i="6"/>
  <c r="CZ225" i="6"/>
  <c r="DC355" i="6"/>
  <c r="DE357" i="6"/>
  <c r="DH233" i="6"/>
  <c r="DK108" i="6"/>
  <c r="CP87" i="6"/>
  <c r="CS90" i="6"/>
  <c r="CT346" i="6"/>
  <c r="CX95" i="6"/>
  <c r="DA98" i="6"/>
  <c r="DB354" i="6"/>
  <c r="DF103" i="6"/>
  <c r="DL364" i="6"/>
  <c r="DO112" i="6"/>
  <c r="DQ369" i="6"/>
  <c r="DT245" i="6"/>
  <c r="DW120" i="6"/>
  <c r="DJ107" i="6"/>
  <c r="DN111" i="6"/>
  <c r="DP368" i="6"/>
  <c r="DS244" i="6"/>
  <c r="DV119" i="6"/>
  <c r="V270" i="6"/>
  <c r="X17" i="6"/>
  <c r="Y18" i="6"/>
  <c r="AA20" i="6"/>
  <c r="AC22" i="6"/>
  <c r="AD151" i="6"/>
  <c r="AF25" i="6"/>
  <c r="AG154" i="6"/>
  <c r="AH282" i="6"/>
  <c r="AJ29" i="6"/>
  <c r="AL286" i="6"/>
  <c r="U142" i="6"/>
  <c r="U266" i="6" s="1"/>
  <c r="V162" i="2" s="1"/>
  <c r="V15" i="6"/>
  <c r="W144" i="6"/>
  <c r="X145" i="6"/>
  <c r="Y273" i="6"/>
  <c r="Z147" i="6"/>
  <c r="AA275" i="6"/>
  <c r="AB276" i="6"/>
  <c r="AC277" i="6"/>
  <c r="AE152" i="6"/>
  <c r="AF153" i="6"/>
  <c r="AH27" i="6"/>
  <c r="AI156" i="6"/>
  <c r="AJ157" i="6"/>
  <c r="AK158" i="6"/>
  <c r="AL31" i="6"/>
  <c r="AM160" i="6"/>
  <c r="AN288" i="6"/>
  <c r="AO289" i="6"/>
  <c r="AQ36" i="6"/>
  <c r="AQ291" i="6"/>
  <c r="AR292" i="6"/>
  <c r="AS166" i="6"/>
  <c r="AT39" i="6"/>
  <c r="AU40" i="6"/>
  <c r="AU295" i="6"/>
  <c r="AV296" i="6"/>
  <c r="AW170" i="6"/>
  <c r="AX171" i="6"/>
  <c r="AZ45" i="6"/>
  <c r="BB47" i="6"/>
  <c r="BD49" i="6"/>
  <c r="BF179" i="6"/>
  <c r="AN161" i="6"/>
  <c r="AP35" i="6"/>
  <c r="AR165" i="6"/>
  <c r="AV169" i="6"/>
  <c r="AX298" i="6"/>
  <c r="AY299" i="6"/>
  <c r="BA46" i="6"/>
  <c r="BA301" i="6"/>
  <c r="BC176" i="6"/>
  <c r="BE178" i="6"/>
  <c r="BF306" i="6"/>
  <c r="BG180" i="6"/>
  <c r="BH53" i="6"/>
  <c r="BI54" i="6"/>
  <c r="BI309" i="6"/>
  <c r="BJ310" i="6"/>
  <c r="BK184" i="6"/>
  <c r="BM58" i="6"/>
  <c r="BL312" i="6"/>
  <c r="BN314" i="6"/>
  <c r="BR63" i="6"/>
  <c r="BU66" i="6"/>
  <c r="BV322" i="6"/>
  <c r="BZ71" i="6"/>
  <c r="CC74" i="6"/>
  <c r="CD330" i="6"/>
  <c r="CH79" i="6"/>
  <c r="CK82" i="6"/>
  <c r="CL338" i="6"/>
  <c r="BO60" i="6"/>
  <c r="BP316" i="6"/>
  <c r="BT65" i="6"/>
  <c r="BW68" i="6"/>
  <c r="BX324" i="6"/>
  <c r="CB73" i="6"/>
  <c r="CE76" i="6"/>
  <c r="CF332" i="6"/>
  <c r="CJ81" i="6"/>
  <c r="CM84" i="6"/>
  <c r="CN340" i="6"/>
  <c r="CR89" i="6"/>
  <c r="CU92" i="6"/>
  <c r="CV348" i="6"/>
  <c r="CZ97" i="6"/>
  <c r="DC100" i="6"/>
  <c r="DE230" i="6"/>
  <c r="DH105" i="6"/>
  <c r="DJ362" i="6"/>
  <c r="DM238" i="6"/>
  <c r="CQ216" i="6"/>
  <c r="CT219" i="6"/>
  <c r="CW349" i="6"/>
  <c r="CY224" i="6"/>
  <c r="DB227" i="6"/>
  <c r="DE102" i="6"/>
  <c r="DI106" i="6"/>
  <c r="DN366" i="6"/>
  <c r="DQ242" i="6"/>
  <c r="DT117" i="6"/>
  <c r="DV374" i="6"/>
  <c r="DG359" i="6"/>
  <c r="DK363" i="6"/>
  <c r="DO367" i="6"/>
  <c r="DR243" i="6"/>
  <c r="DU118" i="6"/>
  <c r="DW375" i="6"/>
  <c r="BD177" i="6"/>
  <c r="BE305" i="6"/>
  <c r="BJ183" i="6"/>
  <c r="BL185" i="6"/>
  <c r="BN187" i="6"/>
  <c r="BQ317" i="6"/>
  <c r="BS192" i="6"/>
  <c r="BV195" i="6"/>
  <c r="BY325" i="6"/>
  <c r="CA200" i="6"/>
  <c r="CD203" i="6"/>
  <c r="CG333" i="6"/>
  <c r="CI208" i="6"/>
  <c r="CL211" i="6"/>
  <c r="CO341" i="6"/>
  <c r="BP189" i="6"/>
  <c r="BS319" i="6"/>
  <c r="BU194" i="6"/>
  <c r="BX197" i="6"/>
  <c r="CA327" i="6"/>
  <c r="CC202" i="6"/>
  <c r="CF205" i="6"/>
  <c r="CI335" i="6"/>
  <c r="CK210" i="6"/>
  <c r="CN213" i="6"/>
  <c r="CQ343" i="6"/>
  <c r="CS218" i="6"/>
  <c r="CV221" i="6"/>
  <c r="CY351" i="6"/>
  <c r="DA226" i="6"/>
  <c r="DD229" i="6"/>
  <c r="DG104" i="6"/>
  <c r="DI361" i="6"/>
  <c r="DL237" i="6"/>
  <c r="CP342" i="6"/>
  <c r="CT91" i="6"/>
  <c r="CW94" i="6"/>
  <c r="CX350" i="6"/>
  <c r="DB99" i="6"/>
  <c r="DD356" i="6"/>
  <c r="DH360" i="6"/>
  <c r="DM365" i="6"/>
  <c r="DP241" i="6"/>
  <c r="DS116" i="6"/>
  <c r="DU373" i="6"/>
  <c r="DG232" i="6"/>
  <c r="DK236" i="6"/>
  <c r="DO240" i="6"/>
  <c r="DR115" i="6"/>
  <c r="DT372" i="6"/>
  <c r="DW248" i="6"/>
  <c r="S136" i="2"/>
  <c r="Q138" i="2"/>
  <c r="Q139" i="2" s="1"/>
  <c r="Q130" i="2" s="1"/>
  <c r="Q225" i="2" s="1"/>
  <c r="Q228" i="2" s="1"/>
  <c r="Q211" i="2" s="1"/>
  <c r="R137" i="2"/>
  <c r="T135" i="2"/>
  <c r="T55" i="2"/>
  <c r="T52" i="2"/>
  <c r="U19" i="2"/>
  <c r="U47" i="2"/>
  <c r="V15" i="2"/>
  <c r="U59" i="2"/>
  <c r="U67" i="2"/>
  <c r="S88" i="2"/>
  <c r="S66" i="7" s="1"/>
  <c r="I66" i="16" s="1"/>
  <c r="S85" i="2"/>
  <c r="S65" i="7" s="1"/>
  <c r="I65" i="16" s="1"/>
  <c r="S64" i="7"/>
  <c r="T333" i="2"/>
  <c r="U62" i="2"/>
  <c r="U33" i="2"/>
  <c r="U38" i="2" s="1"/>
  <c r="U58" i="2"/>
  <c r="V13" i="2"/>
  <c r="U18" i="2"/>
  <c r="U66" i="2"/>
  <c r="U54" i="2"/>
  <c r="U50" i="2"/>
  <c r="U49" i="2"/>
  <c r="V48" i="2"/>
  <c r="U242" i="2"/>
  <c r="U245" i="2" s="1"/>
  <c r="U248" i="2"/>
  <c r="T26" i="7"/>
  <c r="T100" i="7" s="1"/>
  <c r="I27" i="16"/>
  <c r="S100" i="7"/>
  <c r="I100" i="16" s="1"/>
  <c r="U15" i="7"/>
  <c r="V199" i="2"/>
  <c r="V202" i="2" s="1"/>
  <c r="P139" i="2"/>
  <c r="P130" i="2" s="1"/>
  <c r="P225" i="2" s="1"/>
  <c r="P228" i="2" s="1"/>
  <c r="P211" i="2" s="1"/>
  <c r="F280" i="2"/>
  <c r="F281" i="2" s="1"/>
  <c r="F30" i="7" s="1"/>
  <c r="F27" i="7"/>
  <c r="F28" i="7" s="1"/>
  <c r="I119" i="16"/>
  <c r="S128" i="7"/>
  <c r="I128" i="16" s="1"/>
  <c r="P83" i="7"/>
  <c r="H73" i="16"/>
  <c r="E72" i="17"/>
  <c r="S13" i="7"/>
  <c r="I14" i="16" s="1"/>
  <c r="S168" i="2"/>
  <c r="S14" i="7" s="1"/>
  <c r="I15" i="16" s="1"/>
  <c r="U164" i="2"/>
  <c r="W36" i="2"/>
  <c r="X34" i="2"/>
  <c r="W35" i="2"/>
  <c r="H290" i="2"/>
  <c r="T119" i="7"/>
  <c r="T128" i="7" s="1"/>
  <c r="U276" i="2"/>
  <c r="U76" i="2"/>
  <c r="U80" i="2"/>
  <c r="U93" i="2"/>
  <c r="U75" i="2"/>
  <c r="U94" i="2"/>
  <c r="V4" i="2"/>
  <c r="U77" i="2"/>
  <c r="U92" i="2"/>
  <c r="U74" i="2"/>
  <c r="U78" i="2"/>
  <c r="U82" i="2"/>
  <c r="U95" i="2"/>
  <c r="U79" i="2"/>
  <c r="U270" i="2"/>
  <c r="U118" i="7" s="1"/>
  <c r="U73" i="2"/>
  <c r="U81" i="2"/>
  <c r="U96" i="2"/>
  <c r="T84" i="2"/>
  <c r="N8" i="7"/>
  <c r="N96" i="7" s="1"/>
  <c r="O129" i="2"/>
  <c r="O132" i="2" s="1"/>
  <c r="S9" i="7"/>
  <c r="T143" i="2"/>
  <c r="T146" i="2" s="1"/>
  <c r="R7" i="7"/>
  <c r="S112" i="2"/>
  <c r="S116" i="2" s="1"/>
  <c r="V37" i="7"/>
  <c r="J38" i="16" s="1"/>
  <c r="W326" i="2"/>
  <c r="W328" i="2" s="1"/>
  <c r="M98" i="7"/>
  <c r="G98" i="16" s="1"/>
  <c r="G25" i="16"/>
  <c r="U25" i="7"/>
  <c r="U99" i="7" s="1"/>
  <c r="V231" i="2"/>
  <c r="V234" i="2" s="1"/>
  <c r="Y51" i="2"/>
  <c r="E44" i="7"/>
  <c r="I99" i="16"/>
  <c r="S97" i="7"/>
  <c r="I97" i="16" s="1"/>
  <c r="R95" i="7"/>
  <c r="N24" i="7"/>
  <c r="O210" i="2"/>
  <c r="E94" i="17"/>
  <c r="O207" i="7"/>
  <c r="H95" i="16"/>
  <c r="Q95" i="7"/>
  <c r="I259" i="2" l="1"/>
  <c r="I288" i="2"/>
  <c r="K271" i="2"/>
  <c r="K277" i="2" s="1"/>
  <c r="K306" i="2"/>
  <c r="K309" i="2" s="1"/>
  <c r="K75" i="7" s="1"/>
  <c r="K77" i="7" s="1"/>
  <c r="K143" i="7" s="1"/>
  <c r="J258" i="2"/>
  <c r="U84" i="2"/>
  <c r="U88" i="2" s="1"/>
  <c r="U66" i="7" s="1"/>
  <c r="U63" i="2"/>
  <c r="U64" i="2" s="1"/>
  <c r="U69" i="2" s="1"/>
  <c r="U131" i="2" s="1"/>
  <c r="U135" i="2" s="1"/>
  <c r="T11" i="12"/>
  <c r="S101" i="12"/>
  <c r="U316" i="2"/>
  <c r="U318" i="2" s="1"/>
  <c r="T35" i="7"/>
  <c r="U85" i="2"/>
  <c r="U65" i="7" s="1"/>
  <c r="O213" i="2"/>
  <c r="P210" i="2" s="1"/>
  <c r="I144" i="7"/>
  <c r="I145" i="7" s="1"/>
  <c r="I153" i="7"/>
  <c r="I154" i="7" s="1"/>
  <c r="J151" i="7" s="1"/>
  <c r="K266" i="2"/>
  <c r="K152" i="7"/>
  <c r="H132" i="7"/>
  <c r="H114" i="7"/>
  <c r="H122" i="7" s="1"/>
  <c r="G149" i="7"/>
  <c r="G79" i="7" s="1"/>
  <c r="M272" i="2"/>
  <c r="M278" i="2" s="1"/>
  <c r="M307" i="2"/>
  <c r="L265" i="2"/>
  <c r="T12" i="7"/>
  <c r="T168" i="2"/>
  <c r="T14" i="7" s="1"/>
  <c r="U154" i="2"/>
  <c r="U158" i="2" s="1"/>
  <c r="U12" i="6"/>
  <c r="U3" i="2"/>
  <c r="R12" i="12"/>
  <c r="R100" i="12" s="1"/>
  <c r="U44" i="13"/>
  <c r="R2" i="10"/>
  <c r="V2" i="7"/>
  <c r="R2" i="9"/>
  <c r="F32" i="7"/>
  <c r="F42" i="7" s="1"/>
  <c r="F44" i="7" s="1"/>
  <c r="P129" i="2"/>
  <c r="P132" i="2" s="1"/>
  <c r="O8" i="7"/>
  <c r="O96" i="7" s="1"/>
  <c r="T88" i="2"/>
  <c r="T66" i="7" s="1"/>
  <c r="T64" i="7"/>
  <c r="T85" i="2"/>
  <c r="T65" i="7" s="1"/>
  <c r="U98" i="2"/>
  <c r="U227" i="2" s="1"/>
  <c r="V270" i="2"/>
  <c r="V118" i="7" s="1"/>
  <c r="V276" i="2"/>
  <c r="V75" i="2"/>
  <c r="V79" i="2"/>
  <c r="V93" i="2"/>
  <c r="V74" i="2"/>
  <c r="V78" i="2"/>
  <c r="V82" i="2"/>
  <c r="V94" i="2"/>
  <c r="W4" i="2"/>
  <c r="V73" i="2"/>
  <c r="V77" i="2"/>
  <c r="V95" i="2"/>
  <c r="V76" i="2"/>
  <c r="V92" i="2"/>
  <c r="V96" i="2"/>
  <c r="V81" i="2"/>
  <c r="V80" i="2"/>
  <c r="I290" i="2"/>
  <c r="U119" i="7"/>
  <c r="U128" i="7" s="1"/>
  <c r="H291" i="2"/>
  <c r="H296" i="2"/>
  <c r="H297" i="2" s="1"/>
  <c r="X35" i="2"/>
  <c r="Y34" i="2"/>
  <c r="X36" i="2"/>
  <c r="U92" i="7"/>
  <c r="U67" i="7"/>
  <c r="U166" i="2"/>
  <c r="H83" i="16"/>
  <c r="E82" i="17"/>
  <c r="P216" i="2"/>
  <c r="P220" i="2" s="1"/>
  <c r="P212" i="2" s="1"/>
  <c r="Q217" i="2"/>
  <c r="S219" i="2"/>
  <c r="R218" i="2"/>
  <c r="V49" i="2"/>
  <c r="W48" i="2"/>
  <c r="V50" i="2"/>
  <c r="V62" i="2"/>
  <c r="V33" i="2"/>
  <c r="V38" i="2" s="1"/>
  <c r="V58" i="2"/>
  <c r="V54" i="2"/>
  <c r="V18" i="2"/>
  <c r="W13" i="2"/>
  <c r="V66" i="2"/>
  <c r="U333" i="2"/>
  <c r="I64" i="16"/>
  <c r="S70" i="7"/>
  <c r="U55" i="2"/>
  <c r="U52" i="2"/>
  <c r="Q216" i="2"/>
  <c r="T219" i="2"/>
  <c r="R217" i="2"/>
  <c r="S218" i="2"/>
  <c r="G27" i="7"/>
  <c r="G280" i="2"/>
  <c r="G281" i="2" s="1"/>
  <c r="G30" i="7" s="1"/>
  <c r="E31" i="16" s="1"/>
  <c r="U273" i="2"/>
  <c r="U279" i="2" s="1"/>
  <c r="U308" i="2"/>
  <c r="T285" i="2"/>
  <c r="W62" i="2"/>
  <c r="W199" i="2"/>
  <c r="W202" i="2" s="1"/>
  <c r="V15" i="7"/>
  <c r="J16" i="16" s="1"/>
  <c r="V242" i="2"/>
  <c r="V245" i="2" s="1"/>
  <c r="V248" i="2"/>
  <c r="U26" i="7"/>
  <c r="U100" i="7" s="1"/>
  <c r="T136" i="2"/>
  <c r="S137" i="2"/>
  <c r="W15" i="2"/>
  <c r="V19" i="2"/>
  <c r="V47" i="2"/>
  <c r="V52" i="2" s="1"/>
  <c r="V55" i="2"/>
  <c r="V59" i="2"/>
  <c r="V63" i="2"/>
  <c r="V64" i="2" s="1"/>
  <c r="V69" i="2" s="1"/>
  <c r="V131" i="2" s="1"/>
  <c r="V67" i="2"/>
  <c r="V14" i="6"/>
  <c r="V138" i="6" s="1"/>
  <c r="W161" i="2" s="1"/>
  <c r="W143" i="6"/>
  <c r="X144" i="6"/>
  <c r="Y272" i="6"/>
  <c r="Z146" i="6"/>
  <c r="AA274" i="6"/>
  <c r="AB275" i="6"/>
  <c r="AC276" i="6"/>
  <c r="AE151" i="6"/>
  <c r="AF152" i="6"/>
  <c r="AH26" i="6"/>
  <c r="AI155" i="6"/>
  <c r="AJ156" i="6"/>
  <c r="AK157" i="6"/>
  <c r="AL30" i="6"/>
  <c r="AM159" i="6"/>
  <c r="V269" i="6"/>
  <c r="V393" i="6" s="1"/>
  <c r="W163" i="2" s="1"/>
  <c r="X16" i="6"/>
  <c r="Y17" i="6"/>
  <c r="AA19" i="6"/>
  <c r="AC21" i="6"/>
  <c r="AD150" i="6"/>
  <c r="AF24" i="6"/>
  <c r="AG153" i="6"/>
  <c r="AH281" i="6"/>
  <c r="AJ28" i="6"/>
  <c r="AL285" i="6"/>
  <c r="AN32" i="6"/>
  <c r="AO33" i="6"/>
  <c r="AP289" i="6"/>
  <c r="AT166" i="6"/>
  <c r="AX42" i="6"/>
  <c r="AY171" i="6"/>
  <c r="AZ172" i="6"/>
  <c r="BA173" i="6"/>
  <c r="BB174" i="6"/>
  <c r="BC175" i="6"/>
  <c r="BD176" i="6"/>
  <c r="BE177" i="6"/>
  <c r="BF50" i="6"/>
  <c r="AN287" i="6"/>
  <c r="AO288" i="6"/>
  <c r="AQ35" i="6"/>
  <c r="AQ290" i="6"/>
  <c r="AR291" i="6"/>
  <c r="AS165" i="6"/>
  <c r="AT38" i="6"/>
  <c r="AU39" i="6"/>
  <c r="AU294" i="6"/>
  <c r="AV295" i="6"/>
  <c r="AW169" i="6"/>
  <c r="AX170" i="6"/>
  <c r="AZ44" i="6"/>
  <c r="BB46" i="6"/>
  <c r="BH180" i="6"/>
  <c r="BL56" i="6"/>
  <c r="BO314" i="6"/>
  <c r="BQ189" i="6"/>
  <c r="BT192" i="6"/>
  <c r="BW322" i="6"/>
  <c r="BY197" i="6"/>
  <c r="CB200" i="6"/>
  <c r="CE330" i="6"/>
  <c r="CG205" i="6"/>
  <c r="CJ208" i="6"/>
  <c r="CM338" i="6"/>
  <c r="CO213" i="6"/>
  <c r="BN313" i="6"/>
  <c r="BR62" i="6"/>
  <c r="BU65" i="6"/>
  <c r="BV321" i="6"/>
  <c r="BZ70" i="6"/>
  <c r="CC73" i="6"/>
  <c r="CD329" i="6"/>
  <c r="CH78" i="6"/>
  <c r="CK81" i="6"/>
  <c r="CL337" i="6"/>
  <c r="CP86" i="6"/>
  <c r="CS89" i="6"/>
  <c r="CT345" i="6"/>
  <c r="CX94" i="6"/>
  <c r="DA97" i="6"/>
  <c r="DB353" i="6"/>
  <c r="DF102" i="6"/>
  <c r="DH359" i="6"/>
  <c r="DK235" i="6"/>
  <c r="CQ87" i="6"/>
  <c r="CR343" i="6"/>
  <c r="CV92" i="6"/>
  <c r="CY95" i="6"/>
  <c r="CZ351" i="6"/>
  <c r="DD100" i="6"/>
  <c r="DF357" i="6"/>
  <c r="DL108" i="6"/>
  <c r="DO239" i="6"/>
  <c r="DR114" i="6"/>
  <c r="DT371" i="6"/>
  <c r="DW374" i="6"/>
  <c r="DI360" i="6"/>
  <c r="DN365" i="6"/>
  <c r="DQ241" i="6"/>
  <c r="DT116" i="6"/>
  <c r="DV373" i="6"/>
  <c r="BL184" i="6"/>
  <c r="BD303" i="6"/>
  <c r="BG51" i="6"/>
  <c r="BG306" i="6"/>
  <c r="BH307" i="6"/>
  <c r="BI181" i="6"/>
  <c r="BJ54" i="6"/>
  <c r="BK55" i="6"/>
  <c r="BK310" i="6"/>
  <c r="BO59" i="6"/>
  <c r="BP315" i="6"/>
  <c r="BT64" i="6"/>
  <c r="BW67" i="6"/>
  <c r="BX323" i="6"/>
  <c r="CB72" i="6"/>
  <c r="CE75" i="6"/>
  <c r="CF331" i="6"/>
  <c r="CJ80" i="6"/>
  <c r="CM83" i="6"/>
  <c r="CN339" i="6"/>
  <c r="BN186" i="6"/>
  <c r="BQ316" i="6"/>
  <c r="BS191" i="6"/>
  <c r="BV194" i="6"/>
  <c r="BY324" i="6"/>
  <c r="CA199" i="6"/>
  <c r="CD202" i="6"/>
  <c r="CG332" i="6"/>
  <c r="CI207" i="6"/>
  <c r="CL210" i="6"/>
  <c r="CO340" i="6"/>
  <c r="CQ215" i="6"/>
  <c r="CT218" i="6"/>
  <c r="CW348" i="6"/>
  <c r="CY223" i="6"/>
  <c r="DB226" i="6"/>
  <c r="DE101" i="6"/>
  <c r="DG358" i="6"/>
  <c r="DJ234" i="6"/>
  <c r="DM109" i="6"/>
  <c r="CR216" i="6"/>
  <c r="CU346" i="6"/>
  <c r="CW221" i="6"/>
  <c r="CZ224" i="6"/>
  <c r="DC354" i="6"/>
  <c r="DE356" i="6"/>
  <c r="DJ361" i="6"/>
  <c r="DN238" i="6"/>
  <c r="DQ113" i="6"/>
  <c r="DS370" i="6"/>
  <c r="DV246" i="6"/>
  <c r="DI233" i="6"/>
  <c r="DM364" i="6"/>
  <c r="DP240" i="6"/>
  <c r="DS115" i="6"/>
  <c r="DU372" i="6"/>
  <c r="BM185" i="6"/>
  <c r="BY69" i="6"/>
  <c r="DD355" i="6"/>
  <c r="DL363" i="6"/>
  <c r="CU91" i="6"/>
  <c r="CZ96" i="6"/>
  <c r="DC99" i="6"/>
  <c r="DH232" i="6"/>
  <c r="DN110" i="6"/>
  <c r="DS243" i="6"/>
  <c r="DV118" i="6"/>
  <c r="DG103" i="6"/>
  <c r="DP112" i="6"/>
  <c r="DR369" i="6"/>
  <c r="DW247" i="6"/>
  <c r="BF178" i="6"/>
  <c r="BH52" i="6"/>
  <c r="BI308" i="6"/>
  <c r="BK183" i="6"/>
  <c r="BL311" i="6"/>
  <c r="BP60" i="6"/>
  <c r="BT319" i="6"/>
  <c r="BX68" i="6"/>
  <c r="CA71" i="6"/>
  <c r="CF76" i="6"/>
  <c r="CI79" i="6"/>
  <c r="CJ335" i="6"/>
  <c r="BM312" i="6"/>
  <c r="BO187" i="6"/>
  <c r="BR190" i="6"/>
  <c r="BW195" i="6"/>
  <c r="BZ198" i="6"/>
  <c r="CC328" i="6"/>
  <c r="CE203" i="6"/>
  <c r="CK336" i="6"/>
  <c r="CM211" i="6"/>
  <c r="CS344" i="6"/>
  <c r="CX222" i="6"/>
  <c r="DC227" i="6"/>
  <c r="DI105" i="6"/>
  <c r="DK362" i="6"/>
  <c r="CS217" i="6"/>
  <c r="CY350" i="6"/>
  <c r="DA225" i="6"/>
  <c r="DH104" i="6"/>
  <c r="DL236" i="6"/>
  <c r="DO366" i="6"/>
  <c r="DU117" i="6"/>
  <c r="W4" i="6"/>
  <c r="DO111" i="6"/>
  <c r="DQ368" i="6"/>
  <c r="DW119" i="6"/>
  <c r="V142" i="6"/>
  <c r="V266" i="6" s="1"/>
  <c r="W162" i="2" s="1"/>
  <c r="W270" i="6"/>
  <c r="Y145" i="6"/>
  <c r="Z18" i="6"/>
  <c r="AA147" i="6"/>
  <c r="AB20" i="6"/>
  <c r="AC149" i="6"/>
  <c r="AD277" i="6"/>
  <c r="AE278" i="6"/>
  <c r="AG25" i="6"/>
  <c r="AH154" i="6"/>
  <c r="AI282" i="6"/>
  <c r="AK29" i="6"/>
  <c r="AK284" i="6"/>
  <c r="AL158" i="6"/>
  <c r="AM286" i="6"/>
  <c r="W15" i="6"/>
  <c r="X271" i="6"/>
  <c r="Z273" i="6"/>
  <c r="AB148" i="6"/>
  <c r="AD22" i="6"/>
  <c r="AE23" i="6"/>
  <c r="AF279" i="6"/>
  <c r="AG280" i="6"/>
  <c r="AI27" i="6"/>
  <c r="AJ283" i="6"/>
  <c r="AM31" i="6"/>
  <c r="AN160" i="6"/>
  <c r="AP34" i="6"/>
  <c r="AR164" i="6"/>
  <c r="AV168" i="6"/>
  <c r="AX297" i="6"/>
  <c r="AY298" i="6"/>
  <c r="BA45" i="6"/>
  <c r="BA300" i="6"/>
  <c r="BC47" i="6"/>
  <c r="BC302" i="6"/>
  <c r="BE49" i="6"/>
  <c r="BE304" i="6"/>
  <c r="BF305" i="6"/>
  <c r="AO161" i="6"/>
  <c r="AP162" i="6"/>
  <c r="AQ163" i="6"/>
  <c r="AR36" i="6"/>
  <c r="AS37" i="6"/>
  <c r="AS292" i="6"/>
  <c r="AT293" i="6"/>
  <c r="AU167" i="6"/>
  <c r="AV40" i="6"/>
  <c r="AW41" i="6"/>
  <c r="AW296" i="6"/>
  <c r="AY43" i="6"/>
  <c r="AZ299" i="6"/>
  <c r="BB301" i="6"/>
  <c r="BJ182" i="6"/>
  <c r="BM57" i="6"/>
  <c r="BP188" i="6"/>
  <c r="BS318" i="6"/>
  <c r="BU193" i="6"/>
  <c r="BX196" i="6"/>
  <c r="CA326" i="6"/>
  <c r="CC201" i="6"/>
  <c r="CF204" i="6"/>
  <c r="CI334" i="6"/>
  <c r="CK209" i="6"/>
  <c r="CN212" i="6"/>
  <c r="BN58" i="6"/>
  <c r="BQ61" i="6"/>
  <c r="BR317" i="6"/>
  <c r="BV66" i="6"/>
  <c r="BZ325" i="6"/>
  <c r="CD74" i="6"/>
  <c r="CG77" i="6"/>
  <c r="CH333" i="6"/>
  <c r="CL82" i="6"/>
  <c r="CO85" i="6"/>
  <c r="CP341" i="6"/>
  <c r="CT90" i="6"/>
  <c r="CW93" i="6"/>
  <c r="CX349" i="6"/>
  <c r="DB98" i="6"/>
  <c r="DG231" i="6"/>
  <c r="DJ106" i="6"/>
  <c r="CR88" i="6"/>
  <c r="CV347" i="6"/>
  <c r="DE229" i="6"/>
  <c r="DP367" i="6"/>
  <c r="DM237" i="6"/>
  <c r="DU245" i="6"/>
  <c r="BD48" i="6"/>
  <c r="BG179" i="6"/>
  <c r="BI53" i="6"/>
  <c r="BJ309" i="6"/>
  <c r="BS63" i="6"/>
  <c r="CB327" i="6"/>
  <c r="CN84" i="6"/>
  <c r="BU320" i="6"/>
  <c r="CH206" i="6"/>
  <c r="CP214" i="6"/>
  <c r="CU219" i="6"/>
  <c r="DA352" i="6"/>
  <c r="DF230" i="6"/>
  <c r="CQ342" i="6"/>
  <c r="CV220" i="6"/>
  <c r="DD228" i="6"/>
  <c r="DR242" i="6"/>
  <c r="DK107" i="6"/>
  <c r="DT244" i="6"/>
  <c r="V164" i="2"/>
  <c r="Z51" i="2"/>
  <c r="W37" i="7"/>
  <c r="X326" i="2"/>
  <c r="X328" i="2" s="1"/>
  <c r="I10" i="16"/>
  <c r="N98" i="7"/>
  <c r="W231" i="2"/>
  <c r="W234" i="2" s="1"/>
  <c r="V25" i="7"/>
  <c r="S7" i="7"/>
  <c r="T112" i="2"/>
  <c r="T116" i="2" s="1"/>
  <c r="T9" i="7"/>
  <c r="U143" i="2"/>
  <c r="U146" i="2" s="1"/>
  <c r="J259" i="2" l="1"/>
  <c r="J288" i="2"/>
  <c r="K258" i="2"/>
  <c r="L271" i="2"/>
  <c r="L277" i="2" s="1"/>
  <c r="L306" i="2"/>
  <c r="L309" i="2" s="1"/>
  <c r="L75" i="7" s="1"/>
  <c r="L77" i="7" s="1"/>
  <c r="L143" i="7" s="1"/>
  <c r="U64" i="7"/>
  <c r="R138" i="2"/>
  <c r="R139" i="2" s="1"/>
  <c r="R130" i="2" s="1"/>
  <c r="R225" i="2" s="1"/>
  <c r="R228" i="2" s="1"/>
  <c r="R211" i="2" s="1"/>
  <c r="T218" i="2" s="1"/>
  <c r="O24" i="7"/>
  <c r="V98" i="2"/>
  <c r="V227" i="2" s="1"/>
  <c r="U70" i="7"/>
  <c r="U73" i="7" s="1"/>
  <c r="U83" i="7" s="1"/>
  <c r="T101" i="12"/>
  <c r="U11" i="12"/>
  <c r="V316" i="2"/>
  <c r="V318" i="2" s="1"/>
  <c r="U35" i="7"/>
  <c r="L152" i="7"/>
  <c r="J144" i="7"/>
  <c r="J145" i="7" s="1"/>
  <c r="J153" i="7"/>
  <c r="J154" i="7" s="1"/>
  <c r="K151" i="7" s="1"/>
  <c r="I147" i="7"/>
  <c r="I148" i="7"/>
  <c r="P213" i="2"/>
  <c r="Q210" i="2" s="1"/>
  <c r="Q220" i="2"/>
  <c r="Q212" i="2" s="1"/>
  <c r="L266" i="2"/>
  <c r="L289" i="2"/>
  <c r="N272" i="2"/>
  <c r="N278" i="2" s="1"/>
  <c r="M265" i="2"/>
  <c r="N307" i="2"/>
  <c r="G81" i="7"/>
  <c r="E79" i="16"/>
  <c r="V154" i="2"/>
  <c r="V158" i="2" s="1"/>
  <c r="U12" i="7"/>
  <c r="S2" i="9"/>
  <c r="S12" i="12"/>
  <c r="S100" i="12" s="1"/>
  <c r="S2" i="10"/>
  <c r="V3" i="2"/>
  <c r="V44" i="13"/>
  <c r="V12" i="6"/>
  <c r="W2" i="7"/>
  <c r="T70" i="7"/>
  <c r="T73" i="7" s="1"/>
  <c r="T83" i="7" s="1"/>
  <c r="U219" i="2"/>
  <c r="W164" i="2"/>
  <c r="S138" i="2"/>
  <c r="S139" i="2" s="1"/>
  <c r="S130" i="2" s="1"/>
  <c r="S225" i="2" s="1"/>
  <c r="S228" i="2" s="1"/>
  <c r="S211" i="2" s="1"/>
  <c r="V135" i="2"/>
  <c r="T137" i="2"/>
  <c r="U136" i="2"/>
  <c r="W248" i="2"/>
  <c r="W242" i="2"/>
  <c r="W245" i="2" s="1"/>
  <c r="V26" i="7"/>
  <c r="W15" i="7"/>
  <c r="X199" i="2"/>
  <c r="X202" i="2" s="1"/>
  <c r="S73" i="7"/>
  <c r="I70" i="16"/>
  <c r="W58" i="2"/>
  <c r="W66" i="2"/>
  <c r="X13" i="2"/>
  <c r="W18" i="2"/>
  <c r="W33" i="2"/>
  <c r="W38" i="2" s="1"/>
  <c r="U13" i="7"/>
  <c r="U168" i="2"/>
  <c r="U14" i="7" s="1"/>
  <c r="Y35" i="2"/>
  <c r="Y36" i="2"/>
  <c r="Z34" i="2"/>
  <c r="W276" i="2"/>
  <c r="X4" i="2"/>
  <c r="W75" i="2"/>
  <c r="W79" i="2"/>
  <c r="W92" i="2"/>
  <c r="W96" i="2"/>
  <c r="W76" i="2"/>
  <c r="W80" i="2"/>
  <c r="W93" i="2"/>
  <c r="W270" i="2"/>
  <c r="W118" i="7" s="1"/>
  <c r="W333" i="2" s="1"/>
  <c r="W73" i="2"/>
  <c r="W77" i="2"/>
  <c r="W81" i="2"/>
  <c r="W94" i="2"/>
  <c r="W74" i="2"/>
  <c r="W78" i="2"/>
  <c r="W82" i="2"/>
  <c r="W95" i="2"/>
  <c r="V119" i="7"/>
  <c r="J119" i="16" s="1"/>
  <c r="J290" i="2"/>
  <c r="Q129" i="2"/>
  <c r="Q132" i="2" s="1"/>
  <c r="P8" i="7"/>
  <c r="V92" i="7"/>
  <c r="J92" i="16" s="1"/>
  <c r="V67" i="7"/>
  <c r="J67" i="16" s="1"/>
  <c r="W166" i="2"/>
  <c r="W13" i="7" s="1"/>
  <c r="W14" i="6"/>
  <c r="W138" i="6" s="1"/>
  <c r="X161" i="2" s="1"/>
  <c r="X270" i="6"/>
  <c r="Z272" i="6"/>
  <c r="AB147" i="6"/>
  <c r="AD21" i="6"/>
  <c r="AE22" i="6"/>
  <c r="AF278" i="6"/>
  <c r="AG279" i="6"/>
  <c r="AI26" i="6"/>
  <c r="AJ282" i="6"/>
  <c r="AM30" i="6"/>
  <c r="W269" i="6"/>
  <c r="W393" i="6" s="1"/>
  <c r="X163" i="2" s="1"/>
  <c r="Y144" i="6"/>
  <c r="Z17" i="6"/>
  <c r="AA146" i="6"/>
  <c r="AB19" i="6"/>
  <c r="AC148" i="6"/>
  <c r="AD276" i="6"/>
  <c r="AE277" i="6"/>
  <c r="AG24" i="6"/>
  <c r="AH153" i="6"/>
  <c r="AI281" i="6"/>
  <c r="AK28" i="6"/>
  <c r="AK283" i="6"/>
  <c r="AL157" i="6"/>
  <c r="AM285" i="6"/>
  <c r="AO160" i="6"/>
  <c r="AP161" i="6"/>
  <c r="AQ162" i="6"/>
  <c r="AR35" i="6"/>
  <c r="AS36" i="6"/>
  <c r="AS291" i="6"/>
  <c r="AT292" i="6"/>
  <c r="AU166" i="6"/>
  <c r="AV39" i="6"/>
  <c r="AW40" i="6"/>
  <c r="AW295" i="6"/>
  <c r="AY42" i="6"/>
  <c r="AZ298" i="6"/>
  <c r="BB300" i="6"/>
  <c r="BD302" i="6"/>
  <c r="AN31" i="6"/>
  <c r="AO32" i="6"/>
  <c r="AP288" i="6"/>
  <c r="AT165" i="6"/>
  <c r="AX41" i="6"/>
  <c r="AY170" i="6"/>
  <c r="AZ171" i="6"/>
  <c r="BA172" i="6"/>
  <c r="BB173" i="6"/>
  <c r="BE48" i="6"/>
  <c r="BG50" i="6"/>
  <c r="BG305" i="6"/>
  <c r="BH306" i="6"/>
  <c r="BI180" i="6"/>
  <c r="BJ53" i="6"/>
  <c r="BK54" i="6"/>
  <c r="BK309" i="6"/>
  <c r="BL183" i="6"/>
  <c r="BN312" i="6"/>
  <c r="BR61" i="6"/>
  <c r="BU64" i="6"/>
  <c r="BV320" i="6"/>
  <c r="BZ69" i="6"/>
  <c r="CC72" i="6"/>
  <c r="CD328" i="6"/>
  <c r="CH77" i="6"/>
  <c r="CK80" i="6"/>
  <c r="CL336" i="6"/>
  <c r="BM184" i="6"/>
  <c r="BP187" i="6"/>
  <c r="BS317" i="6"/>
  <c r="BU192" i="6"/>
  <c r="BX195" i="6"/>
  <c r="CA325" i="6"/>
  <c r="CC200" i="6"/>
  <c r="CF203" i="6"/>
  <c r="CI333" i="6"/>
  <c r="CK208" i="6"/>
  <c r="CN211" i="6"/>
  <c r="CQ341" i="6"/>
  <c r="CS216" i="6"/>
  <c r="CV219" i="6"/>
  <c r="CY349" i="6"/>
  <c r="DA224" i="6"/>
  <c r="DD227" i="6"/>
  <c r="DG102" i="6"/>
  <c r="DI359" i="6"/>
  <c r="DL235" i="6"/>
  <c r="CP340" i="6"/>
  <c r="CT89" i="6"/>
  <c r="CW92" i="6"/>
  <c r="CX348" i="6"/>
  <c r="DB97" i="6"/>
  <c r="DD354" i="6"/>
  <c r="DG230" i="6"/>
  <c r="DK234" i="6"/>
  <c r="DO110" i="6"/>
  <c r="DQ367" i="6"/>
  <c r="DT243" i="6"/>
  <c r="DW246" i="6"/>
  <c r="DL362" i="6"/>
  <c r="DO238" i="6"/>
  <c r="DR113" i="6"/>
  <c r="DT370" i="6"/>
  <c r="DW118" i="6"/>
  <c r="BC174" i="6"/>
  <c r="BE176" i="6"/>
  <c r="BF304" i="6"/>
  <c r="BJ181" i="6"/>
  <c r="BL55" i="6"/>
  <c r="BN185" i="6"/>
  <c r="BQ315" i="6"/>
  <c r="BS190" i="6"/>
  <c r="BV193" i="6"/>
  <c r="BY323" i="6"/>
  <c r="CA198" i="6"/>
  <c r="CD201" i="6"/>
  <c r="CG331" i="6"/>
  <c r="CI206" i="6"/>
  <c r="CL209" i="6"/>
  <c r="CO339" i="6"/>
  <c r="BP59" i="6"/>
  <c r="BS62" i="6"/>
  <c r="BT318" i="6"/>
  <c r="BX67" i="6"/>
  <c r="CA70" i="6"/>
  <c r="CB326" i="6"/>
  <c r="CF75" i="6"/>
  <c r="CI78" i="6"/>
  <c r="CJ334" i="6"/>
  <c r="CN83" i="6"/>
  <c r="CQ86" i="6"/>
  <c r="CR342" i="6"/>
  <c r="CV91" i="6"/>
  <c r="CY94" i="6"/>
  <c r="CZ350" i="6"/>
  <c r="DD99" i="6"/>
  <c r="DF356" i="6"/>
  <c r="DI232" i="6"/>
  <c r="DL107" i="6"/>
  <c r="CP213" i="6"/>
  <c r="CS343" i="6"/>
  <c r="CU218" i="6"/>
  <c r="CX221" i="6"/>
  <c r="DA351" i="6"/>
  <c r="DC226" i="6"/>
  <c r="DF229" i="6"/>
  <c r="DJ233" i="6"/>
  <c r="DN364" i="6"/>
  <c r="DQ240" i="6"/>
  <c r="DT115" i="6"/>
  <c r="DV372" i="6"/>
  <c r="DI104" i="6"/>
  <c r="DN237" i="6"/>
  <c r="DQ112" i="6"/>
  <c r="DS369" i="6"/>
  <c r="DV245" i="6"/>
  <c r="CB199" i="6"/>
  <c r="CP85" i="6"/>
  <c r="CT344" i="6"/>
  <c r="DA96" i="6"/>
  <c r="DF101" i="6"/>
  <c r="DJ105" i="6"/>
  <c r="DM363" i="6"/>
  <c r="DS114" i="6"/>
  <c r="DU371" i="6"/>
  <c r="DH358" i="6"/>
  <c r="DP366" i="6"/>
  <c r="DS242" i="6"/>
  <c r="DV117" i="6"/>
  <c r="BC301" i="6"/>
  <c r="BF49" i="6"/>
  <c r="BM56" i="6"/>
  <c r="BO186" i="6"/>
  <c r="BR189" i="6"/>
  <c r="BW194" i="6"/>
  <c r="BZ197" i="6"/>
  <c r="CE202" i="6"/>
  <c r="CH205" i="6"/>
  <c r="CK335" i="6"/>
  <c r="BO58" i="6"/>
  <c r="BP314" i="6"/>
  <c r="BT63" i="6"/>
  <c r="BX322" i="6"/>
  <c r="CB71" i="6"/>
  <c r="CE74" i="6"/>
  <c r="CJ79" i="6"/>
  <c r="CM82" i="6"/>
  <c r="CR87" i="6"/>
  <c r="CU90" i="6"/>
  <c r="CZ95" i="6"/>
  <c r="DC98" i="6"/>
  <c r="DH103" i="6"/>
  <c r="DJ360" i="6"/>
  <c r="DM236" i="6"/>
  <c r="CT217" i="6"/>
  <c r="CW347" i="6"/>
  <c r="CY222" i="6"/>
  <c r="DE100" i="6"/>
  <c r="DG357" i="6"/>
  <c r="DK361" i="6"/>
  <c r="DR368" i="6"/>
  <c r="DU244" i="6"/>
  <c r="DW373" i="6"/>
  <c r="DO365" i="6"/>
  <c r="DR241" i="6"/>
  <c r="DU116" i="6"/>
  <c r="X15" i="6"/>
  <c r="Y16" i="6"/>
  <c r="AA18" i="6"/>
  <c r="AC20" i="6"/>
  <c r="AD149" i="6"/>
  <c r="AF23" i="6"/>
  <c r="AG152" i="6"/>
  <c r="AH280" i="6"/>
  <c r="AJ27" i="6"/>
  <c r="AL284" i="6"/>
  <c r="W142" i="6"/>
  <c r="W266" i="6" s="1"/>
  <c r="X162" i="2" s="1"/>
  <c r="X143" i="6"/>
  <c r="Y271" i="6"/>
  <c r="Z145" i="6"/>
  <c r="AA273" i="6"/>
  <c r="AB274" i="6"/>
  <c r="AC275" i="6"/>
  <c r="AE150" i="6"/>
  <c r="AF151" i="6"/>
  <c r="AH25" i="6"/>
  <c r="AI154" i="6"/>
  <c r="AJ155" i="6"/>
  <c r="AK156" i="6"/>
  <c r="AL29" i="6"/>
  <c r="AM158" i="6"/>
  <c r="AN286" i="6"/>
  <c r="AO287" i="6"/>
  <c r="AQ34" i="6"/>
  <c r="AQ289" i="6"/>
  <c r="AR290" i="6"/>
  <c r="AS164" i="6"/>
  <c r="AT37" i="6"/>
  <c r="AU38" i="6"/>
  <c r="AU293" i="6"/>
  <c r="AV294" i="6"/>
  <c r="AW168" i="6"/>
  <c r="AX169" i="6"/>
  <c r="AZ43" i="6"/>
  <c r="BB45" i="6"/>
  <c r="BD47" i="6"/>
  <c r="BF177" i="6"/>
  <c r="AN159" i="6"/>
  <c r="AP33" i="6"/>
  <c r="AR163" i="6"/>
  <c r="AV167" i="6"/>
  <c r="AX296" i="6"/>
  <c r="AY297" i="6"/>
  <c r="BA44" i="6"/>
  <c r="BA299" i="6"/>
  <c r="BD175" i="6"/>
  <c r="BE303" i="6"/>
  <c r="BG178" i="6"/>
  <c r="BH51" i="6"/>
  <c r="BI52" i="6"/>
  <c r="BI307" i="6"/>
  <c r="BJ308" i="6"/>
  <c r="BK182" i="6"/>
  <c r="BM311" i="6"/>
  <c r="BN57" i="6"/>
  <c r="BQ60" i="6"/>
  <c r="BR316" i="6"/>
  <c r="BV65" i="6"/>
  <c r="BY68" i="6"/>
  <c r="BZ324" i="6"/>
  <c r="CD73" i="6"/>
  <c r="CG76" i="6"/>
  <c r="CH332" i="6"/>
  <c r="CL81" i="6"/>
  <c r="CO84" i="6"/>
  <c r="BO313" i="6"/>
  <c r="BQ188" i="6"/>
  <c r="BT191" i="6"/>
  <c r="BW321" i="6"/>
  <c r="BY196" i="6"/>
  <c r="CE329" i="6"/>
  <c r="CG204" i="6"/>
  <c r="CJ207" i="6"/>
  <c r="CM337" i="6"/>
  <c r="CO212" i="6"/>
  <c r="CR215" i="6"/>
  <c r="CU345" i="6"/>
  <c r="CW220" i="6"/>
  <c r="CZ223" i="6"/>
  <c r="DC353" i="6"/>
  <c r="DE355" i="6"/>
  <c r="DH231" i="6"/>
  <c r="DK106" i="6"/>
  <c r="CS88" i="6"/>
  <c r="CX93" i="6"/>
  <c r="DB352" i="6"/>
  <c r="DP239" i="6"/>
  <c r="DN109" i="6"/>
  <c r="BC46" i="6"/>
  <c r="BH179" i="6"/>
  <c r="BL310" i="6"/>
  <c r="BU319" i="6"/>
  <c r="CC327" i="6"/>
  <c r="CM210" i="6"/>
  <c r="BW66" i="6"/>
  <c r="CF330" i="6"/>
  <c r="CN338" i="6"/>
  <c r="CV346" i="6"/>
  <c r="DE228" i="6"/>
  <c r="CQ214" i="6"/>
  <c r="DB225" i="6"/>
  <c r="DP111" i="6"/>
  <c r="DM108" i="6"/>
  <c r="X4" i="6"/>
  <c r="W19" i="2"/>
  <c r="X15" i="2"/>
  <c r="W47" i="2"/>
  <c r="W55" i="2"/>
  <c r="W59" i="2"/>
  <c r="W67" i="2"/>
  <c r="V273" i="2"/>
  <c r="V279" i="2" s="1"/>
  <c r="V308" i="2"/>
  <c r="U285" i="2"/>
  <c r="G28" i="7"/>
  <c r="E28" i="16"/>
  <c r="X48" i="2"/>
  <c r="W49" i="2"/>
  <c r="W50" i="2"/>
  <c r="V166" i="2"/>
  <c r="X62" i="2"/>
  <c r="H280" i="2"/>
  <c r="H281" i="2" s="1"/>
  <c r="H30" i="7" s="1"/>
  <c r="H27" i="7"/>
  <c r="H28" i="7" s="1"/>
  <c r="I291" i="2"/>
  <c r="I296" i="2"/>
  <c r="I297" i="2" s="1"/>
  <c r="V84" i="2"/>
  <c r="V333" i="2"/>
  <c r="J118" i="16"/>
  <c r="I8" i="16"/>
  <c r="V99" i="7"/>
  <c r="J26" i="16"/>
  <c r="S95" i="7"/>
  <c r="X37" i="7"/>
  <c r="Y326" i="2"/>
  <c r="Y328" i="2" s="1"/>
  <c r="U9" i="7"/>
  <c r="V143" i="2"/>
  <c r="V146" i="2" s="1"/>
  <c r="T7" i="7"/>
  <c r="U112" i="2"/>
  <c r="U116" i="2" s="1"/>
  <c r="W25" i="7"/>
  <c r="W99" i="7" s="1"/>
  <c r="X231" i="2"/>
  <c r="X234" i="2" s="1"/>
  <c r="T97" i="7"/>
  <c r="AA51" i="2"/>
  <c r="O98" i="7"/>
  <c r="M271" i="2" l="1"/>
  <c r="M277" i="2" s="1"/>
  <c r="M306" i="2"/>
  <c r="M309" i="2" s="1"/>
  <c r="M75" i="7" s="1"/>
  <c r="L258" i="2"/>
  <c r="K288" i="2"/>
  <c r="K259" i="2"/>
  <c r="S217" i="2"/>
  <c r="R216" i="2"/>
  <c r="R220" i="2" s="1"/>
  <c r="R212" i="2" s="1"/>
  <c r="W63" i="2"/>
  <c r="W64" i="2" s="1"/>
  <c r="W69" i="2" s="1"/>
  <c r="W131" i="2" s="1"/>
  <c r="V11" i="12"/>
  <c r="U101" i="12"/>
  <c r="V35" i="7"/>
  <c r="J36" i="16" s="1"/>
  <c r="W316" i="2"/>
  <c r="W318" i="2" s="1"/>
  <c r="K153" i="7"/>
  <c r="K154" i="7" s="1"/>
  <c r="L151" i="7" s="1"/>
  <c r="K144" i="7"/>
  <c r="K145" i="7" s="1"/>
  <c r="P24" i="7"/>
  <c r="H25" i="16" s="1"/>
  <c r="J148" i="7"/>
  <c r="J147" i="7"/>
  <c r="I149" i="7"/>
  <c r="I79" i="7" s="1"/>
  <c r="I81" i="7" s="1"/>
  <c r="Q213" i="2"/>
  <c r="R210" i="2" s="1"/>
  <c r="R213" i="2" s="1"/>
  <c r="G75" i="16"/>
  <c r="M77" i="7"/>
  <c r="G322" i="2"/>
  <c r="G323" i="2" s="1"/>
  <c r="E81" i="16"/>
  <c r="G89" i="7"/>
  <c r="G36" i="7"/>
  <c r="M289" i="2"/>
  <c r="M266" i="2"/>
  <c r="N265" i="2"/>
  <c r="O307" i="2"/>
  <c r="O272" i="2"/>
  <c r="O278" i="2" s="1"/>
  <c r="W154" i="2"/>
  <c r="W158" i="2" s="1"/>
  <c r="V12" i="7"/>
  <c r="J13" i="16" s="1"/>
  <c r="X2" i="7"/>
  <c r="W3" i="2"/>
  <c r="W44" i="13"/>
  <c r="T2" i="9"/>
  <c r="W12" i="6"/>
  <c r="T12" i="12"/>
  <c r="T100" i="12" s="1"/>
  <c r="T2" i="10"/>
  <c r="V128" i="7"/>
  <c r="J128" i="16" s="1"/>
  <c r="H32" i="7"/>
  <c r="T138" i="2"/>
  <c r="T139" i="2" s="1"/>
  <c r="T130" i="2" s="1"/>
  <c r="T225" i="2" s="1"/>
  <c r="T228" i="2" s="1"/>
  <c r="T211" i="2" s="1"/>
  <c r="V136" i="2"/>
  <c r="W135" i="2"/>
  <c r="U137" i="2"/>
  <c r="V13" i="7"/>
  <c r="J14" i="16" s="1"/>
  <c r="V168" i="2"/>
  <c r="V14" i="7" s="1"/>
  <c r="J15" i="16" s="1"/>
  <c r="W273" i="2"/>
  <c r="W279" i="2" s="1"/>
  <c r="W308" i="2"/>
  <c r="V285" i="2"/>
  <c r="X19" i="2"/>
  <c r="Y15" i="2"/>
  <c r="X47" i="2"/>
  <c r="X59" i="2"/>
  <c r="X67" i="2"/>
  <c r="Y143" i="6"/>
  <c r="Z16" i="6"/>
  <c r="AA145" i="6"/>
  <c r="AB18" i="6"/>
  <c r="AC147" i="6"/>
  <c r="AD275" i="6"/>
  <c r="AE276" i="6"/>
  <c r="AG23" i="6"/>
  <c r="AH152" i="6"/>
  <c r="AI280" i="6"/>
  <c r="AK27" i="6"/>
  <c r="AK282" i="6"/>
  <c r="AL156" i="6"/>
  <c r="AM284" i="6"/>
  <c r="X269" i="6"/>
  <c r="X393" i="6" s="1"/>
  <c r="Y163" i="2" s="1"/>
  <c r="Z271" i="6"/>
  <c r="AB146" i="6"/>
  <c r="AD20" i="6"/>
  <c r="AE21" i="6"/>
  <c r="AF277" i="6"/>
  <c r="AG278" i="6"/>
  <c r="AI25" i="6"/>
  <c r="AJ281" i="6"/>
  <c r="AM29" i="6"/>
  <c r="AN158" i="6"/>
  <c r="AP32" i="6"/>
  <c r="AR162" i="6"/>
  <c r="AV166" i="6"/>
  <c r="AX295" i="6"/>
  <c r="AY296" i="6"/>
  <c r="BA43" i="6"/>
  <c r="BA298" i="6"/>
  <c r="BC45" i="6"/>
  <c r="BC300" i="6"/>
  <c r="BE47" i="6"/>
  <c r="BE302" i="6"/>
  <c r="BF303" i="6"/>
  <c r="AO159" i="6"/>
  <c r="AP160" i="6"/>
  <c r="AQ161" i="6"/>
  <c r="AR34" i="6"/>
  <c r="AS35" i="6"/>
  <c r="AS290" i="6"/>
  <c r="AT291" i="6"/>
  <c r="AU165" i="6"/>
  <c r="AV38" i="6"/>
  <c r="AW39" i="6"/>
  <c r="AW294" i="6"/>
  <c r="AY41" i="6"/>
  <c r="AZ297" i="6"/>
  <c r="BD301" i="6"/>
  <c r="BH178" i="6"/>
  <c r="BL309" i="6"/>
  <c r="BO312" i="6"/>
  <c r="BQ187" i="6"/>
  <c r="BT190" i="6"/>
  <c r="BW320" i="6"/>
  <c r="BY195" i="6"/>
  <c r="CB198" i="6"/>
  <c r="CE328" i="6"/>
  <c r="CG203" i="6"/>
  <c r="CJ206" i="6"/>
  <c r="CM336" i="6"/>
  <c r="CO211" i="6"/>
  <c r="BO185" i="6"/>
  <c r="BR188" i="6"/>
  <c r="BU318" i="6"/>
  <c r="BW193" i="6"/>
  <c r="BZ196" i="6"/>
  <c r="CC326" i="6"/>
  <c r="CE201" i="6"/>
  <c r="CH204" i="6"/>
  <c r="CK334" i="6"/>
  <c r="CM209" i="6"/>
  <c r="CP212" i="6"/>
  <c r="CS342" i="6"/>
  <c r="CU217" i="6"/>
  <c r="CX220" i="6"/>
  <c r="DA350" i="6"/>
  <c r="DC225" i="6"/>
  <c r="DF228" i="6"/>
  <c r="DI103" i="6"/>
  <c r="DK360" i="6"/>
  <c r="CQ340" i="6"/>
  <c r="CS215" i="6"/>
  <c r="CV218" i="6"/>
  <c r="CY348" i="6"/>
  <c r="DA223" i="6"/>
  <c r="DD226" i="6"/>
  <c r="DI231" i="6"/>
  <c r="DN108" i="6"/>
  <c r="DP365" i="6"/>
  <c r="DS241" i="6"/>
  <c r="DV116" i="6"/>
  <c r="DF355" i="6"/>
  <c r="DL106" i="6"/>
  <c r="DO109" i="6"/>
  <c r="DQ366" i="6"/>
  <c r="DT242" i="6"/>
  <c r="DW117" i="6"/>
  <c r="BB44" i="6"/>
  <c r="BG49" i="6"/>
  <c r="BG304" i="6"/>
  <c r="BH305" i="6"/>
  <c r="BI179" i="6"/>
  <c r="BJ52" i="6"/>
  <c r="BK53" i="6"/>
  <c r="BK308" i="6"/>
  <c r="BM55" i="6"/>
  <c r="BP58" i="6"/>
  <c r="BS61" i="6"/>
  <c r="BT317" i="6"/>
  <c r="BX66" i="6"/>
  <c r="CA69" i="6"/>
  <c r="CB325" i="6"/>
  <c r="CF74" i="6"/>
  <c r="CI77" i="6"/>
  <c r="CJ333" i="6"/>
  <c r="CN82" i="6"/>
  <c r="BN56" i="6"/>
  <c r="BQ59" i="6"/>
  <c r="BR315" i="6"/>
  <c r="BV64" i="6"/>
  <c r="BY67" i="6"/>
  <c r="BZ323" i="6"/>
  <c r="CD72" i="6"/>
  <c r="CG75" i="6"/>
  <c r="CH331" i="6"/>
  <c r="CL80" i="6"/>
  <c r="CO83" i="6"/>
  <c r="CP339" i="6"/>
  <c r="CT88" i="6"/>
  <c r="CW91" i="6"/>
  <c r="CX347" i="6"/>
  <c r="DB96" i="6"/>
  <c r="DD353" i="6"/>
  <c r="DG229" i="6"/>
  <c r="DJ104" i="6"/>
  <c r="DL361" i="6"/>
  <c r="CR86" i="6"/>
  <c r="CU89" i="6"/>
  <c r="CV345" i="6"/>
  <c r="CZ94" i="6"/>
  <c r="DC97" i="6"/>
  <c r="DE227" i="6"/>
  <c r="DI358" i="6"/>
  <c r="DN236" i="6"/>
  <c r="DQ111" i="6"/>
  <c r="DS368" i="6"/>
  <c r="DV244" i="6"/>
  <c r="DH102" i="6"/>
  <c r="DL234" i="6"/>
  <c r="DP110" i="6"/>
  <c r="DR367" i="6"/>
  <c r="DU243" i="6"/>
  <c r="DW245" i="6"/>
  <c r="X142" i="6"/>
  <c r="X266" i="6" s="1"/>
  <c r="Y162" i="2" s="1"/>
  <c r="Y270" i="6"/>
  <c r="Z144" i="6"/>
  <c r="AA272" i="6"/>
  <c r="AB273" i="6"/>
  <c r="AC274" i="6"/>
  <c r="AE149" i="6"/>
  <c r="AF150" i="6"/>
  <c r="AH24" i="6"/>
  <c r="AI153" i="6"/>
  <c r="AJ154" i="6"/>
  <c r="AK155" i="6"/>
  <c r="AL28" i="6"/>
  <c r="AM157" i="6"/>
  <c r="X14" i="6"/>
  <c r="X138" i="6" s="1"/>
  <c r="Y161" i="2" s="1"/>
  <c r="Y15" i="6"/>
  <c r="AA17" i="6"/>
  <c r="AC19" i="6"/>
  <c r="AD148" i="6"/>
  <c r="AF22" i="6"/>
  <c r="AG151" i="6"/>
  <c r="AH279" i="6"/>
  <c r="AJ26" i="6"/>
  <c r="AL283" i="6"/>
  <c r="AN30" i="6"/>
  <c r="AO31" i="6"/>
  <c r="AP287" i="6"/>
  <c r="AT164" i="6"/>
  <c r="AX40" i="6"/>
  <c r="AY169" i="6"/>
  <c r="AZ170" i="6"/>
  <c r="BA171" i="6"/>
  <c r="BB172" i="6"/>
  <c r="BC173" i="6"/>
  <c r="BD174" i="6"/>
  <c r="BE175" i="6"/>
  <c r="BF48" i="6"/>
  <c r="AN285" i="6"/>
  <c r="AO286" i="6"/>
  <c r="AQ33" i="6"/>
  <c r="AQ288" i="6"/>
  <c r="AR289" i="6"/>
  <c r="AS163" i="6"/>
  <c r="AT36" i="6"/>
  <c r="AU37" i="6"/>
  <c r="AU292" i="6"/>
  <c r="AV293" i="6"/>
  <c r="AW167" i="6"/>
  <c r="AX168" i="6"/>
  <c r="AZ42" i="6"/>
  <c r="BD46" i="6"/>
  <c r="BF176" i="6"/>
  <c r="BJ180" i="6"/>
  <c r="BM310" i="6"/>
  <c r="BP186" i="6"/>
  <c r="BS316" i="6"/>
  <c r="BU191" i="6"/>
  <c r="BX194" i="6"/>
  <c r="CA324" i="6"/>
  <c r="CC199" i="6"/>
  <c r="CF202" i="6"/>
  <c r="CI332" i="6"/>
  <c r="CK207" i="6"/>
  <c r="CN210" i="6"/>
  <c r="BN184" i="6"/>
  <c r="BQ314" i="6"/>
  <c r="BS189" i="6"/>
  <c r="BV192" i="6"/>
  <c r="BY322" i="6"/>
  <c r="CA197" i="6"/>
  <c r="CD200" i="6"/>
  <c r="CG330" i="6"/>
  <c r="CI205" i="6"/>
  <c r="CL208" i="6"/>
  <c r="CO338" i="6"/>
  <c r="CQ213" i="6"/>
  <c r="CT216" i="6"/>
  <c r="CW346" i="6"/>
  <c r="CY221" i="6"/>
  <c r="DB224" i="6"/>
  <c r="DE99" i="6"/>
  <c r="DG356" i="6"/>
  <c r="DJ232" i="6"/>
  <c r="DM107" i="6"/>
  <c r="CR214" i="6"/>
  <c r="CU344" i="6"/>
  <c r="CW219" i="6"/>
  <c r="CZ222" i="6"/>
  <c r="DC352" i="6"/>
  <c r="DE354" i="6"/>
  <c r="DK105" i="6"/>
  <c r="DO237" i="6"/>
  <c r="DR112" i="6"/>
  <c r="DT369" i="6"/>
  <c r="DW372" i="6"/>
  <c r="DH230" i="6"/>
  <c r="DM362" i="6"/>
  <c r="DP238" i="6"/>
  <c r="DS113" i="6"/>
  <c r="DU370" i="6"/>
  <c r="BM183" i="6"/>
  <c r="BB299" i="6"/>
  <c r="BG177" i="6"/>
  <c r="BH50" i="6"/>
  <c r="BI51" i="6"/>
  <c r="BI306" i="6"/>
  <c r="BJ307" i="6"/>
  <c r="BK181" i="6"/>
  <c r="BL54" i="6"/>
  <c r="BO57" i="6"/>
  <c r="BP313" i="6"/>
  <c r="BT62" i="6"/>
  <c r="BW65" i="6"/>
  <c r="BX321" i="6"/>
  <c r="CB70" i="6"/>
  <c r="CE73" i="6"/>
  <c r="CF329" i="6"/>
  <c r="CJ78" i="6"/>
  <c r="CM81" i="6"/>
  <c r="CN337" i="6"/>
  <c r="BN311" i="6"/>
  <c r="BR60" i="6"/>
  <c r="BU63" i="6"/>
  <c r="BV319" i="6"/>
  <c r="BZ68" i="6"/>
  <c r="CC71" i="6"/>
  <c r="CD327" i="6"/>
  <c r="CH76" i="6"/>
  <c r="CK79" i="6"/>
  <c r="CL335" i="6"/>
  <c r="CP84" i="6"/>
  <c r="CS87" i="6"/>
  <c r="CT343" i="6"/>
  <c r="CX92" i="6"/>
  <c r="DA95" i="6"/>
  <c r="DB351" i="6"/>
  <c r="DF100" i="6"/>
  <c r="DH357" i="6"/>
  <c r="DK233" i="6"/>
  <c r="CQ85" i="6"/>
  <c r="CR341" i="6"/>
  <c r="CV90" i="6"/>
  <c r="CY93" i="6"/>
  <c r="CZ349" i="6"/>
  <c r="DD98" i="6"/>
  <c r="DG101" i="6"/>
  <c r="DM235" i="6"/>
  <c r="DO364" i="6"/>
  <c r="DR240" i="6"/>
  <c r="DU115" i="6"/>
  <c r="Y4" i="6"/>
  <c r="DJ359" i="6"/>
  <c r="DN363" i="6"/>
  <c r="DQ239" i="6"/>
  <c r="DT114" i="6"/>
  <c r="DV371" i="6"/>
  <c r="BL182" i="6"/>
  <c r="R129" i="2"/>
  <c r="R132" i="2" s="1"/>
  <c r="Q8" i="7"/>
  <c r="W84" i="2"/>
  <c r="W98" i="2"/>
  <c r="W227" i="2" s="1"/>
  <c r="K290" i="2"/>
  <c r="W119" i="7"/>
  <c r="W128" i="7" s="1"/>
  <c r="X58" i="2"/>
  <c r="X54" i="2"/>
  <c r="X18" i="2"/>
  <c r="Y13" i="2"/>
  <c r="X33" i="2"/>
  <c r="X38" i="2" s="1"/>
  <c r="X66" i="2"/>
  <c r="W54" i="2"/>
  <c r="X248" i="2"/>
  <c r="X242" i="2"/>
  <c r="X245" i="2" s="1"/>
  <c r="W26" i="7"/>
  <c r="W100" i="7" s="1"/>
  <c r="T217" i="2"/>
  <c r="S216" i="2"/>
  <c r="S220" i="2" s="1"/>
  <c r="S212" i="2" s="1"/>
  <c r="V219" i="2"/>
  <c r="U218" i="2"/>
  <c r="V88" i="2"/>
  <c r="V66" i="7" s="1"/>
  <c r="J66" i="16" s="1"/>
  <c r="V85" i="2"/>
  <c r="V65" i="7" s="1"/>
  <c r="J65" i="16" s="1"/>
  <c r="V64" i="7"/>
  <c r="I27" i="7"/>
  <c r="I28" i="7" s="1"/>
  <c r="I280" i="2"/>
  <c r="I281" i="2" s="1"/>
  <c r="I30" i="7" s="1"/>
  <c r="X50" i="2"/>
  <c r="Y48" i="2"/>
  <c r="X49" i="2"/>
  <c r="X63" i="2" s="1"/>
  <c r="X64" i="2" s="1"/>
  <c r="X69" i="2" s="1"/>
  <c r="X131" i="2" s="1"/>
  <c r="E29" i="16"/>
  <c r="G32" i="7"/>
  <c r="W52" i="2"/>
  <c r="X164" i="2"/>
  <c r="X166" i="2" s="1"/>
  <c r="X13" i="7" s="1"/>
  <c r="H9" i="16"/>
  <c r="E8" i="17"/>
  <c r="B209" i="15"/>
  <c r="B18" i="15" s="1"/>
  <c r="P96" i="7"/>
  <c r="J296" i="2"/>
  <c r="J297" i="2" s="1"/>
  <c r="J291" i="2"/>
  <c r="Y4" i="2"/>
  <c r="X75" i="2"/>
  <c r="X79" i="2"/>
  <c r="X93" i="2"/>
  <c r="X276" i="2"/>
  <c r="X76" i="2"/>
  <c r="X80" i="2"/>
  <c r="X92" i="2"/>
  <c r="X96" i="2"/>
  <c r="X81" i="2"/>
  <c r="X74" i="2"/>
  <c r="X82" i="2"/>
  <c r="X94" i="2"/>
  <c r="X270" i="2"/>
  <c r="X118" i="7" s="1"/>
  <c r="X73" i="2"/>
  <c r="X77" i="2"/>
  <c r="X95" i="2"/>
  <c r="X78" i="2"/>
  <c r="Z36" i="2"/>
  <c r="AA34" i="2"/>
  <c r="Z35" i="2"/>
  <c r="Y62" i="2"/>
  <c r="I73" i="16"/>
  <c r="S83" i="7"/>
  <c r="I83" i="16" s="1"/>
  <c r="X15" i="7"/>
  <c r="Y199" i="2"/>
  <c r="Y202" i="2" s="1"/>
  <c r="V100" i="7"/>
  <c r="J100" i="16" s="1"/>
  <c r="J27" i="16"/>
  <c r="W67" i="7"/>
  <c r="W92" i="7"/>
  <c r="Y231" i="2"/>
  <c r="Y234" i="2" s="1"/>
  <c r="X25" i="7"/>
  <c r="X99" i="7" s="1"/>
  <c r="T95" i="7"/>
  <c r="AB51" i="2"/>
  <c r="V112" i="2"/>
  <c r="V116" i="2" s="1"/>
  <c r="U7" i="7"/>
  <c r="W143" i="2"/>
  <c r="W146" i="2" s="1"/>
  <c r="V9" i="7"/>
  <c r="U97" i="7"/>
  <c r="Y37" i="7"/>
  <c r="K38" i="16" s="1"/>
  <c r="Z326" i="2"/>
  <c r="Z328" i="2" s="1"/>
  <c r="I95" i="16"/>
  <c r="J99" i="16"/>
  <c r="L288" i="2" l="1"/>
  <c r="L259" i="2"/>
  <c r="N271" i="2"/>
  <c r="N277" i="2" s="1"/>
  <c r="N306" i="2"/>
  <c r="N309" i="2" s="1"/>
  <c r="N75" i="7" s="1"/>
  <c r="N77" i="7" s="1"/>
  <c r="N143" i="7" s="1"/>
  <c r="N152" i="7" s="1"/>
  <c r="M258" i="2"/>
  <c r="X84" i="2"/>
  <c r="X64" i="7" s="1"/>
  <c r="V101" i="12"/>
  <c r="W11" i="12"/>
  <c r="Y164" i="2"/>
  <c r="Y166" i="2" s="1"/>
  <c r="Y13" i="7" s="1"/>
  <c r="K14" i="16" s="1"/>
  <c r="X316" i="2"/>
  <c r="X318" i="2" s="1"/>
  <c r="W35" i="7"/>
  <c r="E24" i="17"/>
  <c r="L144" i="7"/>
  <c r="L145" i="7" s="1"/>
  <c r="L153" i="7"/>
  <c r="L154" i="7" s="1"/>
  <c r="M151" i="7" s="1"/>
  <c r="K147" i="7"/>
  <c r="K148" i="7"/>
  <c r="Q24" i="7"/>
  <c r="Q98" i="7" s="1"/>
  <c r="P98" i="7"/>
  <c r="O210" i="7" s="1"/>
  <c r="J149" i="7"/>
  <c r="J79" i="7" s="1"/>
  <c r="J81" i="7" s="1"/>
  <c r="J322" i="2" s="1"/>
  <c r="I89" i="7"/>
  <c r="I103" i="7" s="1"/>
  <c r="I322" i="2"/>
  <c r="O265" i="2"/>
  <c r="P307" i="2"/>
  <c r="P272" i="2"/>
  <c r="P278" i="2" s="1"/>
  <c r="N266" i="2"/>
  <c r="N289" i="2"/>
  <c r="G103" i="7"/>
  <c r="E89" i="16"/>
  <c r="G330" i="2"/>
  <c r="H321" i="2"/>
  <c r="H323" i="2" s="1"/>
  <c r="H36" i="7"/>
  <c r="E37" i="16"/>
  <c r="G39" i="7"/>
  <c r="E40" i="16" s="1"/>
  <c r="M143" i="7"/>
  <c r="G77" i="16"/>
  <c r="W168" i="2"/>
  <c r="W14" i="7" s="1"/>
  <c r="W12" i="7"/>
  <c r="X154" i="2"/>
  <c r="X158" i="2" s="1"/>
  <c r="U2" i="10"/>
  <c r="Y2" i="7"/>
  <c r="U2" i="9"/>
  <c r="X3" i="2"/>
  <c r="U12" i="12"/>
  <c r="U100" i="12" s="1"/>
  <c r="X44" i="13"/>
  <c r="X12" i="6"/>
  <c r="X168" i="2"/>
  <c r="X14" i="7" s="1"/>
  <c r="B210" i="15"/>
  <c r="B19" i="15" s="1"/>
  <c r="I32" i="7"/>
  <c r="AB34" i="2"/>
  <c r="AA35" i="2"/>
  <c r="AA36" i="2"/>
  <c r="X333" i="2"/>
  <c r="X98" i="2"/>
  <c r="X227" i="2" s="1"/>
  <c r="J27" i="7"/>
  <c r="J280" i="2"/>
  <c r="J281" i="2" s="1"/>
  <c r="J30" i="7" s="1"/>
  <c r="F31" i="16" s="1"/>
  <c r="O208" i="7"/>
  <c r="H96" i="16"/>
  <c r="E95" i="17"/>
  <c r="Y50" i="2"/>
  <c r="Z48" i="2"/>
  <c r="Y49" i="2"/>
  <c r="J64" i="16"/>
  <c r="V70" i="7"/>
  <c r="Y242" i="2"/>
  <c r="Y245" i="2" s="1"/>
  <c r="X26" i="7"/>
  <c r="X100" i="7" s="1"/>
  <c r="Y248" i="2"/>
  <c r="K291" i="2"/>
  <c r="K296" i="2"/>
  <c r="K297" i="2" s="1"/>
  <c r="W88" i="2"/>
  <c r="W66" i="7" s="1"/>
  <c r="W85" i="2"/>
  <c r="W65" i="7" s="1"/>
  <c r="W64" i="7"/>
  <c r="R8" i="7"/>
  <c r="R96" i="7" s="1"/>
  <c r="S129" i="2"/>
  <c r="S132" i="2" s="1"/>
  <c r="X52" i="2"/>
  <c r="X55" i="2"/>
  <c r="X273" i="2"/>
  <c r="X279" i="2" s="1"/>
  <c r="X308" i="2"/>
  <c r="W285" i="2"/>
  <c r="Y15" i="7"/>
  <c r="K16" i="16" s="1"/>
  <c r="Z199" i="2"/>
  <c r="Z202" i="2" s="1"/>
  <c r="L290" i="2"/>
  <c r="X119" i="7"/>
  <c r="X128" i="7" s="1"/>
  <c r="Y74" i="2"/>
  <c r="Y78" i="2"/>
  <c r="Y82" i="2"/>
  <c r="Y94" i="2"/>
  <c r="Y270" i="2"/>
  <c r="Y118" i="7" s="1"/>
  <c r="Y73" i="2"/>
  <c r="Y77" i="2"/>
  <c r="Y81" i="2"/>
  <c r="Y95" i="2"/>
  <c r="Y276" i="2"/>
  <c r="Y76" i="2"/>
  <c r="Y80" i="2"/>
  <c r="Y92" i="2"/>
  <c r="Y96" i="2"/>
  <c r="Z4" i="2"/>
  <c r="Y75" i="2"/>
  <c r="Y79" i="2"/>
  <c r="Y93" i="2"/>
  <c r="X67" i="7"/>
  <c r="X92" i="7"/>
  <c r="E33" i="16"/>
  <c r="V137" i="2"/>
  <c r="X135" i="2"/>
  <c r="W136" i="2"/>
  <c r="U138" i="2"/>
  <c r="U139" i="2" s="1"/>
  <c r="U130" i="2" s="1"/>
  <c r="U225" i="2" s="1"/>
  <c r="U228" i="2" s="1"/>
  <c r="U211" i="2" s="1"/>
  <c r="Z13" i="2"/>
  <c r="Y18" i="2"/>
  <c r="Y58" i="2"/>
  <c r="Y66" i="2"/>
  <c r="Y33" i="2"/>
  <c r="Y38" i="2" s="1"/>
  <c r="Q96" i="7"/>
  <c r="Y14" i="6"/>
  <c r="Y138" i="6" s="1"/>
  <c r="Z161" i="2" s="1"/>
  <c r="AA16" i="6"/>
  <c r="AC18" i="6"/>
  <c r="AD147" i="6"/>
  <c r="AF21" i="6"/>
  <c r="AG150" i="6"/>
  <c r="AH278" i="6"/>
  <c r="AJ25" i="6"/>
  <c r="AL282" i="6"/>
  <c r="Y142" i="6"/>
  <c r="Y266" i="6" s="1"/>
  <c r="Z162" i="2" s="1"/>
  <c r="Z15" i="6"/>
  <c r="AA144" i="6"/>
  <c r="AB17" i="6"/>
  <c r="AC146" i="6"/>
  <c r="AD274" i="6"/>
  <c r="AE275" i="6"/>
  <c r="AG22" i="6"/>
  <c r="AH151" i="6"/>
  <c r="AI279" i="6"/>
  <c r="AK26" i="6"/>
  <c r="AK281" i="6"/>
  <c r="AL155" i="6"/>
  <c r="AM283" i="6"/>
  <c r="AO158" i="6"/>
  <c r="AP159" i="6"/>
  <c r="AQ160" i="6"/>
  <c r="AR33" i="6"/>
  <c r="AS34" i="6"/>
  <c r="AS289" i="6"/>
  <c r="AT290" i="6"/>
  <c r="AU164" i="6"/>
  <c r="AV37" i="6"/>
  <c r="AW38" i="6"/>
  <c r="AW293" i="6"/>
  <c r="AY40" i="6"/>
  <c r="AZ296" i="6"/>
  <c r="BB298" i="6"/>
  <c r="BD300" i="6"/>
  <c r="AN29" i="6"/>
  <c r="AO30" i="6"/>
  <c r="AP286" i="6"/>
  <c r="AT163" i="6"/>
  <c r="AX39" i="6"/>
  <c r="AY168" i="6"/>
  <c r="AZ169" i="6"/>
  <c r="BA170" i="6"/>
  <c r="BC44" i="6"/>
  <c r="BC299" i="6"/>
  <c r="BF47" i="6"/>
  <c r="BG48" i="6"/>
  <c r="BG303" i="6"/>
  <c r="BH304" i="6"/>
  <c r="BI178" i="6"/>
  <c r="BJ51" i="6"/>
  <c r="BK52" i="6"/>
  <c r="BK307" i="6"/>
  <c r="BL53" i="6"/>
  <c r="BN55" i="6"/>
  <c r="BQ58" i="6"/>
  <c r="BR314" i="6"/>
  <c r="BV63" i="6"/>
  <c r="BY66" i="6"/>
  <c r="BZ322" i="6"/>
  <c r="CD71" i="6"/>
  <c r="CG74" i="6"/>
  <c r="CH330" i="6"/>
  <c r="CL79" i="6"/>
  <c r="CO82" i="6"/>
  <c r="BP57" i="6"/>
  <c r="BS60" i="6"/>
  <c r="BT316" i="6"/>
  <c r="BX65" i="6"/>
  <c r="CA68" i="6"/>
  <c r="CB324" i="6"/>
  <c r="CF73" i="6"/>
  <c r="CI76" i="6"/>
  <c r="CJ332" i="6"/>
  <c r="CN81" i="6"/>
  <c r="CQ84" i="6"/>
  <c r="CR340" i="6"/>
  <c r="CV89" i="6"/>
  <c r="CY92" i="6"/>
  <c r="CZ348" i="6"/>
  <c r="DD97" i="6"/>
  <c r="DF354" i="6"/>
  <c r="DI230" i="6"/>
  <c r="DL105" i="6"/>
  <c r="CP211" i="6"/>
  <c r="CS341" i="6"/>
  <c r="CU216" i="6"/>
  <c r="CX219" i="6"/>
  <c r="DA349" i="6"/>
  <c r="DC224" i="6"/>
  <c r="DF227" i="6"/>
  <c r="DM106" i="6"/>
  <c r="DP109" i="6"/>
  <c r="DR366" i="6"/>
  <c r="DU242" i="6"/>
  <c r="Z4" i="6"/>
  <c r="DJ231" i="6"/>
  <c r="DN235" i="6"/>
  <c r="DQ110" i="6"/>
  <c r="DS367" i="6"/>
  <c r="DV243" i="6"/>
  <c r="BB171" i="6"/>
  <c r="BE46" i="6"/>
  <c r="BH177" i="6"/>
  <c r="BM309" i="6"/>
  <c r="BM182" i="6"/>
  <c r="BO184" i="6"/>
  <c r="BR187" i="6"/>
  <c r="BU317" i="6"/>
  <c r="BW192" i="6"/>
  <c r="BZ195" i="6"/>
  <c r="CC325" i="6"/>
  <c r="CE200" i="6"/>
  <c r="CH203" i="6"/>
  <c r="CK333" i="6"/>
  <c r="CM208" i="6"/>
  <c r="BO311" i="6"/>
  <c r="BQ186" i="6"/>
  <c r="BT189" i="6"/>
  <c r="BW319" i="6"/>
  <c r="BY194" i="6"/>
  <c r="CB197" i="6"/>
  <c r="CE327" i="6"/>
  <c r="CG202" i="6"/>
  <c r="CJ205" i="6"/>
  <c r="CM335" i="6"/>
  <c r="CO210" i="6"/>
  <c r="CR213" i="6"/>
  <c r="CU343" i="6"/>
  <c r="CW218" i="6"/>
  <c r="CZ221" i="6"/>
  <c r="DC351" i="6"/>
  <c r="DE353" i="6"/>
  <c r="DH229" i="6"/>
  <c r="DK104" i="6"/>
  <c r="CP83" i="6"/>
  <c r="CS86" i="6"/>
  <c r="CT342" i="6"/>
  <c r="CX91" i="6"/>
  <c r="DA94" i="6"/>
  <c r="DB350" i="6"/>
  <c r="DF99" i="6"/>
  <c r="DL360" i="6"/>
  <c r="DO108" i="6"/>
  <c r="DQ365" i="6"/>
  <c r="DT241" i="6"/>
  <c r="DW116" i="6"/>
  <c r="DJ103" i="6"/>
  <c r="DN107" i="6"/>
  <c r="DP364" i="6"/>
  <c r="DS240" i="6"/>
  <c r="DV115" i="6"/>
  <c r="BB43" i="6"/>
  <c r="BI50" i="6"/>
  <c r="BJ306" i="6"/>
  <c r="BM54" i="6"/>
  <c r="BN310" i="6"/>
  <c r="BR59" i="6"/>
  <c r="BV318" i="6"/>
  <c r="BZ67" i="6"/>
  <c r="CC70" i="6"/>
  <c r="CH75" i="6"/>
  <c r="CK78" i="6"/>
  <c r="CL334" i="6"/>
  <c r="BP312" i="6"/>
  <c r="BT61" i="6"/>
  <c r="BX320" i="6"/>
  <c r="CB69" i="6"/>
  <c r="CF328" i="6"/>
  <c r="CM80" i="6"/>
  <c r="CN336" i="6"/>
  <c r="CU88" i="6"/>
  <c r="CZ93" i="6"/>
  <c r="DC96" i="6"/>
  <c r="DH101" i="6"/>
  <c r="DJ358" i="6"/>
  <c r="CQ212" i="6"/>
  <c r="CT215" i="6"/>
  <c r="CY220" i="6"/>
  <c r="DB223" i="6"/>
  <c r="DI102" i="6"/>
  <c r="DN362" i="6"/>
  <c r="DT113" i="6"/>
  <c r="DV370" i="6"/>
  <c r="DG355" i="6"/>
  <c r="DO363" i="6"/>
  <c r="DR239" i="6"/>
  <c r="DW371" i="6"/>
  <c r="BD173" i="6"/>
  <c r="BE301" i="6"/>
  <c r="BL181" i="6"/>
  <c r="BN183" i="6"/>
  <c r="BS188" i="6"/>
  <c r="BV191" i="6"/>
  <c r="CA196" i="6"/>
  <c r="CG329" i="6"/>
  <c r="CI204" i="6"/>
  <c r="CO337" i="6"/>
  <c r="BP185" i="6"/>
  <c r="BU190" i="6"/>
  <c r="BX193" i="6"/>
  <c r="CC198" i="6"/>
  <c r="CF201" i="6"/>
  <c r="CI331" i="6"/>
  <c r="CN209" i="6"/>
  <c r="CQ339" i="6"/>
  <c r="CS214" i="6"/>
  <c r="CY347" i="6"/>
  <c r="DA222" i="6"/>
  <c r="DD225" i="6"/>
  <c r="DI357" i="6"/>
  <c r="DL233" i="6"/>
  <c r="CP338" i="6"/>
  <c r="CW90" i="6"/>
  <c r="CX346" i="6"/>
  <c r="DD352" i="6"/>
  <c r="DH356" i="6"/>
  <c r="DP237" i="6"/>
  <c r="DS112" i="6"/>
  <c r="DG228" i="6"/>
  <c r="DK232" i="6"/>
  <c r="DO236" i="6"/>
  <c r="DT368" i="6"/>
  <c r="DW244" i="6"/>
  <c r="Z270" i="6"/>
  <c r="AB145" i="6"/>
  <c r="AD19" i="6"/>
  <c r="AE20" i="6"/>
  <c r="AF276" i="6"/>
  <c r="AG277" i="6"/>
  <c r="AI24" i="6"/>
  <c r="AJ280" i="6"/>
  <c r="AM28" i="6"/>
  <c r="Y269" i="6"/>
  <c r="Y393" i="6" s="1"/>
  <c r="Z163" i="2" s="1"/>
  <c r="Z143" i="6"/>
  <c r="AA271" i="6"/>
  <c r="AB272" i="6"/>
  <c r="AC273" i="6"/>
  <c r="AE148" i="6"/>
  <c r="AF149" i="6"/>
  <c r="AH23" i="6"/>
  <c r="AI152" i="6"/>
  <c r="AJ153" i="6"/>
  <c r="AK154" i="6"/>
  <c r="AL27" i="6"/>
  <c r="AM156" i="6"/>
  <c r="AN284" i="6"/>
  <c r="AO285" i="6"/>
  <c r="AQ32" i="6"/>
  <c r="AQ287" i="6"/>
  <c r="AR288" i="6"/>
  <c r="AS162" i="6"/>
  <c r="AT35" i="6"/>
  <c r="AU36" i="6"/>
  <c r="AU291" i="6"/>
  <c r="AV292" i="6"/>
  <c r="AW166" i="6"/>
  <c r="AX167" i="6"/>
  <c r="AZ41" i="6"/>
  <c r="BD45" i="6"/>
  <c r="BF175" i="6"/>
  <c r="AN157" i="6"/>
  <c r="AP31" i="6"/>
  <c r="AR161" i="6"/>
  <c r="AV165" i="6"/>
  <c r="AX294" i="6"/>
  <c r="AY295" i="6"/>
  <c r="BA42" i="6"/>
  <c r="BA297" i="6"/>
  <c r="BC172" i="6"/>
  <c r="BE174" i="6"/>
  <c r="BF302" i="6"/>
  <c r="BG176" i="6"/>
  <c r="BH49" i="6"/>
  <c r="BI305" i="6"/>
  <c r="BK180" i="6"/>
  <c r="BL308" i="6"/>
  <c r="BU62" i="6"/>
  <c r="CD326" i="6"/>
  <c r="BO56" i="6"/>
  <c r="BW64" i="6"/>
  <c r="CE72" i="6"/>
  <c r="CJ77" i="6"/>
  <c r="CR85" i="6"/>
  <c r="CV344" i="6"/>
  <c r="DE226" i="6"/>
  <c r="DM234" i="6"/>
  <c r="CW345" i="6"/>
  <c r="DE98" i="6"/>
  <c r="DQ238" i="6"/>
  <c r="DK359" i="6"/>
  <c r="DU114" i="6"/>
  <c r="BJ179" i="6"/>
  <c r="BQ313" i="6"/>
  <c r="BY321" i="6"/>
  <c r="CD199" i="6"/>
  <c r="CL207" i="6"/>
  <c r="BS315" i="6"/>
  <c r="CA323" i="6"/>
  <c r="CK206" i="6"/>
  <c r="CV217" i="6"/>
  <c r="DG100" i="6"/>
  <c r="CT87" i="6"/>
  <c r="DB95" i="6"/>
  <c r="DM361" i="6"/>
  <c r="DU369" i="6"/>
  <c r="DR111" i="6"/>
  <c r="Y67" i="7"/>
  <c r="Y92" i="7"/>
  <c r="K92" i="16" s="1"/>
  <c r="Z15" i="2"/>
  <c r="Y19" i="2"/>
  <c r="Y47" i="2"/>
  <c r="Y52" i="2" s="1"/>
  <c r="Y59" i="2"/>
  <c r="Y63" i="2"/>
  <c r="Y64" i="2" s="1"/>
  <c r="Y69" i="2" s="1"/>
  <c r="Y131" i="2" s="1"/>
  <c r="Y67" i="2"/>
  <c r="T216" i="2"/>
  <c r="T220" i="2" s="1"/>
  <c r="T212" i="2" s="1"/>
  <c r="V218" i="2"/>
  <c r="U217" i="2"/>
  <c r="W219" i="2"/>
  <c r="V7" i="7"/>
  <c r="V95" i="7" s="1"/>
  <c r="W112" i="2"/>
  <c r="W116" i="2" s="1"/>
  <c r="R24" i="7"/>
  <c r="S210" i="2"/>
  <c r="S213" i="2" s="1"/>
  <c r="J10" i="16"/>
  <c r="U95" i="7"/>
  <c r="Z37" i="7"/>
  <c r="AA326" i="2"/>
  <c r="AA328" i="2" s="1"/>
  <c r="W9" i="7"/>
  <c r="X143" i="2"/>
  <c r="X146" i="2" s="1"/>
  <c r="AC51" i="2"/>
  <c r="V97" i="7"/>
  <c r="J97" i="16" s="1"/>
  <c r="Y25" i="7"/>
  <c r="Z231" i="2"/>
  <c r="Z234" i="2" s="1"/>
  <c r="M259" i="2" l="1"/>
  <c r="M288" i="2"/>
  <c r="O271" i="2"/>
  <c r="O277" i="2" s="1"/>
  <c r="O306" i="2"/>
  <c r="O309" i="2" s="1"/>
  <c r="O75" i="7" s="1"/>
  <c r="O77" i="7" s="1"/>
  <c r="O143" i="7" s="1"/>
  <c r="N258" i="2"/>
  <c r="Y55" i="2"/>
  <c r="X11" i="12"/>
  <c r="W101" i="12"/>
  <c r="X35" i="7"/>
  <c r="Y316" i="2"/>
  <c r="Y318" i="2" s="1"/>
  <c r="X88" i="2"/>
  <c r="X66" i="7" s="1"/>
  <c r="X85" i="2"/>
  <c r="X65" i="7" s="1"/>
  <c r="X70" i="7" s="1"/>
  <c r="X73" i="7" s="1"/>
  <c r="X83" i="7" s="1"/>
  <c r="K149" i="7"/>
  <c r="K79" i="7" s="1"/>
  <c r="K81" i="7" s="1"/>
  <c r="K89" i="7" s="1"/>
  <c r="K103" i="7" s="1"/>
  <c r="E97" i="17"/>
  <c r="H98" i="16"/>
  <c r="L148" i="7"/>
  <c r="L147" i="7"/>
  <c r="J89" i="7"/>
  <c r="F89" i="16" s="1"/>
  <c r="F81" i="16"/>
  <c r="F79" i="16"/>
  <c r="I132" i="7"/>
  <c r="I114" i="7"/>
  <c r="I122" i="7" s="1"/>
  <c r="G42" i="7"/>
  <c r="E43" i="16" s="1"/>
  <c r="I36" i="7"/>
  <c r="H39" i="7"/>
  <c r="H42" i="7" s="1"/>
  <c r="I321" i="2"/>
  <c r="I323" i="2" s="1"/>
  <c r="H330" i="2"/>
  <c r="Q272" i="2"/>
  <c r="Q278" i="2" s="1"/>
  <c r="Q307" i="2"/>
  <c r="P265" i="2"/>
  <c r="O289" i="2"/>
  <c r="O266" i="2"/>
  <c r="O152" i="7"/>
  <c r="M144" i="7"/>
  <c r="M145" i="7" s="1"/>
  <c r="M152" i="7"/>
  <c r="M153" i="7"/>
  <c r="G132" i="7"/>
  <c r="G114" i="7"/>
  <c r="E103" i="16"/>
  <c r="Y154" i="2"/>
  <c r="Y158" i="2" s="1"/>
  <c r="X12" i="7"/>
  <c r="V2" i="9"/>
  <c r="Y44" i="13"/>
  <c r="Z2" i="7"/>
  <c r="V2" i="10"/>
  <c r="Y3" i="2"/>
  <c r="V12" i="12"/>
  <c r="V100" i="12" s="1"/>
  <c r="Y12" i="6"/>
  <c r="J95" i="16"/>
  <c r="U216" i="2"/>
  <c r="U220" i="2" s="1"/>
  <c r="U212" i="2" s="1"/>
  <c r="W218" i="2"/>
  <c r="V217" i="2"/>
  <c r="X219" i="2"/>
  <c r="V138" i="2"/>
  <c r="V139" i="2" s="1"/>
  <c r="V130" i="2" s="1"/>
  <c r="V225" i="2" s="1"/>
  <c r="V228" i="2" s="1"/>
  <c r="V211" i="2" s="1"/>
  <c r="X136" i="2"/>
  <c r="Y135" i="2"/>
  <c r="W137" i="2"/>
  <c r="Y54" i="2"/>
  <c r="M290" i="2"/>
  <c r="Y119" i="7"/>
  <c r="Y84" i="2"/>
  <c r="S8" i="7"/>
  <c r="T129" i="2"/>
  <c r="T132" i="2" s="1"/>
  <c r="W70" i="7"/>
  <c r="W73" i="7" s="1"/>
  <c r="W83" i="7" s="1"/>
  <c r="K27" i="7"/>
  <c r="K28" i="7" s="1"/>
  <c r="K280" i="2"/>
  <c r="K281" i="2" s="1"/>
  <c r="K30" i="7" s="1"/>
  <c r="J70" i="16"/>
  <c r="V73" i="7"/>
  <c r="K67" i="16"/>
  <c r="Z47" i="2"/>
  <c r="AA15" i="2"/>
  <c r="Z19" i="2"/>
  <c r="Z59" i="2"/>
  <c r="Z67" i="2"/>
  <c r="Z14" i="6"/>
  <c r="Z138" i="6" s="1"/>
  <c r="AA161" i="2" s="1"/>
  <c r="AA143" i="6"/>
  <c r="AB16" i="6"/>
  <c r="AC145" i="6"/>
  <c r="AD273" i="6"/>
  <c r="AE274" i="6"/>
  <c r="AG21" i="6"/>
  <c r="AH150" i="6"/>
  <c r="AI278" i="6"/>
  <c r="AK25" i="6"/>
  <c r="AK280" i="6"/>
  <c r="AL154" i="6"/>
  <c r="AM282" i="6"/>
  <c r="AA15" i="6"/>
  <c r="AC17" i="6"/>
  <c r="AD146" i="6"/>
  <c r="AF20" i="6"/>
  <c r="AG149" i="6"/>
  <c r="AH277" i="6"/>
  <c r="AJ24" i="6"/>
  <c r="AL281" i="6"/>
  <c r="AN28" i="6"/>
  <c r="AO29" i="6"/>
  <c r="AP285" i="6"/>
  <c r="AT162" i="6"/>
  <c r="AX38" i="6"/>
  <c r="AY167" i="6"/>
  <c r="AZ168" i="6"/>
  <c r="BA169" i="6"/>
  <c r="BB170" i="6"/>
  <c r="BC171" i="6"/>
  <c r="BD172" i="6"/>
  <c r="BE173" i="6"/>
  <c r="BF46" i="6"/>
  <c r="AN283" i="6"/>
  <c r="AO284" i="6"/>
  <c r="AQ31" i="6"/>
  <c r="AQ286" i="6"/>
  <c r="AR287" i="6"/>
  <c r="AS161" i="6"/>
  <c r="AT34" i="6"/>
  <c r="AU35" i="6"/>
  <c r="AU290" i="6"/>
  <c r="AV291" i="6"/>
  <c r="AW165" i="6"/>
  <c r="AX166" i="6"/>
  <c r="AZ40" i="6"/>
  <c r="BB42" i="6"/>
  <c r="BH176" i="6"/>
  <c r="BL180" i="6"/>
  <c r="BO55" i="6"/>
  <c r="BP311" i="6"/>
  <c r="BT60" i="6"/>
  <c r="BW63" i="6"/>
  <c r="BX319" i="6"/>
  <c r="CB68" i="6"/>
  <c r="CE71" i="6"/>
  <c r="CF327" i="6"/>
  <c r="CJ76" i="6"/>
  <c r="CM79" i="6"/>
  <c r="CN335" i="6"/>
  <c r="BN182" i="6"/>
  <c r="BQ312" i="6"/>
  <c r="BS187" i="6"/>
  <c r="BV190" i="6"/>
  <c r="BY320" i="6"/>
  <c r="CA195" i="6"/>
  <c r="CD198" i="6"/>
  <c r="CG328" i="6"/>
  <c r="CI203" i="6"/>
  <c r="CL206" i="6"/>
  <c r="CO336" i="6"/>
  <c r="CQ211" i="6"/>
  <c r="CT214" i="6"/>
  <c r="CW344" i="6"/>
  <c r="CY219" i="6"/>
  <c r="DB222" i="6"/>
  <c r="DE97" i="6"/>
  <c r="DG354" i="6"/>
  <c r="DJ230" i="6"/>
  <c r="DM105" i="6"/>
  <c r="CR212" i="6"/>
  <c r="CU342" i="6"/>
  <c r="CW217" i="6"/>
  <c r="CZ220" i="6"/>
  <c r="DC350" i="6"/>
  <c r="DE352" i="6"/>
  <c r="DJ357" i="6"/>
  <c r="DN234" i="6"/>
  <c r="DQ109" i="6"/>
  <c r="DS366" i="6"/>
  <c r="DV242" i="6"/>
  <c r="DI229" i="6"/>
  <c r="DM360" i="6"/>
  <c r="DP236" i="6"/>
  <c r="DS111" i="6"/>
  <c r="DU368" i="6"/>
  <c r="BD44" i="6"/>
  <c r="BF174" i="6"/>
  <c r="BG175" i="6"/>
  <c r="BH48" i="6"/>
  <c r="BI49" i="6"/>
  <c r="BI304" i="6"/>
  <c r="BJ305" i="6"/>
  <c r="BK179" i="6"/>
  <c r="BL52" i="6"/>
  <c r="BM53" i="6"/>
  <c r="BP184" i="6"/>
  <c r="BS314" i="6"/>
  <c r="BU189" i="6"/>
  <c r="BX192" i="6"/>
  <c r="CA322" i="6"/>
  <c r="CC197" i="6"/>
  <c r="CF200" i="6"/>
  <c r="CI330" i="6"/>
  <c r="CK205" i="6"/>
  <c r="CN208" i="6"/>
  <c r="BN54" i="6"/>
  <c r="BQ57" i="6"/>
  <c r="BR313" i="6"/>
  <c r="BV62" i="6"/>
  <c r="BY65" i="6"/>
  <c r="BZ321" i="6"/>
  <c r="CD70" i="6"/>
  <c r="CG73" i="6"/>
  <c r="CH329" i="6"/>
  <c r="CL78" i="6"/>
  <c r="CO81" i="6"/>
  <c r="CP337" i="6"/>
  <c r="CT86" i="6"/>
  <c r="CW89" i="6"/>
  <c r="CX345" i="6"/>
  <c r="DB94" i="6"/>
  <c r="DD351" i="6"/>
  <c r="DG227" i="6"/>
  <c r="DJ102" i="6"/>
  <c r="DL359" i="6"/>
  <c r="CR84" i="6"/>
  <c r="CU87" i="6"/>
  <c r="CV343" i="6"/>
  <c r="CZ92" i="6"/>
  <c r="DC95" i="6"/>
  <c r="DE225" i="6"/>
  <c r="DH228" i="6"/>
  <c r="DN106" i="6"/>
  <c r="DP363" i="6"/>
  <c r="DS239" i="6"/>
  <c r="DV114" i="6"/>
  <c r="DG99" i="6"/>
  <c r="DM233" i="6"/>
  <c r="DP108" i="6"/>
  <c r="DR365" i="6"/>
  <c r="DU241" i="6"/>
  <c r="DW243" i="6"/>
  <c r="CH74" i="6"/>
  <c r="DB349" i="6"/>
  <c r="DK231" i="6"/>
  <c r="CR339" i="6"/>
  <c r="CV88" i="6"/>
  <c r="CZ347" i="6"/>
  <c r="DD96" i="6"/>
  <c r="DF353" i="6"/>
  <c r="DO235" i="6"/>
  <c r="DR110" i="6"/>
  <c r="DT367" i="6"/>
  <c r="DI356" i="6"/>
  <c r="DN361" i="6"/>
  <c r="DQ237" i="6"/>
  <c r="DV369" i="6"/>
  <c r="Z142" i="6"/>
  <c r="Z266" i="6" s="1"/>
  <c r="AA162" i="2" s="1"/>
  <c r="AA270" i="6"/>
  <c r="AB271" i="6"/>
  <c r="AC272" i="6"/>
  <c r="AE147" i="6"/>
  <c r="AF148" i="6"/>
  <c r="AH22" i="6"/>
  <c r="AI151" i="6"/>
  <c r="AJ152" i="6"/>
  <c r="AK153" i="6"/>
  <c r="AL26" i="6"/>
  <c r="AM155" i="6"/>
  <c r="Z269" i="6"/>
  <c r="Z393" i="6" s="1"/>
  <c r="AA163" i="2" s="1"/>
  <c r="AB144" i="6"/>
  <c r="AD18" i="6"/>
  <c r="AE19" i="6"/>
  <c r="AF275" i="6"/>
  <c r="AG276" i="6"/>
  <c r="AI23" i="6"/>
  <c r="AJ279" i="6"/>
  <c r="AM27" i="6"/>
  <c r="AN156" i="6"/>
  <c r="AP30" i="6"/>
  <c r="AR160" i="6"/>
  <c r="AV164" i="6"/>
  <c r="AX293" i="6"/>
  <c r="AY294" i="6"/>
  <c r="BA41" i="6"/>
  <c r="BA296" i="6"/>
  <c r="BC43" i="6"/>
  <c r="BC298" i="6"/>
  <c r="BE45" i="6"/>
  <c r="BE300" i="6"/>
  <c r="BF301" i="6"/>
  <c r="AO157" i="6"/>
  <c r="AP158" i="6"/>
  <c r="AQ159" i="6"/>
  <c r="AR32" i="6"/>
  <c r="AS33" i="6"/>
  <c r="AS288" i="6"/>
  <c r="AT289" i="6"/>
  <c r="AU163" i="6"/>
  <c r="AV36" i="6"/>
  <c r="AW37" i="6"/>
  <c r="AW292" i="6"/>
  <c r="AY39" i="6"/>
  <c r="AZ295" i="6"/>
  <c r="BB297" i="6"/>
  <c r="BJ178" i="6"/>
  <c r="BM181" i="6"/>
  <c r="BP56" i="6"/>
  <c r="BS59" i="6"/>
  <c r="BT315" i="6"/>
  <c r="BX64" i="6"/>
  <c r="CA67" i="6"/>
  <c r="CB323" i="6"/>
  <c r="CF72" i="6"/>
  <c r="CI75" i="6"/>
  <c r="CJ331" i="6"/>
  <c r="CN80" i="6"/>
  <c r="BM308" i="6"/>
  <c r="BO183" i="6"/>
  <c r="BR186" i="6"/>
  <c r="BU316" i="6"/>
  <c r="BW191" i="6"/>
  <c r="BZ194" i="6"/>
  <c r="CC324" i="6"/>
  <c r="CE199" i="6"/>
  <c r="CH202" i="6"/>
  <c r="CK332" i="6"/>
  <c r="CM207" i="6"/>
  <c r="CP210" i="6"/>
  <c r="CS340" i="6"/>
  <c r="CU215" i="6"/>
  <c r="CX218" i="6"/>
  <c r="DA348" i="6"/>
  <c r="DC223" i="6"/>
  <c r="DF226" i="6"/>
  <c r="DI101" i="6"/>
  <c r="DK358" i="6"/>
  <c r="CQ338" i="6"/>
  <c r="CS213" i="6"/>
  <c r="CV216" i="6"/>
  <c r="CY346" i="6"/>
  <c r="DA221" i="6"/>
  <c r="DD224" i="6"/>
  <c r="DH100" i="6"/>
  <c r="DL232" i="6"/>
  <c r="DO362" i="6"/>
  <c r="DR238" i="6"/>
  <c r="DU113" i="6"/>
  <c r="AA4" i="6"/>
  <c r="DK103" i="6"/>
  <c r="DO107" i="6"/>
  <c r="DQ364" i="6"/>
  <c r="DT240" i="6"/>
  <c r="DW115" i="6"/>
  <c r="BD299" i="6"/>
  <c r="BG47" i="6"/>
  <c r="BG302" i="6"/>
  <c r="BH303" i="6"/>
  <c r="BI177" i="6"/>
  <c r="BJ50" i="6"/>
  <c r="BK51" i="6"/>
  <c r="BK306" i="6"/>
  <c r="BL307" i="6"/>
  <c r="BO310" i="6"/>
  <c r="BQ185" i="6"/>
  <c r="BT188" i="6"/>
  <c r="BW318" i="6"/>
  <c r="BY193" i="6"/>
  <c r="CB196" i="6"/>
  <c r="CE326" i="6"/>
  <c r="CG201" i="6"/>
  <c r="CJ204" i="6"/>
  <c r="CM334" i="6"/>
  <c r="CO209" i="6"/>
  <c r="BN309" i="6"/>
  <c r="BR58" i="6"/>
  <c r="BU61" i="6"/>
  <c r="BV317" i="6"/>
  <c r="BZ66" i="6"/>
  <c r="CC69" i="6"/>
  <c r="CD325" i="6"/>
  <c r="CK77" i="6"/>
  <c r="CL333" i="6"/>
  <c r="CP82" i="6"/>
  <c r="CS85" i="6"/>
  <c r="CT341" i="6"/>
  <c r="CX90" i="6"/>
  <c r="DA93" i="6"/>
  <c r="DF98" i="6"/>
  <c r="DH355" i="6"/>
  <c r="CQ83" i="6"/>
  <c r="CY91" i="6"/>
  <c r="DL104" i="6"/>
  <c r="DW370" i="6"/>
  <c r="DT112" i="6"/>
  <c r="Z164" i="2"/>
  <c r="AA13" i="2"/>
  <c r="AA62" i="2" s="1"/>
  <c r="Z18" i="2"/>
  <c r="Z33" i="2"/>
  <c r="Z38" i="2" s="1"/>
  <c r="Z62" i="2"/>
  <c r="Z58" i="2"/>
  <c r="Z66" i="2"/>
  <c r="AA4" i="2"/>
  <c r="Z73" i="2"/>
  <c r="Z77" i="2"/>
  <c r="Z81" i="2"/>
  <c r="Z94" i="2"/>
  <c r="Z74" i="2"/>
  <c r="Z78" i="2"/>
  <c r="Z82" i="2"/>
  <c r="Z95" i="2"/>
  <c r="Z270" i="2"/>
  <c r="Z118" i="7" s="1"/>
  <c r="Z276" i="2"/>
  <c r="Z75" i="2"/>
  <c r="Z79" i="2"/>
  <c r="Z92" i="2"/>
  <c r="Z96" i="2"/>
  <c r="Z76" i="2"/>
  <c r="Z80" i="2"/>
  <c r="Z93" i="2"/>
  <c r="Y98" i="2"/>
  <c r="Y227" i="2" s="1"/>
  <c r="Y333" i="2"/>
  <c r="K118" i="16"/>
  <c r="L291" i="2"/>
  <c r="L296" i="2"/>
  <c r="L297" i="2" s="1"/>
  <c r="Z15" i="7"/>
  <c r="AA199" i="2"/>
  <c r="AA202" i="2" s="1"/>
  <c r="Y273" i="2"/>
  <c r="Y279" i="2" s="1"/>
  <c r="Y308" i="2"/>
  <c r="X285" i="2"/>
  <c r="Z248" i="2"/>
  <c r="Y26" i="7"/>
  <c r="Z242" i="2"/>
  <c r="Z245" i="2" s="1"/>
  <c r="Z49" i="2"/>
  <c r="Z63" i="2" s="1"/>
  <c r="Z64" i="2" s="1"/>
  <c r="Z69" i="2" s="1"/>
  <c r="Z131" i="2" s="1"/>
  <c r="Z50" i="2"/>
  <c r="AA48" i="2"/>
  <c r="F28" i="16"/>
  <c r="J28" i="7"/>
  <c r="AB36" i="2"/>
  <c r="AB35" i="2"/>
  <c r="AC34" i="2"/>
  <c r="Y99" i="7"/>
  <c r="K26" i="16"/>
  <c r="W97" i="7"/>
  <c r="S24" i="7"/>
  <c r="T210" i="2"/>
  <c r="T213" i="2" s="1"/>
  <c r="J8" i="16"/>
  <c r="Z25" i="7"/>
  <c r="Z99" i="7" s="1"/>
  <c r="AA231" i="2"/>
  <c r="AA234" i="2" s="1"/>
  <c r="AD51" i="2"/>
  <c r="Y143" i="2"/>
  <c r="Y146" i="2" s="1"/>
  <c r="X9" i="7"/>
  <c r="X97" i="7" s="1"/>
  <c r="AA37" i="7"/>
  <c r="AB326" i="2"/>
  <c r="AB328" i="2" s="1"/>
  <c r="R98" i="7"/>
  <c r="W7" i="7"/>
  <c r="W95" i="7" s="1"/>
  <c r="X112" i="2"/>
  <c r="X116" i="2" s="1"/>
  <c r="N288" i="2" l="1"/>
  <c r="N259" i="2"/>
  <c r="P271" i="2"/>
  <c r="P277" i="2" s="1"/>
  <c r="P306" i="2"/>
  <c r="P309" i="2" s="1"/>
  <c r="P75" i="7" s="1"/>
  <c r="O186" i="7" s="1"/>
  <c r="O188" i="7" s="1"/>
  <c r="P188" i="7" s="1"/>
  <c r="O258" i="2"/>
  <c r="X101" i="12"/>
  <c r="Y11" i="12"/>
  <c r="Y35" i="7"/>
  <c r="K36" i="16" s="1"/>
  <c r="Z316" i="2"/>
  <c r="Z318" i="2" s="1"/>
  <c r="Z54" i="2"/>
  <c r="K322" i="2"/>
  <c r="L149" i="7"/>
  <c r="L79" i="7" s="1"/>
  <c r="L81" i="7" s="1"/>
  <c r="L322" i="2" s="1"/>
  <c r="J103" i="7"/>
  <c r="J132" i="7" s="1"/>
  <c r="F132" i="16" s="1"/>
  <c r="K132" i="7"/>
  <c r="K114" i="7"/>
  <c r="K122" i="7" s="1"/>
  <c r="P186" i="7"/>
  <c r="E74" i="17"/>
  <c r="B202" i="15" s="1"/>
  <c r="B11" i="15" s="1"/>
  <c r="H75" i="16"/>
  <c r="P77" i="7"/>
  <c r="M154" i="7"/>
  <c r="N151" i="7" s="1"/>
  <c r="E132" i="16"/>
  <c r="E136" i="16" s="1"/>
  <c r="F134" i="16" s="1"/>
  <c r="G136" i="7"/>
  <c r="P289" i="2"/>
  <c r="P266" i="2"/>
  <c r="Q265" i="2"/>
  <c r="R307" i="2"/>
  <c r="R272" i="2"/>
  <c r="R278" i="2" s="1"/>
  <c r="J321" i="2"/>
  <c r="J323" i="2" s="1"/>
  <c r="I330" i="2"/>
  <c r="I39" i="7"/>
  <c r="I42" i="7" s="1"/>
  <c r="J36" i="7"/>
  <c r="E114" i="16"/>
  <c r="G122" i="7"/>
  <c r="E122" i="16" s="1"/>
  <c r="M148" i="7"/>
  <c r="M147" i="7"/>
  <c r="Z154" i="2"/>
  <c r="Z158" i="2" s="1"/>
  <c r="Y12" i="7"/>
  <c r="K13" i="16" s="1"/>
  <c r="Y168" i="2"/>
  <c r="Y14" i="7" s="1"/>
  <c r="K15" i="16" s="1"/>
  <c r="Z12" i="6"/>
  <c r="Z3" i="2"/>
  <c r="W2" i="9"/>
  <c r="W12" i="12"/>
  <c r="W100" i="12" s="1"/>
  <c r="AA2" i="7"/>
  <c r="Z44" i="13"/>
  <c r="W2" i="10"/>
  <c r="X137" i="2"/>
  <c r="Z135" i="2"/>
  <c r="W138" i="2"/>
  <c r="W139" i="2" s="1"/>
  <c r="W130" i="2" s="1"/>
  <c r="W225" i="2" s="1"/>
  <c r="W228" i="2" s="1"/>
  <c r="W211" i="2" s="1"/>
  <c r="Y136" i="2"/>
  <c r="AC35" i="2"/>
  <c r="AC36" i="2"/>
  <c r="AD34" i="2"/>
  <c r="K27" i="16"/>
  <c r="Y100" i="7"/>
  <c r="K100" i="16" s="1"/>
  <c r="Z308" i="2"/>
  <c r="Y285" i="2"/>
  <c r="Z273" i="2"/>
  <c r="Z279" i="2" s="1"/>
  <c r="L27" i="7"/>
  <c r="L28" i="7" s="1"/>
  <c r="L280" i="2"/>
  <c r="L281" i="2" s="1"/>
  <c r="L30" i="7" s="1"/>
  <c r="Z98" i="2"/>
  <c r="Z227" i="2" s="1"/>
  <c r="Z333" i="2"/>
  <c r="Z84" i="2"/>
  <c r="Z92" i="7"/>
  <c r="Z166" i="2"/>
  <c r="Z67" i="7"/>
  <c r="Z52" i="2"/>
  <c r="I9" i="16"/>
  <c r="S96" i="7"/>
  <c r="I96" i="16" s="1"/>
  <c r="Y64" i="7"/>
  <c r="Y88" i="2"/>
  <c r="Y66" i="7" s="1"/>
  <c r="K66" i="16" s="1"/>
  <c r="Y85" i="2"/>
  <c r="Y65" i="7" s="1"/>
  <c r="K65" i="16" s="1"/>
  <c r="M291" i="2"/>
  <c r="M296" i="2"/>
  <c r="M297" i="2" s="1"/>
  <c r="F29" i="16"/>
  <c r="J32" i="7"/>
  <c r="AA50" i="2"/>
  <c r="AB48" i="2"/>
  <c r="AA49" i="2"/>
  <c r="AA63" i="2" s="1"/>
  <c r="AA64" i="2" s="1"/>
  <c r="AA69" i="2" s="1"/>
  <c r="AA131" i="2" s="1"/>
  <c r="AA242" i="2"/>
  <c r="AA245" i="2" s="1"/>
  <c r="AA248" i="2"/>
  <c r="Z26" i="7"/>
  <c r="Z100" i="7" s="1"/>
  <c r="AA15" i="7"/>
  <c r="AB199" i="2"/>
  <c r="AB202" i="2" s="1"/>
  <c r="Z119" i="7"/>
  <c r="Z128" i="7" s="1"/>
  <c r="N290" i="2"/>
  <c r="AA270" i="2"/>
  <c r="AA118" i="7" s="1"/>
  <c r="AA75" i="2"/>
  <c r="AA79" i="2"/>
  <c r="AA93" i="2"/>
  <c r="AB4" i="2"/>
  <c r="AA76" i="2"/>
  <c r="AA80" i="2"/>
  <c r="AA92" i="2"/>
  <c r="AA96" i="2"/>
  <c r="AA276" i="2"/>
  <c r="AA73" i="2"/>
  <c r="AA77" i="2"/>
  <c r="AA81" i="2"/>
  <c r="AA95" i="2"/>
  <c r="AA74" i="2"/>
  <c r="AA78" i="2"/>
  <c r="AA82" i="2"/>
  <c r="AA94" i="2"/>
  <c r="AA33" i="2"/>
  <c r="AA38" i="2" s="1"/>
  <c r="AA66" i="2"/>
  <c r="AA54" i="2"/>
  <c r="AB13" i="2"/>
  <c r="AA58" i="2"/>
  <c r="AA18" i="2"/>
  <c r="AB143" i="6"/>
  <c r="AD17" i="6"/>
  <c r="AE18" i="6"/>
  <c r="AF274" i="6"/>
  <c r="AG275" i="6"/>
  <c r="AI22" i="6"/>
  <c r="AJ278" i="6"/>
  <c r="AM26" i="6"/>
  <c r="AA269" i="6"/>
  <c r="AA393" i="6" s="1"/>
  <c r="AB163" i="2" s="1"/>
  <c r="AB270" i="6"/>
  <c r="AC271" i="6"/>
  <c r="AE146" i="6"/>
  <c r="AF147" i="6"/>
  <c r="AH21" i="6"/>
  <c r="AI150" i="6"/>
  <c r="AJ151" i="6"/>
  <c r="AK152" i="6"/>
  <c r="AL25" i="6"/>
  <c r="AM154" i="6"/>
  <c r="AN282" i="6"/>
  <c r="AO283" i="6"/>
  <c r="AQ30" i="6"/>
  <c r="AQ285" i="6"/>
  <c r="AR286" i="6"/>
  <c r="AS160" i="6"/>
  <c r="AT33" i="6"/>
  <c r="AU34" i="6"/>
  <c r="AU289" i="6"/>
  <c r="AV290" i="6"/>
  <c r="AW164" i="6"/>
  <c r="AX165" i="6"/>
  <c r="AZ39" i="6"/>
  <c r="BB41" i="6"/>
  <c r="BD43" i="6"/>
  <c r="BF173" i="6"/>
  <c r="AN155" i="6"/>
  <c r="AP29" i="6"/>
  <c r="AR159" i="6"/>
  <c r="AV163" i="6"/>
  <c r="AX292" i="6"/>
  <c r="AY293" i="6"/>
  <c r="BA40" i="6"/>
  <c r="BA295" i="6"/>
  <c r="BD171" i="6"/>
  <c r="BE299" i="6"/>
  <c r="BG174" i="6"/>
  <c r="BH47" i="6"/>
  <c r="BI48" i="6"/>
  <c r="BI303" i="6"/>
  <c r="BJ304" i="6"/>
  <c r="BK178" i="6"/>
  <c r="BM52" i="6"/>
  <c r="BL306" i="6"/>
  <c r="BO182" i="6"/>
  <c r="BR185" i="6"/>
  <c r="BU315" i="6"/>
  <c r="BW190" i="6"/>
  <c r="BZ193" i="6"/>
  <c r="CC323" i="6"/>
  <c r="CE198" i="6"/>
  <c r="CH201" i="6"/>
  <c r="CK331" i="6"/>
  <c r="CM206" i="6"/>
  <c r="BO54" i="6"/>
  <c r="BP310" i="6"/>
  <c r="BT59" i="6"/>
  <c r="BW62" i="6"/>
  <c r="BX318" i="6"/>
  <c r="CB67" i="6"/>
  <c r="CE70" i="6"/>
  <c r="CF326" i="6"/>
  <c r="CJ75" i="6"/>
  <c r="CM78" i="6"/>
  <c r="CN334" i="6"/>
  <c r="CR83" i="6"/>
  <c r="CU86" i="6"/>
  <c r="CV342" i="6"/>
  <c r="CZ91" i="6"/>
  <c r="DC94" i="6"/>
  <c r="DE224" i="6"/>
  <c r="DH99" i="6"/>
  <c r="DJ356" i="6"/>
  <c r="DM232" i="6"/>
  <c r="CQ210" i="6"/>
  <c r="CT213" i="6"/>
  <c r="CW343" i="6"/>
  <c r="CY218" i="6"/>
  <c r="DB221" i="6"/>
  <c r="DE96" i="6"/>
  <c r="DG353" i="6"/>
  <c r="DK357" i="6"/>
  <c r="DP107" i="6"/>
  <c r="DR364" i="6"/>
  <c r="DU240" i="6"/>
  <c r="AB4" i="6"/>
  <c r="DM104" i="6"/>
  <c r="DO361" i="6"/>
  <c r="DR237" i="6"/>
  <c r="DU112" i="6"/>
  <c r="DW369" i="6"/>
  <c r="BC170" i="6"/>
  <c r="BE172" i="6"/>
  <c r="BF300" i="6"/>
  <c r="BJ177" i="6"/>
  <c r="BL179" i="6"/>
  <c r="BN308" i="6"/>
  <c r="BR57" i="6"/>
  <c r="BU60" i="6"/>
  <c r="BV316" i="6"/>
  <c r="BZ65" i="6"/>
  <c r="CC68" i="6"/>
  <c r="CD324" i="6"/>
  <c r="CH73" i="6"/>
  <c r="CK76" i="6"/>
  <c r="CL332" i="6"/>
  <c r="BM180" i="6"/>
  <c r="BP183" i="6"/>
  <c r="BS313" i="6"/>
  <c r="BU188" i="6"/>
  <c r="BX191" i="6"/>
  <c r="CA321" i="6"/>
  <c r="CC196" i="6"/>
  <c r="CF199" i="6"/>
  <c r="CI329" i="6"/>
  <c r="CK204" i="6"/>
  <c r="CN207" i="6"/>
  <c r="CQ337" i="6"/>
  <c r="CS212" i="6"/>
  <c r="CV215" i="6"/>
  <c r="CY345" i="6"/>
  <c r="DA220" i="6"/>
  <c r="DD223" i="6"/>
  <c r="DG98" i="6"/>
  <c r="DI355" i="6"/>
  <c r="DL231" i="6"/>
  <c r="CP336" i="6"/>
  <c r="CT85" i="6"/>
  <c r="CW88" i="6"/>
  <c r="CX344" i="6"/>
  <c r="DB93" i="6"/>
  <c r="DD350" i="6"/>
  <c r="DG226" i="6"/>
  <c r="DK230" i="6"/>
  <c r="DO106" i="6"/>
  <c r="DQ363" i="6"/>
  <c r="DT239" i="6"/>
  <c r="DW114" i="6"/>
  <c r="DL358" i="6"/>
  <c r="DO234" i="6"/>
  <c r="DR109" i="6"/>
  <c r="DT366" i="6"/>
  <c r="DW242" i="6"/>
  <c r="AA14" i="6"/>
  <c r="AA138" i="6" s="1"/>
  <c r="AB161" i="2" s="1"/>
  <c r="AC16" i="6"/>
  <c r="AD145" i="6"/>
  <c r="AF19" i="6"/>
  <c r="AG148" i="6"/>
  <c r="AH276" i="6"/>
  <c r="AJ23" i="6"/>
  <c r="AL280" i="6"/>
  <c r="AA142" i="6"/>
  <c r="AA266" i="6" s="1"/>
  <c r="AB162" i="2" s="1"/>
  <c r="AB15" i="6"/>
  <c r="AC144" i="6"/>
  <c r="AD272" i="6"/>
  <c r="AE273" i="6"/>
  <c r="AG20" i="6"/>
  <c r="AH149" i="6"/>
  <c r="AI277" i="6"/>
  <c r="AK24" i="6"/>
  <c r="AK279" i="6"/>
  <c r="AL153" i="6"/>
  <c r="AM281" i="6"/>
  <c r="AO156" i="6"/>
  <c r="AP157" i="6"/>
  <c r="AQ158" i="6"/>
  <c r="AR31" i="6"/>
  <c r="AS32" i="6"/>
  <c r="AS287" i="6"/>
  <c r="AT288" i="6"/>
  <c r="AU162" i="6"/>
  <c r="AV35" i="6"/>
  <c r="AW36" i="6"/>
  <c r="AW291" i="6"/>
  <c r="AY38" i="6"/>
  <c r="AZ294" i="6"/>
  <c r="BB296" i="6"/>
  <c r="BD298" i="6"/>
  <c r="AN27" i="6"/>
  <c r="AO28" i="6"/>
  <c r="AP284" i="6"/>
  <c r="AT161" i="6"/>
  <c r="AX37" i="6"/>
  <c r="AY166" i="6"/>
  <c r="AZ167" i="6"/>
  <c r="BA168" i="6"/>
  <c r="BB169" i="6"/>
  <c r="BE44" i="6"/>
  <c r="BG46" i="6"/>
  <c r="BG301" i="6"/>
  <c r="BH302" i="6"/>
  <c r="BI176" i="6"/>
  <c r="BJ49" i="6"/>
  <c r="BK50" i="6"/>
  <c r="BK305" i="6"/>
  <c r="BL51" i="6"/>
  <c r="BN181" i="6"/>
  <c r="BQ311" i="6"/>
  <c r="BS186" i="6"/>
  <c r="BV189" i="6"/>
  <c r="BY319" i="6"/>
  <c r="CA194" i="6"/>
  <c r="CD197" i="6"/>
  <c r="CG327" i="6"/>
  <c r="CI202" i="6"/>
  <c r="CL205" i="6"/>
  <c r="CO335" i="6"/>
  <c r="BP55" i="6"/>
  <c r="BS58" i="6"/>
  <c r="BT314" i="6"/>
  <c r="BX63" i="6"/>
  <c r="CA66" i="6"/>
  <c r="CB322" i="6"/>
  <c r="CF71" i="6"/>
  <c r="CI74" i="6"/>
  <c r="CJ330" i="6"/>
  <c r="CN79" i="6"/>
  <c r="CQ82" i="6"/>
  <c r="CR338" i="6"/>
  <c r="CV87" i="6"/>
  <c r="CY90" i="6"/>
  <c r="CZ346" i="6"/>
  <c r="DD95" i="6"/>
  <c r="DF352" i="6"/>
  <c r="DI228" i="6"/>
  <c r="DL103" i="6"/>
  <c r="CP209" i="6"/>
  <c r="CS339" i="6"/>
  <c r="CU214" i="6"/>
  <c r="CX217" i="6"/>
  <c r="DA347" i="6"/>
  <c r="DC222" i="6"/>
  <c r="DF225" i="6"/>
  <c r="DJ229" i="6"/>
  <c r="DN360" i="6"/>
  <c r="DQ236" i="6"/>
  <c r="DT111" i="6"/>
  <c r="DV368" i="6"/>
  <c r="DI100" i="6"/>
  <c r="DN233" i="6"/>
  <c r="DQ108" i="6"/>
  <c r="DS365" i="6"/>
  <c r="DV241" i="6"/>
  <c r="BC42" i="6"/>
  <c r="BC297" i="6"/>
  <c r="BF45" i="6"/>
  <c r="BH175" i="6"/>
  <c r="BM307" i="6"/>
  <c r="BN53" i="6"/>
  <c r="BQ56" i="6"/>
  <c r="BR312" i="6"/>
  <c r="BV61" i="6"/>
  <c r="BY64" i="6"/>
  <c r="BZ320" i="6"/>
  <c r="CD69" i="6"/>
  <c r="CG72" i="6"/>
  <c r="CH328" i="6"/>
  <c r="CL77" i="6"/>
  <c r="CO80" i="6"/>
  <c r="BO309" i="6"/>
  <c r="BQ184" i="6"/>
  <c r="BT187" i="6"/>
  <c r="BW317" i="6"/>
  <c r="BY192" i="6"/>
  <c r="CB195" i="6"/>
  <c r="CE325" i="6"/>
  <c r="CG200" i="6"/>
  <c r="CJ203" i="6"/>
  <c r="CM333" i="6"/>
  <c r="CO208" i="6"/>
  <c r="CR211" i="6"/>
  <c r="CU341" i="6"/>
  <c r="CW216" i="6"/>
  <c r="CZ219" i="6"/>
  <c r="DC349" i="6"/>
  <c r="DE351" i="6"/>
  <c r="DH227" i="6"/>
  <c r="DK102" i="6"/>
  <c r="CP81" i="6"/>
  <c r="CS84" i="6"/>
  <c r="CT340" i="6"/>
  <c r="CX89" i="6"/>
  <c r="DA92" i="6"/>
  <c r="DB348" i="6"/>
  <c r="DF97" i="6"/>
  <c r="DJ101" i="6"/>
  <c r="DM359" i="6"/>
  <c r="DP235" i="6"/>
  <c r="DS110" i="6"/>
  <c r="DU367" i="6"/>
  <c r="DH354" i="6"/>
  <c r="DN105" i="6"/>
  <c r="DP362" i="6"/>
  <c r="DS238" i="6"/>
  <c r="DV113" i="6"/>
  <c r="AA164" i="2"/>
  <c r="Z55" i="2"/>
  <c r="AA19" i="2"/>
  <c r="AB15" i="2"/>
  <c r="AA47" i="2"/>
  <c r="AA59" i="2"/>
  <c r="AA67" i="2"/>
  <c r="J73" i="16"/>
  <c r="V83" i="7"/>
  <c r="J83" i="16" s="1"/>
  <c r="K32" i="7"/>
  <c r="T8" i="7"/>
  <c r="T96" i="7" s="1"/>
  <c r="U129" i="2"/>
  <c r="U132" i="2" s="1"/>
  <c r="K119" i="16"/>
  <c r="Y128" i="7"/>
  <c r="K128" i="16" s="1"/>
  <c r="V216" i="2"/>
  <c r="V220" i="2" s="1"/>
  <c r="V212" i="2" s="1"/>
  <c r="X218" i="2"/>
  <c r="W217" i="2"/>
  <c r="Y219" i="2"/>
  <c r="S98" i="7"/>
  <c r="I25" i="16"/>
  <c r="Y112" i="2"/>
  <c r="Y116" i="2" s="1"/>
  <c r="X7" i="7"/>
  <c r="Y9" i="7"/>
  <c r="Z143" i="2"/>
  <c r="Z146" i="2" s="1"/>
  <c r="AE51" i="2"/>
  <c r="AB37" i="7"/>
  <c r="AC326" i="2"/>
  <c r="AC328" i="2" s="1"/>
  <c r="AA25" i="7"/>
  <c r="AA99" i="7" s="1"/>
  <c r="AB231" i="2"/>
  <c r="AB234" i="2" s="1"/>
  <c r="T24" i="7"/>
  <c r="U210" i="2"/>
  <c r="U213" i="2" s="1"/>
  <c r="K99" i="16"/>
  <c r="O288" i="2" l="1"/>
  <c r="O259" i="2"/>
  <c r="Q271" i="2"/>
  <c r="Q277" i="2" s="1"/>
  <c r="Q306" i="2"/>
  <c r="Q309" i="2" s="1"/>
  <c r="Q75" i="7" s="1"/>
  <c r="Q77" i="7" s="1"/>
  <c r="Q143" i="7" s="1"/>
  <c r="P258" i="2"/>
  <c r="AA52" i="2"/>
  <c r="Z35" i="7"/>
  <c r="AA316" i="2"/>
  <c r="AA318" i="2" s="1"/>
  <c r="Z11" i="12"/>
  <c r="Y101" i="12"/>
  <c r="AA55" i="2"/>
  <c r="F103" i="16"/>
  <c r="J114" i="7"/>
  <c r="J122" i="7" s="1"/>
  <c r="F122" i="16" s="1"/>
  <c r="L89" i="7"/>
  <c r="L103" i="7" s="1"/>
  <c r="L114" i="7" s="1"/>
  <c r="N144" i="7"/>
  <c r="N145" i="7" s="1"/>
  <c r="N153" i="7"/>
  <c r="N154" i="7" s="1"/>
  <c r="O151" i="7" s="1"/>
  <c r="F136" i="16"/>
  <c r="G134" i="16" s="1"/>
  <c r="P143" i="7"/>
  <c r="E76" i="17"/>
  <c r="H77" i="16"/>
  <c r="M149" i="7"/>
  <c r="M79" i="7" s="1"/>
  <c r="F37" i="16"/>
  <c r="J39" i="7"/>
  <c r="F40" i="16" s="1"/>
  <c r="K36" i="7"/>
  <c r="R265" i="2"/>
  <c r="S307" i="2"/>
  <c r="S272" i="2"/>
  <c r="S278" i="2" s="1"/>
  <c r="Q289" i="2"/>
  <c r="Q266" i="2"/>
  <c r="Q152" i="7"/>
  <c r="K321" i="2"/>
  <c r="K323" i="2" s="1"/>
  <c r="J330" i="2"/>
  <c r="G6" i="7"/>
  <c r="H134" i="7"/>
  <c r="H136" i="7" s="1"/>
  <c r="G109" i="2"/>
  <c r="AA154" i="2"/>
  <c r="AA158" i="2" s="1"/>
  <c r="Z12" i="7"/>
  <c r="AA3" i="2"/>
  <c r="AB2" i="7"/>
  <c r="AA12" i="6"/>
  <c r="X12" i="12"/>
  <c r="X100" i="12" s="1"/>
  <c r="X2" i="10"/>
  <c r="AA44" i="13"/>
  <c r="X2" i="9"/>
  <c r="L32" i="7"/>
  <c r="AC15" i="2"/>
  <c r="AB47" i="2"/>
  <c r="AB19" i="2"/>
  <c r="AB55" i="2"/>
  <c r="AB59" i="2"/>
  <c r="AB67" i="2"/>
  <c r="AA92" i="7"/>
  <c r="AA67" i="7"/>
  <c r="AB164" i="2"/>
  <c r="AB166" i="2" s="1"/>
  <c r="AB269" i="6"/>
  <c r="AB393" i="6" s="1"/>
  <c r="AC163" i="2" s="1"/>
  <c r="AC270" i="6"/>
  <c r="AE145" i="6"/>
  <c r="AF146" i="6"/>
  <c r="AH20" i="6"/>
  <c r="AI149" i="6"/>
  <c r="AJ150" i="6"/>
  <c r="AK151" i="6"/>
  <c r="AL24" i="6"/>
  <c r="AM153" i="6"/>
  <c r="AB142" i="6"/>
  <c r="AB266" i="6" s="1"/>
  <c r="AC162" i="2" s="1"/>
  <c r="AD16" i="6"/>
  <c r="AE17" i="6"/>
  <c r="AF273" i="6"/>
  <c r="AG274" i="6"/>
  <c r="AI21" i="6"/>
  <c r="AJ277" i="6"/>
  <c r="AM25" i="6"/>
  <c r="AN154" i="6"/>
  <c r="AP28" i="6"/>
  <c r="AR158" i="6"/>
  <c r="AV162" i="6"/>
  <c r="AX291" i="6"/>
  <c r="AY292" i="6"/>
  <c r="BA39" i="6"/>
  <c r="BA294" i="6"/>
  <c r="BC41" i="6"/>
  <c r="BC296" i="6"/>
  <c r="BE43" i="6"/>
  <c r="BE298" i="6"/>
  <c r="BF299" i="6"/>
  <c r="AO155" i="6"/>
  <c r="AP156" i="6"/>
  <c r="AQ157" i="6"/>
  <c r="AR30" i="6"/>
  <c r="AS31" i="6"/>
  <c r="AS286" i="6"/>
  <c r="AT287" i="6"/>
  <c r="AU161" i="6"/>
  <c r="AV34" i="6"/>
  <c r="AW35" i="6"/>
  <c r="AW290" i="6"/>
  <c r="AY37" i="6"/>
  <c r="AZ293" i="6"/>
  <c r="BD297" i="6"/>
  <c r="BH174" i="6"/>
  <c r="BL178" i="6"/>
  <c r="BM306" i="6"/>
  <c r="BP182" i="6"/>
  <c r="BS312" i="6"/>
  <c r="BU187" i="6"/>
  <c r="BX190" i="6"/>
  <c r="CA320" i="6"/>
  <c r="CC195" i="6"/>
  <c r="CF198" i="6"/>
  <c r="CI328" i="6"/>
  <c r="CK203" i="6"/>
  <c r="CN206" i="6"/>
  <c r="BN180" i="6"/>
  <c r="BQ310" i="6"/>
  <c r="BS185" i="6"/>
  <c r="BV188" i="6"/>
  <c r="BY318" i="6"/>
  <c r="CA193" i="6"/>
  <c r="CD196" i="6"/>
  <c r="CG326" i="6"/>
  <c r="CI201" i="6"/>
  <c r="CL204" i="6"/>
  <c r="CO334" i="6"/>
  <c r="CQ209" i="6"/>
  <c r="CT212" i="6"/>
  <c r="CW342" i="6"/>
  <c r="CY217" i="6"/>
  <c r="DB220" i="6"/>
  <c r="DE95" i="6"/>
  <c r="DG352" i="6"/>
  <c r="DJ228" i="6"/>
  <c r="DM103" i="6"/>
  <c r="CR210" i="6"/>
  <c r="CU340" i="6"/>
  <c r="CW215" i="6"/>
  <c r="CZ218" i="6"/>
  <c r="DC348" i="6"/>
  <c r="DE350" i="6"/>
  <c r="DK101" i="6"/>
  <c r="DO233" i="6"/>
  <c r="DR108" i="6"/>
  <c r="DT365" i="6"/>
  <c r="DW368" i="6"/>
  <c r="DH226" i="6"/>
  <c r="DM358" i="6"/>
  <c r="DP234" i="6"/>
  <c r="DS109" i="6"/>
  <c r="DU366" i="6"/>
  <c r="BB40" i="6"/>
  <c r="BG45" i="6"/>
  <c r="BG300" i="6"/>
  <c r="BH301" i="6"/>
  <c r="BI175" i="6"/>
  <c r="BJ48" i="6"/>
  <c r="BK49" i="6"/>
  <c r="BK304" i="6"/>
  <c r="BL305" i="6"/>
  <c r="BO53" i="6"/>
  <c r="BP309" i="6"/>
  <c r="BT58" i="6"/>
  <c r="BW61" i="6"/>
  <c r="BX317" i="6"/>
  <c r="CB66" i="6"/>
  <c r="CE69" i="6"/>
  <c r="CF325" i="6"/>
  <c r="CJ74" i="6"/>
  <c r="CM77" i="6"/>
  <c r="CN333" i="6"/>
  <c r="BN307" i="6"/>
  <c r="BR56" i="6"/>
  <c r="BU59" i="6"/>
  <c r="BV315" i="6"/>
  <c r="BZ64" i="6"/>
  <c r="CC67" i="6"/>
  <c r="CD323" i="6"/>
  <c r="CH72" i="6"/>
  <c r="CK75" i="6"/>
  <c r="CL331" i="6"/>
  <c r="CP80" i="6"/>
  <c r="CS83" i="6"/>
  <c r="CT339" i="6"/>
  <c r="CX88" i="6"/>
  <c r="DA91" i="6"/>
  <c r="DB347" i="6"/>
  <c r="DF96" i="6"/>
  <c r="DH353" i="6"/>
  <c r="DK229" i="6"/>
  <c r="CQ81" i="6"/>
  <c r="CR337" i="6"/>
  <c r="CV86" i="6"/>
  <c r="CY89" i="6"/>
  <c r="CZ345" i="6"/>
  <c r="DD94" i="6"/>
  <c r="DG97" i="6"/>
  <c r="DM231" i="6"/>
  <c r="DO360" i="6"/>
  <c r="DR236" i="6"/>
  <c r="DU111" i="6"/>
  <c r="AC4" i="6"/>
  <c r="DJ355" i="6"/>
  <c r="DN359" i="6"/>
  <c r="DQ235" i="6"/>
  <c r="DT110" i="6"/>
  <c r="DV367" i="6"/>
  <c r="AB14" i="6"/>
  <c r="AB138" i="6" s="1"/>
  <c r="AC161" i="2" s="1"/>
  <c r="AC164" i="2" s="1"/>
  <c r="AC143" i="6"/>
  <c r="AD271" i="6"/>
  <c r="AE272" i="6"/>
  <c r="AG19" i="6"/>
  <c r="AH148" i="6"/>
  <c r="AI276" i="6"/>
  <c r="AK23" i="6"/>
  <c r="AK278" i="6"/>
  <c r="AL152" i="6"/>
  <c r="AM280" i="6"/>
  <c r="AC15" i="6"/>
  <c r="AD144" i="6"/>
  <c r="AF18" i="6"/>
  <c r="AG147" i="6"/>
  <c r="AH275" i="6"/>
  <c r="AJ22" i="6"/>
  <c r="AL279" i="6"/>
  <c r="AN26" i="6"/>
  <c r="AO27" i="6"/>
  <c r="AP283" i="6"/>
  <c r="AT160" i="6"/>
  <c r="AX36" i="6"/>
  <c r="AY165" i="6"/>
  <c r="AZ166" i="6"/>
  <c r="BA167" i="6"/>
  <c r="BB168" i="6"/>
  <c r="BC169" i="6"/>
  <c r="BD170" i="6"/>
  <c r="BE171" i="6"/>
  <c r="BF44" i="6"/>
  <c r="AN281" i="6"/>
  <c r="AO282" i="6"/>
  <c r="AQ29" i="6"/>
  <c r="AQ284" i="6"/>
  <c r="AR285" i="6"/>
  <c r="AS159" i="6"/>
  <c r="AT32" i="6"/>
  <c r="AU33" i="6"/>
  <c r="AU288" i="6"/>
  <c r="AV289" i="6"/>
  <c r="AW163" i="6"/>
  <c r="AX164" i="6"/>
  <c r="AZ38" i="6"/>
  <c r="BD42" i="6"/>
  <c r="BF172" i="6"/>
  <c r="BJ176" i="6"/>
  <c r="BM179" i="6"/>
  <c r="BO308" i="6"/>
  <c r="BQ183" i="6"/>
  <c r="BT186" i="6"/>
  <c r="BW316" i="6"/>
  <c r="BY191" i="6"/>
  <c r="CB194" i="6"/>
  <c r="CE324" i="6"/>
  <c r="CG199" i="6"/>
  <c r="CJ202" i="6"/>
  <c r="CM332" i="6"/>
  <c r="CO207" i="6"/>
  <c r="BO181" i="6"/>
  <c r="BR184" i="6"/>
  <c r="BU314" i="6"/>
  <c r="BW189" i="6"/>
  <c r="BZ192" i="6"/>
  <c r="CC322" i="6"/>
  <c r="CE197" i="6"/>
  <c r="CH200" i="6"/>
  <c r="CK330" i="6"/>
  <c r="CM205" i="6"/>
  <c r="CP208" i="6"/>
  <c r="CS338" i="6"/>
  <c r="CU213" i="6"/>
  <c r="CX216" i="6"/>
  <c r="DA346" i="6"/>
  <c r="DC221" i="6"/>
  <c r="DF224" i="6"/>
  <c r="DI99" i="6"/>
  <c r="DK356" i="6"/>
  <c r="CQ336" i="6"/>
  <c r="CS211" i="6"/>
  <c r="CV214" i="6"/>
  <c r="CY344" i="6"/>
  <c r="DA219" i="6"/>
  <c r="DD222" i="6"/>
  <c r="DI227" i="6"/>
  <c r="DN104" i="6"/>
  <c r="DP361" i="6"/>
  <c r="DS237" i="6"/>
  <c r="DV112" i="6"/>
  <c r="DF351" i="6"/>
  <c r="DL102" i="6"/>
  <c r="DO105" i="6"/>
  <c r="DQ362" i="6"/>
  <c r="DT238" i="6"/>
  <c r="DW113" i="6"/>
  <c r="BB295" i="6"/>
  <c r="BG173" i="6"/>
  <c r="BH46" i="6"/>
  <c r="BI47" i="6"/>
  <c r="BI302" i="6"/>
  <c r="BJ303" i="6"/>
  <c r="BK177" i="6"/>
  <c r="BL50" i="6"/>
  <c r="BM51" i="6"/>
  <c r="BP54" i="6"/>
  <c r="BS57" i="6"/>
  <c r="BT313" i="6"/>
  <c r="BX62" i="6"/>
  <c r="CA65" i="6"/>
  <c r="CB321" i="6"/>
  <c r="CF70" i="6"/>
  <c r="CI73" i="6"/>
  <c r="CJ329" i="6"/>
  <c r="CN78" i="6"/>
  <c r="BN52" i="6"/>
  <c r="BQ55" i="6"/>
  <c r="BR311" i="6"/>
  <c r="BV60" i="6"/>
  <c r="BY63" i="6"/>
  <c r="BZ319" i="6"/>
  <c r="CD68" i="6"/>
  <c r="CG71" i="6"/>
  <c r="CH327" i="6"/>
  <c r="CL76" i="6"/>
  <c r="CO79" i="6"/>
  <c r="CP335" i="6"/>
  <c r="CT84" i="6"/>
  <c r="CW87" i="6"/>
  <c r="CX343" i="6"/>
  <c r="DB92" i="6"/>
  <c r="DD349" i="6"/>
  <c r="DG225" i="6"/>
  <c r="DJ100" i="6"/>
  <c r="DL357" i="6"/>
  <c r="CR82" i="6"/>
  <c r="CU85" i="6"/>
  <c r="CV341" i="6"/>
  <c r="CZ90" i="6"/>
  <c r="DC93" i="6"/>
  <c r="DE223" i="6"/>
  <c r="DI354" i="6"/>
  <c r="DN232" i="6"/>
  <c r="DQ107" i="6"/>
  <c r="DS364" i="6"/>
  <c r="DV240" i="6"/>
  <c r="DH98" i="6"/>
  <c r="DL230" i="6"/>
  <c r="DP106" i="6"/>
  <c r="DR363" i="6"/>
  <c r="DU239" i="6"/>
  <c r="DW241" i="6"/>
  <c r="AA84" i="2"/>
  <c r="AB73" i="2"/>
  <c r="AB77" i="2"/>
  <c r="AB81" i="2"/>
  <c r="AB95" i="2"/>
  <c r="AB74" i="2"/>
  <c r="AB78" i="2"/>
  <c r="AB82" i="2"/>
  <c r="AB94" i="2"/>
  <c r="AC4" i="2"/>
  <c r="AB93" i="2"/>
  <c r="AB276" i="2"/>
  <c r="AB75" i="2"/>
  <c r="AB79" i="2"/>
  <c r="AB270" i="2"/>
  <c r="AB118" i="7" s="1"/>
  <c r="AB76" i="2"/>
  <c r="AB80" i="2"/>
  <c r="AB92" i="2"/>
  <c r="AB96" i="2"/>
  <c r="Y70" i="7"/>
  <c r="K64" i="16"/>
  <c r="AA166" i="2"/>
  <c r="AA333" i="2"/>
  <c r="AA273" i="2"/>
  <c r="AA279" i="2" s="1"/>
  <c r="Z285" i="2"/>
  <c r="AA308" i="2"/>
  <c r="U8" i="7"/>
  <c r="U96" i="7" s="1"/>
  <c r="V129" i="2"/>
  <c r="V132" i="2" s="1"/>
  <c r="Z136" i="2"/>
  <c r="X138" i="2"/>
  <c r="X139" i="2" s="1"/>
  <c r="X130" i="2" s="1"/>
  <c r="X225" i="2" s="1"/>
  <c r="X228" i="2" s="1"/>
  <c r="X211" i="2" s="1"/>
  <c r="Y137" i="2"/>
  <c r="AA135" i="2"/>
  <c r="AC13" i="2"/>
  <c r="AB18" i="2"/>
  <c r="AB33" i="2"/>
  <c r="AB38" i="2" s="1"/>
  <c r="AB58" i="2"/>
  <c r="AB66" i="2"/>
  <c r="AA119" i="7"/>
  <c r="AA128" i="7" s="1"/>
  <c r="O290" i="2"/>
  <c r="AA98" i="2"/>
  <c r="AA227" i="2" s="1"/>
  <c r="N296" i="2"/>
  <c r="N297" i="2" s="1"/>
  <c r="N291" i="2"/>
  <c r="AB15" i="7"/>
  <c r="AC199" i="2"/>
  <c r="AC202" i="2" s="1"/>
  <c r="AB248" i="2"/>
  <c r="AB242" i="2"/>
  <c r="AB245" i="2" s="1"/>
  <c r="AA26" i="7"/>
  <c r="AA100" i="7" s="1"/>
  <c r="AB49" i="2"/>
  <c r="AC48" i="2"/>
  <c r="AB50" i="2"/>
  <c r="F33" i="16"/>
  <c r="AB62" i="2"/>
  <c r="M27" i="7"/>
  <c r="M280" i="2"/>
  <c r="M281" i="2" s="1"/>
  <c r="M30" i="7" s="1"/>
  <c r="G31" i="16" s="1"/>
  <c r="Z13" i="7"/>
  <c r="Z168" i="2"/>
  <c r="Z14" i="7" s="1"/>
  <c r="Z88" i="2"/>
  <c r="Z66" i="7" s="1"/>
  <c r="Z64" i="7"/>
  <c r="Z85" i="2"/>
  <c r="Z65" i="7" s="1"/>
  <c r="AD35" i="2"/>
  <c r="AE34" i="2"/>
  <c r="AD36" i="2"/>
  <c r="AC62" i="2"/>
  <c r="W216" i="2"/>
  <c r="W220" i="2" s="1"/>
  <c r="W212" i="2" s="1"/>
  <c r="Y218" i="2"/>
  <c r="Z219" i="2"/>
  <c r="X217" i="2"/>
  <c r="T98" i="7"/>
  <c r="AC37" i="7"/>
  <c r="AD326" i="2"/>
  <c r="AD328" i="2" s="1"/>
  <c r="K10" i="16"/>
  <c r="I98" i="16"/>
  <c r="U24" i="7"/>
  <c r="V210" i="2"/>
  <c r="V213" i="2" s="1"/>
  <c r="AB25" i="7"/>
  <c r="AC231" i="2"/>
  <c r="AC234" i="2" s="1"/>
  <c r="Y97" i="7"/>
  <c r="K97" i="16" s="1"/>
  <c r="F37" i="17"/>
  <c r="L38" i="16"/>
  <c r="X95" i="7"/>
  <c r="AF51" i="2"/>
  <c r="Z9" i="7"/>
  <c r="AA143" i="2"/>
  <c r="AA146" i="2" s="1"/>
  <c r="Y7" i="7"/>
  <c r="Z112" i="2"/>
  <c r="Z116" i="2" s="1"/>
  <c r="P259" i="2" l="1"/>
  <c r="P288" i="2"/>
  <c r="R271" i="2"/>
  <c r="R277" i="2" s="1"/>
  <c r="R306" i="2"/>
  <c r="R309" i="2" s="1"/>
  <c r="R75" i="7" s="1"/>
  <c r="R77" i="7" s="1"/>
  <c r="R143" i="7" s="1"/>
  <c r="R152" i="7" s="1"/>
  <c r="Q258" i="2"/>
  <c r="Z101" i="12"/>
  <c r="AA11" i="12"/>
  <c r="AA35" i="7"/>
  <c r="AB316" i="2"/>
  <c r="AB318" i="2" s="1"/>
  <c r="AB98" i="2"/>
  <c r="AB227" i="2" s="1"/>
  <c r="F114" i="16"/>
  <c r="L132" i="7"/>
  <c r="O153" i="7"/>
  <c r="O154" i="7" s="1"/>
  <c r="P151" i="7" s="1"/>
  <c r="O144" i="7"/>
  <c r="O145" i="7" s="1"/>
  <c r="N147" i="7"/>
  <c r="N148" i="7"/>
  <c r="J42" i="7"/>
  <c r="F43" i="16" s="1"/>
  <c r="P152" i="7"/>
  <c r="M81" i="7"/>
  <c r="G79" i="16"/>
  <c r="H109" i="2"/>
  <c r="H6" i="7"/>
  <c r="H10" i="7" s="1"/>
  <c r="H16" i="7" s="1"/>
  <c r="H44" i="7" s="1"/>
  <c r="I134" i="7"/>
  <c r="I136" i="7" s="1"/>
  <c r="T307" i="2"/>
  <c r="T272" i="2"/>
  <c r="T278" i="2" s="1"/>
  <c r="S265" i="2"/>
  <c r="R289" i="2"/>
  <c r="R266" i="2"/>
  <c r="G10" i="7"/>
  <c r="E7" i="16"/>
  <c r="K330" i="2"/>
  <c r="L321" i="2"/>
  <c r="L323" i="2" s="1"/>
  <c r="K39" i="7"/>
  <c r="K42" i="7" s="1"/>
  <c r="L36" i="7"/>
  <c r="L122" i="7"/>
  <c r="AB154" i="2"/>
  <c r="AB158" i="2" s="1"/>
  <c r="AA12" i="7"/>
  <c r="Y2" i="9"/>
  <c r="AB3" i="2"/>
  <c r="Y2" i="10"/>
  <c r="AC2" i="7"/>
  <c r="AB44" i="13"/>
  <c r="AB12" i="6"/>
  <c r="Y12" i="12"/>
  <c r="Y100" i="12" s="1"/>
  <c r="AB13" i="7"/>
  <c r="AB168" i="2"/>
  <c r="AB14" i="7" s="1"/>
  <c r="F14" i="17" s="1"/>
  <c r="AE35" i="2"/>
  <c r="AF34" i="2"/>
  <c r="AE36" i="2"/>
  <c r="AC49" i="2"/>
  <c r="AC50" i="2"/>
  <c r="AC63" i="2" s="1"/>
  <c r="AC64" i="2" s="1"/>
  <c r="AC69" i="2" s="1"/>
  <c r="AC131" i="2" s="1"/>
  <c r="AD48" i="2"/>
  <c r="F15" i="17"/>
  <c r="L16" i="16"/>
  <c r="O291" i="2"/>
  <c r="O296" i="2"/>
  <c r="O297" i="2" s="1"/>
  <c r="AB54" i="2"/>
  <c r="Y217" i="2"/>
  <c r="AA219" i="2"/>
  <c r="X216" i="2"/>
  <c r="X220" i="2" s="1"/>
  <c r="X212" i="2" s="1"/>
  <c r="Z218" i="2"/>
  <c r="W129" i="2"/>
  <c r="W132" i="2" s="1"/>
  <c r="V8" i="7"/>
  <c r="P290" i="2"/>
  <c r="AB119" i="7"/>
  <c r="AD4" i="2"/>
  <c r="AC75" i="2"/>
  <c r="AC79" i="2"/>
  <c r="AC93" i="2"/>
  <c r="AC276" i="2"/>
  <c r="AC76" i="2"/>
  <c r="AC80" i="2"/>
  <c r="AC92" i="2"/>
  <c r="AC96" i="2"/>
  <c r="AC270" i="2"/>
  <c r="AC118" i="7" s="1"/>
  <c r="AC73" i="2"/>
  <c r="AC77" i="2"/>
  <c r="AC81" i="2"/>
  <c r="AC95" i="2"/>
  <c r="AC74" i="2"/>
  <c r="AC78" i="2"/>
  <c r="AC82" i="2"/>
  <c r="AC94" i="2"/>
  <c r="AB84" i="2"/>
  <c r="AC67" i="7"/>
  <c r="AC92" i="7"/>
  <c r="AC14" i="6"/>
  <c r="AC138" i="6" s="1"/>
  <c r="AD161" i="2" s="1"/>
  <c r="AD143" i="6"/>
  <c r="AF17" i="6"/>
  <c r="AG146" i="6"/>
  <c r="AH274" i="6"/>
  <c r="AJ21" i="6"/>
  <c r="AL278" i="6"/>
  <c r="AC142" i="6"/>
  <c r="AC266" i="6" s="1"/>
  <c r="AD162" i="2" s="1"/>
  <c r="AD270" i="6"/>
  <c r="AE271" i="6"/>
  <c r="AG18" i="6"/>
  <c r="AH147" i="6"/>
  <c r="AI275" i="6"/>
  <c r="AK22" i="6"/>
  <c r="AK277" i="6"/>
  <c r="AL151" i="6"/>
  <c r="AM279" i="6"/>
  <c r="AO154" i="6"/>
  <c r="AP155" i="6"/>
  <c r="AQ156" i="6"/>
  <c r="AR29" i="6"/>
  <c r="AS30" i="6"/>
  <c r="AS285" i="6"/>
  <c r="AT286" i="6"/>
  <c r="AU160" i="6"/>
  <c r="AV33" i="6"/>
  <c r="AW34" i="6"/>
  <c r="AW289" i="6"/>
  <c r="AY36" i="6"/>
  <c r="AZ292" i="6"/>
  <c r="BB294" i="6"/>
  <c r="BD296" i="6"/>
  <c r="AN25" i="6"/>
  <c r="AO26" i="6"/>
  <c r="AP282" i="6"/>
  <c r="AT159" i="6"/>
  <c r="AX35" i="6"/>
  <c r="AY164" i="6"/>
  <c r="AZ165" i="6"/>
  <c r="BA166" i="6"/>
  <c r="BC40" i="6"/>
  <c r="BC295" i="6"/>
  <c r="BF43" i="6"/>
  <c r="BG44" i="6"/>
  <c r="BG299" i="6"/>
  <c r="BH300" i="6"/>
  <c r="BI174" i="6"/>
  <c r="BJ47" i="6"/>
  <c r="BK48" i="6"/>
  <c r="BK303" i="6"/>
  <c r="BM178" i="6"/>
  <c r="BR183" i="6"/>
  <c r="BW188" i="6"/>
  <c r="CC321" i="6"/>
  <c r="CH199" i="6"/>
  <c r="CM204" i="6"/>
  <c r="BQ182" i="6"/>
  <c r="BW315" i="6"/>
  <c r="CB193" i="6"/>
  <c r="CG198" i="6"/>
  <c r="CM331" i="6"/>
  <c r="CR209" i="6"/>
  <c r="CW214" i="6"/>
  <c r="DC347" i="6"/>
  <c r="DH225" i="6"/>
  <c r="CP79" i="6"/>
  <c r="CT338" i="6"/>
  <c r="DA90" i="6"/>
  <c r="DF95" i="6"/>
  <c r="DO104" i="6"/>
  <c r="DT237" i="6"/>
  <c r="DJ99" i="6"/>
  <c r="DP360" i="6"/>
  <c r="DV111" i="6"/>
  <c r="DU110" i="6"/>
  <c r="DO359" i="6"/>
  <c r="DG351" i="6"/>
  <c r="DT109" i="6"/>
  <c r="DN358" i="6"/>
  <c r="DE94" i="6"/>
  <c r="CY216" i="6"/>
  <c r="CT211" i="6"/>
  <c r="DM230" i="6"/>
  <c r="DH97" i="6"/>
  <c r="DC92" i="6"/>
  <c r="CV340" i="6"/>
  <c r="CR81" i="6"/>
  <c r="CM76" i="6"/>
  <c r="CF324" i="6"/>
  <c r="CB65" i="6"/>
  <c r="BW60" i="6"/>
  <c r="BP308" i="6"/>
  <c r="CL330" i="6"/>
  <c r="CH71" i="6"/>
  <c r="CC66" i="6"/>
  <c r="BV314" i="6"/>
  <c r="BR55" i="6"/>
  <c r="BL304" i="6"/>
  <c r="BB167" i="6"/>
  <c r="BE42" i="6"/>
  <c r="BH173" i="6"/>
  <c r="BL177" i="6"/>
  <c r="BQ309" i="6"/>
  <c r="BV187" i="6"/>
  <c r="CA192" i="6"/>
  <c r="CG325" i="6"/>
  <c r="CL203" i="6"/>
  <c r="BP181" i="6"/>
  <c r="BU186" i="6"/>
  <c r="CA319" i="6"/>
  <c r="CF197" i="6"/>
  <c r="CK202" i="6"/>
  <c r="CQ335" i="6"/>
  <c r="CV213" i="6"/>
  <c r="DA218" i="6"/>
  <c r="DG96" i="6"/>
  <c r="DL229" i="6"/>
  <c r="CT83" i="6"/>
  <c r="CX342" i="6"/>
  <c r="DD348" i="6"/>
  <c r="DM357" i="6"/>
  <c r="DS108" i="6"/>
  <c r="DG224" i="6"/>
  <c r="DO232" i="6"/>
  <c r="DT364" i="6"/>
  <c r="DV239" i="6"/>
  <c r="DQ106" i="6"/>
  <c r="DJ227" i="6"/>
  <c r="DU238" i="6"/>
  <c r="DP105" i="6"/>
  <c r="DF223" i="6"/>
  <c r="DA345" i="6"/>
  <c r="CU212" i="6"/>
  <c r="CP207" i="6"/>
  <c r="DI226" i="6"/>
  <c r="DD93" i="6"/>
  <c r="CY88" i="6"/>
  <c r="CR336" i="6"/>
  <c r="CN77" i="6"/>
  <c r="CI72" i="6"/>
  <c r="CB320" i="6"/>
  <c r="BX61" i="6"/>
  <c r="BS56" i="6"/>
  <c r="CO78" i="6"/>
  <c r="CH326" i="6"/>
  <c r="CD67" i="6"/>
  <c r="BY62" i="6"/>
  <c r="BR310" i="6"/>
  <c r="BN51" i="6"/>
  <c r="AD15" i="6"/>
  <c r="AE16" i="6"/>
  <c r="AF272" i="6"/>
  <c r="AG273" i="6"/>
  <c r="AI20" i="6"/>
  <c r="AJ276" i="6"/>
  <c r="AM24" i="6"/>
  <c r="AC269" i="6"/>
  <c r="AC393" i="6" s="1"/>
  <c r="AD163" i="2" s="1"/>
  <c r="AE144" i="6"/>
  <c r="AF145" i="6"/>
  <c r="AH19" i="6"/>
  <c r="AI148" i="6"/>
  <c r="AJ149" i="6"/>
  <c r="AK150" i="6"/>
  <c r="AL23" i="6"/>
  <c r="AM152" i="6"/>
  <c r="AN280" i="6"/>
  <c r="AO281" i="6"/>
  <c r="AQ28" i="6"/>
  <c r="AQ283" i="6"/>
  <c r="AR284" i="6"/>
  <c r="AS158" i="6"/>
  <c r="AT31" i="6"/>
  <c r="AU32" i="6"/>
  <c r="AU287" i="6"/>
  <c r="AV288" i="6"/>
  <c r="AW162" i="6"/>
  <c r="AX163" i="6"/>
  <c r="AZ37" i="6"/>
  <c r="BB39" i="6"/>
  <c r="BD41" i="6"/>
  <c r="BF171" i="6"/>
  <c r="AN153" i="6"/>
  <c r="AP27" i="6"/>
  <c r="AR157" i="6"/>
  <c r="AV161" i="6"/>
  <c r="AX290" i="6"/>
  <c r="AY291" i="6"/>
  <c r="BA38" i="6"/>
  <c r="BA293" i="6"/>
  <c r="BC168" i="6"/>
  <c r="BE170" i="6"/>
  <c r="BF298" i="6"/>
  <c r="BG172" i="6"/>
  <c r="BH45" i="6"/>
  <c r="BI46" i="6"/>
  <c r="BI301" i="6"/>
  <c r="BJ302" i="6"/>
  <c r="BK176" i="6"/>
  <c r="BM305" i="6"/>
  <c r="BO180" i="6"/>
  <c r="BU313" i="6"/>
  <c r="BZ191" i="6"/>
  <c r="CE196" i="6"/>
  <c r="CK329" i="6"/>
  <c r="BO307" i="6"/>
  <c r="BT185" i="6"/>
  <c r="BY190" i="6"/>
  <c r="CE323" i="6"/>
  <c r="CJ201" i="6"/>
  <c r="CO206" i="6"/>
  <c r="CU339" i="6"/>
  <c r="CZ217" i="6"/>
  <c r="DE349" i="6"/>
  <c r="DK100" i="6"/>
  <c r="CS82" i="6"/>
  <c r="CX87" i="6"/>
  <c r="DB346" i="6"/>
  <c r="DL356" i="6"/>
  <c r="DQ361" i="6"/>
  <c r="DW240" i="6"/>
  <c r="DN103" i="6"/>
  <c r="DS236" i="6"/>
  <c r="AD4" i="6"/>
  <c r="DR235" i="6"/>
  <c r="DK355" i="6"/>
  <c r="DV366" i="6"/>
  <c r="DQ234" i="6"/>
  <c r="DI98" i="6"/>
  <c r="DB219" i="6"/>
  <c r="CW341" i="6"/>
  <c r="CQ208" i="6"/>
  <c r="DJ354" i="6"/>
  <c r="DE222" i="6"/>
  <c r="CZ89" i="6"/>
  <c r="CU84" i="6"/>
  <c r="CN332" i="6"/>
  <c r="CJ73" i="6"/>
  <c r="CE68" i="6"/>
  <c r="BX316" i="6"/>
  <c r="BT57" i="6"/>
  <c r="BO52" i="6"/>
  <c r="CK74" i="6"/>
  <c r="CD322" i="6"/>
  <c r="BZ63" i="6"/>
  <c r="BU58" i="6"/>
  <c r="BN306" i="6"/>
  <c r="BM50" i="6"/>
  <c r="BD169" i="6"/>
  <c r="BE297" i="6"/>
  <c r="BJ175" i="6"/>
  <c r="BN179" i="6"/>
  <c r="BS184" i="6"/>
  <c r="BY317" i="6"/>
  <c r="CD195" i="6"/>
  <c r="CI200" i="6"/>
  <c r="CO333" i="6"/>
  <c r="BS311" i="6"/>
  <c r="BX189" i="6"/>
  <c r="CC194" i="6"/>
  <c r="CI327" i="6"/>
  <c r="CN205" i="6"/>
  <c r="CS210" i="6"/>
  <c r="CY343" i="6"/>
  <c r="DD221" i="6"/>
  <c r="DI353" i="6"/>
  <c r="CP334" i="6"/>
  <c r="CW86" i="6"/>
  <c r="DB91" i="6"/>
  <c r="DH352" i="6"/>
  <c r="DP233" i="6"/>
  <c r="DU365" i="6"/>
  <c r="DK228" i="6"/>
  <c r="DR107" i="6"/>
  <c r="DW112" i="6"/>
  <c r="DS363" i="6"/>
  <c r="DN231" i="6"/>
  <c r="DW367" i="6"/>
  <c r="DR362" i="6"/>
  <c r="DM102" i="6"/>
  <c r="DC220" i="6"/>
  <c r="CX215" i="6"/>
  <c r="CS337" i="6"/>
  <c r="DL101" i="6"/>
  <c r="DF350" i="6"/>
  <c r="CZ344" i="6"/>
  <c r="CV85" i="6"/>
  <c r="CQ80" i="6"/>
  <c r="CJ328" i="6"/>
  <c r="CF69" i="6"/>
  <c r="CA64" i="6"/>
  <c r="BT312" i="6"/>
  <c r="BP53" i="6"/>
  <c r="CL75" i="6"/>
  <c r="CG70" i="6"/>
  <c r="BZ318" i="6"/>
  <c r="BV59" i="6"/>
  <c r="BQ54" i="6"/>
  <c r="BL49" i="6"/>
  <c r="AC47" i="2"/>
  <c r="AC19" i="2"/>
  <c r="AD15" i="2"/>
  <c r="AC59" i="2"/>
  <c r="AC67" i="2"/>
  <c r="Z70" i="7"/>
  <c r="Z73" i="7" s="1"/>
  <c r="Z83" i="7" s="1"/>
  <c r="M28" i="7"/>
  <c r="G28" i="16"/>
  <c r="AB63" i="2"/>
  <c r="AB64" i="2" s="1"/>
  <c r="AB69" i="2" s="1"/>
  <c r="AB131" i="2" s="1"/>
  <c r="AB26" i="7"/>
  <c r="AC248" i="2"/>
  <c r="AC242" i="2"/>
  <c r="AC245" i="2" s="1"/>
  <c r="AD199" i="2"/>
  <c r="AD202" i="2" s="1"/>
  <c r="AC15" i="7"/>
  <c r="N280" i="2"/>
  <c r="N281" i="2" s="1"/>
  <c r="N30" i="7" s="1"/>
  <c r="N27" i="7"/>
  <c r="N28" i="7" s="1"/>
  <c r="AC58" i="2"/>
  <c r="AC18" i="2"/>
  <c r="AD13" i="2"/>
  <c r="AC33" i="2"/>
  <c r="AC66" i="2"/>
  <c r="AB308" i="2"/>
  <c r="AA285" i="2"/>
  <c r="AB273" i="2"/>
  <c r="AB279" i="2" s="1"/>
  <c r="AA13" i="7"/>
  <c r="AA168" i="2"/>
  <c r="AA14" i="7" s="1"/>
  <c r="K70" i="16"/>
  <c r="Y73" i="7"/>
  <c r="F117" i="17"/>
  <c r="AB333" i="2"/>
  <c r="AA230" i="7"/>
  <c r="L118" i="16"/>
  <c r="AA88" i="2"/>
  <c r="AA66" i="7" s="1"/>
  <c r="AA85" i="2"/>
  <c r="AA65" i="7" s="1"/>
  <c r="AA64" i="7"/>
  <c r="AB92" i="7"/>
  <c r="F91" i="17" s="1"/>
  <c r="AB67" i="7"/>
  <c r="L67" i="16" s="1"/>
  <c r="AC166" i="2"/>
  <c r="AC13" i="7" s="1"/>
  <c r="AB52" i="2"/>
  <c r="Z7" i="7"/>
  <c r="Z95" i="7" s="1"/>
  <c r="AA112" i="2"/>
  <c r="AA116" i="2" s="1"/>
  <c r="AG51" i="2"/>
  <c r="AB99" i="7"/>
  <c r="L26" i="16"/>
  <c r="F25" i="17"/>
  <c r="U98" i="7"/>
  <c r="L15" i="16"/>
  <c r="K8" i="16"/>
  <c r="AA9" i="7"/>
  <c r="AA97" i="7" s="1"/>
  <c r="AB143" i="2"/>
  <c r="AB146" i="2" s="1"/>
  <c r="AD231" i="2"/>
  <c r="AD234" i="2" s="1"/>
  <c r="AC25" i="7"/>
  <c r="AC99" i="7" s="1"/>
  <c r="W210" i="2"/>
  <c r="W213" i="2" s="1"/>
  <c r="V24" i="7"/>
  <c r="Y95" i="7"/>
  <c r="K95" i="16" s="1"/>
  <c r="Z97" i="7"/>
  <c r="AE326" i="2"/>
  <c r="AE328" i="2" s="1"/>
  <c r="AD37" i="7"/>
  <c r="Q259" i="2" l="1"/>
  <c r="Q288" i="2"/>
  <c r="S306" i="2"/>
  <c r="S309" i="2" s="1"/>
  <c r="S75" i="7" s="1"/>
  <c r="R258" i="2"/>
  <c r="S271" i="2"/>
  <c r="S277" i="2" s="1"/>
  <c r="AC52" i="2"/>
  <c r="AB11" i="12"/>
  <c r="AA101" i="12"/>
  <c r="AC316" i="2"/>
  <c r="AC318" i="2" s="1"/>
  <c r="AB35" i="7"/>
  <c r="AA178" i="7"/>
  <c r="AB178" i="7" s="1"/>
  <c r="N149" i="7"/>
  <c r="N79" i="7" s="1"/>
  <c r="N81" i="7" s="1"/>
  <c r="N89" i="7" s="1"/>
  <c r="N103" i="7" s="1"/>
  <c r="P153" i="7"/>
  <c r="P154" i="7" s="1"/>
  <c r="Q151" i="7" s="1"/>
  <c r="P144" i="7"/>
  <c r="P145" i="7" s="1"/>
  <c r="P147" i="7" s="1"/>
  <c r="O148" i="7"/>
  <c r="O147" i="7"/>
  <c r="M322" i="2"/>
  <c r="M89" i="7"/>
  <c r="G81" i="16"/>
  <c r="L39" i="7"/>
  <c r="L42" i="7" s="1"/>
  <c r="M36" i="7"/>
  <c r="M321" i="2"/>
  <c r="L330" i="2"/>
  <c r="S266" i="2"/>
  <c r="S289" i="2"/>
  <c r="E11" i="16"/>
  <c r="G16" i="7"/>
  <c r="S77" i="7"/>
  <c r="I75" i="16"/>
  <c r="U272" i="2"/>
  <c r="U278" i="2" s="1"/>
  <c r="U307" i="2"/>
  <c r="T265" i="2"/>
  <c r="I109" i="2"/>
  <c r="I6" i="7"/>
  <c r="I10" i="7" s="1"/>
  <c r="I16" i="7" s="1"/>
  <c r="I44" i="7" s="1"/>
  <c r="J134" i="7"/>
  <c r="J136" i="7" s="1"/>
  <c r="AC154" i="2"/>
  <c r="AC158" i="2" s="1"/>
  <c r="AB12" i="7"/>
  <c r="AC44" i="13"/>
  <c r="AC3" i="2"/>
  <c r="Z2" i="9"/>
  <c r="AD2" i="7"/>
  <c r="Z12" i="12"/>
  <c r="Z100" i="12" s="1"/>
  <c r="AC12" i="6"/>
  <c r="Z2" i="10"/>
  <c r="F66" i="17"/>
  <c r="AA70" i="7"/>
  <c r="AA73" i="7" s="1"/>
  <c r="AA83" i="7" s="1"/>
  <c r="N32" i="7"/>
  <c r="Y83" i="7"/>
  <c r="K83" i="16" s="1"/>
  <c r="K73" i="16"/>
  <c r="AC273" i="2"/>
  <c r="AC279" i="2" s="1"/>
  <c r="AC308" i="2"/>
  <c r="AB285" i="2"/>
  <c r="AE13" i="2"/>
  <c r="AD66" i="2"/>
  <c r="AD33" i="2"/>
  <c r="AD38" i="2" s="1"/>
  <c r="AD18" i="2"/>
  <c r="AD58" i="2"/>
  <c r="AD15" i="7"/>
  <c r="AE199" i="2"/>
  <c r="AE202" i="2" s="1"/>
  <c r="AB135" i="2"/>
  <c r="AA136" i="2"/>
  <c r="Y138" i="2"/>
  <c r="Y139" i="2" s="1"/>
  <c r="Y130" i="2" s="1"/>
  <c r="Y225" i="2" s="1"/>
  <c r="Y228" i="2" s="1"/>
  <c r="Y211" i="2" s="1"/>
  <c r="Z137" i="2"/>
  <c r="G29" i="16"/>
  <c r="M32" i="7"/>
  <c r="AC55" i="2"/>
  <c r="L92" i="16"/>
  <c r="AA204" i="7"/>
  <c r="AE143" i="6"/>
  <c r="AF144" i="6"/>
  <c r="AH18" i="6"/>
  <c r="AI147" i="6"/>
  <c r="AJ148" i="6"/>
  <c r="AK149" i="6"/>
  <c r="AL22" i="6"/>
  <c r="AM151" i="6"/>
  <c r="AD14" i="6"/>
  <c r="AD138" i="6" s="1"/>
  <c r="AE161" i="2" s="1"/>
  <c r="AE15" i="6"/>
  <c r="AF271" i="6"/>
  <c r="AG272" i="6"/>
  <c r="AI19" i="6"/>
  <c r="AJ275" i="6"/>
  <c r="AM23" i="6"/>
  <c r="AN152" i="6"/>
  <c r="AP26" i="6"/>
  <c r="AR156" i="6"/>
  <c r="AV160" i="6"/>
  <c r="AX289" i="6"/>
  <c r="AY290" i="6"/>
  <c r="BA37" i="6"/>
  <c r="BA292" i="6"/>
  <c r="BC39" i="6"/>
  <c r="BC294" i="6"/>
  <c r="BE41" i="6"/>
  <c r="BE296" i="6"/>
  <c r="BF297" i="6"/>
  <c r="AO153" i="6"/>
  <c r="AP154" i="6"/>
  <c r="AQ155" i="6"/>
  <c r="AR28" i="6"/>
  <c r="AS29" i="6"/>
  <c r="AS284" i="6"/>
  <c r="AT285" i="6"/>
  <c r="AU159" i="6"/>
  <c r="AV32" i="6"/>
  <c r="AW33" i="6"/>
  <c r="AW288" i="6"/>
  <c r="AY35" i="6"/>
  <c r="AZ291" i="6"/>
  <c r="BB293" i="6"/>
  <c r="BJ174" i="6"/>
  <c r="BP52" i="6"/>
  <c r="BT311" i="6"/>
  <c r="CA63" i="6"/>
  <c r="CF68" i="6"/>
  <c r="CJ327" i="6"/>
  <c r="BM304" i="6"/>
  <c r="BR182" i="6"/>
  <c r="BW187" i="6"/>
  <c r="CC320" i="6"/>
  <c r="CH198" i="6"/>
  <c r="CM203" i="6"/>
  <c r="CS336" i="6"/>
  <c r="CX214" i="6"/>
  <c r="DC219" i="6"/>
  <c r="DI97" i="6"/>
  <c r="CQ334" i="6"/>
  <c r="CV212" i="6"/>
  <c r="DA217" i="6"/>
  <c r="DH96" i="6"/>
  <c r="DO358" i="6"/>
  <c r="DU109" i="6"/>
  <c r="DK99" i="6"/>
  <c r="DQ360" i="6"/>
  <c r="DW111" i="6"/>
  <c r="BO306" i="6"/>
  <c r="BT184" i="6"/>
  <c r="BY189" i="6"/>
  <c r="CE322" i="6"/>
  <c r="CJ200" i="6"/>
  <c r="CO205" i="6"/>
  <c r="BR54" i="6"/>
  <c r="BV313" i="6"/>
  <c r="CC65" i="6"/>
  <c r="CH70" i="6"/>
  <c r="CL329" i="6"/>
  <c r="CS81" i="6"/>
  <c r="CX86" i="6"/>
  <c r="DB345" i="6"/>
  <c r="DH351" i="6"/>
  <c r="CQ79" i="6"/>
  <c r="CV84" i="6"/>
  <c r="CZ343" i="6"/>
  <c r="DF349" i="6"/>
  <c r="DO231" i="6"/>
  <c r="DT363" i="6"/>
  <c r="DI352" i="6"/>
  <c r="DQ233" i="6"/>
  <c r="DV365" i="6"/>
  <c r="BD295" i="6"/>
  <c r="BG43" i="6"/>
  <c r="BG298" i="6"/>
  <c r="BH299" i="6"/>
  <c r="BI173" i="6"/>
  <c r="BJ46" i="6"/>
  <c r="BK47" i="6"/>
  <c r="BK302" i="6"/>
  <c r="BO51" i="6"/>
  <c r="BT56" i="6"/>
  <c r="BX315" i="6"/>
  <c r="CE67" i="6"/>
  <c r="CJ72" i="6"/>
  <c r="CN331" i="6"/>
  <c r="BQ308" i="6"/>
  <c r="BV186" i="6"/>
  <c r="CA191" i="6"/>
  <c r="CG324" i="6"/>
  <c r="CL202" i="6"/>
  <c r="CQ207" i="6"/>
  <c r="CW340" i="6"/>
  <c r="DB218" i="6"/>
  <c r="DG350" i="6"/>
  <c r="DM101" i="6"/>
  <c r="CU338" i="6"/>
  <c r="CZ216" i="6"/>
  <c r="DE348" i="6"/>
  <c r="DN230" i="6"/>
  <c r="DS362" i="6"/>
  <c r="DI225" i="6"/>
  <c r="DP232" i="6"/>
  <c r="DU364" i="6"/>
  <c r="BM49" i="6"/>
  <c r="BS310" i="6"/>
  <c r="BX188" i="6"/>
  <c r="CC193" i="6"/>
  <c r="CI326" i="6"/>
  <c r="CN204" i="6"/>
  <c r="BQ53" i="6"/>
  <c r="BV58" i="6"/>
  <c r="BZ317" i="6"/>
  <c r="CG69" i="6"/>
  <c r="CL74" i="6"/>
  <c r="CP333" i="6"/>
  <c r="CW85" i="6"/>
  <c r="DB90" i="6"/>
  <c r="DG223" i="6"/>
  <c r="DL355" i="6"/>
  <c r="CU83" i="6"/>
  <c r="CZ88" i="6"/>
  <c r="DE221" i="6"/>
  <c r="DN102" i="6"/>
  <c r="DS235" i="6"/>
  <c r="DG95" i="6"/>
  <c r="DP104" i="6"/>
  <c r="DU237" i="6"/>
  <c r="CY215" i="6"/>
  <c r="DV238" i="6"/>
  <c r="DM356" i="6"/>
  <c r="BL48" i="6"/>
  <c r="BP180" i="6"/>
  <c r="CA318" i="6"/>
  <c r="CF196" i="6"/>
  <c r="BN50" i="6"/>
  <c r="BR309" i="6"/>
  <c r="BY61" i="6"/>
  <c r="CH325" i="6"/>
  <c r="CO77" i="6"/>
  <c r="CT82" i="6"/>
  <c r="CX341" i="6"/>
  <c r="DJ98" i="6"/>
  <c r="CR80" i="6"/>
  <c r="CV339" i="6"/>
  <c r="DH224" i="6"/>
  <c r="DP359" i="6"/>
  <c r="DV110" i="6"/>
  <c r="DR361" i="6"/>
  <c r="DW239" i="6"/>
  <c r="AD269" i="6"/>
  <c r="AD393" i="6" s="1"/>
  <c r="AE163" i="2" s="1"/>
  <c r="AE270" i="6"/>
  <c r="AG17" i="6"/>
  <c r="AH146" i="6"/>
  <c r="AI274" i="6"/>
  <c r="AK21" i="6"/>
  <c r="AK276" i="6"/>
  <c r="AL150" i="6"/>
  <c r="AM278" i="6"/>
  <c r="AD142" i="6"/>
  <c r="AD266" i="6" s="1"/>
  <c r="AE162" i="2" s="1"/>
  <c r="AF16" i="6"/>
  <c r="AG145" i="6"/>
  <c r="AH273" i="6"/>
  <c r="AJ20" i="6"/>
  <c r="AL277" i="6"/>
  <c r="AN24" i="6"/>
  <c r="AO25" i="6"/>
  <c r="AP281" i="6"/>
  <c r="AT158" i="6"/>
  <c r="AX34" i="6"/>
  <c r="AY163" i="6"/>
  <c r="AZ164" i="6"/>
  <c r="BA165" i="6"/>
  <c r="BB166" i="6"/>
  <c r="BC167" i="6"/>
  <c r="BD168" i="6"/>
  <c r="BE169" i="6"/>
  <c r="BF42" i="6"/>
  <c r="AN279" i="6"/>
  <c r="AO280" i="6"/>
  <c r="AQ27" i="6"/>
  <c r="AQ282" i="6"/>
  <c r="AR283" i="6"/>
  <c r="AS157" i="6"/>
  <c r="AT30" i="6"/>
  <c r="AU31" i="6"/>
  <c r="AU286" i="6"/>
  <c r="AV287" i="6"/>
  <c r="AW161" i="6"/>
  <c r="AX162" i="6"/>
  <c r="AZ36" i="6"/>
  <c r="BB38" i="6"/>
  <c r="BH172" i="6"/>
  <c r="BM177" i="6"/>
  <c r="BS55" i="6"/>
  <c r="BX60" i="6"/>
  <c r="CB319" i="6"/>
  <c r="CI71" i="6"/>
  <c r="CN76" i="6"/>
  <c r="BO179" i="6"/>
  <c r="BU312" i="6"/>
  <c r="BZ190" i="6"/>
  <c r="CE195" i="6"/>
  <c r="CK328" i="6"/>
  <c r="CP206" i="6"/>
  <c r="CU211" i="6"/>
  <c r="DA344" i="6"/>
  <c r="DF222" i="6"/>
  <c r="DK354" i="6"/>
  <c r="CS209" i="6"/>
  <c r="CY342" i="6"/>
  <c r="DD220" i="6"/>
  <c r="DL228" i="6"/>
  <c r="DR234" i="6"/>
  <c r="AE4" i="6"/>
  <c r="DO103" i="6"/>
  <c r="DT236" i="6"/>
  <c r="BL303" i="6"/>
  <c r="BQ181" i="6"/>
  <c r="BW314" i="6"/>
  <c r="CB192" i="6"/>
  <c r="CG197" i="6"/>
  <c r="CM330" i="6"/>
  <c r="BN305" i="6"/>
  <c r="BU57" i="6"/>
  <c r="BZ62" i="6"/>
  <c r="CD321" i="6"/>
  <c r="CK73" i="6"/>
  <c r="CP78" i="6"/>
  <c r="CT337" i="6"/>
  <c r="DA89" i="6"/>
  <c r="DF94" i="6"/>
  <c r="DK227" i="6"/>
  <c r="CR335" i="6"/>
  <c r="CY87" i="6"/>
  <c r="DD92" i="6"/>
  <c r="DL100" i="6"/>
  <c r="DR106" i="6"/>
  <c r="DW366" i="6"/>
  <c r="DN357" i="6"/>
  <c r="DT108" i="6"/>
  <c r="BD40" i="6"/>
  <c r="BF170" i="6"/>
  <c r="BG171" i="6"/>
  <c r="BH44" i="6"/>
  <c r="BI45" i="6"/>
  <c r="BI300" i="6"/>
  <c r="BJ301" i="6"/>
  <c r="BK175" i="6"/>
  <c r="BL176" i="6"/>
  <c r="BP307" i="6"/>
  <c r="BW59" i="6"/>
  <c r="CB64" i="6"/>
  <c r="CF323" i="6"/>
  <c r="CM75" i="6"/>
  <c r="BN178" i="6"/>
  <c r="BS183" i="6"/>
  <c r="BY316" i="6"/>
  <c r="CD194" i="6"/>
  <c r="CI199" i="6"/>
  <c r="CO332" i="6"/>
  <c r="CT210" i="6"/>
  <c r="DE93" i="6"/>
  <c r="DJ226" i="6"/>
  <c r="CR208" i="6"/>
  <c r="CW213" i="6"/>
  <c r="DC346" i="6"/>
  <c r="DJ353" i="6"/>
  <c r="DQ105" i="6"/>
  <c r="DS107" i="6"/>
  <c r="BU185" i="6"/>
  <c r="CK201" i="6"/>
  <c r="CD66" i="6"/>
  <c r="DD347" i="6"/>
  <c r="DC91" i="6"/>
  <c r="DM229" i="6"/>
  <c r="AD164" i="2"/>
  <c r="AC333" i="2"/>
  <c r="AC98" i="2"/>
  <c r="AC227" i="2" s="1"/>
  <c r="AA231" i="7"/>
  <c r="AA236" i="7" s="1"/>
  <c r="L119" i="16"/>
  <c r="F118" i="17"/>
  <c r="AB128" i="7"/>
  <c r="J9" i="16"/>
  <c r="V96" i="7"/>
  <c r="J96" i="16" s="1"/>
  <c r="O27" i="7"/>
  <c r="O28" i="7" s="1"/>
  <c r="O280" i="2"/>
  <c r="O281" i="2" s="1"/>
  <c r="O30" i="7" s="1"/>
  <c r="AE48" i="2"/>
  <c r="AD50" i="2"/>
  <c r="AD49" i="2"/>
  <c r="AD63" i="2" s="1"/>
  <c r="AF35" i="2"/>
  <c r="AF36" i="2"/>
  <c r="AG34" i="2"/>
  <c r="AC54" i="2"/>
  <c r="AC38" i="2"/>
  <c r="AD242" i="2"/>
  <c r="AD245" i="2" s="1"/>
  <c r="AC26" i="7"/>
  <c r="AC100" i="7" s="1"/>
  <c r="AD248" i="2"/>
  <c r="L27" i="16"/>
  <c r="AB100" i="7"/>
  <c r="F26" i="17"/>
  <c r="AD62" i="2"/>
  <c r="AA137" i="2"/>
  <c r="AC135" i="2"/>
  <c r="Z138" i="2"/>
  <c r="AB136" i="2"/>
  <c r="AE15" i="2"/>
  <c r="AD47" i="2"/>
  <c r="AD19" i="2"/>
  <c r="AD55" i="2"/>
  <c r="AD59" i="2"/>
  <c r="AD67" i="2"/>
  <c r="AB88" i="2"/>
  <c r="AB66" i="7" s="1"/>
  <c r="AB85" i="2"/>
  <c r="AB65" i="7" s="1"/>
  <c r="AB64" i="7"/>
  <c r="AC84" i="2"/>
  <c r="AC119" i="7"/>
  <c r="AC128" i="7" s="1"/>
  <c r="Q290" i="2"/>
  <c r="AD276" i="2"/>
  <c r="AD75" i="2"/>
  <c r="AD79" i="2"/>
  <c r="AD92" i="2"/>
  <c r="AD96" i="2"/>
  <c r="AE4" i="2"/>
  <c r="AD76" i="2"/>
  <c r="AD80" i="2"/>
  <c r="AD93" i="2"/>
  <c r="AD73" i="2"/>
  <c r="AD77" i="2"/>
  <c r="AD81" i="2"/>
  <c r="AD94" i="2"/>
  <c r="AD270" i="2"/>
  <c r="AD118" i="7" s="1"/>
  <c r="AD333" i="2" s="1"/>
  <c r="AD74" i="2"/>
  <c r="AD78" i="2"/>
  <c r="AD82" i="2"/>
  <c r="AD95" i="2"/>
  <c r="P291" i="2"/>
  <c r="P296" i="2"/>
  <c r="P297" i="2" s="1"/>
  <c r="W8" i="7"/>
  <c r="W96" i="7" s="1"/>
  <c r="X129" i="2"/>
  <c r="X132" i="2" s="1"/>
  <c r="F13" i="17"/>
  <c r="L14" i="16"/>
  <c r="W24" i="7"/>
  <c r="X210" i="2"/>
  <c r="X213" i="2" s="1"/>
  <c r="AD25" i="7"/>
  <c r="AD99" i="7" s="1"/>
  <c r="AE231" i="2"/>
  <c r="AE234" i="2" s="1"/>
  <c r="AB9" i="7"/>
  <c r="AC143" i="2"/>
  <c r="AC146" i="2" s="1"/>
  <c r="AB112" i="2"/>
  <c r="AB116" i="2" s="1"/>
  <c r="AA7" i="7"/>
  <c r="AA95" i="7" s="1"/>
  <c r="AE37" i="7"/>
  <c r="M38" i="16" s="1"/>
  <c r="AF326" i="2"/>
  <c r="AF328" i="2" s="1"/>
  <c r="V98" i="7"/>
  <c r="J98" i="16" s="1"/>
  <c r="J25" i="16"/>
  <c r="AB97" i="7"/>
  <c r="F98" i="17"/>
  <c r="AA211" i="7"/>
  <c r="L99" i="16"/>
  <c r="AH51" i="2"/>
  <c r="R288" i="2" l="1"/>
  <c r="R259" i="2"/>
  <c r="T271" i="2"/>
  <c r="T277" i="2" s="1"/>
  <c r="T306" i="2"/>
  <c r="T309" i="2" s="1"/>
  <c r="T75" i="7" s="1"/>
  <c r="T77" i="7" s="1"/>
  <c r="T143" i="7" s="1"/>
  <c r="S258" i="2"/>
  <c r="AC35" i="7"/>
  <c r="AD316" i="2"/>
  <c r="AD318" i="2" s="1"/>
  <c r="AD54" i="2"/>
  <c r="AB101" i="12"/>
  <c r="AC11" i="12"/>
  <c r="AD52" i="2"/>
  <c r="L36" i="16"/>
  <c r="F35" i="17"/>
  <c r="N322" i="2"/>
  <c r="P148" i="7"/>
  <c r="Q144" i="7"/>
  <c r="Q145" i="7" s="1"/>
  <c r="Q153" i="7"/>
  <c r="Q154" i="7" s="1"/>
  <c r="R151" i="7" s="1"/>
  <c r="O149" i="7"/>
  <c r="O79" i="7" s="1"/>
  <c r="O81" i="7" s="1"/>
  <c r="N132" i="7"/>
  <c r="N114" i="7"/>
  <c r="N122" i="7" s="1"/>
  <c r="M323" i="2"/>
  <c r="M330" i="2" s="1"/>
  <c r="T152" i="7"/>
  <c r="P149" i="7"/>
  <c r="P79" i="7" s="1"/>
  <c r="M103" i="7"/>
  <c r="G89" i="16"/>
  <c r="T266" i="2"/>
  <c r="T289" i="2"/>
  <c r="U265" i="2"/>
  <c r="V307" i="2"/>
  <c r="V272" i="2"/>
  <c r="V278" i="2" s="1"/>
  <c r="S143" i="7"/>
  <c r="I77" i="16"/>
  <c r="J109" i="2"/>
  <c r="K134" i="7"/>
  <c r="K136" i="7" s="1"/>
  <c r="J6" i="7"/>
  <c r="E17" i="16"/>
  <c r="E45" i="16" s="1"/>
  <c r="G44" i="7"/>
  <c r="M39" i="7"/>
  <c r="G40" i="16" s="1"/>
  <c r="G37" i="16"/>
  <c r="N36" i="7"/>
  <c r="F12" i="17"/>
  <c r="L13" i="16"/>
  <c r="AC168" i="2"/>
  <c r="AC14" i="7" s="1"/>
  <c r="AD154" i="2"/>
  <c r="AD158" i="2" s="1"/>
  <c r="AC12" i="7"/>
  <c r="AA2" i="9"/>
  <c r="AA2" i="10"/>
  <c r="AE2" i="7"/>
  <c r="AA12" i="12"/>
  <c r="AA100" i="12" s="1"/>
  <c r="AD12" i="6"/>
  <c r="AD3" i="2"/>
  <c r="AD44" i="13"/>
  <c r="Z139" i="2"/>
  <c r="Z130" i="2" s="1"/>
  <c r="Z225" i="2" s="1"/>
  <c r="Z228" i="2" s="1"/>
  <c r="Z211" i="2" s="1"/>
  <c r="AC219" i="2" s="1"/>
  <c r="O32" i="7"/>
  <c r="P280" i="2"/>
  <c r="P281" i="2" s="1"/>
  <c r="P30" i="7" s="1"/>
  <c r="P27" i="7"/>
  <c r="AD119" i="7"/>
  <c r="AD128" i="7" s="1"/>
  <c r="R290" i="2"/>
  <c r="AB70" i="7"/>
  <c r="AA175" i="7"/>
  <c r="AB175" i="7" s="1"/>
  <c r="F63" i="17"/>
  <c r="L64" i="16"/>
  <c r="F65" i="17"/>
  <c r="L66" i="16"/>
  <c r="AA177" i="7"/>
  <c r="AB177" i="7" s="1"/>
  <c r="AA212" i="7"/>
  <c r="L100" i="16"/>
  <c r="F99" i="17"/>
  <c r="AD26" i="7"/>
  <c r="AD100" i="7" s="1"/>
  <c r="AE248" i="2"/>
  <c r="AE242" i="2"/>
  <c r="AE245" i="2" s="1"/>
  <c r="AD64" i="2"/>
  <c r="AD69" i="2" s="1"/>
  <c r="AD131" i="2" s="1"/>
  <c r="AF48" i="2"/>
  <c r="AE49" i="2"/>
  <c r="AE50" i="2"/>
  <c r="AE164" i="2"/>
  <c r="AE166" i="2" s="1"/>
  <c r="Z217" i="2"/>
  <c r="Y216" i="2"/>
  <c r="Y220" i="2" s="1"/>
  <c r="Y212" i="2" s="1"/>
  <c r="AB219" i="2"/>
  <c r="AA218" i="2"/>
  <c r="AF13" i="2"/>
  <c r="AE58" i="2"/>
  <c r="AE66" i="2"/>
  <c r="AE62" i="2"/>
  <c r="AE18" i="2"/>
  <c r="AE33" i="2"/>
  <c r="AE38" i="2" s="1"/>
  <c r="AE54" i="2"/>
  <c r="Y129" i="2"/>
  <c r="Y132" i="2" s="1"/>
  <c r="X8" i="7"/>
  <c r="AD84" i="2"/>
  <c r="AE270" i="2"/>
  <c r="AE118" i="7" s="1"/>
  <c r="AE74" i="2"/>
  <c r="AE78" i="2"/>
  <c r="AE82" i="2"/>
  <c r="AE94" i="2"/>
  <c r="AE276" i="2"/>
  <c r="AE75" i="2"/>
  <c r="AE79" i="2"/>
  <c r="AE93" i="2"/>
  <c r="AF4" i="2"/>
  <c r="AE76" i="2"/>
  <c r="AE80" i="2"/>
  <c r="AE92" i="2"/>
  <c r="AE96" i="2"/>
  <c r="AE73" i="2"/>
  <c r="AE77" i="2"/>
  <c r="AE81" i="2"/>
  <c r="AE95" i="2"/>
  <c r="AD98" i="2"/>
  <c r="AD227" i="2" s="1"/>
  <c r="Q296" i="2"/>
  <c r="Q297" i="2" s="1"/>
  <c r="Q291" i="2"/>
  <c r="AC88" i="2"/>
  <c r="AC66" i="7" s="1"/>
  <c r="AC85" i="2"/>
  <c r="AC65" i="7" s="1"/>
  <c r="AC64" i="7"/>
  <c r="AA176" i="7"/>
  <c r="AB176" i="7" s="1"/>
  <c r="L65" i="16"/>
  <c r="F64" i="17"/>
  <c r="AF15" i="2"/>
  <c r="AE47" i="2"/>
  <c r="AE52" i="2" s="1"/>
  <c r="AE19" i="2"/>
  <c r="AE59" i="2"/>
  <c r="AE63" i="2"/>
  <c r="AE64" i="2" s="1"/>
  <c r="AE69" i="2" s="1"/>
  <c r="AE131" i="2" s="1"/>
  <c r="AE67" i="2"/>
  <c r="AG36" i="2"/>
  <c r="AG35" i="2"/>
  <c r="AH34" i="2"/>
  <c r="L128" i="16"/>
  <c r="F127" i="17"/>
  <c r="AD92" i="7"/>
  <c r="AD67" i="7"/>
  <c r="AD166" i="2"/>
  <c r="AF15" i="6"/>
  <c r="AG144" i="6"/>
  <c r="AH272" i="6"/>
  <c r="AJ19" i="6"/>
  <c r="AL276" i="6"/>
  <c r="AE142" i="6"/>
  <c r="AE266" i="6" s="1"/>
  <c r="AF162" i="2" s="1"/>
  <c r="AF143" i="6"/>
  <c r="AH17" i="6"/>
  <c r="AI146" i="6"/>
  <c r="AJ147" i="6"/>
  <c r="AK148" i="6"/>
  <c r="AL21" i="6"/>
  <c r="AM150" i="6"/>
  <c r="AN278" i="6"/>
  <c r="AO279" i="6"/>
  <c r="AQ26" i="6"/>
  <c r="AQ281" i="6"/>
  <c r="AR282" i="6"/>
  <c r="AS156" i="6"/>
  <c r="AT29" i="6"/>
  <c r="AU30" i="6"/>
  <c r="AU285" i="6"/>
  <c r="AV286" i="6"/>
  <c r="AW160" i="6"/>
  <c r="AX161" i="6"/>
  <c r="AZ35" i="6"/>
  <c r="BB37" i="6"/>
  <c r="BD39" i="6"/>
  <c r="BF169" i="6"/>
  <c r="AN151" i="6"/>
  <c r="AP25" i="6"/>
  <c r="AR155" i="6"/>
  <c r="AV159" i="6"/>
  <c r="AX288" i="6"/>
  <c r="AY289" i="6"/>
  <c r="BA36" i="6"/>
  <c r="BA291" i="6"/>
  <c r="BD167" i="6"/>
  <c r="BE295" i="6"/>
  <c r="BG170" i="6"/>
  <c r="BH43" i="6"/>
  <c r="BI44" i="6"/>
  <c r="BI299" i="6"/>
  <c r="BJ300" i="6"/>
  <c r="BK174" i="6"/>
  <c r="BL47" i="6"/>
  <c r="BQ307" i="6"/>
  <c r="BV185" i="6"/>
  <c r="CA190" i="6"/>
  <c r="CG323" i="6"/>
  <c r="CL201" i="6"/>
  <c r="BP51" i="6"/>
  <c r="BT310" i="6"/>
  <c r="CA62" i="6"/>
  <c r="CF67" i="6"/>
  <c r="CJ326" i="6"/>
  <c r="CQ78" i="6"/>
  <c r="CV83" i="6"/>
  <c r="CZ342" i="6"/>
  <c r="DF348" i="6"/>
  <c r="DL99" i="6"/>
  <c r="CS335" i="6"/>
  <c r="CX213" i="6"/>
  <c r="DC218" i="6"/>
  <c r="DJ225" i="6"/>
  <c r="DQ232" i="6"/>
  <c r="DV364" i="6"/>
  <c r="DN229" i="6"/>
  <c r="DS361" i="6"/>
  <c r="BM48" i="6"/>
  <c r="BQ52" i="6"/>
  <c r="BV57" i="6"/>
  <c r="BZ316" i="6"/>
  <c r="CG68" i="6"/>
  <c r="CL73" i="6"/>
  <c r="BO305" i="6"/>
  <c r="BT183" i="6"/>
  <c r="BY188" i="6"/>
  <c r="CE321" i="6"/>
  <c r="CJ199" i="6"/>
  <c r="CO204" i="6"/>
  <c r="CU337" i="6"/>
  <c r="CZ215" i="6"/>
  <c r="DE347" i="6"/>
  <c r="DK98" i="6"/>
  <c r="CS80" i="6"/>
  <c r="CX85" i="6"/>
  <c r="DB344" i="6"/>
  <c r="DJ97" i="6"/>
  <c r="DP231" i="6"/>
  <c r="DU363" i="6"/>
  <c r="DN101" i="6"/>
  <c r="DS234" i="6"/>
  <c r="BC38" i="6"/>
  <c r="BC293" i="6"/>
  <c r="BF41" i="6"/>
  <c r="BH171" i="6"/>
  <c r="BM303" i="6"/>
  <c r="BO178" i="6"/>
  <c r="BU311" i="6"/>
  <c r="BZ189" i="6"/>
  <c r="CE194" i="6"/>
  <c r="CK327" i="6"/>
  <c r="BO50" i="6"/>
  <c r="BT55" i="6"/>
  <c r="BX314" i="6"/>
  <c r="CE66" i="6"/>
  <c r="CJ71" i="6"/>
  <c r="CN330" i="6"/>
  <c r="CU82" i="6"/>
  <c r="CZ87" i="6"/>
  <c r="DE220" i="6"/>
  <c r="DJ352" i="6"/>
  <c r="CQ206" i="6"/>
  <c r="CW339" i="6"/>
  <c r="DB217" i="6"/>
  <c r="DG349" i="6"/>
  <c r="DP103" i="6"/>
  <c r="DU236" i="6"/>
  <c r="DM100" i="6"/>
  <c r="DR233" i="6"/>
  <c r="DW365" i="6"/>
  <c r="BN304" i="6"/>
  <c r="BU56" i="6"/>
  <c r="BZ61" i="6"/>
  <c r="CD320" i="6"/>
  <c r="CK72" i="6"/>
  <c r="BM176" i="6"/>
  <c r="BS309" i="6"/>
  <c r="BX187" i="6"/>
  <c r="CC192" i="6"/>
  <c r="CI325" i="6"/>
  <c r="CN203" i="6"/>
  <c r="CS208" i="6"/>
  <c r="CY341" i="6"/>
  <c r="DD219" i="6"/>
  <c r="DI351" i="6"/>
  <c r="CP332" i="6"/>
  <c r="CW84" i="6"/>
  <c r="DB89" i="6"/>
  <c r="DG222" i="6"/>
  <c r="DO102" i="6"/>
  <c r="DT235" i="6"/>
  <c r="DL354" i="6"/>
  <c r="DR105" i="6"/>
  <c r="DW238" i="6"/>
  <c r="DF93" i="6"/>
  <c r="BR181" i="6"/>
  <c r="CH197" i="6"/>
  <c r="BP306" i="6"/>
  <c r="CB63" i="6"/>
  <c r="CF322" i="6"/>
  <c r="CR79" i="6"/>
  <c r="CV338" i="6"/>
  <c r="DC90" i="6"/>
  <c r="DH95" i="6"/>
  <c r="CT209" i="6"/>
  <c r="CY214" i="6"/>
  <c r="DE92" i="6"/>
  <c r="DK353" i="6"/>
  <c r="DR360" i="6"/>
  <c r="DO357" i="6"/>
  <c r="DU108" i="6"/>
  <c r="BL175" i="6"/>
  <c r="BV312" i="6"/>
  <c r="CC64" i="6"/>
  <c r="CH69" i="6"/>
  <c r="BP179" i="6"/>
  <c r="BU184" i="6"/>
  <c r="CA317" i="6"/>
  <c r="CK200" i="6"/>
  <c r="CQ333" i="6"/>
  <c r="DA216" i="6"/>
  <c r="DG94" i="6"/>
  <c r="DL227" i="6"/>
  <c r="CX340" i="6"/>
  <c r="DD346" i="6"/>
  <c r="DQ359" i="6"/>
  <c r="DW110" i="6"/>
  <c r="DO230" i="6"/>
  <c r="AE14" i="6"/>
  <c r="AE138" i="6" s="1"/>
  <c r="AF161" i="2" s="1"/>
  <c r="AF270" i="6"/>
  <c r="AG271" i="6"/>
  <c r="AI18" i="6"/>
  <c r="AJ274" i="6"/>
  <c r="AM22" i="6"/>
  <c r="AE269" i="6"/>
  <c r="AE393" i="6" s="1"/>
  <c r="AF163" i="2" s="1"/>
  <c r="AG16" i="6"/>
  <c r="AH145" i="6"/>
  <c r="AI273" i="6"/>
  <c r="AK20" i="6"/>
  <c r="AK275" i="6"/>
  <c r="AL149" i="6"/>
  <c r="AM277" i="6"/>
  <c r="AO152" i="6"/>
  <c r="AP153" i="6"/>
  <c r="AQ154" i="6"/>
  <c r="AR27" i="6"/>
  <c r="AS28" i="6"/>
  <c r="AS283" i="6"/>
  <c r="AT284" i="6"/>
  <c r="AU158" i="6"/>
  <c r="AV31" i="6"/>
  <c r="AW32" i="6"/>
  <c r="AW287" i="6"/>
  <c r="AY34" i="6"/>
  <c r="AZ290" i="6"/>
  <c r="BB292" i="6"/>
  <c r="BD294" i="6"/>
  <c r="AN23" i="6"/>
  <c r="AO24" i="6"/>
  <c r="AP280" i="6"/>
  <c r="AT157" i="6"/>
  <c r="AX33" i="6"/>
  <c r="AY162" i="6"/>
  <c r="AZ163" i="6"/>
  <c r="BA164" i="6"/>
  <c r="BB165" i="6"/>
  <c r="BE40" i="6"/>
  <c r="BG42" i="6"/>
  <c r="BG297" i="6"/>
  <c r="BH298" i="6"/>
  <c r="BI172" i="6"/>
  <c r="BJ45" i="6"/>
  <c r="BK46" i="6"/>
  <c r="BK301" i="6"/>
  <c r="BN177" i="6"/>
  <c r="BS182" i="6"/>
  <c r="BY315" i="6"/>
  <c r="CD193" i="6"/>
  <c r="CI198" i="6"/>
  <c r="CO331" i="6"/>
  <c r="BS54" i="6"/>
  <c r="BX59" i="6"/>
  <c r="CB318" i="6"/>
  <c r="CI70" i="6"/>
  <c r="CN75" i="6"/>
  <c r="CR334" i="6"/>
  <c r="CY86" i="6"/>
  <c r="DD91" i="6"/>
  <c r="DI224" i="6"/>
  <c r="CP205" i="6"/>
  <c r="CU210" i="6"/>
  <c r="DA343" i="6"/>
  <c r="DF221" i="6"/>
  <c r="DN356" i="6"/>
  <c r="DT107" i="6"/>
  <c r="DI96" i="6"/>
  <c r="DQ104" i="6"/>
  <c r="DV237" i="6"/>
  <c r="BN49" i="6"/>
  <c r="BR308" i="6"/>
  <c r="BY60" i="6"/>
  <c r="CD65" i="6"/>
  <c r="CH324" i="6"/>
  <c r="CO76" i="6"/>
  <c r="BQ180" i="6"/>
  <c r="BW313" i="6"/>
  <c r="CB191" i="6"/>
  <c r="CG196" i="6"/>
  <c r="CM329" i="6"/>
  <c r="CR207" i="6"/>
  <c r="CW212" i="6"/>
  <c r="DC345" i="6"/>
  <c r="DH223" i="6"/>
  <c r="CP77" i="6"/>
  <c r="CT336" i="6"/>
  <c r="DA88" i="6"/>
  <c r="DM355" i="6"/>
  <c r="DS106" i="6"/>
  <c r="DH350" i="6"/>
  <c r="DP358" i="6"/>
  <c r="DV109" i="6"/>
  <c r="BC166" i="6"/>
  <c r="BE168" i="6"/>
  <c r="BF296" i="6"/>
  <c r="BJ173" i="6"/>
  <c r="BL302" i="6"/>
  <c r="BW186" i="6"/>
  <c r="CC319" i="6"/>
  <c r="CM202" i="6"/>
  <c r="BW58" i="6"/>
  <c r="CM74" i="6"/>
  <c r="DM228" i="6"/>
  <c r="AF4" i="6"/>
  <c r="BR53" i="6"/>
  <c r="CL328" i="6"/>
  <c r="CF195" i="6"/>
  <c r="CV211" i="6"/>
  <c r="CT81" i="6"/>
  <c r="DK226" i="6"/>
  <c r="DT362" i="6"/>
  <c r="G33" i="16"/>
  <c r="AE15" i="7"/>
  <c r="M16" i="16" s="1"/>
  <c r="AF199" i="2"/>
  <c r="AF202" i="2" s="1"/>
  <c r="AD273" i="2"/>
  <c r="AD279" i="2" s="1"/>
  <c r="AD308" i="2"/>
  <c r="AC285" i="2"/>
  <c r="AI51" i="2"/>
  <c r="AA209" i="7"/>
  <c r="F96" i="17"/>
  <c r="L97" i="16"/>
  <c r="AB7" i="7"/>
  <c r="AC112" i="2"/>
  <c r="AC116" i="2" s="1"/>
  <c r="L10" i="16"/>
  <c r="F9" i="17"/>
  <c r="W98" i="7"/>
  <c r="AF37" i="7"/>
  <c r="AG326" i="2"/>
  <c r="AG328" i="2" s="1"/>
  <c r="AD143" i="2"/>
  <c r="AD146" i="2" s="1"/>
  <c r="AC9" i="7"/>
  <c r="AC97" i="7" s="1"/>
  <c r="AE25" i="7"/>
  <c r="AF231" i="2"/>
  <c r="AF234" i="2" s="1"/>
  <c r="Y210" i="2"/>
  <c r="X24" i="7"/>
  <c r="S288" i="2" l="1"/>
  <c r="S259" i="2"/>
  <c r="U271" i="2"/>
  <c r="U277" i="2" s="1"/>
  <c r="U306" i="2"/>
  <c r="U309" i="2" s="1"/>
  <c r="U75" i="7" s="1"/>
  <c r="U77" i="7" s="1"/>
  <c r="U143" i="7" s="1"/>
  <c r="T258" i="2"/>
  <c r="Z216" i="2"/>
  <c r="Z220" i="2" s="1"/>
  <c r="Z212" i="2" s="1"/>
  <c r="AE55" i="2"/>
  <c r="AE316" i="2"/>
  <c r="AE318" i="2" s="1"/>
  <c r="AD35" i="7"/>
  <c r="AD11" i="12"/>
  <c r="AC101" i="12"/>
  <c r="N321" i="2"/>
  <c r="N323" i="2" s="1"/>
  <c r="O321" i="2" s="1"/>
  <c r="R153" i="7"/>
  <c r="R154" i="7" s="1"/>
  <c r="S151" i="7" s="1"/>
  <c r="R144" i="7"/>
  <c r="R145" i="7" s="1"/>
  <c r="Q147" i="7"/>
  <c r="Q148" i="7"/>
  <c r="O322" i="2"/>
  <c r="O89" i="7"/>
  <c r="O103" i="7" s="1"/>
  <c r="Y213" i="2"/>
  <c r="Y24" i="7" s="1"/>
  <c r="AB218" i="2"/>
  <c r="AA217" i="2"/>
  <c r="H79" i="16"/>
  <c r="E78" i="17"/>
  <c r="P81" i="7"/>
  <c r="O190" i="7"/>
  <c r="M42" i="7"/>
  <c r="G43" i="16" s="1"/>
  <c r="M114" i="7"/>
  <c r="M132" i="7"/>
  <c r="G132" i="16" s="1"/>
  <c r="G136" i="16" s="1"/>
  <c r="H134" i="16" s="1"/>
  <c r="G103" i="16"/>
  <c r="N39" i="7"/>
  <c r="O36" i="7"/>
  <c r="K109" i="2"/>
  <c r="K6" i="7"/>
  <c r="K10" i="7" s="1"/>
  <c r="K16" i="7" s="1"/>
  <c r="K44" i="7" s="1"/>
  <c r="L134" i="7"/>
  <c r="L136" i="7" s="1"/>
  <c r="S152" i="7"/>
  <c r="U152" i="7"/>
  <c r="J10" i="7"/>
  <c r="F7" i="16"/>
  <c r="W307" i="2"/>
  <c r="W272" i="2"/>
  <c r="W278" i="2" s="1"/>
  <c r="V265" i="2"/>
  <c r="U266" i="2"/>
  <c r="U289" i="2"/>
  <c r="AE154" i="2"/>
  <c r="AE158" i="2" s="1"/>
  <c r="AD12" i="7"/>
  <c r="AB95" i="7"/>
  <c r="F94" i="17" s="1"/>
  <c r="C211" i="15"/>
  <c r="C20" i="15" s="1"/>
  <c r="AE12" i="6"/>
  <c r="AF2" i="7"/>
  <c r="AB2" i="10"/>
  <c r="AB2" i="9"/>
  <c r="AE3" i="2"/>
  <c r="AE44" i="13"/>
  <c r="AB12" i="12"/>
  <c r="AB100" i="12" s="1"/>
  <c r="AE13" i="7"/>
  <c r="M14" i="16" s="1"/>
  <c r="AE168" i="2"/>
  <c r="AE14" i="7" s="1"/>
  <c r="M15" i="16" s="1"/>
  <c r="AE273" i="2"/>
  <c r="AE279" i="2" s="1"/>
  <c r="AE308" i="2"/>
  <c r="AD285" i="2"/>
  <c r="AD13" i="7"/>
  <c r="AD168" i="2"/>
  <c r="AD14" i="7" s="1"/>
  <c r="AH36" i="2"/>
  <c r="AI34" i="2"/>
  <c r="AH35" i="2"/>
  <c r="AF19" i="2"/>
  <c r="AG15" i="2"/>
  <c r="AF47" i="2"/>
  <c r="AF59" i="2"/>
  <c r="AF67" i="2"/>
  <c r="AC70" i="7"/>
  <c r="AC73" i="7" s="1"/>
  <c r="AC83" i="7" s="1"/>
  <c r="AF276" i="2"/>
  <c r="AF75" i="2"/>
  <c r="AF79" i="2"/>
  <c r="AF93" i="2"/>
  <c r="AF270" i="2"/>
  <c r="AF118" i="7" s="1"/>
  <c r="AF74" i="2"/>
  <c r="AF78" i="2"/>
  <c r="AF82" i="2"/>
  <c r="AF94" i="2"/>
  <c r="AF73" i="2"/>
  <c r="AF77" i="2"/>
  <c r="AF81" i="2"/>
  <c r="AF95" i="2"/>
  <c r="AG4" i="2"/>
  <c r="AF76" i="2"/>
  <c r="AF80" i="2"/>
  <c r="AF92" i="2"/>
  <c r="AF96" i="2"/>
  <c r="S290" i="2"/>
  <c r="AE119" i="7"/>
  <c r="AD85" i="2"/>
  <c r="AD65" i="7" s="1"/>
  <c r="AD64" i="7"/>
  <c r="AD88" i="2"/>
  <c r="AD66" i="7" s="1"/>
  <c r="Z129" i="2"/>
  <c r="Z132" i="2" s="1"/>
  <c r="Y8" i="7"/>
  <c r="AE92" i="7"/>
  <c r="M92" i="16" s="1"/>
  <c r="AE67" i="7"/>
  <c r="AC136" i="2"/>
  <c r="AA138" i="2"/>
  <c r="AA139" i="2" s="1"/>
  <c r="AA130" i="2" s="1"/>
  <c r="AA225" i="2" s="1"/>
  <c r="AA228" i="2" s="1"/>
  <c r="AA211" i="2" s="1"/>
  <c r="AB137" i="2"/>
  <c r="AD135" i="2"/>
  <c r="AA181" i="7"/>
  <c r="R291" i="2"/>
  <c r="R296" i="2"/>
  <c r="R297" i="2" s="1"/>
  <c r="H28" i="16"/>
  <c r="P28" i="7"/>
  <c r="E27" i="17"/>
  <c r="AG199" i="2"/>
  <c r="AG202" i="2" s="1"/>
  <c r="AF15" i="7"/>
  <c r="AF142" i="6"/>
  <c r="AF266" i="6" s="1"/>
  <c r="AG162" i="2" s="1"/>
  <c r="AH16" i="6"/>
  <c r="AI145" i="6"/>
  <c r="AJ146" i="6"/>
  <c r="AK147" i="6"/>
  <c r="AL20" i="6"/>
  <c r="AM149" i="6"/>
  <c r="AF14" i="6"/>
  <c r="AF138" i="6" s="1"/>
  <c r="AG161" i="2" s="1"/>
  <c r="AG143" i="6"/>
  <c r="AH271" i="6"/>
  <c r="AJ18" i="6"/>
  <c r="AL275" i="6"/>
  <c r="AN22" i="6"/>
  <c r="AO23" i="6"/>
  <c r="AP279" i="6"/>
  <c r="AT156" i="6"/>
  <c r="AX32" i="6"/>
  <c r="AY161" i="6"/>
  <c r="AZ162" i="6"/>
  <c r="BA163" i="6"/>
  <c r="BB164" i="6"/>
  <c r="BC165" i="6"/>
  <c r="BD166" i="6"/>
  <c r="BE167" i="6"/>
  <c r="BF40" i="6"/>
  <c r="AN277" i="6"/>
  <c r="AO278" i="6"/>
  <c r="AQ25" i="6"/>
  <c r="AQ280" i="6"/>
  <c r="AR281" i="6"/>
  <c r="AS155" i="6"/>
  <c r="AT28" i="6"/>
  <c r="AU29" i="6"/>
  <c r="AU284" i="6"/>
  <c r="AV285" i="6"/>
  <c r="AW159" i="6"/>
  <c r="AX160" i="6"/>
  <c r="AZ34" i="6"/>
  <c r="BD38" i="6"/>
  <c r="BF168" i="6"/>
  <c r="BJ172" i="6"/>
  <c r="BO49" i="6"/>
  <c r="BT54" i="6"/>
  <c r="BX313" i="6"/>
  <c r="CE65" i="6"/>
  <c r="CJ70" i="6"/>
  <c r="CN329" i="6"/>
  <c r="BR52" i="6"/>
  <c r="BV311" i="6"/>
  <c r="CC63" i="6"/>
  <c r="CH68" i="6"/>
  <c r="CL327" i="6"/>
  <c r="CS79" i="6"/>
  <c r="CX84" i="6"/>
  <c r="DB343" i="6"/>
  <c r="DH349" i="6"/>
  <c r="CQ77" i="6"/>
  <c r="CV82" i="6"/>
  <c r="CZ341" i="6"/>
  <c r="DG93" i="6"/>
  <c r="DO356" i="6"/>
  <c r="DU107" i="6"/>
  <c r="DJ351" i="6"/>
  <c r="DQ231" i="6"/>
  <c r="DV363" i="6"/>
  <c r="BM302" i="6"/>
  <c r="BS308" i="6"/>
  <c r="BX186" i="6"/>
  <c r="CC191" i="6"/>
  <c r="CI324" i="6"/>
  <c r="CN202" i="6"/>
  <c r="BQ306" i="6"/>
  <c r="BV184" i="6"/>
  <c r="CA189" i="6"/>
  <c r="CG322" i="6"/>
  <c r="CL200" i="6"/>
  <c r="CQ205" i="6"/>
  <c r="CW338" i="6"/>
  <c r="DB216" i="6"/>
  <c r="DG348" i="6"/>
  <c r="DM99" i="6"/>
  <c r="CU336" i="6"/>
  <c r="CZ214" i="6"/>
  <c r="DE346" i="6"/>
  <c r="DO229" i="6"/>
  <c r="DT361" i="6"/>
  <c r="DH222" i="6"/>
  <c r="DP230" i="6"/>
  <c r="DU362" i="6"/>
  <c r="BB291" i="6"/>
  <c r="BG169" i="6"/>
  <c r="BH42" i="6"/>
  <c r="BI43" i="6"/>
  <c r="BI298" i="6"/>
  <c r="BJ299" i="6"/>
  <c r="BK173" i="6"/>
  <c r="BL46" i="6"/>
  <c r="BP50" i="6"/>
  <c r="BT309" i="6"/>
  <c r="CA61" i="6"/>
  <c r="CF66" i="6"/>
  <c r="CJ325" i="6"/>
  <c r="BN48" i="6"/>
  <c r="BR307" i="6"/>
  <c r="BY59" i="6"/>
  <c r="CD64" i="6"/>
  <c r="CH323" i="6"/>
  <c r="CO75" i="6"/>
  <c r="CT80" i="6"/>
  <c r="CX339" i="6"/>
  <c r="DD345" i="6"/>
  <c r="DJ96" i="6"/>
  <c r="CR78" i="6"/>
  <c r="CV337" i="6"/>
  <c r="DC89" i="6"/>
  <c r="DI350" i="6"/>
  <c r="DQ103" i="6"/>
  <c r="DV236" i="6"/>
  <c r="DL226" i="6"/>
  <c r="DR359" i="6"/>
  <c r="DW237" i="6"/>
  <c r="BO304" i="6"/>
  <c r="BT182" i="6"/>
  <c r="BY187" i="6"/>
  <c r="CE320" i="6"/>
  <c r="CJ198" i="6"/>
  <c r="CO203" i="6"/>
  <c r="BR180" i="6"/>
  <c r="BW185" i="6"/>
  <c r="CC318" i="6"/>
  <c r="CH196" i="6"/>
  <c r="CM201" i="6"/>
  <c r="CS334" i="6"/>
  <c r="CX212" i="6"/>
  <c r="DC217" i="6"/>
  <c r="DI95" i="6"/>
  <c r="CQ332" i="6"/>
  <c r="CV210" i="6"/>
  <c r="DA215" i="6"/>
  <c r="DI223" i="6"/>
  <c r="DP357" i="6"/>
  <c r="DV108" i="6"/>
  <c r="DL98" i="6"/>
  <c r="DQ358" i="6"/>
  <c r="DW109" i="6"/>
  <c r="CS207" i="6"/>
  <c r="DF347" i="6"/>
  <c r="AG15" i="6"/>
  <c r="AH144" i="6"/>
  <c r="AI272" i="6"/>
  <c r="AK19" i="6"/>
  <c r="AK274" i="6"/>
  <c r="AL148" i="6"/>
  <c r="AM276" i="6"/>
  <c r="AF269" i="6"/>
  <c r="AF393" i="6" s="1"/>
  <c r="AG163" i="2" s="1"/>
  <c r="AG270" i="6"/>
  <c r="AI17" i="6"/>
  <c r="AJ273" i="6"/>
  <c r="AM21" i="6"/>
  <c r="AN150" i="6"/>
  <c r="AP24" i="6"/>
  <c r="AR154" i="6"/>
  <c r="AV158" i="6"/>
  <c r="AX287" i="6"/>
  <c r="AY288" i="6"/>
  <c r="BA35" i="6"/>
  <c r="BA290" i="6"/>
  <c r="BC37" i="6"/>
  <c r="BC292" i="6"/>
  <c r="BE39" i="6"/>
  <c r="BE294" i="6"/>
  <c r="BF295" i="6"/>
  <c r="AO151" i="6"/>
  <c r="AP152" i="6"/>
  <c r="AQ153" i="6"/>
  <c r="AR26" i="6"/>
  <c r="AS27" i="6"/>
  <c r="AS282" i="6"/>
  <c r="AT283" i="6"/>
  <c r="AU157" i="6"/>
  <c r="AV30" i="6"/>
  <c r="AW31" i="6"/>
  <c r="AW286" i="6"/>
  <c r="AY33" i="6"/>
  <c r="AZ289" i="6"/>
  <c r="BD293" i="6"/>
  <c r="BH170" i="6"/>
  <c r="BL301" i="6"/>
  <c r="BP305" i="6"/>
  <c r="BW57" i="6"/>
  <c r="CB62" i="6"/>
  <c r="CF321" i="6"/>
  <c r="CM73" i="6"/>
  <c r="BN303" i="6"/>
  <c r="BU55" i="6"/>
  <c r="BZ60" i="6"/>
  <c r="CD319" i="6"/>
  <c r="CK71" i="6"/>
  <c r="CP76" i="6"/>
  <c r="CT335" i="6"/>
  <c r="DA87" i="6"/>
  <c r="DF92" i="6"/>
  <c r="DK225" i="6"/>
  <c r="CR333" i="6"/>
  <c r="CY85" i="6"/>
  <c r="DD90" i="6"/>
  <c r="DM227" i="6"/>
  <c r="DR232" i="6"/>
  <c r="AG4" i="6"/>
  <c r="DN355" i="6"/>
  <c r="DT106" i="6"/>
  <c r="BL174" i="6"/>
  <c r="BP178" i="6"/>
  <c r="BU183" i="6"/>
  <c r="CA316" i="6"/>
  <c r="CF194" i="6"/>
  <c r="CK199" i="6"/>
  <c r="BN176" i="6"/>
  <c r="BS181" i="6"/>
  <c r="BY314" i="6"/>
  <c r="CD192" i="6"/>
  <c r="CI197" i="6"/>
  <c r="CO330" i="6"/>
  <c r="CT208" i="6"/>
  <c r="CY213" i="6"/>
  <c r="DE91" i="6"/>
  <c r="DJ224" i="6"/>
  <c r="CR206" i="6"/>
  <c r="CW211" i="6"/>
  <c r="DC344" i="6"/>
  <c r="DK97" i="6"/>
  <c r="DR104" i="6"/>
  <c r="DW364" i="6"/>
  <c r="DM354" i="6"/>
  <c r="DS105" i="6"/>
  <c r="BB36" i="6"/>
  <c r="BG41" i="6"/>
  <c r="BG296" i="6"/>
  <c r="BH297" i="6"/>
  <c r="BI171" i="6"/>
  <c r="BJ44" i="6"/>
  <c r="BK45" i="6"/>
  <c r="BK300" i="6"/>
  <c r="BM47" i="6"/>
  <c r="BS53" i="6"/>
  <c r="BX58" i="6"/>
  <c r="CB317" i="6"/>
  <c r="CI69" i="6"/>
  <c r="CN74" i="6"/>
  <c r="BQ51" i="6"/>
  <c r="BV56" i="6"/>
  <c r="BZ315" i="6"/>
  <c r="CG67" i="6"/>
  <c r="CL72" i="6"/>
  <c r="CP331" i="6"/>
  <c r="CW83" i="6"/>
  <c r="DB88" i="6"/>
  <c r="DG221" i="6"/>
  <c r="DL353" i="6"/>
  <c r="CU81" i="6"/>
  <c r="CZ86" i="6"/>
  <c r="DE219" i="6"/>
  <c r="DN228" i="6"/>
  <c r="DS360" i="6"/>
  <c r="DH94" i="6"/>
  <c r="DP102" i="6"/>
  <c r="DU235" i="6"/>
  <c r="BM175" i="6"/>
  <c r="BQ179" i="6"/>
  <c r="BW312" i="6"/>
  <c r="CB190" i="6"/>
  <c r="CG195" i="6"/>
  <c r="CM328" i="6"/>
  <c r="BO177" i="6"/>
  <c r="BU310" i="6"/>
  <c r="BZ188" i="6"/>
  <c r="CE193" i="6"/>
  <c r="CK326" i="6"/>
  <c r="CP204" i="6"/>
  <c r="CU209" i="6"/>
  <c r="DA342" i="6"/>
  <c r="DF220" i="6"/>
  <c r="DK352" i="6"/>
  <c r="CY340" i="6"/>
  <c r="DD218" i="6"/>
  <c r="DN100" i="6"/>
  <c r="DS233" i="6"/>
  <c r="DO101" i="6"/>
  <c r="DT234" i="6"/>
  <c r="AF164" i="2"/>
  <c r="M67" i="16"/>
  <c r="AB138" i="2"/>
  <c r="AD136" i="2"/>
  <c r="AE135" i="2"/>
  <c r="AC137" i="2"/>
  <c r="Q280" i="2"/>
  <c r="Q281" i="2" s="1"/>
  <c r="Q30" i="7" s="1"/>
  <c r="Q27" i="7"/>
  <c r="Q28" i="7" s="1"/>
  <c r="AE84" i="2"/>
  <c r="AE98" i="2"/>
  <c r="AE227" i="2" s="1"/>
  <c r="M118" i="16"/>
  <c r="AE333" i="2"/>
  <c r="Y96" i="7"/>
  <c r="X96" i="7"/>
  <c r="AF62" i="2"/>
  <c r="AF33" i="2"/>
  <c r="AF38" i="2" s="1"/>
  <c r="AF18" i="2"/>
  <c r="AF54" i="2"/>
  <c r="AG13" i="2"/>
  <c r="AF66" i="2"/>
  <c r="AF58" i="2"/>
  <c r="AF49" i="2"/>
  <c r="AF63" i="2" s="1"/>
  <c r="AF64" i="2" s="1"/>
  <c r="AF69" i="2" s="1"/>
  <c r="AF131" i="2" s="1"/>
  <c r="AF50" i="2"/>
  <c r="AG48" i="2"/>
  <c r="AF242" i="2"/>
  <c r="AF245" i="2" s="1"/>
  <c r="AF248" i="2"/>
  <c r="AE26" i="7"/>
  <c r="AB73" i="7"/>
  <c r="L70" i="16"/>
  <c r="F69" i="17"/>
  <c r="C218" i="15" s="1"/>
  <c r="C27" i="15" s="1"/>
  <c r="H31" i="16"/>
  <c r="E30" i="17"/>
  <c r="X98" i="7"/>
  <c r="AG231" i="2"/>
  <c r="AG234" i="2" s="1"/>
  <c r="AF25" i="7"/>
  <c r="AF99" i="7" s="1"/>
  <c r="AD9" i="7"/>
  <c r="AE143" i="2"/>
  <c r="AE146" i="2" s="1"/>
  <c r="AC7" i="7"/>
  <c r="AD112" i="2"/>
  <c r="AD116" i="2" s="1"/>
  <c r="AJ51" i="2"/>
  <c r="AE99" i="7"/>
  <c r="M26" i="16"/>
  <c r="AD97" i="7"/>
  <c r="AG37" i="7"/>
  <c r="AH326" i="2"/>
  <c r="AH328" i="2" s="1"/>
  <c r="F7" i="17"/>
  <c r="L8" i="16"/>
  <c r="L95" i="16"/>
  <c r="T259" i="2" l="1"/>
  <c r="T288" i="2"/>
  <c r="U258" i="2"/>
  <c r="V271" i="2"/>
  <c r="V277" i="2" s="1"/>
  <c r="V306" i="2"/>
  <c r="V309" i="2" s="1"/>
  <c r="V75" i="7" s="1"/>
  <c r="V77" i="7" s="1"/>
  <c r="V143" i="7" s="1"/>
  <c r="AA207" i="7"/>
  <c r="AE35" i="7"/>
  <c r="M36" i="16" s="1"/>
  <c r="AF316" i="2"/>
  <c r="AF318" i="2" s="1"/>
  <c r="AD101" i="12"/>
  <c r="AE11" i="12"/>
  <c r="N330" i="2"/>
  <c r="Z210" i="2"/>
  <c r="Z213" i="2" s="1"/>
  <c r="Z24" i="7" s="1"/>
  <c r="S153" i="7"/>
  <c r="S154" i="7" s="1"/>
  <c r="T151" i="7" s="1"/>
  <c r="S144" i="7"/>
  <c r="S145" i="7" s="1"/>
  <c r="S148" i="7" s="1"/>
  <c r="O114" i="7"/>
  <c r="O122" i="7" s="1"/>
  <c r="O132" i="7"/>
  <c r="Q149" i="7"/>
  <c r="Q79" i="7" s="1"/>
  <c r="Q81" i="7" s="1"/>
  <c r="R147" i="7"/>
  <c r="R148" i="7"/>
  <c r="O323" i="2"/>
  <c r="O330" i="2" s="1"/>
  <c r="O192" i="7"/>
  <c r="P192" i="7" s="1"/>
  <c r="P190" i="7"/>
  <c r="AB139" i="2"/>
  <c r="AB130" i="2" s="1"/>
  <c r="AB225" i="2" s="1"/>
  <c r="AB228" i="2" s="1"/>
  <c r="AB211" i="2" s="1"/>
  <c r="AB216" i="2" s="1"/>
  <c r="J77" i="16"/>
  <c r="J75" i="16"/>
  <c r="P322" i="2"/>
  <c r="E80" i="17"/>
  <c r="H81" i="16"/>
  <c r="P89" i="7"/>
  <c r="M122" i="7"/>
  <c r="G122" i="16" s="1"/>
  <c r="G114" i="16"/>
  <c r="W265" i="2"/>
  <c r="X307" i="2"/>
  <c r="X272" i="2"/>
  <c r="X278" i="2" s="1"/>
  <c r="M134" i="7"/>
  <c r="M136" i="7" s="1"/>
  <c r="L109" i="2"/>
  <c r="L6" i="7"/>
  <c r="L10" i="7" s="1"/>
  <c r="L16" i="7" s="1"/>
  <c r="L44" i="7" s="1"/>
  <c r="O39" i="7"/>
  <c r="O42" i="7" s="1"/>
  <c r="P36" i="7"/>
  <c r="V289" i="2"/>
  <c r="V266" i="2"/>
  <c r="F11" i="16"/>
  <c r="J16" i="7"/>
  <c r="N42" i="7"/>
  <c r="V152" i="7"/>
  <c r="AF154" i="2"/>
  <c r="AF158" i="2" s="1"/>
  <c r="AE12" i="7"/>
  <c r="M13" i="16" s="1"/>
  <c r="AC95" i="7"/>
  <c r="AF44" i="13"/>
  <c r="AG2" i="7"/>
  <c r="AC2" i="9"/>
  <c r="AF12" i="6"/>
  <c r="AC2" i="10"/>
  <c r="AF3" i="2"/>
  <c r="AC12" i="12"/>
  <c r="AC100" i="12" s="1"/>
  <c r="C212" i="15"/>
  <c r="C21" i="15" s="1"/>
  <c r="AA184" i="7"/>
  <c r="AB184" i="7" s="1"/>
  <c r="AB181" i="7"/>
  <c r="K96" i="16"/>
  <c r="AD137" i="2"/>
  <c r="AE136" i="2"/>
  <c r="AC138" i="2"/>
  <c r="AC139" i="2" s="1"/>
  <c r="AC130" i="2" s="1"/>
  <c r="AC225" i="2" s="1"/>
  <c r="AC228" i="2" s="1"/>
  <c r="AC211" i="2" s="1"/>
  <c r="AF135" i="2"/>
  <c r="F72" i="17"/>
  <c r="AB83" i="7"/>
  <c r="L73" i="16"/>
  <c r="AE100" i="7"/>
  <c r="M100" i="16" s="1"/>
  <c r="M27" i="16"/>
  <c r="AG248" i="2"/>
  <c r="AF26" i="7"/>
  <c r="AF100" i="7" s="1"/>
  <c r="AG242" i="2"/>
  <c r="AG245" i="2" s="1"/>
  <c r="AG33" i="2"/>
  <c r="AG38" i="2" s="1"/>
  <c r="AG66" i="2"/>
  <c r="AG58" i="2"/>
  <c r="AH13" i="2"/>
  <c r="AH62" i="2" s="1"/>
  <c r="AG18" i="2"/>
  <c r="AE85" i="2"/>
  <c r="AE65" i="7" s="1"/>
  <c r="M65" i="16" s="1"/>
  <c r="AE64" i="7"/>
  <c r="M64" i="16" s="1"/>
  <c r="AE88" i="2"/>
  <c r="AE66" i="7" s="1"/>
  <c r="M66" i="16" s="1"/>
  <c r="AF92" i="7"/>
  <c r="AF67" i="7"/>
  <c r="AG164" i="2"/>
  <c r="AG166" i="2" s="1"/>
  <c r="R280" i="2"/>
  <c r="R281" i="2" s="1"/>
  <c r="R30" i="7" s="1"/>
  <c r="R27" i="7"/>
  <c r="R28" i="7" s="1"/>
  <c r="AC218" i="2"/>
  <c r="AB217" i="2"/>
  <c r="AA216" i="2"/>
  <c r="AA220" i="2" s="1"/>
  <c r="AA212" i="2" s="1"/>
  <c r="AD219" i="2"/>
  <c r="AF166" i="2"/>
  <c r="Z8" i="7"/>
  <c r="Z96" i="7" s="1"/>
  <c r="AA129" i="2"/>
  <c r="AA132" i="2" s="1"/>
  <c r="AD70" i="7"/>
  <c r="AD73" i="7" s="1"/>
  <c r="AD83" i="7" s="1"/>
  <c r="M119" i="16"/>
  <c r="AE128" i="7"/>
  <c r="M128" i="16" s="1"/>
  <c r="AG270" i="2"/>
  <c r="AG118" i="7" s="1"/>
  <c r="AG74" i="2"/>
  <c r="AG78" i="2"/>
  <c r="AG82" i="2"/>
  <c r="AG94" i="2"/>
  <c r="AG276" i="2"/>
  <c r="AG75" i="2"/>
  <c r="AG79" i="2"/>
  <c r="AG93" i="2"/>
  <c r="AG76" i="2"/>
  <c r="AG80" i="2"/>
  <c r="AG96" i="2"/>
  <c r="AG77" i="2"/>
  <c r="AG81" i="2"/>
  <c r="AH4" i="2"/>
  <c r="AG92" i="2"/>
  <c r="AG73" i="2"/>
  <c r="AG95" i="2"/>
  <c r="AF84" i="2"/>
  <c r="AF55" i="2"/>
  <c r="AF52" i="2"/>
  <c r="AJ34" i="2"/>
  <c r="AI35" i="2"/>
  <c r="AI36" i="2"/>
  <c r="AG50" i="2"/>
  <c r="AH48" i="2"/>
  <c r="AG49" i="2"/>
  <c r="Q32" i="7"/>
  <c r="AG62" i="2"/>
  <c r="AG269" i="6"/>
  <c r="AG393" i="6" s="1"/>
  <c r="AH163" i="2" s="1"/>
  <c r="AI16" i="6"/>
  <c r="AJ272" i="6"/>
  <c r="AM20" i="6"/>
  <c r="AH15" i="6"/>
  <c r="AI144" i="6"/>
  <c r="AJ145" i="6"/>
  <c r="AK146" i="6"/>
  <c r="AL19" i="6"/>
  <c r="AM148" i="6"/>
  <c r="AN276" i="6"/>
  <c r="AO277" i="6"/>
  <c r="AQ24" i="6"/>
  <c r="AQ279" i="6"/>
  <c r="AR280" i="6"/>
  <c r="AS154" i="6"/>
  <c r="AT27" i="6"/>
  <c r="AU28" i="6"/>
  <c r="AU283" i="6"/>
  <c r="AV284" i="6"/>
  <c r="AW158" i="6"/>
  <c r="AX159" i="6"/>
  <c r="AZ33" i="6"/>
  <c r="BB35" i="6"/>
  <c r="BD37" i="6"/>
  <c r="BF167" i="6"/>
  <c r="AN149" i="6"/>
  <c r="AP23" i="6"/>
  <c r="AR153" i="6"/>
  <c r="AV157" i="6"/>
  <c r="AX286" i="6"/>
  <c r="AY287" i="6"/>
  <c r="BA34" i="6"/>
  <c r="BA289" i="6"/>
  <c r="BC164" i="6"/>
  <c r="BE166" i="6"/>
  <c r="BF294" i="6"/>
  <c r="BG168" i="6"/>
  <c r="BH41" i="6"/>
  <c r="BI42" i="6"/>
  <c r="BI297" i="6"/>
  <c r="BJ298" i="6"/>
  <c r="BK172" i="6"/>
  <c r="BL45" i="6"/>
  <c r="BQ50" i="6"/>
  <c r="BV55" i="6"/>
  <c r="BZ314" i="6"/>
  <c r="CG66" i="6"/>
  <c r="CL71" i="6"/>
  <c r="BP49" i="6"/>
  <c r="BT308" i="6"/>
  <c r="CA60" i="6"/>
  <c r="CF65" i="6"/>
  <c r="CJ324" i="6"/>
  <c r="CQ76" i="6"/>
  <c r="CV81" i="6"/>
  <c r="CZ340" i="6"/>
  <c r="DF346" i="6"/>
  <c r="DL97" i="6"/>
  <c r="CS333" i="6"/>
  <c r="CX211" i="6"/>
  <c r="DC216" i="6"/>
  <c r="DM98" i="6"/>
  <c r="DR358" i="6"/>
  <c r="AH4" i="6"/>
  <c r="DN227" i="6"/>
  <c r="DS359" i="6"/>
  <c r="BM301" i="6"/>
  <c r="BO176" i="6"/>
  <c r="BU309" i="6"/>
  <c r="BZ187" i="6"/>
  <c r="CE192" i="6"/>
  <c r="CK325" i="6"/>
  <c r="BO303" i="6"/>
  <c r="BT181" i="6"/>
  <c r="BY186" i="6"/>
  <c r="CE319" i="6"/>
  <c r="CJ197" i="6"/>
  <c r="CO202" i="6"/>
  <c r="CU335" i="6"/>
  <c r="CZ213" i="6"/>
  <c r="DE345" i="6"/>
  <c r="DK96" i="6"/>
  <c r="CS78" i="6"/>
  <c r="CX83" i="6"/>
  <c r="DB342" i="6"/>
  <c r="DL352" i="6"/>
  <c r="DQ357" i="6"/>
  <c r="DW108" i="6"/>
  <c r="DN99" i="6"/>
  <c r="DS232" i="6"/>
  <c r="BB163" i="6"/>
  <c r="BE38" i="6"/>
  <c r="BH169" i="6"/>
  <c r="BM46" i="6"/>
  <c r="BN302" i="6"/>
  <c r="BU54" i="6"/>
  <c r="BZ59" i="6"/>
  <c r="CD318" i="6"/>
  <c r="CK70" i="6"/>
  <c r="BO48" i="6"/>
  <c r="BT53" i="6"/>
  <c r="BX312" i="6"/>
  <c r="CE64" i="6"/>
  <c r="CJ69" i="6"/>
  <c r="CN328" i="6"/>
  <c r="CU80" i="6"/>
  <c r="CZ85" i="6"/>
  <c r="DE218" i="6"/>
  <c r="DJ350" i="6"/>
  <c r="CQ204" i="6"/>
  <c r="CW337" i="6"/>
  <c r="DB215" i="6"/>
  <c r="DI94" i="6"/>
  <c r="DQ230" i="6"/>
  <c r="DV362" i="6"/>
  <c r="DK351" i="6"/>
  <c r="DR231" i="6"/>
  <c r="DW236" i="6"/>
  <c r="BN175" i="6"/>
  <c r="BS180" i="6"/>
  <c r="BY313" i="6"/>
  <c r="CD191" i="6"/>
  <c r="CI196" i="6"/>
  <c r="CO329" i="6"/>
  <c r="BS307" i="6"/>
  <c r="BX185" i="6"/>
  <c r="CC190" i="6"/>
  <c r="CI323" i="6"/>
  <c r="CN201" i="6"/>
  <c r="CS206" i="6"/>
  <c r="CY339" i="6"/>
  <c r="DD217" i="6"/>
  <c r="DI349" i="6"/>
  <c r="CP330" i="6"/>
  <c r="CW82" i="6"/>
  <c r="DB87" i="6"/>
  <c r="DH348" i="6"/>
  <c r="DP229" i="6"/>
  <c r="DU361" i="6"/>
  <c r="DK224" i="6"/>
  <c r="DR103" i="6"/>
  <c r="DW363" i="6"/>
  <c r="AG142" i="6"/>
  <c r="AG266" i="6" s="1"/>
  <c r="AH162" i="2" s="1"/>
  <c r="AH270" i="6"/>
  <c r="AJ17" i="6"/>
  <c r="AL274" i="6"/>
  <c r="AG14" i="6"/>
  <c r="AG138" i="6" s="1"/>
  <c r="AH161" i="2" s="1"/>
  <c r="AH143" i="6"/>
  <c r="AI271" i="6"/>
  <c r="AK18" i="6"/>
  <c r="AK273" i="6"/>
  <c r="AL147" i="6"/>
  <c r="AM275" i="6"/>
  <c r="AO150" i="6"/>
  <c r="AP151" i="6"/>
  <c r="AQ152" i="6"/>
  <c r="AR25" i="6"/>
  <c r="AS26" i="6"/>
  <c r="AS281" i="6"/>
  <c r="AT282" i="6"/>
  <c r="AU156" i="6"/>
  <c r="AV29" i="6"/>
  <c r="AW30" i="6"/>
  <c r="AW285" i="6"/>
  <c r="AY32" i="6"/>
  <c r="AZ288" i="6"/>
  <c r="BB290" i="6"/>
  <c r="BD292" i="6"/>
  <c r="AN21" i="6"/>
  <c r="AO22" i="6"/>
  <c r="AP278" i="6"/>
  <c r="AT155" i="6"/>
  <c r="AX31" i="6"/>
  <c r="AY160" i="6"/>
  <c r="AZ161" i="6"/>
  <c r="BA162" i="6"/>
  <c r="BC36" i="6"/>
  <c r="BC291" i="6"/>
  <c r="BF39" i="6"/>
  <c r="BG40" i="6"/>
  <c r="BG295" i="6"/>
  <c r="BH296" i="6"/>
  <c r="BI170" i="6"/>
  <c r="BJ43" i="6"/>
  <c r="BK44" i="6"/>
  <c r="BK299" i="6"/>
  <c r="BN47" i="6"/>
  <c r="BR306" i="6"/>
  <c r="BY58" i="6"/>
  <c r="CD63" i="6"/>
  <c r="CH322" i="6"/>
  <c r="CO74" i="6"/>
  <c r="BS52" i="6"/>
  <c r="BX57" i="6"/>
  <c r="CB316" i="6"/>
  <c r="CI68" i="6"/>
  <c r="CN73" i="6"/>
  <c r="CR332" i="6"/>
  <c r="CY84" i="6"/>
  <c r="DD89" i="6"/>
  <c r="DI222" i="6"/>
  <c r="CP203" i="6"/>
  <c r="CU208" i="6"/>
  <c r="DA341" i="6"/>
  <c r="DF219" i="6"/>
  <c r="DP101" i="6"/>
  <c r="DU234" i="6"/>
  <c r="DJ223" i="6"/>
  <c r="DQ102" i="6"/>
  <c r="DV235" i="6"/>
  <c r="BM174" i="6"/>
  <c r="BR179" i="6"/>
  <c r="BW184" i="6"/>
  <c r="CC317" i="6"/>
  <c r="CH195" i="6"/>
  <c r="CM200" i="6"/>
  <c r="BQ178" i="6"/>
  <c r="BW311" i="6"/>
  <c r="CB189" i="6"/>
  <c r="CG194" i="6"/>
  <c r="CM327" i="6"/>
  <c r="CR205" i="6"/>
  <c r="CW210" i="6"/>
  <c r="DC343" i="6"/>
  <c r="DH221" i="6"/>
  <c r="CP75" i="6"/>
  <c r="CT334" i="6"/>
  <c r="DA86" i="6"/>
  <c r="DF91" i="6"/>
  <c r="DO100" i="6"/>
  <c r="DT233" i="6"/>
  <c r="DJ95" i="6"/>
  <c r="DP356" i="6"/>
  <c r="DV107" i="6"/>
  <c r="BD165" i="6"/>
  <c r="BE293" i="6"/>
  <c r="BJ171" i="6"/>
  <c r="BL300" i="6"/>
  <c r="BR51" i="6"/>
  <c r="BV310" i="6"/>
  <c r="CC62" i="6"/>
  <c r="CH67" i="6"/>
  <c r="CL326" i="6"/>
  <c r="BP304" i="6"/>
  <c r="BW56" i="6"/>
  <c r="CB61" i="6"/>
  <c r="CF320" i="6"/>
  <c r="CM72" i="6"/>
  <c r="CR77" i="6"/>
  <c r="CV336" i="6"/>
  <c r="DC88" i="6"/>
  <c r="DH93" i="6"/>
  <c r="DM226" i="6"/>
  <c r="CT207" i="6"/>
  <c r="CY212" i="6"/>
  <c r="DE90" i="6"/>
  <c r="DN354" i="6"/>
  <c r="DT105" i="6"/>
  <c r="DG347" i="6"/>
  <c r="DO355" i="6"/>
  <c r="DU106" i="6"/>
  <c r="BL173" i="6"/>
  <c r="BQ305" i="6"/>
  <c r="BV183" i="6"/>
  <c r="CA188" i="6"/>
  <c r="CG321" i="6"/>
  <c r="CL199" i="6"/>
  <c r="BP177" i="6"/>
  <c r="BU182" i="6"/>
  <c r="CA315" i="6"/>
  <c r="CF193" i="6"/>
  <c r="CK198" i="6"/>
  <c r="CQ331" i="6"/>
  <c r="CV209" i="6"/>
  <c r="DA214" i="6"/>
  <c r="DG92" i="6"/>
  <c r="DL225" i="6"/>
  <c r="CT79" i="6"/>
  <c r="CX338" i="6"/>
  <c r="DD344" i="6"/>
  <c r="DM353" i="6"/>
  <c r="DS104" i="6"/>
  <c r="DG220" i="6"/>
  <c r="DO228" i="6"/>
  <c r="DT360" i="6"/>
  <c r="AG15" i="7"/>
  <c r="AH199" i="2"/>
  <c r="AH202" i="2" s="1"/>
  <c r="P32" i="7"/>
  <c r="E28" i="17"/>
  <c r="H29" i="16"/>
  <c r="B206" i="15"/>
  <c r="K9" i="16"/>
  <c r="S296" i="2"/>
  <c r="S297" i="2" s="1"/>
  <c r="S291" i="2"/>
  <c r="AF98" i="2"/>
  <c r="AF227" i="2" s="1"/>
  <c r="AF333" i="2"/>
  <c r="AF119" i="7"/>
  <c r="AF128" i="7" s="1"/>
  <c r="T290" i="2"/>
  <c r="AH15" i="2"/>
  <c r="AG19" i="2"/>
  <c r="AG47" i="2"/>
  <c r="AG59" i="2"/>
  <c r="AG63" i="2"/>
  <c r="AG64" i="2" s="1"/>
  <c r="AG69" i="2" s="1"/>
  <c r="AG131" i="2" s="1"/>
  <c r="AG67" i="2"/>
  <c r="AF273" i="2"/>
  <c r="AF279" i="2" s="1"/>
  <c r="AF308" i="2"/>
  <c r="AE285" i="2"/>
  <c r="AH37" i="7"/>
  <c r="N38" i="16" s="1"/>
  <c r="AI326" i="2"/>
  <c r="AI328" i="2" s="1"/>
  <c r="M99" i="16"/>
  <c r="Y98" i="7"/>
  <c r="K98" i="16" s="1"/>
  <c r="K25" i="16"/>
  <c r="AK51" i="2"/>
  <c r="AE9" i="7"/>
  <c r="AF143" i="2"/>
  <c r="AF146" i="2" s="1"/>
  <c r="AE112" i="2"/>
  <c r="AE116" i="2" s="1"/>
  <c r="AD7" i="7"/>
  <c r="AD95" i="7" s="1"/>
  <c r="AE97" i="7"/>
  <c r="AG25" i="7"/>
  <c r="AG99" i="7" s="1"/>
  <c r="AH231" i="2"/>
  <c r="AH234" i="2" s="1"/>
  <c r="W271" i="2" l="1"/>
  <c r="W277" i="2" s="1"/>
  <c r="W306" i="2"/>
  <c r="W309" i="2" s="1"/>
  <c r="W75" i="7" s="1"/>
  <c r="W77" i="7" s="1"/>
  <c r="W143" i="7" s="1"/>
  <c r="V258" i="2"/>
  <c r="U259" i="2"/>
  <c r="U288" i="2"/>
  <c r="AA210" i="2"/>
  <c r="AF11" i="12"/>
  <c r="AE101" i="12"/>
  <c r="AG52" i="2"/>
  <c r="AF35" i="7"/>
  <c r="AG316" i="2"/>
  <c r="AG318" i="2" s="1"/>
  <c r="AG54" i="2"/>
  <c r="S147" i="7"/>
  <c r="S149" i="7" s="1"/>
  <c r="S79" i="7" s="1"/>
  <c r="P321" i="2"/>
  <c r="P323" i="2" s="1"/>
  <c r="P330" i="2" s="1"/>
  <c r="R149" i="7"/>
  <c r="R79" i="7" s="1"/>
  <c r="R81" i="7" s="1"/>
  <c r="R89" i="7" s="1"/>
  <c r="R103" i="7" s="1"/>
  <c r="R114" i="7" s="1"/>
  <c r="AE219" i="2"/>
  <c r="AC217" i="2"/>
  <c r="T153" i="7"/>
  <c r="T154" i="7" s="1"/>
  <c r="U151" i="7" s="1"/>
  <c r="T144" i="7"/>
  <c r="T145" i="7" s="1"/>
  <c r="AD218" i="2"/>
  <c r="Q322" i="2"/>
  <c r="Q89" i="7"/>
  <c r="Q103" i="7" s="1"/>
  <c r="B219" i="15"/>
  <c r="B28" i="15" s="1"/>
  <c r="B201" i="15"/>
  <c r="B10" i="15" s="1"/>
  <c r="AA213" i="2"/>
  <c r="AA24" i="7" s="1"/>
  <c r="E88" i="17"/>
  <c r="H89" i="16"/>
  <c r="O201" i="7"/>
  <c r="O215" i="7" s="1"/>
  <c r="P103" i="7"/>
  <c r="F17" i="16"/>
  <c r="F45" i="16" s="1"/>
  <c r="J44" i="7"/>
  <c r="P39" i="7"/>
  <c r="P42" i="7" s="1"/>
  <c r="H37" i="16"/>
  <c r="E36" i="17"/>
  <c r="Q36" i="7"/>
  <c r="M6" i="7"/>
  <c r="M109" i="2"/>
  <c r="N134" i="7"/>
  <c r="N136" i="7" s="1"/>
  <c r="W152" i="7"/>
  <c r="Y307" i="2"/>
  <c r="X265" i="2"/>
  <c r="Y272" i="2"/>
  <c r="Y278" i="2" s="1"/>
  <c r="W266" i="2"/>
  <c r="W289" i="2"/>
  <c r="AH164" i="2"/>
  <c r="AF12" i="7"/>
  <c r="AG154" i="2"/>
  <c r="AG158" i="2" s="1"/>
  <c r="AG168" i="2" s="1"/>
  <c r="AG14" i="7" s="1"/>
  <c r="AE70" i="7"/>
  <c r="AE73" i="7" s="1"/>
  <c r="M73" i="16" s="1"/>
  <c r="AG3" i="2"/>
  <c r="AG12" i="6"/>
  <c r="AD12" i="12"/>
  <c r="AD100" i="12" s="1"/>
  <c r="AG44" i="13"/>
  <c r="AH2" i="7"/>
  <c r="AD2" i="9"/>
  <c r="AD2" i="10"/>
  <c r="AG13" i="7"/>
  <c r="B208" i="15"/>
  <c r="B17" i="15" s="1"/>
  <c r="B15" i="15"/>
  <c r="AB220" i="2"/>
  <c r="AB212" i="2" s="1"/>
  <c r="T291" i="2"/>
  <c r="T296" i="2"/>
  <c r="T297" i="2" s="1"/>
  <c r="AE137" i="2"/>
  <c r="AG135" i="2"/>
  <c r="AD138" i="2"/>
  <c r="AD139" i="2" s="1"/>
  <c r="AD130" i="2" s="1"/>
  <c r="AD225" i="2" s="1"/>
  <c r="AD228" i="2" s="1"/>
  <c r="AD211" i="2" s="1"/>
  <c r="AF136" i="2"/>
  <c r="AI199" i="2"/>
  <c r="AI202" i="2" s="1"/>
  <c r="AH15" i="7"/>
  <c r="N16" i="16" s="1"/>
  <c r="AH67" i="7"/>
  <c r="AH92" i="7"/>
  <c r="AH166" i="2"/>
  <c r="AH13" i="7" s="1"/>
  <c r="N14" i="16" s="1"/>
  <c r="AJ36" i="2"/>
  <c r="AK34" i="2"/>
  <c r="AJ35" i="2"/>
  <c r="AG98" i="2"/>
  <c r="AG227" i="2" s="1"/>
  <c r="U290" i="2"/>
  <c r="AG119" i="7"/>
  <c r="AG128" i="7" s="1"/>
  <c r="AA8" i="7"/>
  <c r="AA96" i="7" s="1"/>
  <c r="AB129" i="2"/>
  <c r="AB132" i="2" s="1"/>
  <c r="AF13" i="7"/>
  <c r="AF168" i="2"/>
  <c r="AF14" i="7" s="1"/>
  <c r="AH18" i="2"/>
  <c r="AH33" i="2"/>
  <c r="AH38" i="2" s="1"/>
  <c r="AI13" i="2"/>
  <c r="AH66" i="2"/>
  <c r="AH58" i="2"/>
  <c r="AH54" i="2"/>
  <c r="AH242" i="2"/>
  <c r="AH245" i="2" s="1"/>
  <c r="AH248" i="2"/>
  <c r="AG26" i="7"/>
  <c r="AG100" i="7" s="1"/>
  <c r="L83" i="16"/>
  <c r="F82" i="17"/>
  <c r="AG308" i="2"/>
  <c r="AF285" i="2"/>
  <c r="AG273" i="2"/>
  <c r="AG279" i="2" s="1"/>
  <c r="AG55" i="2"/>
  <c r="AH47" i="2"/>
  <c r="AI15" i="2"/>
  <c r="AH19" i="2"/>
  <c r="AH59" i="2"/>
  <c r="AH67" i="2"/>
  <c r="S280" i="2"/>
  <c r="S281" i="2" s="1"/>
  <c r="S30" i="7" s="1"/>
  <c r="I31" i="16" s="1"/>
  <c r="S27" i="7"/>
  <c r="AC216" i="2"/>
  <c r="AE218" i="2"/>
  <c r="AD217" i="2"/>
  <c r="AF219" i="2"/>
  <c r="H33" i="16"/>
  <c r="E32" i="17"/>
  <c r="AH14" i="6"/>
  <c r="AH138" i="6" s="1"/>
  <c r="AI161" i="2" s="1"/>
  <c r="AI143" i="6"/>
  <c r="AJ144" i="6"/>
  <c r="AK145" i="6"/>
  <c r="AL18" i="6"/>
  <c r="AM147" i="6"/>
  <c r="AH269" i="6"/>
  <c r="AH393" i="6" s="1"/>
  <c r="AI163" i="2" s="1"/>
  <c r="AJ16" i="6"/>
  <c r="AL273" i="6"/>
  <c r="AN20" i="6"/>
  <c r="AO21" i="6"/>
  <c r="AP277" i="6"/>
  <c r="AT154" i="6"/>
  <c r="AX30" i="6"/>
  <c r="AY159" i="6"/>
  <c r="AZ160" i="6"/>
  <c r="BA161" i="6"/>
  <c r="BB162" i="6"/>
  <c r="BC163" i="6"/>
  <c r="BD164" i="6"/>
  <c r="BE165" i="6"/>
  <c r="BF38" i="6"/>
  <c r="AN275" i="6"/>
  <c r="AO276" i="6"/>
  <c r="AQ23" i="6"/>
  <c r="AQ278" i="6"/>
  <c r="AR279" i="6"/>
  <c r="AS153" i="6"/>
  <c r="AT26" i="6"/>
  <c r="AU27" i="6"/>
  <c r="AU282" i="6"/>
  <c r="AV283" i="6"/>
  <c r="AW157" i="6"/>
  <c r="AX158" i="6"/>
  <c r="AZ32" i="6"/>
  <c r="BB34" i="6"/>
  <c r="BH168" i="6"/>
  <c r="BL44" i="6"/>
  <c r="BP176" i="6"/>
  <c r="BU181" i="6"/>
  <c r="CA314" i="6"/>
  <c r="CF192" i="6"/>
  <c r="CK197" i="6"/>
  <c r="BN46" i="6"/>
  <c r="BR305" i="6"/>
  <c r="BY57" i="6"/>
  <c r="CD62" i="6"/>
  <c r="CH321" i="6"/>
  <c r="CO73" i="6"/>
  <c r="CT78" i="6"/>
  <c r="CX337" i="6"/>
  <c r="DD343" i="6"/>
  <c r="DJ94" i="6"/>
  <c r="CR76" i="6"/>
  <c r="CV335" i="6"/>
  <c r="DC87" i="6"/>
  <c r="DH220" i="6"/>
  <c r="DP355" i="6"/>
  <c r="DV106" i="6"/>
  <c r="DM225" i="6"/>
  <c r="DR357" i="6"/>
  <c r="AI4" i="6"/>
  <c r="BP48" i="6"/>
  <c r="BT307" i="6"/>
  <c r="CA59" i="6"/>
  <c r="CF64" i="6"/>
  <c r="CJ323" i="6"/>
  <c r="BM300" i="6"/>
  <c r="BR178" i="6"/>
  <c r="BW183" i="6"/>
  <c r="CC316" i="6"/>
  <c r="CH194" i="6"/>
  <c r="CM199" i="6"/>
  <c r="CS332" i="6"/>
  <c r="CX210" i="6"/>
  <c r="DC215" i="6"/>
  <c r="DI93" i="6"/>
  <c r="CQ330" i="6"/>
  <c r="CV208" i="6"/>
  <c r="DA213" i="6"/>
  <c r="DH92" i="6"/>
  <c r="DO354" i="6"/>
  <c r="DU105" i="6"/>
  <c r="DK95" i="6"/>
  <c r="DQ356" i="6"/>
  <c r="DW362" i="6"/>
  <c r="BD291" i="6"/>
  <c r="BG39" i="6"/>
  <c r="BG294" i="6"/>
  <c r="BH295" i="6"/>
  <c r="BI169" i="6"/>
  <c r="BJ42" i="6"/>
  <c r="BK43" i="6"/>
  <c r="BK298" i="6"/>
  <c r="BO302" i="6"/>
  <c r="BT180" i="6"/>
  <c r="BY185" i="6"/>
  <c r="CE318" i="6"/>
  <c r="CJ196" i="6"/>
  <c r="CO201" i="6"/>
  <c r="BR50" i="6"/>
  <c r="BV309" i="6"/>
  <c r="CC61" i="6"/>
  <c r="CH66" i="6"/>
  <c r="CL325" i="6"/>
  <c r="CS77" i="6"/>
  <c r="CX82" i="6"/>
  <c r="DB341" i="6"/>
  <c r="DH347" i="6"/>
  <c r="CQ75" i="6"/>
  <c r="CV80" i="6"/>
  <c r="CZ339" i="6"/>
  <c r="DF345" i="6"/>
  <c r="DO227" i="6"/>
  <c r="DT359" i="6"/>
  <c r="DI348" i="6"/>
  <c r="DQ229" i="6"/>
  <c r="DV361" i="6"/>
  <c r="BO47" i="6"/>
  <c r="BT52" i="6"/>
  <c r="BX311" i="6"/>
  <c r="CE63" i="6"/>
  <c r="CJ68" i="6"/>
  <c r="CN327" i="6"/>
  <c r="BQ304" i="6"/>
  <c r="BV182" i="6"/>
  <c r="CA187" i="6"/>
  <c r="CG320" i="6"/>
  <c r="CL198" i="6"/>
  <c r="CQ203" i="6"/>
  <c r="CW336" i="6"/>
  <c r="DB214" i="6"/>
  <c r="DG346" i="6"/>
  <c r="DM97" i="6"/>
  <c r="CU334" i="6"/>
  <c r="CZ212" i="6"/>
  <c r="DE344" i="6"/>
  <c r="DN226" i="6"/>
  <c r="DS358" i="6"/>
  <c r="DI221" i="6"/>
  <c r="DP228" i="6"/>
  <c r="DU360" i="6"/>
  <c r="AH142" i="6"/>
  <c r="AH266" i="6" s="1"/>
  <c r="AI162" i="2" s="1"/>
  <c r="AI270" i="6"/>
  <c r="AK17" i="6"/>
  <c r="AK272" i="6"/>
  <c r="AL146" i="6"/>
  <c r="AM274" i="6"/>
  <c r="AI15" i="6"/>
  <c r="AJ271" i="6"/>
  <c r="AM19" i="6"/>
  <c r="AN148" i="6"/>
  <c r="AP22" i="6"/>
  <c r="AR152" i="6"/>
  <c r="AV156" i="6"/>
  <c r="AX285" i="6"/>
  <c r="AY286" i="6"/>
  <c r="BA33" i="6"/>
  <c r="BA288" i="6"/>
  <c r="BC35" i="6"/>
  <c r="BC290" i="6"/>
  <c r="BE37" i="6"/>
  <c r="BE292" i="6"/>
  <c r="BF293" i="6"/>
  <c r="AO149" i="6"/>
  <c r="AP150" i="6"/>
  <c r="AQ151" i="6"/>
  <c r="AR24" i="6"/>
  <c r="AS25" i="6"/>
  <c r="AS280" i="6"/>
  <c r="AT281" i="6"/>
  <c r="AU155" i="6"/>
  <c r="AV28" i="6"/>
  <c r="AW29" i="6"/>
  <c r="AW284" i="6"/>
  <c r="AY31" i="6"/>
  <c r="AZ287" i="6"/>
  <c r="BB289" i="6"/>
  <c r="BJ170" i="6"/>
  <c r="BM45" i="6"/>
  <c r="BS306" i="6"/>
  <c r="BX184" i="6"/>
  <c r="CC189" i="6"/>
  <c r="CI322" i="6"/>
  <c r="CN200" i="6"/>
  <c r="BQ49" i="6"/>
  <c r="BV54" i="6"/>
  <c r="BZ313" i="6"/>
  <c r="CG65" i="6"/>
  <c r="CL70" i="6"/>
  <c r="CP329" i="6"/>
  <c r="CW81" i="6"/>
  <c r="DB86" i="6"/>
  <c r="DG219" i="6"/>
  <c r="DL351" i="6"/>
  <c r="CU79" i="6"/>
  <c r="CZ84" i="6"/>
  <c r="DE217" i="6"/>
  <c r="DN98" i="6"/>
  <c r="DS231" i="6"/>
  <c r="DG91" i="6"/>
  <c r="DP100" i="6"/>
  <c r="DU233" i="6"/>
  <c r="BM173" i="6"/>
  <c r="BS51" i="6"/>
  <c r="BX56" i="6"/>
  <c r="CB315" i="6"/>
  <c r="CI67" i="6"/>
  <c r="CN72" i="6"/>
  <c r="BO175" i="6"/>
  <c r="BU308" i="6"/>
  <c r="BZ186" i="6"/>
  <c r="CE191" i="6"/>
  <c r="CK324" i="6"/>
  <c r="CP202" i="6"/>
  <c r="CU207" i="6"/>
  <c r="DA340" i="6"/>
  <c r="DF218" i="6"/>
  <c r="DK350" i="6"/>
  <c r="CS205" i="6"/>
  <c r="CY338" i="6"/>
  <c r="DD216" i="6"/>
  <c r="DL224" i="6"/>
  <c r="DR230" i="6"/>
  <c r="DW235" i="6"/>
  <c r="DO99" i="6"/>
  <c r="DT232" i="6"/>
  <c r="BD36" i="6"/>
  <c r="BF166" i="6"/>
  <c r="BG167" i="6"/>
  <c r="BH40" i="6"/>
  <c r="BI41" i="6"/>
  <c r="BI296" i="6"/>
  <c r="BJ297" i="6"/>
  <c r="BK171" i="6"/>
  <c r="BL299" i="6"/>
  <c r="BQ177" i="6"/>
  <c r="BW310" i="6"/>
  <c r="CB188" i="6"/>
  <c r="CG193" i="6"/>
  <c r="CM326" i="6"/>
  <c r="BN301" i="6"/>
  <c r="BU53" i="6"/>
  <c r="BZ58" i="6"/>
  <c r="CD317" i="6"/>
  <c r="CK69" i="6"/>
  <c r="CP74" i="6"/>
  <c r="CT333" i="6"/>
  <c r="DA85" i="6"/>
  <c r="DF90" i="6"/>
  <c r="DK223" i="6"/>
  <c r="CR331" i="6"/>
  <c r="CY83" i="6"/>
  <c r="DD88" i="6"/>
  <c r="DL96" i="6"/>
  <c r="DR102" i="6"/>
  <c r="DW107" i="6"/>
  <c r="DN353" i="6"/>
  <c r="DT104" i="6"/>
  <c r="BL172" i="6"/>
  <c r="BP303" i="6"/>
  <c r="BW55" i="6"/>
  <c r="CB60" i="6"/>
  <c r="CF319" i="6"/>
  <c r="CM71" i="6"/>
  <c r="BN174" i="6"/>
  <c r="BS179" i="6"/>
  <c r="BY312" i="6"/>
  <c r="CD190" i="6"/>
  <c r="CI195" i="6"/>
  <c r="CO328" i="6"/>
  <c r="CT206" i="6"/>
  <c r="CY211" i="6"/>
  <c r="DE89" i="6"/>
  <c r="DJ222" i="6"/>
  <c r="CR204" i="6"/>
  <c r="CW209" i="6"/>
  <c r="DC342" i="6"/>
  <c r="DJ349" i="6"/>
  <c r="DQ101" i="6"/>
  <c r="DV234" i="6"/>
  <c r="DM352" i="6"/>
  <c r="DS103" i="6"/>
  <c r="AH49" i="2"/>
  <c r="AH50" i="2"/>
  <c r="AI48" i="2"/>
  <c r="AF88" i="2"/>
  <c r="AF66" i="7" s="1"/>
  <c r="AF85" i="2"/>
  <c r="AF65" i="7" s="1"/>
  <c r="AF64" i="7"/>
  <c r="AG84" i="2"/>
  <c r="AH276" i="2"/>
  <c r="AH76" i="2"/>
  <c r="AH80" i="2"/>
  <c r="AH93" i="2"/>
  <c r="AH270" i="2"/>
  <c r="AH118" i="7" s="1"/>
  <c r="AH73" i="2"/>
  <c r="AH77" i="2"/>
  <c r="AH81" i="2"/>
  <c r="AH94" i="2"/>
  <c r="AH74" i="2"/>
  <c r="AH78" i="2"/>
  <c r="AH82" i="2"/>
  <c r="AH95" i="2"/>
  <c r="AI4" i="2"/>
  <c r="AH75" i="2"/>
  <c r="AH79" i="2"/>
  <c r="AH92" i="2"/>
  <c r="AH96" i="2"/>
  <c r="AH333" i="2"/>
  <c r="N118" i="16"/>
  <c r="AG333" i="2"/>
  <c r="R32" i="7"/>
  <c r="AG67" i="7"/>
  <c r="N67" i="16" s="1"/>
  <c r="AG92" i="7"/>
  <c r="N92" i="16" s="1"/>
  <c r="AH25" i="7"/>
  <c r="AI231" i="2"/>
  <c r="AI234" i="2" s="1"/>
  <c r="AE7" i="7"/>
  <c r="AE95" i="7" s="1"/>
  <c r="AF112" i="2"/>
  <c r="AF116" i="2" s="1"/>
  <c r="M10" i="16"/>
  <c r="M97" i="16"/>
  <c r="AL51" i="2"/>
  <c r="AI37" i="7"/>
  <c r="AJ326" i="2"/>
  <c r="AJ328" i="2" s="1"/>
  <c r="Z98" i="7"/>
  <c r="AG143" i="2"/>
  <c r="AG146" i="2" s="1"/>
  <c r="AF9" i="7"/>
  <c r="V288" i="2" l="1"/>
  <c r="V259" i="2"/>
  <c r="X271" i="2"/>
  <c r="X277" i="2" s="1"/>
  <c r="X306" i="2"/>
  <c r="X309" i="2" s="1"/>
  <c r="X75" i="7" s="1"/>
  <c r="X77" i="7" s="1"/>
  <c r="X143" i="7" s="1"/>
  <c r="W258" i="2"/>
  <c r="AH63" i="2"/>
  <c r="AH64" i="2" s="1"/>
  <c r="AH69" i="2" s="1"/>
  <c r="AH131" i="2" s="1"/>
  <c r="AG136" i="2" s="1"/>
  <c r="AC220" i="2"/>
  <c r="AC212" i="2" s="1"/>
  <c r="AH316" i="2"/>
  <c r="AH318" i="2" s="1"/>
  <c r="AG35" i="7"/>
  <c r="AF101" i="12"/>
  <c r="AG11" i="12"/>
  <c r="R322" i="2"/>
  <c r="I79" i="16"/>
  <c r="R132" i="7"/>
  <c r="Q321" i="2"/>
  <c r="Q323" i="2" s="1"/>
  <c r="Q330" i="2" s="1"/>
  <c r="U144" i="7"/>
  <c r="U145" i="7" s="1"/>
  <c r="U153" i="7"/>
  <c r="U154" i="7" s="1"/>
  <c r="V151" i="7" s="1"/>
  <c r="T148" i="7"/>
  <c r="T147" i="7"/>
  <c r="Q114" i="7"/>
  <c r="Q122" i="7" s="1"/>
  <c r="Q132" i="7"/>
  <c r="AB210" i="2"/>
  <c r="AB213" i="2" s="1"/>
  <c r="AB24" i="7" s="1"/>
  <c r="AE83" i="7"/>
  <c r="M83" i="16" s="1"/>
  <c r="M70" i="16"/>
  <c r="P132" i="7"/>
  <c r="H103" i="16"/>
  <c r="E102" i="17"/>
  <c r="P114" i="7"/>
  <c r="O238" i="7"/>
  <c r="O242" i="7" s="1"/>
  <c r="O226" i="7"/>
  <c r="S81" i="7"/>
  <c r="S322" i="2" s="1"/>
  <c r="X289" i="2"/>
  <c r="X266" i="2"/>
  <c r="N6" i="7"/>
  <c r="N10" i="7" s="1"/>
  <c r="N16" i="7" s="1"/>
  <c r="N44" i="7" s="1"/>
  <c r="N109" i="2"/>
  <c r="O134" i="7"/>
  <c r="O136" i="7" s="1"/>
  <c r="M10" i="7"/>
  <c r="G7" i="16"/>
  <c r="E39" i="17"/>
  <c r="H40" i="16"/>
  <c r="B204" i="15"/>
  <c r="B13" i="15" s="1"/>
  <c r="Y265" i="2"/>
  <c r="Z307" i="2"/>
  <c r="Z272" i="2"/>
  <c r="Z278" i="2" s="1"/>
  <c r="Q39" i="7"/>
  <c r="Q42" i="7" s="1"/>
  <c r="R36" i="7"/>
  <c r="R122" i="7"/>
  <c r="X152" i="7"/>
  <c r="AH154" i="2"/>
  <c r="AH158" i="2" s="1"/>
  <c r="AG12" i="7"/>
  <c r="AE2" i="10"/>
  <c r="AE12" i="12"/>
  <c r="AE100" i="12" s="1"/>
  <c r="AI2" i="7"/>
  <c r="AH3" i="2"/>
  <c r="AE2" i="9"/>
  <c r="AH44" i="13"/>
  <c r="AH12" i="6"/>
  <c r="AE138" i="2"/>
  <c r="AE139" i="2" s="1"/>
  <c r="AE130" i="2" s="1"/>
  <c r="AE225" i="2" s="1"/>
  <c r="AE228" i="2" s="1"/>
  <c r="AE211" i="2" s="1"/>
  <c r="AF137" i="2"/>
  <c r="AH135" i="2"/>
  <c r="AI270" i="2"/>
  <c r="AI118" i="7" s="1"/>
  <c r="AI333" i="2" s="1"/>
  <c r="AI73" i="2"/>
  <c r="AI77" i="2"/>
  <c r="AI81" i="2"/>
  <c r="AI95" i="2"/>
  <c r="AI74" i="2"/>
  <c r="AI78" i="2"/>
  <c r="AI82" i="2"/>
  <c r="AI94" i="2"/>
  <c r="AJ4" i="2"/>
  <c r="AI75" i="2"/>
  <c r="AI79" i="2"/>
  <c r="AI93" i="2"/>
  <c r="AI276" i="2"/>
  <c r="AI76" i="2"/>
  <c r="AI80" i="2"/>
  <c r="AI92" i="2"/>
  <c r="AI96" i="2"/>
  <c r="AH84" i="2"/>
  <c r="AG85" i="2"/>
  <c r="AG65" i="7" s="1"/>
  <c r="AG64" i="7"/>
  <c r="AG88" i="2"/>
  <c r="AG66" i="7" s="1"/>
  <c r="AI164" i="2"/>
  <c r="E42" i="17"/>
  <c r="H43" i="16"/>
  <c r="I28" i="16"/>
  <c r="S28" i="7"/>
  <c r="AJ15" i="2"/>
  <c r="AI47" i="2"/>
  <c r="AI55" i="2" s="1"/>
  <c r="AI19" i="2"/>
  <c r="AI59" i="2"/>
  <c r="AI67" i="2"/>
  <c r="AH52" i="2"/>
  <c r="AH308" i="2"/>
  <c r="AG285" i="2"/>
  <c r="AH273" i="2"/>
  <c r="AH279" i="2" s="1"/>
  <c r="AC129" i="2"/>
  <c r="AC132" i="2" s="1"/>
  <c r="AB8" i="7"/>
  <c r="AK35" i="2"/>
  <c r="AL34" i="2"/>
  <c r="AK36" i="2"/>
  <c r="AJ199" i="2"/>
  <c r="AJ202" i="2" s="1"/>
  <c r="AI15" i="7"/>
  <c r="AE217" i="2"/>
  <c r="AG219" i="2"/>
  <c r="AF218" i="2"/>
  <c r="AD216" i="2"/>
  <c r="AD220" i="2" s="1"/>
  <c r="AD212" i="2" s="1"/>
  <c r="T27" i="7"/>
  <c r="T28" i="7" s="1"/>
  <c r="T280" i="2"/>
  <c r="T281" i="2" s="1"/>
  <c r="T30" i="7" s="1"/>
  <c r="AH98" i="2"/>
  <c r="AH227" i="2" s="1"/>
  <c r="AH119" i="7"/>
  <c r="N119" i="16" s="1"/>
  <c r="V290" i="2"/>
  <c r="AF70" i="7"/>
  <c r="AF73" i="7" s="1"/>
  <c r="AF83" i="7" s="1"/>
  <c r="AI49" i="2"/>
  <c r="AJ48" i="2"/>
  <c r="AI50" i="2"/>
  <c r="AI14" i="6"/>
  <c r="AI138" i="6" s="1"/>
  <c r="AJ161" i="2" s="1"/>
  <c r="AJ270" i="6"/>
  <c r="AM18" i="6"/>
  <c r="AI269" i="6"/>
  <c r="AI393" i="6" s="1"/>
  <c r="AJ163" i="2" s="1"/>
  <c r="AK16" i="6"/>
  <c r="AK271" i="6"/>
  <c r="AL145" i="6"/>
  <c r="AM273" i="6"/>
  <c r="AO148" i="6"/>
  <c r="AP149" i="6"/>
  <c r="AQ150" i="6"/>
  <c r="AR23" i="6"/>
  <c r="AS24" i="6"/>
  <c r="AS279" i="6"/>
  <c r="AT280" i="6"/>
  <c r="AU154" i="6"/>
  <c r="AV27" i="6"/>
  <c r="AW28" i="6"/>
  <c r="AW283" i="6"/>
  <c r="AY30" i="6"/>
  <c r="AZ286" i="6"/>
  <c r="BB288" i="6"/>
  <c r="BD290" i="6"/>
  <c r="AN19" i="6"/>
  <c r="AO20" i="6"/>
  <c r="AP276" i="6"/>
  <c r="AT153" i="6"/>
  <c r="AX29" i="6"/>
  <c r="AY158" i="6"/>
  <c r="AZ159" i="6"/>
  <c r="BA160" i="6"/>
  <c r="BB161" i="6"/>
  <c r="BE36" i="6"/>
  <c r="BG38" i="6"/>
  <c r="BG293" i="6"/>
  <c r="BH294" i="6"/>
  <c r="BI168" i="6"/>
  <c r="BJ41" i="6"/>
  <c r="BK42" i="6"/>
  <c r="BK297" i="6"/>
  <c r="BN45" i="6"/>
  <c r="BR304" i="6"/>
  <c r="BY56" i="6"/>
  <c r="CD61" i="6"/>
  <c r="CH320" i="6"/>
  <c r="CO72" i="6"/>
  <c r="BQ176" i="6"/>
  <c r="BW309" i="6"/>
  <c r="CB187" i="6"/>
  <c r="CG192" i="6"/>
  <c r="CM325" i="6"/>
  <c r="CR203" i="6"/>
  <c r="CW208" i="6"/>
  <c r="DC341" i="6"/>
  <c r="DH219" i="6"/>
  <c r="CP73" i="6"/>
  <c r="CT332" i="6"/>
  <c r="DA84" i="6"/>
  <c r="DF89" i="6"/>
  <c r="DM351" i="6"/>
  <c r="DS102" i="6"/>
  <c r="DH346" i="6"/>
  <c r="DP354" i="6"/>
  <c r="DV105" i="6"/>
  <c r="BL298" i="6"/>
  <c r="BR177" i="6"/>
  <c r="BW182" i="6"/>
  <c r="CC315" i="6"/>
  <c r="CH193" i="6"/>
  <c r="CM198" i="6"/>
  <c r="BP302" i="6"/>
  <c r="BW54" i="6"/>
  <c r="CB59" i="6"/>
  <c r="CF318" i="6"/>
  <c r="CM70" i="6"/>
  <c r="CR75" i="6"/>
  <c r="CV334" i="6"/>
  <c r="DC86" i="6"/>
  <c r="DH91" i="6"/>
  <c r="DM224" i="6"/>
  <c r="CT205" i="6"/>
  <c r="CY210" i="6"/>
  <c r="DE88" i="6"/>
  <c r="DK349" i="6"/>
  <c r="DR356" i="6"/>
  <c r="AJ4" i="6"/>
  <c r="DO353" i="6"/>
  <c r="DU104" i="6"/>
  <c r="BC34" i="6"/>
  <c r="BC289" i="6"/>
  <c r="BF37" i="6"/>
  <c r="BH167" i="6"/>
  <c r="BL171" i="6"/>
  <c r="BR49" i="6"/>
  <c r="BV308" i="6"/>
  <c r="CC60" i="6"/>
  <c r="CH65" i="6"/>
  <c r="CL324" i="6"/>
  <c r="BP175" i="6"/>
  <c r="BU180" i="6"/>
  <c r="CA313" i="6"/>
  <c r="CF191" i="6"/>
  <c r="CK196" i="6"/>
  <c r="CQ329" i="6"/>
  <c r="CV207" i="6"/>
  <c r="DA212" i="6"/>
  <c r="DG90" i="6"/>
  <c r="DL223" i="6"/>
  <c r="CT77" i="6"/>
  <c r="CX336" i="6"/>
  <c r="DD342" i="6"/>
  <c r="DK222" i="6"/>
  <c r="DQ355" i="6"/>
  <c r="DW106" i="6"/>
  <c r="DO226" i="6"/>
  <c r="DT358" i="6"/>
  <c r="BL43" i="6"/>
  <c r="BQ303" i="6"/>
  <c r="BV181" i="6"/>
  <c r="CA186" i="6"/>
  <c r="CG319" i="6"/>
  <c r="CL197" i="6"/>
  <c r="BP47" i="6"/>
  <c r="BT306" i="6"/>
  <c r="CA58" i="6"/>
  <c r="CF63" i="6"/>
  <c r="CJ322" i="6"/>
  <c r="CQ74" i="6"/>
  <c r="CV79" i="6"/>
  <c r="CZ338" i="6"/>
  <c r="DF344" i="6"/>
  <c r="DL95" i="6"/>
  <c r="CS331" i="6"/>
  <c r="CX209" i="6"/>
  <c r="DC214" i="6"/>
  <c r="DJ221" i="6"/>
  <c r="DQ228" i="6"/>
  <c r="DV360" i="6"/>
  <c r="DN225" i="6"/>
  <c r="DS357" i="6"/>
  <c r="DU232" i="6"/>
  <c r="DM96" i="6"/>
  <c r="DR229" i="6"/>
  <c r="DW361" i="6"/>
  <c r="BC162" i="6"/>
  <c r="BE164" i="6"/>
  <c r="BF292" i="6"/>
  <c r="BJ169" i="6"/>
  <c r="BN300" i="6"/>
  <c r="BU52" i="6"/>
  <c r="BZ57" i="6"/>
  <c r="CD316" i="6"/>
  <c r="CK68" i="6"/>
  <c r="BM172" i="6"/>
  <c r="BS305" i="6"/>
  <c r="BX183" i="6"/>
  <c r="CC188" i="6"/>
  <c r="CI321" i="6"/>
  <c r="CN199" i="6"/>
  <c r="CS204" i="6"/>
  <c r="CY337" i="6"/>
  <c r="DD215" i="6"/>
  <c r="DI347" i="6"/>
  <c r="CP328" i="6"/>
  <c r="CW80" i="6"/>
  <c r="DB85" i="6"/>
  <c r="DG218" i="6"/>
  <c r="DO98" i="6"/>
  <c r="DT231" i="6"/>
  <c r="DL350" i="6"/>
  <c r="DR101" i="6"/>
  <c r="DW234" i="6"/>
  <c r="BN173" i="6"/>
  <c r="BS178" i="6"/>
  <c r="BY311" i="6"/>
  <c r="CD189" i="6"/>
  <c r="CI194" i="6"/>
  <c r="CO327" i="6"/>
  <c r="BS50" i="6"/>
  <c r="BX55" i="6"/>
  <c r="CB314" i="6"/>
  <c r="CI66" i="6"/>
  <c r="CN71" i="6"/>
  <c r="CR330" i="6"/>
  <c r="CY82" i="6"/>
  <c r="DD87" i="6"/>
  <c r="DI220" i="6"/>
  <c r="CP201" i="6"/>
  <c r="CU206" i="6"/>
  <c r="DA339" i="6"/>
  <c r="DF217" i="6"/>
  <c r="DN352" i="6"/>
  <c r="DT103" i="6"/>
  <c r="DI92" i="6"/>
  <c r="DQ100" i="6"/>
  <c r="DV233" i="6"/>
  <c r="AJ15" i="6"/>
  <c r="AL272" i="6"/>
  <c r="AI142" i="6"/>
  <c r="AI266" i="6" s="1"/>
  <c r="AJ162" i="2" s="1"/>
  <c r="AJ143" i="6"/>
  <c r="AK144" i="6"/>
  <c r="AL17" i="6"/>
  <c r="AM146" i="6"/>
  <c r="AN274" i="6"/>
  <c r="AO275" i="6"/>
  <c r="AQ22" i="6"/>
  <c r="AQ277" i="6"/>
  <c r="AR278" i="6"/>
  <c r="AS152" i="6"/>
  <c r="AT25" i="6"/>
  <c r="AU26" i="6"/>
  <c r="AU281" i="6"/>
  <c r="AV282" i="6"/>
  <c r="AW156" i="6"/>
  <c r="AX157" i="6"/>
  <c r="AZ31" i="6"/>
  <c r="BB33" i="6"/>
  <c r="BD35" i="6"/>
  <c r="BF165" i="6"/>
  <c r="AN147" i="6"/>
  <c r="AP21" i="6"/>
  <c r="AR151" i="6"/>
  <c r="AV155" i="6"/>
  <c r="AX284" i="6"/>
  <c r="AY285" i="6"/>
  <c r="BA32" i="6"/>
  <c r="BA287" i="6"/>
  <c r="BD163" i="6"/>
  <c r="BE291" i="6"/>
  <c r="BG166" i="6"/>
  <c r="BH39" i="6"/>
  <c r="BI40" i="6"/>
  <c r="BI295" i="6"/>
  <c r="BJ296" i="6"/>
  <c r="BK170" i="6"/>
  <c r="BM44" i="6"/>
  <c r="BQ48" i="6"/>
  <c r="BV53" i="6"/>
  <c r="BZ312" i="6"/>
  <c r="CG64" i="6"/>
  <c r="CL69" i="6"/>
  <c r="BO301" i="6"/>
  <c r="BT179" i="6"/>
  <c r="BY184" i="6"/>
  <c r="CE317" i="6"/>
  <c r="CJ195" i="6"/>
  <c r="CO200" i="6"/>
  <c r="CU333" i="6"/>
  <c r="CZ211" i="6"/>
  <c r="DE343" i="6"/>
  <c r="DK94" i="6"/>
  <c r="CS76" i="6"/>
  <c r="CX81" i="6"/>
  <c r="DB340" i="6"/>
  <c r="DJ93" i="6"/>
  <c r="DP227" i="6"/>
  <c r="DU359" i="6"/>
  <c r="DN97" i="6"/>
  <c r="DS230" i="6"/>
  <c r="BM299" i="6"/>
  <c r="BO174" i="6"/>
  <c r="BU307" i="6"/>
  <c r="BZ185" i="6"/>
  <c r="CE190" i="6"/>
  <c r="CK323" i="6"/>
  <c r="BO46" i="6"/>
  <c r="BT51" i="6"/>
  <c r="BX310" i="6"/>
  <c r="CE62" i="6"/>
  <c r="CJ67" i="6"/>
  <c r="CN326" i="6"/>
  <c r="CU78" i="6"/>
  <c r="CZ83" i="6"/>
  <c r="DE216" i="6"/>
  <c r="DJ348" i="6"/>
  <c r="CQ202" i="6"/>
  <c r="CW335" i="6"/>
  <c r="DB213" i="6"/>
  <c r="DG345" i="6"/>
  <c r="DP99" i="6"/>
  <c r="AH55" i="2"/>
  <c r="AI242" i="2"/>
  <c r="AI245" i="2" s="1"/>
  <c r="AI248" i="2"/>
  <c r="AH26" i="7"/>
  <c r="AI62" i="2"/>
  <c r="AI18" i="2"/>
  <c r="AI66" i="2"/>
  <c r="AI58" i="2"/>
  <c r="AJ13" i="2"/>
  <c r="AI33" i="2"/>
  <c r="AI38" i="2" s="1"/>
  <c r="U296" i="2"/>
  <c r="U297" i="2" s="1"/>
  <c r="U291" i="2"/>
  <c r="AJ62" i="2"/>
  <c r="AM51" i="2"/>
  <c r="AF97" i="7"/>
  <c r="AA98" i="7"/>
  <c r="M8" i="16"/>
  <c r="AJ231" i="2"/>
  <c r="AJ234" i="2" s="1"/>
  <c r="AI25" i="7"/>
  <c r="AI99" i="7" s="1"/>
  <c r="AG9" i="7"/>
  <c r="AG97" i="7" s="1"/>
  <c r="AH143" i="2"/>
  <c r="AH146" i="2" s="1"/>
  <c r="M95" i="16"/>
  <c r="AJ37" i="7"/>
  <c r="AK326" i="2"/>
  <c r="AK328" i="2" s="1"/>
  <c r="AF7" i="7"/>
  <c r="AG112" i="2"/>
  <c r="AG116" i="2" s="1"/>
  <c r="AH99" i="7"/>
  <c r="N26" i="16"/>
  <c r="W288" i="2" l="1"/>
  <c r="W259" i="2"/>
  <c r="Y306" i="2"/>
  <c r="Y309" i="2" s="1"/>
  <c r="Y75" i="7" s="1"/>
  <c r="X258" i="2"/>
  <c r="Y271" i="2"/>
  <c r="Y277" i="2" s="1"/>
  <c r="AI316" i="2"/>
  <c r="AI318" i="2" s="1"/>
  <c r="AH35" i="7"/>
  <c r="N36" i="16" s="1"/>
  <c r="AI63" i="2"/>
  <c r="AI64" i="2" s="1"/>
  <c r="AI69" i="2" s="1"/>
  <c r="AI131" i="2" s="1"/>
  <c r="AI135" i="2" s="1"/>
  <c r="AH11" i="12"/>
  <c r="AG101" i="12"/>
  <c r="R321" i="2"/>
  <c r="R323" i="2" s="1"/>
  <c r="R330" i="2" s="1"/>
  <c r="T149" i="7"/>
  <c r="T79" i="7" s="1"/>
  <c r="T81" i="7" s="1"/>
  <c r="T322" i="2" s="1"/>
  <c r="V153" i="7"/>
  <c r="V154" i="7" s="1"/>
  <c r="W151" i="7" s="1"/>
  <c r="V144" i="7"/>
  <c r="V145" i="7" s="1"/>
  <c r="U147" i="7"/>
  <c r="U148" i="7"/>
  <c r="AC210" i="2"/>
  <c r="AC213" i="2" s="1"/>
  <c r="AD210" i="2" s="1"/>
  <c r="AD213" i="2" s="1"/>
  <c r="H114" i="16"/>
  <c r="P122" i="7"/>
  <c r="E113" i="17"/>
  <c r="H132" i="16"/>
  <c r="H136" i="16" s="1"/>
  <c r="I134" i="16" s="1"/>
  <c r="E131" i="17"/>
  <c r="E135" i="17" s="1"/>
  <c r="F133" i="17" s="1"/>
  <c r="S89" i="7"/>
  <c r="S103" i="7" s="1"/>
  <c r="I81" i="16"/>
  <c r="Y77" i="7"/>
  <c r="K75" i="16"/>
  <c r="P134" i="7"/>
  <c r="P136" i="7" s="1"/>
  <c r="O109" i="2"/>
  <c r="O6" i="7"/>
  <c r="O10" i="7" s="1"/>
  <c r="O16" i="7" s="1"/>
  <c r="O44" i="7" s="1"/>
  <c r="S36" i="7"/>
  <c r="R39" i="7"/>
  <c r="R42" i="7" s="1"/>
  <c r="Z265" i="2"/>
  <c r="AA307" i="2"/>
  <c r="AA272" i="2"/>
  <c r="AA278" i="2" s="1"/>
  <c r="Y289" i="2"/>
  <c r="Y266" i="2"/>
  <c r="M16" i="7"/>
  <c r="G11" i="16"/>
  <c r="AH168" i="2"/>
  <c r="AH14" i="7" s="1"/>
  <c r="N15" i="16" s="1"/>
  <c r="AH12" i="7"/>
  <c r="N13" i="16" s="1"/>
  <c r="AI154" i="2"/>
  <c r="AI158" i="2" s="1"/>
  <c r="AF2" i="9"/>
  <c r="AF12" i="12"/>
  <c r="AF100" i="12" s="1"/>
  <c r="AJ2" i="7"/>
  <c r="AI12" i="6"/>
  <c r="AI44" i="13"/>
  <c r="AF2" i="10"/>
  <c r="AI3" i="2"/>
  <c r="AH128" i="7"/>
  <c r="N128" i="16" s="1"/>
  <c r="AH136" i="2"/>
  <c r="AF138" i="2"/>
  <c r="AF139" i="2" s="1"/>
  <c r="AF130" i="2" s="1"/>
  <c r="AF225" i="2" s="1"/>
  <c r="AF228" i="2" s="1"/>
  <c r="AF211" i="2" s="1"/>
  <c r="AK13" i="2"/>
  <c r="AK62" i="2" s="1"/>
  <c r="AJ58" i="2"/>
  <c r="AJ66" i="2"/>
  <c r="AJ18" i="2"/>
  <c r="AJ33" i="2"/>
  <c r="AJ38" i="2" s="1"/>
  <c r="AH100" i="7"/>
  <c r="N100" i="16" s="1"/>
  <c r="N27" i="16"/>
  <c r="AJ248" i="2"/>
  <c r="AJ242" i="2"/>
  <c r="AJ245" i="2" s="1"/>
  <c r="AI26" i="7"/>
  <c r="AI100" i="7" s="1"/>
  <c r="AJ164" i="2"/>
  <c r="AJ166" i="2" s="1"/>
  <c r="AJ13" i="7" s="1"/>
  <c r="AJ49" i="2"/>
  <c r="AJ63" i="2" s="1"/>
  <c r="AJ64" i="2" s="1"/>
  <c r="AJ69" i="2" s="1"/>
  <c r="AJ131" i="2" s="1"/>
  <c r="AJ50" i="2"/>
  <c r="AK48" i="2"/>
  <c r="V296" i="2"/>
  <c r="V297" i="2" s="1"/>
  <c r="V291" i="2"/>
  <c r="F8" i="17"/>
  <c r="AB96" i="7"/>
  <c r="L9" i="16"/>
  <c r="C209" i="15"/>
  <c r="C18" i="15" s="1"/>
  <c r="AI273" i="2"/>
  <c r="AI279" i="2" s="1"/>
  <c r="AI308" i="2"/>
  <c r="AH285" i="2"/>
  <c r="AJ47" i="2"/>
  <c r="AJ19" i="2"/>
  <c r="AK15" i="2"/>
  <c r="AJ59" i="2"/>
  <c r="AJ67" i="2"/>
  <c r="W290" i="2"/>
  <c r="AI119" i="7"/>
  <c r="AI128" i="7" s="1"/>
  <c r="AJ276" i="2"/>
  <c r="AJ75" i="2"/>
  <c r="AJ79" i="2"/>
  <c r="AJ92" i="2"/>
  <c r="AJ96" i="2"/>
  <c r="AK4" i="2"/>
  <c r="AJ76" i="2"/>
  <c r="AJ80" i="2"/>
  <c r="AJ93" i="2"/>
  <c r="AJ77" i="2"/>
  <c r="AJ81" i="2"/>
  <c r="AJ94" i="2"/>
  <c r="AJ74" i="2"/>
  <c r="AJ78" i="2"/>
  <c r="AJ82" i="2"/>
  <c r="AJ73" i="2"/>
  <c r="AJ270" i="2"/>
  <c r="AJ118" i="7" s="1"/>
  <c r="AJ95" i="2"/>
  <c r="AI84" i="2"/>
  <c r="AE216" i="2"/>
  <c r="AE220" i="2" s="1"/>
  <c r="AE212" i="2" s="1"/>
  <c r="AG218" i="2"/>
  <c r="AF217" i="2"/>
  <c r="AH219" i="2"/>
  <c r="U27" i="7"/>
  <c r="U28" i="7" s="1"/>
  <c r="U280" i="2"/>
  <c r="U281" i="2" s="1"/>
  <c r="U30" i="7" s="1"/>
  <c r="AI54" i="2"/>
  <c r="AK15" i="6"/>
  <c r="AK270" i="6"/>
  <c r="AL144" i="6"/>
  <c r="AM272" i="6"/>
  <c r="AJ269" i="6"/>
  <c r="AJ393" i="6" s="1"/>
  <c r="AK163" i="2" s="1"/>
  <c r="AM17" i="6"/>
  <c r="AN146" i="6"/>
  <c r="AP20" i="6"/>
  <c r="AR150" i="6"/>
  <c r="AV154" i="6"/>
  <c r="AX283" i="6"/>
  <c r="AY284" i="6"/>
  <c r="BA31" i="6"/>
  <c r="BA286" i="6"/>
  <c r="BC33" i="6"/>
  <c r="BC288" i="6"/>
  <c r="BE35" i="6"/>
  <c r="BE290" i="6"/>
  <c r="BF291" i="6"/>
  <c r="AO147" i="6"/>
  <c r="AP148" i="6"/>
  <c r="AQ149" i="6"/>
  <c r="AR22" i="6"/>
  <c r="AS23" i="6"/>
  <c r="AS278" i="6"/>
  <c r="AT279" i="6"/>
  <c r="AU153" i="6"/>
  <c r="AV26" i="6"/>
  <c r="AW27" i="6"/>
  <c r="AW282" i="6"/>
  <c r="AY29" i="6"/>
  <c r="AZ285" i="6"/>
  <c r="BD289" i="6"/>
  <c r="BH166" i="6"/>
  <c r="BL297" i="6"/>
  <c r="BP301" i="6"/>
  <c r="BW53" i="6"/>
  <c r="CB58" i="6"/>
  <c r="CF317" i="6"/>
  <c r="CM69" i="6"/>
  <c r="BN299" i="6"/>
  <c r="BU51" i="6"/>
  <c r="BZ56" i="6"/>
  <c r="CD315" i="6"/>
  <c r="CK67" i="6"/>
  <c r="CP72" i="6"/>
  <c r="CT331" i="6"/>
  <c r="DA83" i="6"/>
  <c r="DF88" i="6"/>
  <c r="DK221" i="6"/>
  <c r="CR329" i="6"/>
  <c r="CY81" i="6"/>
  <c r="DD86" i="6"/>
  <c r="DM223" i="6"/>
  <c r="DR228" i="6"/>
  <c r="DW233" i="6"/>
  <c r="DN351" i="6"/>
  <c r="DT102" i="6"/>
  <c r="BL170" i="6"/>
  <c r="BP174" i="6"/>
  <c r="BU179" i="6"/>
  <c r="CA312" i="6"/>
  <c r="CF190" i="6"/>
  <c r="CK195" i="6"/>
  <c r="BN172" i="6"/>
  <c r="BS177" i="6"/>
  <c r="BY310" i="6"/>
  <c r="CD188" i="6"/>
  <c r="CI193" i="6"/>
  <c r="CO326" i="6"/>
  <c r="CT204" i="6"/>
  <c r="CY209" i="6"/>
  <c r="DE87" i="6"/>
  <c r="DJ220" i="6"/>
  <c r="CR202" i="6"/>
  <c r="CW207" i="6"/>
  <c r="DC340" i="6"/>
  <c r="DK93" i="6"/>
  <c r="DR100" i="6"/>
  <c r="DW105" i="6"/>
  <c r="DM350" i="6"/>
  <c r="DS101" i="6"/>
  <c r="BB32" i="6"/>
  <c r="BG37" i="6"/>
  <c r="BG292" i="6"/>
  <c r="BH293" i="6"/>
  <c r="BI167" i="6"/>
  <c r="BJ40" i="6"/>
  <c r="BK41" i="6"/>
  <c r="BK296" i="6"/>
  <c r="BM43" i="6"/>
  <c r="BS49" i="6"/>
  <c r="BX54" i="6"/>
  <c r="CB313" i="6"/>
  <c r="CI65" i="6"/>
  <c r="CN70" i="6"/>
  <c r="BQ47" i="6"/>
  <c r="BV52" i="6"/>
  <c r="BZ311" i="6"/>
  <c r="CG63" i="6"/>
  <c r="CL68" i="6"/>
  <c r="CP327" i="6"/>
  <c r="CW79" i="6"/>
  <c r="DB84" i="6"/>
  <c r="DG217" i="6"/>
  <c r="DL349" i="6"/>
  <c r="CU77" i="6"/>
  <c r="CZ82" i="6"/>
  <c r="DE215" i="6"/>
  <c r="DN224" i="6"/>
  <c r="DS356" i="6"/>
  <c r="DH90" i="6"/>
  <c r="DP98" i="6"/>
  <c r="DU231" i="6"/>
  <c r="BM171" i="6"/>
  <c r="BQ175" i="6"/>
  <c r="BW308" i="6"/>
  <c r="CB186" i="6"/>
  <c r="CG191" i="6"/>
  <c r="CM324" i="6"/>
  <c r="BO173" i="6"/>
  <c r="BU306" i="6"/>
  <c r="BZ184" i="6"/>
  <c r="CE189" i="6"/>
  <c r="CK322" i="6"/>
  <c r="CP200" i="6"/>
  <c r="CU205" i="6"/>
  <c r="DA338" i="6"/>
  <c r="DF216" i="6"/>
  <c r="DK348" i="6"/>
  <c r="CS203" i="6"/>
  <c r="CY336" i="6"/>
  <c r="DD214" i="6"/>
  <c r="DN96" i="6"/>
  <c r="DS229" i="6"/>
  <c r="DF343" i="6"/>
  <c r="DO97" i="6"/>
  <c r="DT230" i="6"/>
  <c r="AJ142" i="6"/>
  <c r="AJ266" i="6" s="1"/>
  <c r="AK162" i="2" s="1"/>
  <c r="AK143" i="6"/>
  <c r="AL16" i="6"/>
  <c r="AM145" i="6"/>
  <c r="AJ14" i="6"/>
  <c r="AJ138" i="6" s="1"/>
  <c r="AK161" i="2" s="1"/>
  <c r="AL271" i="6"/>
  <c r="AN18" i="6"/>
  <c r="AO19" i="6"/>
  <c r="AP275" i="6"/>
  <c r="AT152" i="6"/>
  <c r="AX28" i="6"/>
  <c r="AY157" i="6"/>
  <c r="AZ158" i="6"/>
  <c r="BA159" i="6"/>
  <c r="BB160" i="6"/>
  <c r="BC161" i="6"/>
  <c r="BD162" i="6"/>
  <c r="BE163" i="6"/>
  <c r="BF36" i="6"/>
  <c r="AN273" i="6"/>
  <c r="AO274" i="6"/>
  <c r="AQ21" i="6"/>
  <c r="AQ276" i="6"/>
  <c r="AR277" i="6"/>
  <c r="AS151" i="6"/>
  <c r="AT24" i="6"/>
  <c r="AU25" i="6"/>
  <c r="AU280" i="6"/>
  <c r="AV281" i="6"/>
  <c r="AW155" i="6"/>
  <c r="AX156" i="6"/>
  <c r="AZ30" i="6"/>
  <c r="BD34" i="6"/>
  <c r="BF164" i="6"/>
  <c r="BJ168" i="6"/>
  <c r="BO45" i="6"/>
  <c r="BT50" i="6"/>
  <c r="BX309" i="6"/>
  <c r="CE61" i="6"/>
  <c r="CJ66" i="6"/>
  <c r="CN325" i="6"/>
  <c r="BR48" i="6"/>
  <c r="CC59" i="6"/>
  <c r="CH64" i="6"/>
  <c r="CL323" i="6"/>
  <c r="CS75" i="6"/>
  <c r="CX80" i="6"/>
  <c r="DB339" i="6"/>
  <c r="DH345" i="6"/>
  <c r="CQ73" i="6"/>
  <c r="CV78" i="6"/>
  <c r="CZ337" i="6"/>
  <c r="DG89" i="6"/>
  <c r="DO352" i="6"/>
  <c r="DU103" i="6"/>
  <c r="DJ347" i="6"/>
  <c r="DQ227" i="6"/>
  <c r="DV359" i="6"/>
  <c r="BM298" i="6"/>
  <c r="BS304" i="6"/>
  <c r="BX182" i="6"/>
  <c r="CC187" i="6"/>
  <c r="CI320" i="6"/>
  <c r="CN198" i="6"/>
  <c r="BQ302" i="6"/>
  <c r="BV180" i="6"/>
  <c r="CA185" i="6"/>
  <c r="CG318" i="6"/>
  <c r="CL196" i="6"/>
  <c r="CQ201" i="6"/>
  <c r="CW334" i="6"/>
  <c r="DB212" i="6"/>
  <c r="DG344" i="6"/>
  <c r="DM95" i="6"/>
  <c r="CU332" i="6"/>
  <c r="CZ210" i="6"/>
  <c r="DE342" i="6"/>
  <c r="DO225" i="6"/>
  <c r="DT357" i="6"/>
  <c r="DH218" i="6"/>
  <c r="DP226" i="6"/>
  <c r="DU358" i="6"/>
  <c r="BB287" i="6"/>
  <c r="BG165" i="6"/>
  <c r="BH38" i="6"/>
  <c r="BI39" i="6"/>
  <c r="BI294" i="6"/>
  <c r="BJ295" i="6"/>
  <c r="BK169" i="6"/>
  <c r="BL42" i="6"/>
  <c r="BP46" i="6"/>
  <c r="BT305" i="6"/>
  <c r="CA57" i="6"/>
  <c r="CF62" i="6"/>
  <c r="CJ321" i="6"/>
  <c r="BR303" i="6"/>
  <c r="BY55" i="6"/>
  <c r="CD60" i="6"/>
  <c r="CH319" i="6"/>
  <c r="CO71" i="6"/>
  <c r="CT76" i="6"/>
  <c r="CX335" i="6"/>
  <c r="DD341" i="6"/>
  <c r="DJ92" i="6"/>
  <c r="CR74" i="6"/>
  <c r="CV333" i="6"/>
  <c r="DC85" i="6"/>
  <c r="DI346" i="6"/>
  <c r="DQ99" i="6"/>
  <c r="DV232" i="6"/>
  <c r="DL222" i="6"/>
  <c r="DR355" i="6"/>
  <c r="AK4" i="6"/>
  <c r="BO300" i="6"/>
  <c r="BT178" i="6"/>
  <c r="BY183" i="6"/>
  <c r="CE316" i="6"/>
  <c r="CJ194" i="6"/>
  <c r="CO199" i="6"/>
  <c r="BR176" i="6"/>
  <c r="BW181" i="6"/>
  <c r="CC314" i="6"/>
  <c r="CH192" i="6"/>
  <c r="CM197" i="6"/>
  <c r="CS330" i="6"/>
  <c r="CX208" i="6"/>
  <c r="DC213" i="6"/>
  <c r="DI91" i="6"/>
  <c r="CV206" i="6"/>
  <c r="DA211" i="6"/>
  <c r="DI219" i="6"/>
  <c r="DP353" i="6"/>
  <c r="DV104" i="6"/>
  <c r="DL94" i="6"/>
  <c r="DQ354" i="6"/>
  <c r="DW360" i="6"/>
  <c r="BV307" i="6"/>
  <c r="BN44" i="6"/>
  <c r="CQ328" i="6"/>
  <c r="T32" i="7"/>
  <c r="AK199" i="2"/>
  <c r="AK202" i="2" s="1"/>
  <c r="AJ15" i="7"/>
  <c r="AM34" i="2"/>
  <c r="AL35" i="2"/>
  <c r="AL36" i="2"/>
  <c r="AC8" i="7"/>
  <c r="AC96" i="7" s="1"/>
  <c r="AD129" i="2"/>
  <c r="AD132" i="2" s="1"/>
  <c r="AI52" i="2"/>
  <c r="I29" i="16"/>
  <c r="S32" i="7"/>
  <c r="AI67" i="7"/>
  <c r="AI92" i="7"/>
  <c r="AI166" i="2"/>
  <c r="AG70" i="7"/>
  <c r="AG73" i="7" s="1"/>
  <c r="AG83" i="7" s="1"/>
  <c r="AH85" i="2"/>
  <c r="AH65" i="7" s="1"/>
  <c r="N65" i="16" s="1"/>
  <c r="AH64" i="7"/>
  <c r="AH88" i="2"/>
  <c r="AH66" i="7" s="1"/>
  <c r="N66" i="16" s="1"/>
  <c r="AI98" i="2"/>
  <c r="AI227" i="2" s="1"/>
  <c r="N99" i="16"/>
  <c r="AH9" i="7"/>
  <c r="AI143" i="2"/>
  <c r="AI146" i="2" s="1"/>
  <c r="AF95" i="7"/>
  <c r="AG7" i="7"/>
  <c r="AH112" i="2"/>
  <c r="AH116" i="2" s="1"/>
  <c r="AB98" i="7"/>
  <c r="F24" i="17"/>
  <c r="L25" i="16"/>
  <c r="AK37" i="7"/>
  <c r="O38" i="16" s="1"/>
  <c r="AL326" i="2"/>
  <c r="AL328" i="2" s="1"/>
  <c r="AH97" i="7"/>
  <c r="N97" i="16" s="1"/>
  <c r="AJ25" i="7"/>
  <c r="AJ99" i="7" s="1"/>
  <c r="AK231" i="2"/>
  <c r="AK234" i="2" s="1"/>
  <c r="AN51" i="2"/>
  <c r="X259" i="2" l="1"/>
  <c r="X288" i="2"/>
  <c r="Z271" i="2"/>
  <c r="Z277" i="2" s="1"/>
  <c r="Z306" i="2"/>
  <c r="Z309" i="2" s="1"/>
  <c r="Z75" i="7" s="1"/>
  <c r="Z77" i="7" s="1"/>
  <c r="Z143" i="7" s="1"/>
  <c r="Y258" i="2"/>
  <c r="T89" i="7"/>
  <c r="T103" i="7" s="1"/>
  <c r="T132" i="7" s="1"/>
  <c r="AG137" i="2"/>
  <c r="AH101" i="12"/>
  <c r="AI11" i="12"/>
  <c r="AK164" i="2"/>
  <c r="AK67" i="7" s="1"/>
  <c r="AJ52" i="2"/>
  <c r="AJ54" i="2"/>
  <c r="AJ316" i="2"/>
  <c r="AJ318" i="2" s="1"/>
  <c r="AI35" i="7"/>
  <c r="AC24" i="7"/>
  <c r="S321" i="2"/>
  <c r="S323" i="2" s="1"/>
  <c r="S330" i="2" s="1"/>
  <c r="W153" i="7"/>
  <c r="W154" i="7" s="1"/>
  <c r="X151" i="7" s="1"/>
  <c r="W144" i="7"/>
  <c r="W145" i="7" s="1"/>
  <c r="V148" i="7"/>
  <c r="V147" i="7"/>
  <c r="U149" i="7"/>
  <c r="U79" i="7" s="1"/>
  <c r="T114" i="7"/>
  <c r="T122" i="7" s="1"/>
  <c r="I89" i="16"/>
  <c r="E121" i="17"/>
  <c r="C19" i="14" s="1"/>
  <c r="C21" i="14" s="1"/>
  <c r="H122" i="16"/>
  <c r="G17" i="16"/>
  <c r="G45" i="16" s="1"/>
  <c r="M44" i="7"/>
  <c r="AA265" i="2"/>
  <c r="AB307" i="2"/>
  <c r="AB272" i="2"/>
  <c r="AB278" i="2" s="1"/>
  <c r="Z289" i="2"/>
  <c r="Z266" i="2"/>
  <c r="T36" i="7"/>
  <c r="I37" i="16"/>
  <c r="S39" i="7"/>
  <c r="I40" i="16" s="1"/>
  <c r="P6" i="7"/>
  <c r="P109" i="2"/>
  <c r="Q134" i="7"/>
  <c r="Z152" i="7"/>
  <c r="S114" i="7"/>
  <c r="S132" i="7"/>
  <c r="I132" i="16" s="1"/>
  <c r="I136" i="16" s="1"/>
  <c r="J134" i="16" s="1"/>
  <c r="I103" i="16"/>
  <c r="Y143" i="7"/>
  <c r="K77" i="16"/>
  <c r="AI12" i="7"/>
  <c r="AJ154" i="2"/>
  <c r="AJ158" i="2" s="1"/>
  <c r="AK2" i="7"/>
  <c r="AJ3" i="2"/>
  <c r="AG12" i="12"/>
  <c r="AG100" i="12" s="1"/>
  <c r="AG2" i="9"/>
  <c r="AJ44" i="13"/>
  <c r="AJ12" i="6"/>
  <c r="AG2" i="10"/>
  <c r="C210" i="15"/>
  <c r="C19" i="15" s="1"/>
  <c r="AH70" i="7"/>
  <c r="AH73" i="7" s="1"/>
  <c r="N73" i="16" s="1"/>
  <c r="N64" i="16"/>
  <c r="AI13" i="7"/>
  <c r="AI168" i="2"/>
  <c r="AI14" i="7" s="1"/>
  <c r="AD8" i="7"/>
  <c r="AE129" i="2"/>
  <c r="AE132" i="2" s="1"/>
  <c r="AM36" i="2"/>
  <c r="AN34" i="2"/>
  <c r="AM35" i="2"/>
  <c r="AL199" i="2"/>
  <c r="AL202" i="2" s="1"/>
  <c r="AK15" i="7"/>
  <c r="O16" i="16" s="1"/>
  <c r="AL270" i="6"/>
  <c r="AK14" i="6"/>
  <c r="AK138" i="6" s="1"/>
  <c r="AL161" i="2" s="1"/>
  <c r="AK269" i="6"/>
  <c r="AK393" i="6" s="1"/>
  <c r="AL163" i="2" s="1"/>
  <c r="AL143" i="6"/>
  <c r="AM271" i="6"/>
  <c r="AO146" i="6"/>
  <c r="AP147" i="6"/>
  <c r="AQ148" i="6"/>
  <c r="AR21" i="6"/>
  <c r="AS22" i="6"/>
  <c r="AS277" i="6"/>
  <c r="AT278" i="6"/>
  <c r="AU152" i="6"/>
  <c r="AV25" i="6"/>
  <c r="AW26" i="6"/>
  <c r="AW281" i="6"/>
  <c r="AY28" i="6"/>
  <c r="AZ284" i="6"/>
  <c r="BB286" i="6"/>
  <c r="BD288" i="6"/>
  <c r="AN17" i="6"/>
  <c r="AO18" i="6"/>
  <c r="AP274" i="6"/>
  <c r="AT151" i="6"/>
  <c r="AX27" i="6"/>
  <c r="AY156" i="6"/>
  <c r="AZ157" i="6"/>
  <c r="BA158" i="6"/>
  <c r="BC32" i="6"/>
  <c r="BC287" i="6"/>
  <c r="BF35" i="6"/>
  <c r="BG36" i="6"/>
  <c r="BG291" i="6"/>
  <c r="BH292" i="6"/>
  <c r="BI166" i="6"/>
  <c r="BJ39" i="6"/>
  <c r="BK40" i="6"/>
  <c r="BK295" i="6"/>
  <c r="BN43" i="6"/>
  <c r="BR302" i="6"/>
  <c r="BY54" i="6"/>
  <c r="CD59" i="6"/>
  <c r="CH318" i="6"/>
  <c r="CO70" i="6"/>
  <c r="BS48" i="6"/>
  <c r="BX53" i="6"/>
  <c r="CB312" i="6"/>
  <c r="CI64" i="6"/>
  <c r="CN69" i="6"/>
  <c r="CR328" i="6"/>
  <c r="CY80" i="6"/>
  <c r="DD85" i="6"/>
  <c r="DI218" i="6"/>
  <c r="CP199" i="6"/>
  <c r="CU204" i="6"/>
  <c r="DA337" i="6"/>
  <c r="DF215" i="6"/>
  <c r="DP97" i="6"/>
  <c r="DU230" i="6"/>
  <c r="DJ219" i="6"/>
  <c r="DQ98" i="6"/>
  <c r="DV231" i="6"/>
  <c r="BM170" i="6"/>
  <c r="BR175" i="6"/>
  <c r="BW180" i="6"/>
  <c r="CC313" i="6"/>
  <c r="CH191" i="6"/>
  <c r="CM196" i="6"/>
  <c r="BQ174" i="6"/>
  <c r="BW307" i="6"/>
  <c r="CB185" i="6"/>
  <c r="CG190" i="6"/>
  <c r="CM323" i="6"/>
  <c r="CR201" i="6"/>
  <c r="CW206" i="6"/>
  <c r="DC339" i="6"/>
  <c r="DH217" i="6"/>
  <c r="CP71" i="6"/>
  <c r="CT330" i="6"/>
  <c r="DA82" i="6"/>
  <c r="DF87" i="6"/>
  <c r="DO96" i="6"/>
  <c r="DT229" i="6"/>
  <c r="DJ91" i="6"/>
  <c r="DP352" i="6"/>
  <c r="DV103" i="6"/>
  <c r="BD161" i="6"/>
  <c r="BE289" i="6"/>
  <c r="BJ167" i="6"/>
  <c r="BL296" i="6"/>
  <c r="BR47" i="6"/>
  <c r="BV306" i="6"/>
  <c r="CC58" i="6"/>
  <c r="CH63" i="6"/>
  <c r="CL322" i="6"/>
  <c r="BP300" i="6"/>
  <c r="BW52" i="6"/>
  <c r="CB57" i="6"/>
  <c r="CF316" i="6"/>
  <c r="CM68" i="6"/>
  <c r="CR73" i="6"/>
  <c r="CV332" i="6"/>
  <c r="DC84" i="6"/>
  <c r="DH89" i="6"/>
  <c r="DM222" i="6"/>
  <c r="CT203" i="6"/>
  <c r="CY208" i="6"/>
  <c r="DE86" i="6"/>
  <c r="DN350" i="6"/>
  <c r="DT101" i="6"/>
  <c r="DG343" i="6"/>
  <c r="DO351" i="6"/>
  <c r="DU102" i="6"/>
  <c r="BL169" i="6"/>
  <c r="BQ301" i="6"/>
  <c r="BV179" i="6"/>
  <c r="CA184" i="6"/>
  <c r="CG317" i="6"/>
  <c r="CL195" i="6"/>
  <c r="BP173" i="6"/>
  <c r="BU178" i="6"/>
  <c r="CA311" i="6"/>
  <c r="CF189" i="6"/>
  <c r="CK194" i="6"/>
  <c r="CQ327" i="6"/>
  <c r="CV205" i="6"/>
  <c r="DA210" i="6"/>
  <c r="DG88" i="6"/>
  <c r="DL221" i="6"/>
  <c r="CT75" i="6"/>
  <c r="CX334" i="6"/>
  <c r="DD340" i="6"/>
  <c r="DM349" i="6"/>
  <c r="DS100" i="6"/>
  <c r="DG216" i="6"/>
  <c r="DO224" i="6"/>
  <c r="DT356" i="6"/>
  <c r="AM16" i="6"/>
  <c r="AL15" i="6"/>
  <c r="AM144" i="6"/>
  <c r="AN272" i="6"/>
  <c r="AQ20" i="6"/>
  <c r="AQ275" i="6"/>
  <c r="AR276" i="6"/>
  <c r="AT23" i="6"/>
  <c r="AU24" i="6"/>
  <c r="AU279" i="6"/>
  <c r="AW154" i="6"/>
  <c r="AX155" i="6"/>
  <c r="AZ29" i="6"/>
  <c r="BB31" i="6"/>
  <c r="BF163" i="6"/>
  <c r="AN145" i="6"/>
  <c r="AP19" i="6"/>
  <c r="AV153" i="6"/>
  <c r="AX282" i="6"/>
  <c r="AY283" i="6"/>
  <c r="BA285" i="6"/>
  <c r="BC160" i="6"/>
  <c r="BE162" i="6"/>
  <c r="BG164" i="6"/>
  <c r="BH37" i="6"/>
  <c r="BI38" i="6"/>
  <c r="BI293" i="6"/>
  <c r="BK168" i="6"/>
  <c r="BL41" i="6"/>
  <c r="BQ46" i="6"/>
  <c r="BV51" i="6"/>
  <c r="BZ310" i="6"/>
  <c r="CL67" i="6"/>
  <c r="BP45" i="6"/>
  <c r="BT304" i="6"/>
  <c r="CA56" i="6"/>
  <c r="CF61" i="6"/>
  <c r="CQ72" i="6"/>
  <c r="CV77" i="6"/>
  <c r="CZ336" i="6"/>
  <c r="DF342" i="6"/>
  <c r="CS329" i="6"/>
  <c r="CX207" i="6"/>
  <c r="DC212" i="6"/>
  <c r="DR354" i="6"/>
  <c r="DW359" i="6"/>
  <c r="DN223" i="6"/>
  <c r="BM297" i="6"/>
  <c r="BO172" i="6"/>
  <c r="BU305" i="6"/>
  <c r="CE188" i="6"/>
  <c r="CK321" i="6"/>
  <c r="BO299" i="6"/>
  <c r="BT177" i="6"/>
  <c r="CE315" i="6"/>
  <c r="CJ193" i="6"/>
  <c r="CO198" i="6"/>
  <c r="CZ209" i="6"/>
  <c r="DE341" i="6"/>
  <c r="CS74" i="6"/>
  <c r="CX79" i="6"/>
  <c r="DL348" i="6"/>
  <c r="DQ353" i="6"/>
  <c r="DW232" i="6"/>
  <c r="DS228" i="6"/>
  <c r="BB159" i="6"/>
  <c r="BE34" i="6"/>
  <c r="BH165" i="6"/>
  <c r="BN298" i="6"/>
  <c r="BU50" i="6"/>
  <c r="BZ55" i="6"/>
  <c r="CK66" i="6"/>
  <c r="BO44" i="6"/>
  <c r="BT49" i="6"/>
  <c r="CE60" i="6"/>
  <c r="CJ65" i="6"/>
  <c r="CN324" i="6"/>
  <c r="CZ81" i="6"/>
  <c r="DE214" i="6"/>
  <c r="DJ346" i="6"/>
  <c r="CW333" i="6"/>
  <c r="DB211" i="6"/>
  <c r="DI90" i="6"/>
  <c r="DV358" i="6"/>
  <c r="DK347" i="6"/>
  <c r="AL4" i="6"/>
  <c r="BN171" i="6"/>
  <c r="BS176" i="6"/>
  <c r="DI345" i="6"/>
  <c r="CP326" i="6"/>
  <c r="CW78" i="6"/>
  <c r="DB83" i="6"/>
  <c r="DH344" i="6"/>
  <c r="DP225" i="6"/>
  <c r="DU357" i="6"/>
  <c r="DK220" i="6"/>
  <c r="DR99" i="6"/>
  <c r="AK142" i="6"/>
  <c r="AK266" i="6" s="1"/>
  <c r="AL162" i="2" s="1"/>
  <c r="AO273" i="6"/>
  <c r="AS150" i="6"/>
  <c r="AV280" i="6"/>
  <c r="BD33" i="6"/>
  <c r="AR149" i="6"/>
  <c r="BA30" i="6"/>
  <c r="BF290" i="6"/>
  <c r="BJ294" i="6"/>
  <c r="CG62" i="6"/>
  <c r="CJ320" i="6"/>
  <c r="DL93" i="6"/>
  <c r="DM94" i="6"/>
  <c r="DS355" i="6"/>
  <c r="BZ183" i="6"/>
  <c r="BY182" i="6"/>
  <c r="CU331" i="6"/>
  <c r="DK92" i="6"/>
  <c r="DB338" i="6"/>
  <c r="DN95" i="6"/>
  <c r="BM42" i="6"/>
  <c r="CD314" i="6"/>
  <c r="BX308" i="6"/>
  <c r="CU76" i="6"/>
  <c r="CQ200" i="6"/>
  <c r="DQ226" i="6"/>
  <c r="DR227" i="6"/>
  <c r="BY309" i="6"/>
  <c r="CD187" i="6"/>
  <c r="CI192" i="6"/>
  <c r="CO325" i="6"/>
  <c r="BS303" i="6"/>
  <c r="BX181" i="6"/>
  <c r="CC186" i="6"/>
  <c r="CI319" i="6"/>
  <c r="CN197" i="6"/>
  <c r="CS202" i="6"/>
  <c r="CY335" i="6"/>
  <c r="DD213" i="6"/>
  <c r="DW104" i="6"/>
  <c r="AI85" i="2"/>
  <c r="AI65" i="7" s="1"/>
  <c r="AI64" i="7"/>
  <c r="AI88" i="2"/>
  <c r="AI66" i="7" s="1"/>
  <c r="AJ333" i="2"/>
  <c r="X290" i="2"/>
  <c r="AJ119" i="7"/>
  <c r="AJ128" i="7" s="1"/>
  <c r="W291" i="2"/>
  <c r="W296" i="2"/>
  <c r="W297" i="2" s="1"/>
  <c r="AI136" i="2"/>
  <c r="AH137" i="2"/>
  <c r="AG138" i="2"/>
  <c r="AG139" i="2" s="1"/>
  <c r="AG130" i="2" s="1"/>
  <c r="AG225" i="2" s="1"/>
  <c r="AG228" i="2" s="1"/>
  <c r="AG211" i="2" s="1"/>
  <c r="AJ135" i="2"/>
  <c r="AK47" i="2"/>
  <c r="AK55" i="2" s="1"/>
  <c r="AK19" i="2"/>
  <c r="AL15" i="2"/>
  <c r="AK59" i="2"/>
  <c r="AK67" i="2"/>
  <c r="AA208" i="7"/>
  <c r="F95" i="17"/>
  <c r="L96" i="16"/>
  <c r="V280" i="2"/>
  <c r="V281" i="2" s="1"/>
  <c r="V30" i="7" s="1"/>
  <c r="J31" i="16" s="1"/>
  <c r="V27" i="7"/>
  <c r="AJ92" i="7"/>
  <c r="AJ67" i="7"/>
  <c r="AK248" i="2"/>
  <c r="AK242" i="2"/>
  <c r="AK245" i="2" s="1"/>
  <c r="AJ26" i="7"/>
  <c r="AJ100" i="7" s="1"/>
  <c r="AG217" i="2"/>
  <c r="AI219" i="2"/>
  <c r="AF216" i="2"/>
  <c r="AF220" i="2" s="1"/>
  <c r="AF212" i="2" s="1"/>
  <c r="AH218" i="2"/>
  <c r="I33" i="16"/>
  <c r="U32" i="7"/>
  <c r="AJ84" i="2"/>
  <c r="AK270" i="2"/>
  <c r="AK118" i="7" s="1"/>
  <c r="AK333" i="2" s="1"/>
  <c r="AK74" i="2"/>
  <c r="AK78" i="2"/>
  <c r="AK82" i="2"/>
  <c r="AK95" i="2"/>
  <c r="AK73" i="2"/>
  <c r="AK77" i="2"/>
  <c r="AK81" i="2"/>
  <c r="AK94" i="2"/>
  <c r="AL4" i="2"/>
  <c r="AK76" i="2"/>
  <c r="AK80" i="2"/>
  <c r="AK93" i="2"/>
  <c r="AK276" i="2"/>
  <c r="AK79" i="2"/>
  <c r="AK92" i="2"/>
  <c r="AK96" i="2"/>
  <c r="AK75" i="2"/>
  <c r="AJ98" i="2"/>
  <c r="AJ227" i="2" s="1"/>
  <c r="AJ55" i="2"/>
  <c r="AJ273" i="2"/>
  <c r="AJ279" i="2" s="1"/>
  <c r="AJ308" i="2"/>
  <c r="AI285" i="2"/>
  <c r="AL48" i="2"/>
  <c r="AK50" i="2"/>
  <c r="AK49" i="2"/>
  <c r="AL13" i="2"/>
  <c r="AK18" i="2"/>
  <c r="AK66" i="2"/>
  <c r="AK58" i="2"/>
  <c r="AK33" i="2"/>
  <c r="AK38" i="2" s="1"/>
  <c r="AK54" i="2"/>
  <c r="AO51" i="2"/>
  <c r="AK25" i="7"/>
  <c r="AL231" i="2"/>
  <c r="AL234" i="2" s="1"/>
  <c r="AA210" i="7"/>
  <c r="F97" i="17"/>
  <c r="AJ143" i="2"/>
  <c r="AJ146" i="2" s="1"/>
  <c r="AI9" i="7"/>
  <c r="AI97" i="7" s="1"/>
  <c r="AD24" i="7"/>
  <c r="AE210" i="2"/>
  <c r="AE213" i="2" s="1"/>
  <c r="AG95" i="7"/>
  <c r="L98" i="16"/>
  <c r="AL37" i="7"/>
  <c r="AM326" i="2"/>
  <c r="AM328" i="2" s="1"/>
  <c r="AH7" i="7"/>
  <c r="AI112" i="2"/>
  <c r="AI116" i="2" s="1"/>
  <c r="N10" i="16"/>
  <c r="AC98" i="7"/>
  <c r="Y259" i="2" l="1"/>
  <c r="Y288" i="2"/>
  <c r="AA306" i="2"/>
  <c r="AA309" i="2" s="1"/>
  <c r="AA75" i="7" s="1"/>
  <c r="AA77" i="7" s="1"/>
  <c r="AA143" i="7" s="1"/>
  <c r="Z258" i="2"/>
  <c r="AA271" i="2"/>
  <c r="AA277" i="2" s="1"/>
  <c r="AK98" i="2"/>
  <c r="AK227" i="2" s="1"/>
  <c r="AJ11" i="12"/>
  <c r="AI101" i="12"/>
  <c r="AK92" i="7"/>
  <c r="AK316" i="2"/>
  <c r="AK318" i="2" s="1"/>
  <c r="AJ35" i="7"/>
  <c r="AK63" i="2"/>
  <c r="AK64" i="2" s="1"/>
  <c r="AK69" i="2" s="1"/>
  <c r="AK131" i="2" s="1"/>
  <c r="AH138" i="2" s="1"/>
  <c r="AH139" i="2" s="1"/>
  <c r="AH130" i="2" s="1"/>
  <c r="AH225" i="2" s="1"/>
  <c r="AH228" i="2" s="1"/>
  <c r="AH211" i="2" s="1"/>
  <c r="AK166" i="2"/>
  <c r="AK13" i="7" s="1"/>
  <c r="O14" i="16" s="1"/>
  <c r="T321" i="2"/>
  <c r="T323" i="2" s="1"/>
  <c r="T330" i="2" s="1"/>
  <c r="AH83" i="7"/>
  <c r="N83" i="16" s="1"/>
  <c r="V149" i="7"/>
  <c r="V79" i="7" s="1"/>
  <c r="V81" i="7" s="1"/>
  <c r="X153" i="7"/>
  <c r="X154" i="7" s="1"/>
  <c r="Y151" i="7" s="1"/>
  <c r="X144" i="7"/>
  <c r="X145" i="7" s="1"/>
  <c r="W147" i="7"/>
  <c r="W148" i="7"/>
  <c r="N70" i="16"/>
  <c r="U81" i="7"/>
  <c r="S42" i="7"/>
  <c r="I43" i="16" s="1"/>
  <c r="C22" i="14"/>
  <c r="AA152" i="7"/>
  <c r="Y152" i="7"/>
  <c r="U321" i="2"/>
  <c r="T39" i="7"/>
  <c r="T42" i="7" s="1"/>
  <c r="S122" i="7"/>
  <c r="I122" i="16" s="1"/>
  <c r="I114" i="16"/>
  <c r="AA240" i="7"/>
  <c r="Q136" i="7"/>
  <c r="P10" i="7"/>
  <c r="E6" i="17"/>
  <c r="H7" i="16"/>
  <c r="AC307" i="2"/>
  <c r="AB265" i="2"/>
  <c r="AC272" i="2"/>
  <c r="AC278" i="2" s="1"/>
  <c r="AA266" i="2"/>
  <c r="AA289" i="2"/>
  <c r="AJ168" i="2"/>
  <c r="AJ14" i="7" s="1"/>
  <c r="AK154" i="2"/>
  <c r="AK158" i="2" s="1"/>
  <c r="AK168" i="2" s="1"/>
  <c r="AK14" i="7" s="1"/>
  <c r="O15" i="16" s="1"/>
  <c r="AJ12" i="7"/>
  <c r="AK44" i="13"/>
  <c r="AK3" i="2"/>
  <c r="AH12" i="12"/>
  <c r="AH100" i="12" s="1"/>
  <c r="AL2" i="7"/>
  <c r="AH2" i="9"/>
  <c r="AH2" i="10"/>
  <c r="AK12" i="6"/>
  <c r="O67" i="16"/>
  <c r="AL49" i="2"/>
  <c r="AL50" i="2"/>
  <c r="AM48" i="2"/>
  <c r="Y290" i="2"/>
  <c r="AK119" i="7"/>
  <c r="O119" i="16" s="1"/>
  <c r="AL276" i="2"/>
  <c r="AL76" i="2"/>
  <c r="AL80" i="2"/>
  <c r="AL93" i="2"/>
  <c r="AL270" i="2"/>
  <c r="AL118" i="7" s="1"/>
  <c r="AL73" i="2"/>
  <c r="AL77" i="2"/>
  <c r="AL81" i="2"/>
  <c r="AL94" i="2"/>
  <c r="AL74" i="2"/>
  <c r="AL78" i="2"/>
  <c r="AL82" i="2"/>
  <c r="AL95" i="2"/>
  <c r="AM4" i="2"/>
  <c r="AL75" i="2"/>
  <c r="AL79" i="2"/>
  <c r="AL92" i="2"/>
  <c r="AL96" i="2"/>
  <c r="AK84" i="2"/>
  <c r="AJ85" i="2"/>
  <c r="AJ65" i="7" s="1"/>
  <c r="AJ64" i="7"/>
  <c r="AJ88" i="2"/>
  <c r="AJ66" i="7" s="1"/>
  <c r="AL248" i="2"/>
  <c r="AL242" i="2"/>
  <c r="AL245" i="2" s="1"/>
  <c r="AK26" i="7"/>
  <c r="V28" i="7"/>
  <c r="J28" i="16"/>
  <c r="AM15" i="2"/>
  <c r="AL47" i="2"/>
  <c r="AL52" i="2" s="1"/>
  <c r="AL19" i="2"/>
  <c r="AL59" i="2"/>
  <c r="AL67" i="2"/>
  <c r="AL63" i="2"/>
  <c r="AL14" i="6"/>
  <c r="AL138" i="6" s="1"/>
  <c r="AM161" i="2" s="1"/>
  <c r="AM143" i="6"/>
  <c r="AL269" i="6"/>
  <c r="AL393" i="6" s="1"/>
  <c r="AM163" i="2" s="1"/>
  <c r="AN16" i="6"/>
  <c r="AO17" i="6"/>
  <c r="AP273" i="6"/>
  <c r="AT150" i="6"/>
  <c r="AX26" i="6"/>
  <c r="AY155" i="6"/>
  <c r="AZ156" i="6"/>
  <c r="BA157" i="6"/>
  <c r="BB158" i="6"/>
  <c r="BC159" i="6"/>
  <c r="BD160" i="6"/>
  <c r="BE161" i="6"/>
  <c r="BF34" i="6"/>
  <c r="AN271" i="6"/>
  <c r="AO272" i="6"/>
  <c r="AQ19" i="6"/>
  <c r="AQ274" i="6"/>
  <c r="AR275" i="6"/>
  <c r="AS149" i="6"/>
  <c r="AT22" i="6"/>
  <c r="AU23" i="6"/>
  <c r="AU278" i="6"/>
  <c r="AV279" i="6"/>
  <c r="AW153" i="6"/>
  <c r="AX154" i="6"/>
  <c r="AZ28" i="6"/>
  <c r="BB30" i="6"/>
  <c r="BH164" i="6"/>
  <c r="BL168" i="6"/>
  <c r="BP299" i="6"/>
  <c r="BW51" i="6"/>
  <c r="CB56" i="6"/>
  <c r="CF315" i="6"/>
  <c r="CM67" i="6"/>
  <c r="BN170" i="6"/>
  <c r="BS175" i="6"/>
  <c r="BY308" i="6"/>
  <c r="CD186" i="6"/>
  <c r="CI191" i="6"/>
  <c r="CO324" i="6"/>
  <c r="CT202" i="6"/>
  <c r="CY207" i="6"/>
  <c r="DE85" i="6"/>
  <c r="DJ218" i="6"/>
  <c r="CR200" i="6"/>
  <c r="CW205" i="6"/>
  <c r="DC338" i="6"/>
  <c r="DJ345" i="6"/>
  <c r="DQ97" i="6"/>
  <c r="DV230" i="6"/>
  <c r="DM348" i="6"/>
  <c r="DS99" i="6"/>
  <c r="BL295" i="6"/>
  <c r="BW306" i="6"/>
  <c r="CG189" i="6"/>
  <c r="BN297" i="6"/>
  <c r="BZ54" i="6"/>
  <c r="CK65" i="6"/>
  <c r="CT329" i="6"/>
  <c r="DF86" i="6"/>
  <c r="CR327" i="6"/>
  <c r="DD84" i="6"/>
  <c r="DR98" i="6"/>
  <c r="DN349" i="6"/>
  <c r="BL40" i="6"/>
  <c r="BU177" i="6"/>
  <c r="CF188" i="6"/>
  <c r="BN42" i="6"/>
  <c r="BY53" i="6"/>
  <c r="CH317" i="6"/>
  <c r="CT74" i="6"/>
  <c r="DD339" i="6"/>
  <c r="CR72" i="6"/>
  <c r="DC83" i="6"/>
  <c r="DP351" i="6"/>
  <c r="DM221" i="6"/>
  <c r="DW231" i="6"/>
  <c r="BD287" i="6"/>
  <c r="BG35" i="6"/>
  <c r="BG290" i="6"/>
  <c r="BH291" i="6"/>
  <c r="BI165" i="6"/>
  <c r="BJ38" i="6"/>
  <c r="BK39" i="6"/>
  <c r="BK294" i="6"/>
  <c r="BP44" i="6"/>
  <c r="BT303" i="6"/>
  <c r="CA55" i="6"/>
  <c r="CF60" i="6"/>
  <c r="CJ319" i="6"/>
  <c r="BM296" i="6"/>
  <c r="BR174" i="6"/>
  <c r="BW179" i="6"/>
  <c r="CC312" i="6"/>
  <c r="CH190" i="6"/>
  <c r="CM195" i="6"/>
  <c r="CS328" i="6"/>
  <c r="CX206" i="6"/>
  <c r="DC211" i="6"/>
  <c r="DI89" i="6"/>
  <c r="CQ326" i="6"/>
  <c r="CV204" i="6"/>
  <c r="DA209" i="6"/>
  <c r="DH88" i="6"/>
  <c r="DO350" i="6"/>
  <c r="DU101" i="6"/>
  <c r="DK91" i="6"/>
  <c r="DQ352" i="6"/>
  <c r="DW103" i="6"/>
  <c r="BT176" i="6"/>
  <c r="CE314" i="6"/>
  <c r="CO197" i="6"/>
  <c r="BV305" i="6"/>
  <c r="CH62" i="6"/>
  <c r="CS73" i="6"/>
  <c r="DB337" i="6"/>
  <c r="CQ71" i="6"/>
  <c r="CZ335" i="6"/>
  <c r="DO223" i="6"/>
  <c r="DI344" i="6"/>
  <c r="DV357" i="6"/>
  <c r="BS302" i="6"/>
  <c r="CC185" i="6"/>
  <c r="CN196" i="6"/>
  <c r="BV50" i="6"/>
  <c r="CG61" i="6"/>
  <c r="CP325" i="6"/>
  <c r="DB82" i="6"/>
  <c r="DL347" i="6"/>
  <c r="CZ80" i="6"/>
  <c r="DN94" i="6"/>
  <c r="DG87" i="6"/>
  <c r="DU229" i="6"/>
  <c r="AL142" i="6"/>
  <c r="AL266" i="6" s="1"/>
  <c r="AM162" i="2" s="1"/>
  <c r="AM270" i="6"/>
  <c r="AM15" i="6"/>
  <c r="AN144" i="6"/>
  <c r="AP18" i="6"/>
  <c r="AR148" i="6"/>
  <c r="AV152" i="6"/>
  <c r="AX281" i="6"/>
  <c r="AY282" i="6"/>
  <c r="BA29" i="6"/>
  <c r="BA284" i="6"/>
  <c r="BC31" i="6"/>
  <c r="BC286" i="6"/>
  <c r="BE33" i="6"/>
  <c r="BE288" i="6"/>
  <c r="BF289" i="6"/>
  <c r="AO145" i="6"/>
  <c r="AP146" i="6"/>
  <c r="AQ147" i="6"/>
  <c r="AR20" i="6"/>
  <c r="AS21" i="6"/>
  <c r="AS276" i="6"/>
  <c r="AT277" i="6"/>
  <c r="AU151" i="6"/>
  <c r="AV24" i="6"/>
  <c r="AW25" i="6"/>
  <c r="AW280" i="6"/>
  <c r="AY27" i="6"/>
  <c r="AZ283" i="6"/>
  <c r="BB285" i="6"/>
  <c r="BJ166" i="6"/>
  <c r="BO43" i="6"/>
  <c r="BT48" i="6"/>
  <c r="BX307" i="6"/>
  <c r="CE59" i="6"/>
  <c r="CJ64" i="6"/>
  <c r="CN323" i="6"/>
  <c r="BQ300" i="6"/>
  <c r="BV178" i="6"/>
  <c r="CA183" i="6"/>
  <c r="CG316" i="6"/>
  <c r="CL194" i="6"/>
  <c r="CQ199" i="6"/>
  <c r="CW332" i="6"/>
  <c r="DB210" i="6"/>
  <c r="DG342" i="6"/>
  <c r="DM93" i="6"/>
  <c r="CU330" i="6"/>
  <c r="CZ208" i="6"/>
  <c r="DE340" i="6"/>
  <c r="DN222" i="6"/>
  <c r="DS354" i="6"/>
  <c r="DI217" i="6"/>
  <c r="DP224" i="6"/>
  <c r="DU356" i="6"/>
  <c r="BQ173" i="6"/>
  <c r="CB184" i="6"/>
  <c r="CM322" i="6"/>
  <c r="BU49" i="6"/>
  <c r="CD313" i="6"/>
  <c r="CP70" i="6"/>
  <c r="DA81" i="6"/>
  <c r="DK219" i="6"/>
  <c r="CY79" i="6"/>
  <c r="DL92" i="6"/>
  <c r="DW358" i="6"/>
  <c r="DT100" i="6"/>
  <c r="BP172" i="6"/>
  <c r="CA310" i="6"/>
  <c r="CK193" i="6"/>
  <c r="BR301" i="6"/>
  <c r="CD58" i="6"/>
  <c r="CO69" i="6"/>
  <c r="CX333" i="6"/>
  <c r="DJ90" i="6"/>
  <c r="CV331" i="6"/>
  <c r="DH216" i="6"/>
  <c r="DV102" i="6"/>
  <c r="DR353" i="6"/>
  <c r="BD32" i="6"/>
  <c r="BF162" i="6"/>
  <c r="BG163" i="6"/>
  <c r="BH36" i="6"/>
  <c r="BI37" i="6"/>
  <c r="BI292" i="6"/>
  <c r="BJ293" i="6"/>
  <c r="BK167" i="6"/>
  <c r="BM169" i="6"/>
  <c r="BS47" i="6"/>
  <c r="BX52" i="6"/>
  <c r="CB311" i="6"/>
  <c r="CI63" i="6"/>
  <c r="CN68" i="6"/>
  <c r="BO171" i="6"/>
  <c r="BU304" i="6"/>
  <c r="BZ182" i="6"/>
  <c r="CE187" i="6"/>
  <c r="CK320" i="6"/>
  <c r="CP198" i="6"/>
  <c r="CU203" i="6"/>
  <c r="DA336" i="6"/>
  <c r="DF214" i="6"/>
  <c r="DK346" i="6"/>
  <c r="CS201" i="6"/>
  <c r="CY334" i="6"/>
  <c r="DD212" i="6"/>
  <c r="DL220" i="6"/>
  <c r="DR226" i="6"/>
  <c r="AM4" i="6"/>
  <c r="DO95" i="6"/>
  <c r="DT228" i="6"/>
  <c r="BO298" i="6"/>
  <c r="BY181" i="6"/>
  <c r="CJ192" i="6"/>
  <c r="BR46" i="6"/>
  <c r="CC57" i="6"/>
  <c r="CL321" i="6"/>
  <c r="CX78" i="6"/>
  <c r="DH343" i="6"/>
  <c r="CV76" i="6"/>
  <c r="DF341" i="6"/>
  <c r="DT355" i="6"/>
  <c r="DQ225" i="6"/>
  <c r="BM41" i="6"/>
  <c r="BX180" i="6"/>
  <c r="CI318" i="6"/>
  <c r="BQ45" i="6"/>
  <c r="BZ309" i="6"/>
  <c r="CL66" i="6"/>
  <c r="CW77" i="6"/>
  <c r="DG215" i="6"/>
  <c r="CU75" i="6"/>
  <c r="DE213" i="6"/>
  <c r="DS227" i="6"/>
  <c r="DP96" i="6"/>
  <c r="AM199" i="2"/>
  <c r="AM202" i="2" s="1"/>
  <c r="AL15" i="7"/>
  <c r="AN35" i="2"/>
  <c r="AO34" i="2"/>
  <c r="AN36" i="2"/>
  <c r="AF129" i="2"/>
  <c r="AF132" i="2" s="1"/>
  <c r="AE8" i="7"/>
  <c r="AE96" i="7" s="1"/>
  <c r="AL62" i="2"/>
  <c r="AL66" i="2"/>
  <c r="AL33" i="2"/>
  <c r="AL38" i="2" s="1"/>
  <c r="AM13" i="2"/>
  <c r="AL18" i="2"/>
  <c r="AL58" i="2"/>
  <c r="AL54" i="2"/>
  <c r="AK308" i="2"/>
  <c r="AJ285" i="2"/>
  <c r="AK273" i="2"/>
  <c r="AK279" i="2" s="1"/>
  <c r="O118" i="16"/>
  <c r="AK52" i="2"/>
  <c r="AJ219" i="2"/>
  <c r="AH217" i="2"/>
  <c r="AG216" i="2"/>
  <c r="AG220" i="2" s="1"/>
  <c r="AG212" i="2" s="1"/>
  <c r="AI218" i="2"/>
  <c r="W27" i="7"/>
  <c r="W28" i="7" s="1"/>
  <c r="W280" i="2"/>
  <c r="W281" i="2" s="1"/>
  <c r="W30" i="7" s="1"/>
  <c r="X291" i="2"/>
  <c r="X296" i="2"/>
  <c r="X297" i="2" s="1"/>
  <c r="AI70" i="7"/>
  <c r="AI73" i="7" s="1"/>
  <c r="AI83" i="7" s="1"/>
  <c r="O92" i="16"/>
  <c r="AL164" i="2"/>
  <c r="AM62" i="2"/>
  <c r="AD96" i="7"/>
  <c r="N8" i="16"/>
  <c r="AD98" i="7"/>
  <c r="AH95" i="7"/>
  <c r="AL25" i="7"/>
  <c r="AL99" i="7" s="1"/>
  <c r="AM231" i="2"/>
  <c r="AM234" i="2" s="1"/>
  <c r="AI7" i="7"/>
  <c r="AJ112" i="2"/>
  <c r="AJ116" i="2" s="1"/>
  <c r="AN326" i="2"/>
  <c r="AN328" i="2" s="1"/>
  <c r="AM37" i="7"/>
  <c r="AE24" i="7"/>
  <c r="AF210" i="2"/>
  <c r="AF213" i="2" s="1"/>
  <c r="AJ9" i="7"/>
  <c r="AK143" i="2"/>
  <c r="AK146" i="2" s="1"/>
  <c r="AK99" i="7"/>
  <c r="O99" i="16" s="1"/>
  <c r="O26" i="16"/>
  <c r="AP51" i="2"/>
  <c r="Z259" i="2" l="1"/>
  <c r="Z288" i="2"/>
  <c r="AB271" i="2"/>
  <c r="AB277" i="2" s="1"/>
  <c r="AB306" i="2"/>
  <c r="AB309" i="2" s="1"/>
  <c r="AB75" i="7" s="1"/>
  <c r="F74" i="17" s="1"/>
  <c r="C202" i="15" s="1"/>
  <c r="C11" i="15" s="1"/>
  <c r="AA258" i="2"/>
  <c r="AK135" i="2"/>
  <c r="AI137" i="2"/>
  <c r="AL55" i="2"/>
  <c r="AJ136" i="2"/>
  <c r="AJ101" i="12"/>
  <c r="AK11" i="12"/>
  <c r="AK35" i="7"/>
  <c r="O36" i="16" s="1"/>
  <c r="AL316" i="2"/>
  <c r="AL318" i="2" s="1"/>
  <c r="J79" i="16"/>
  <c r="Y153" i="7"/>
  <c r="Y154" i="7" s="1"/>
  <c r="Z151" i="7" s="1"/>
  <c r="Z153" i="7" s="1"/>
  <c r="Y144" i="7"/>
  <c r="Y145" i="7" s="1"/>
  <c r="Y148" i="7" s="1"/>
  <c r="V322" i="2"/>
  <c r="V89" i="7"/>
  <c r="V103" i="7" s="1"/>
  <c r="V132" i="7" s="1"/>
  <c r="X148" i="7"/>
  <c r="X147" i="7"/>
  <c r="W149" i="7"/>
  <c r="W79" i="7" s="1"/>
  <c r="W81" i="7" s="1"/>
  <c r="U89" i="7"/>
  <c r="U322" i="2"/>
  <c r="U323" i="2" s="1"/>
  <c r="J81" i="16"/>
  <c r="U36" i="7"/>
  <c r="U39" i="7" s="1"/>
  <c r="U42" i="7" s="1"/>
  <c r="AA186" i="7"/>
  <c r="L75" i="16"/>
  <c r="AB77" i="7"/>
  <c r="F76" i="17" s="1"/>
  <c r="AB266" i="2"/>
  <c r="AB289" i="2"/>
  <c r="H11" i="16"/>
  <c r="B207" i="15"/>
  <c r="B16" i="15" s="1"/>
  <c r="P16" i="7"/>
  <c r="B203" i="15" s="1"/>
  <c r="E10" i="17"/>
  <c r="AD272" i="2"/>
  <c r="AD278" i="2" s="1"/>
  <c r="AC265" i="2"/>
  <c r="AD307" i="2"/>
  <c r="R134" i="7"/>
  <c r="R136" i="7" s="1"/>
  <c r="Q109" i="2"/>
  <c r="Q6" i="7"/>
  <c r="Q10" i="7" s="1"/>
  <c r="Q16" i="7" s="1"/>
  <c r="AK12" i="7"/>
  <c r="O13" i="16" s="1"/>
  <c r="AL154" i="2"/>
  <c r="AL158" i="2" s="1"/>
  <c r="AI12" i="12"/>
  <c r="AI100" i="12" s="1"/>
  <c r="AL12" i="6"/>
  <c r="AL3" i="2"/>
  <c r="AI2" i="9"/>
  <c r="AI2" i="10"/>
  <c r="AL44" i="13"/>
  <c r="AM2" i="7"/>
  <c r="AJ70" i="7"/>
  <c r="AJ73" i="7" s="1"/>
  <c r="AJ83" i="7" s="1"/>
  <c r="AK128" i="7"/>
  <c r="O128" i="16" s="1"/>
  <c r="M96" i="16"/>
  <c r="AL273" i="2"/>
  <c r="AL279" i="2" s="1"/>
  <c r="AL308" i="2"/>
  <c r="AK285" i="2"/>
  <c r="AM33" i="2"/>
  <c r="AM38" i="2" s="1"/>
  <c r="AM58" i="2"/>
  <c r="AN13" i="2"/>
  <c r="AN62" i="2" s="1"/>
  <c r="AM18" i="2"/>
  <c r="AM66" i="2"/>
  <c r="AG129" i="2"/>
  <c r="AG132" i="2" s="1"/>
  <c r="AF8" i="7"/>
  <c r="AF96" i="7" s="1"/>
  <c r="AO35" i="2"/>
  <c r="AP34" i="2"/>
  <c r="AO36" i="2"/>
  <c r="AM142" i="6"/>
  <c r="AM266" i="6" s="1"/>
  <c r="AN162" i="2" s="1"/>
  <c r="AN270" i="6"/>
  <c r="AO271" i="6"/>
  <c r="AQ18" i="6"/>
  <c r="AQ273" i="6"/>
  <c r="AR274" i="6"/>
  <c r="AS148" i="6"/>
  <c r="AT21" i="6"/>
  <c r="AU22" i="6"/>
  <c r="AU277" i="6"/>
  <c r="AV278" i="6"/>
  <c r="AW152" i="6"/>
  <c r="AX153" i="6"/>
  <c r="AZ27" i="6"/>
  <c r="BB29" i="6"/>
  <c r="BD31" i="6"/>
  <c r="BF161" i="6"/>
  <c r="AN143" i="6"/>
  <c r="AP17" i="6"/>
  <c r="AR147" i="6"/>
  <c r="AV151" i="6"/>
  <c r="AX280" i="6"/>
  <c r="AY281" i="6"/>
  <c r="BA28" i="6"/>
  <c r="BA283" i="6"/>
  <c r="BD159" i="6"/>
  <c r="BE287" i="6"/>
  <c r="BG162" i="6"/>
  <c r="BH35" i="6"/>
  <c r="BI36" i="6"/>
  <c r="BI291" i="6"/>
  <c r="BJ292" i="6"/>
  <c r="BK166" i="6"/>
  <c r="BM40" i="6"/>
  <c r="BO170" i="6"/>
  <c r="BU303" i="6"/>
  <c r="BZ181" i="6"/>
  <c r="CE186" i="6"/>
  <c r="CK319" i="6"/>
  <c r="BO42" i="6"/>
  <c r="BT47" i="6"/>
  <c r="BX306" i="6"/>
  <c r="CE58" i="6"/>
  <c r="CJ63" i="6"/>
  <c r="CN322" i="6"/>
  <c r="CU74" i="6"/>
  <c r="CZ79" i="6"/>
  <c r="DE212" i="6"/>
  <c r="DJ344" i="6"/>
  <c r="CQ198" i="6"/>
  <c r="CW331" i="6"/>
  <c r="DB209" i="6"/>
  <c r="DG341" i="6"/>
  <c r="AM14" i="6"/>
  <c r="AM138" i="6" s="1"/>
  <c r="AN161" i="2" s="1"/>
  <c r="AM269" i="6"/>
  <c r="AM393" i="6" s="1"/>
  <c r="AN163" i="2" s="1"/>
  <c r="AO144" i="6"/>
  <c r="AP145" i="6"/>
  <c r="AQ146" i="6"/>
  <c r="AR19" i="6"/>
  <c r="AS20" i="6"/>
  <c r="AS275" i="6"/>
  <c r="AT276" i="6"/>
  <c r="AU150" i="6"/>
  <c r="AV23" i="6"/>
  <c r="AW24" i="6"/>
  <c r="AW279" i="6"/>
  <c r="AY26" i="6"/>
  <c r="AZ282" i="6"/>
  <c r="BB284" i="6"/>
  <c r="BD286" i="6"/>
  <c r="AN15" i="6"/>
  <c r="AO16" i="6"/>
  <c r="AP272" i="6"/>
  <c r="AT149" i="6"/>
  <c r="AX25" i="6"/>
  <c r="AY154" i="6"/>
  <c r="AZ155" i="6"/>
  <c r="BA156" i="6"/>
  <c r="BB157" i="6"/>
  <c r="BE32" i="6"/>
  <c r="BG34" i="6"/>
  <c r="BG289" i="6"/>
  <c r="BH290" i="6"/>
  <c r="BI164" i="6"/>
  <c r="BJ37" i="6"/>
  <c r="BK38" i="6"/>
  <c r="BK293" i="6"/>
  <c r="BL294" i="6"/>
  <c r="BR173" i="6"/>
  <c r="BW178" i="6"/>
  <c r="CC311" i="6"/>
  <c r="CH189" i="6"/>
  <c r="CM194" i="6"/>
  <c r="BP298" i="6"/>
  <c r="BW50" i="6"/>
  <c r="CB55" i="6"/>
  <c r="CF314" i="6"/>
  <c r="CM66" i="6"/>
  <c r="CR71" i="6"/>
  <c r="CV330" i="6"/>
  <c r="DC82" i="6"/>
  <c r="DH87" i="6"/>
  <c r="DM220" i="6"/>
  <c r="CT201" i="6"/>
  <c r="CY206" i="6"/>
  <c r="DE84" i="6"/>
  <c r="DK345" i="6"/>
  <c r="DR352" i="6"/>
  <c r="AN4" i="6"/>
  <c r="DO222" i="6"/>
  <c r="DT354" i="6"/>
  <c r="BL167" i="6"/>
  <c r="BV304" i="6"/>
  <c r="CH61" i="6"/>
  <c r="BP171" i="6"/>
  <c r="CA309" i="6"/>
  <c r="CK192" i="6"/>
  <c r="CV203" i="6"/>
  <c r="DG86" i="6"/>
  <c r="CT73" i="6"/>
  <c r="DD338" i="6"/>
  <c r="DQ351" i="6"/>
  <c r="DN221" i="6"/>
  <c r="BN41" i="6"/>
  <c r="BY52" i="6"/>
  <c r="CH316" i="6"/>
  <c r="BQ172" i="6"/>
  <c r="CB183" i="6"/>
  <c r="CM321" i="6"/>
  <c r="CW204" i="6"/>
  <c r="DH215" i="6"/>
  <c r="CT328" i="6"/>
  <c r="DF85" i="6"/>
  <c r="DS98" i="6"/>
  <c r="DO349" i="6"/>
  <c r="BC30" i="6"/>
  <c r="BC285" i="6"/>
  <c r="BF33" i="6"/>
  <c r="BH163" i="6"/>
  <c r="BL39" i="6"/>
  <c r="BQ299" i="6"/>
  <c r="BV177" i="6"/>
  <c r="CA182" i="6"/>
  <c r="CG315" i="6"/>
  <c r="CL193" i="6"/>
  <c r="BP43" i="6"/>
  <c r="BT302" i="6"/>
  <c r="CA54" i="6"/>
  <c r="CF59" i="6"/>
  <c r="CJ318" i="6"/>
  <c r="CQ70" i="6"/>
  <c r="CV75" i="6"/>
  <c r="CZ334" i="6"/>
  <c r="DF340" i="6"/>
  <c r="DL91" i="6"/>
  <c r="CS327" i="6"/>
  <c r="CX205" i="6"/>
  <c r="DC210" i="6"/>
  <c r="DJ217" i="6"/>
  <c r="DQ224" i="6"/>
  <c r="DV356" i="6"/>
  <c r="DN93" i="6"/>
  <c r="DS226" i="6"/>
  <c r="BM295" i="6"/>
  <c r="BU48" i="6"/>
  <c r="CD312" i="6"/>
  <c r="BM168" i="6"/>
  <c r="BX179" i="6"/>
  <c r="CI317" i="6"/>
  <c r="CS200" i="6"/>
  <c r="DD211" i="6"/>
  <c r="CP324" i="6"/>
  <c r="DB81" i="6"/>
  <c r="DO94" i="6"/>
  <c r="DI88" i="6"/>
  <c r="DV229" i="6"/>
  <c r="BV49" i="6"/>
  <c r="CG60" i="6"/>
  <c r="BO297" i="6"/>
  <c r="BY180" i="6"/>
  <c r="CJ191" i="6"/>
  <c r="CU329" i="6"/>
  <c r="DE339" i="6"/>
  <c r="CS72" i="6"/>
  <c r="DB336" i="6"/>
  <c r="DP223" i="6"/>
  <c r="DM92" i="6"/>
  <c r="DP95" i="6"/>
  <c r="DU228" i="6"/>
  <c r="DL346" i="6"/>
  <c r="DR97" i="6"/>
  <c r="DW357" i="6"/>
  <c r="BR45" i="6"/>
  <c r="CC56" i="6"/>
  <c r="CL320" i="6"/>
  <c r="BU176" i="6"/>
  <c r="CF187" i="6"/>
  <c r="CQ325" i="6"/>
  <c r="DA208" i="6"/>
  <c r="DL219" i="6"/>
  <c r="CX332" i="6"/>
  <c r="DK218" i="6"/>
  <c r="DW102" i="6"/>
  <c r="DS353" i="6"/>
  <c r="BR300" i="6"/>
  <c r="CD57" i="6"/>
  <c r="CO68" i="6"/>
  <c r="BW305" i="6"/>
  <c r="CG188" i="6"/>
  <c r="CR199" i="6"/>
  <c r="DC337" i="6"/>
  <c r="CP69" i="6"/>
  <c r="DA80" i="6"/>
  <c r="DM347" i="6"/>
  <c r="DW230" i="6"/>
  <c r="DU100" i="6"/>
  <c r="BC158" i="6"/>
  <c r="BE160" i="6"/>
  <c r="BF288" i="6"/>
  <c r="BJ165" i="6"/>
  <c r="BN169" i="6"/>
  <c r="BS174" i="6"/>
  <c r="BY307" i="6"/>
  <c r="CD185" i="6"/>
  <c r="CI190" i="6"/>
  <c r="CO323" i="6"/>
  <c r="BS46" i="6"/>
  <c r="BX51" i="6"/>
  <c r="CB310" i="6"/>
  <c r="CI62" i="6"/>
  <c r="CN67" i="6"/>
  <c r="CR326" i="6"/>
  <c r="CY78" i="6"/>
  <c r="DD83" i="6"/>
  <c r="DI216" i="6"/>
  <c r="CP197" i="6"/>
  <c r="CU202" i="6"/>
  <c r="DA335" i="6"/>
  <c r="DF213" i="6"/>
  <c r="DN348" i="6"/>
  <c r="DT99" i="6"/>
  <c r="DH342" i="6"/>
  <c r="DP350" i="6"/>
  <c r="DV101" i="6"/>
  <c r="BN296" i="6"/>
  <c r="BZ53" i="6"/>
  <c r="CK64" i="6"/>
  <c r="BS301" i="6"/>
  <c r="CC184" i="6"/>
  <c r="CN195" i="6"/>
  <c r="CY333" i="6"/>
  <c r="DI343" i="6"/>
  <c r="CW76" i="6"/>
  <c r="DG214" i="6"/>
  <c r="DT227" i="6"/>
  <c r="DQ96" i="6"/>
  <c r="BQ44" i="6"/>
  <c r="BZ308" i="6"/>
  <c r="CL65" i="6"/>
  <c r="BT175" i="6"/>
  <c r="CE313" i="6"/>
  <c r="CO196" i="6"/>
  <c r="CZ207" i="6"/>
  <c r="DK90" i="6"/>
  <c r="CX77" i="6"/>
  <c r="DJ89" i="6"/>
  <c r="DU355" i="6"/>
  <c r="DR225" i="6"/>
  <c r="AM164" i="2"/>
  <c r="AM166" i="2" s="1"/>
  <c r="AK100" i="7"/>
  <c r="O100" i="16" s="1"/>
  <c r="O27" i="16"/>
  <c r="AK64" i="7"/>
  <c r="AK85" i="2"/>
  <c r="AK65" i="7" s="1"/>
  <c r="O65" i="16" s="1"/>
  <c r="AK88" i="2"/>
  <c r="AK66" i="7" s="1"/>
  <c r="O66" i="16" s="1"/>
  <c r="AL98" i="2"/>
  <c r="AL227" i="2" s="1"/>
  <c r="AL333" i="2"/>
  <c r="AL119" i="7"/>
  <c r="AL128" i="7" s="1"/>
  <c r="Z290" i="2"/>
  <c r="Y291" i="2"/>
  <c r="Y296" i="2"/>
  <c r="Y297" i="2" s="1"/>
  <c r="AL92" i="7"/>
  <c r="AL67" i="7"/>
  <c r="AL166" i="2"/>
  <c r="X280" i="2"/>
  <c r="X281" i="2" s="1"/>
  <c r="X30" i="7" s="1"/>
  <c r="X27" i="7"/>
  <c r="X28" i="7" s="1"/>
  <c r="W32" i="7"/>
  <c r="M9" i="16"/>
  <c r="AN199" i="2"/>
  <c r="AN202" i="2" s="1"/>
  <c r="AM15" i="7"/>
  <c r="AL64" i="2"/>
  <c r="AL69" i="2" s="1"/>
  <c r="AL131" i="2" s="1"/>
  <c r="AM19" i="2"/>
  <c r="AN15" i="2"/>
  <c r="AM47" i="2"/>
  <c r="AM55" i="2" s="1"/>
  <c r="AM59" i="2"/>
  <c r="AM67" i="2"/>
  <c r="V32" i="7"/>
  <c r="J29" i="16"/>
  <c r="AM248" i="2"/>
  <c r="AL26" i="7"/>
  <c r="AL100" i="7" s="1"/>
  <c r="AM242" i="2"/>
  <c r="AM245" i="2" s="1"/>
  <c r="AM80" i="2"/>
  <c r="AM270" i="2"/>
  <c r="AM118" i="7" s="1"/>
  <c r="AM73" i="2"/>
  <c r="AM77" i="2"/>
  <c r="AM81" i="2"/>
  <c r="AM95" i="2"/>
  <c r="AM74" i="2"/>
  <c r="AM78" i="2"/>
  <c r="AM82" i="2"/>
  <c r="AM94" i="2"/>
  <c r="AN4" i="2"/>
  <c r="AM75" i="2"/>
  <c r="AM79" i="2"/>
  <c r="AM93" i="2"/>
  <c r="AM276" i="2"/>
  <c r="AM76" i="2"/>
  <c r="AM92" i="2"/>
  <c r="AM96" i="2"/>
  <c r="AL84" i="2"/>
  <c r="AN48" i="2"/>
  <c r="AM50" i="2"/>
  <c r="AM49" i="2"/>
  <c r="AM63" i="2" s="1"/>
  <c r="AM64" i="2" s="1"/>
  <c r="AM69" i="2" s="1"/>
  <c r="AM131" i="2" s="1"/>
  <c r="AH216" i="2"/>
  <c r="AH220" i="2" s="1"/>
  <c r="AH212" i="2" s="1"/>
  <c r="AJ218" i="2"/>
  <c r="AI217" i="2"/>
  <c r="AK219" i="2"/>
  <c r="AK9" i="7"/>
  <c r="AL143" i="2"/>
  <c r="AL146" i="2" s="1"/>
  <c r="AE98" i="7"/>
  <c r="M25" i="16"/>
  <c r="AJ7" i="7"/>
  <c r="AJ95" i="7" s="1"/>
  <c r="AK112" i="2"/>
  <c r="AK116" i="2" s="1"/>
  <c r="AQ51" i="2"/>
  <c r="AG210" i="2"/>
  <c r="AG213" i="2" s="1"/>
  <c r="AF24" i="7"/>
  <c r="AN37" i="7"/>
  <c r="AO326" i="2"/>
  <c r="AO328" i="2" s="1"/>
  <c r="AM25" i="7"/>
  <c r="AM99" i="7" s="1"/>
  <c r="AN231" i="2"/>
  <c r="AN234" i="2" s="1"/>
  <c r="AJ97" i="7"/>
  <c r="AI95" i="7"/>
  <c r="N95" i="16"/>
  <c r="AA259" i="2" l="1"/>
  <c r="AA288" i="2"/>
  <c r="AC271" i="2"/>
  <c r="AC277" i="2" s="1"/>
  <c r="AC306" i="2"/>
  <c r="AC309" i="2" s="1"/>
  <c r="AC75" i="7" s="1"/>
  <c r="AC77" i="7" s="1"/>
  <c r="AC143" i="7" s="1"/>
  <c r="AB258" i="2"/>
  <c r="AL35" i="7"/>
  <c r="AM316" i="2"/>
  <c r="AM318" i="2" s="1"/>
  <c r="AL11" i="12"/>
  <c r="AK101" i="12"/>
  <c r="Y147" i="7"/>
  <c r="Y149" i="7" s="1"/>
  <c r="Y79" i="7" s="1"/>
  <c r="V36" i="7"/>
  <c r="J37" i="16" s="1"/>
  <c r="X149" i="7"/>
  <c r="X79" i="7" s="1"/>
  <c r="X81" i="7" s="1"/>
  <c r="X89" i="7" s="1"/>
  <c r="X103" i="7" s="1"/>
  <c r="X132" i="7" s="1"/>
  <c r="V114" i="7"/>
  <c r="V122" i="7" s="1"/>
  <c r="V321" i="2"/>
  <c r="V323" i="2" s="1"/>
  <c r="V330" i="2" s="1"/>
  <c r="U330" i="2"/>
  <c r="W322" i="2"/>
  <c r="W89" i="7"/>
  <c r="W103" i="7" s="1"/>
  <c r="AA188" i="7"/>
  <c r="AB188" i="7" s="1"/>
  <c r="AB186" i="7"/>
  <c r="U103" i="7"/>
  <c r="J89" i="16"/>
  <c r="L77" i="16"/>
  <c r="AB143" i="7"/>
  <c r="AB152" i="7" s="1"/>
  <c r="Q44" i="7"/>
  <c r="S134" i="7"/>
  <c r="S136" i="7" s="1"/>
  <c r="R6" i="7"/>
  <c r="R10" i="7" s="1"/>
  <c r="R16" i="7" s="1"/>
  <c r="R44" i="7" s="1"/>
  <c r="R109" i="2"/>
  <c r="AC266" i="2"/>
  <c r="AC289" i="2"/>
  <c r="Z144" i="7"/>
  <c r="Z145" i="7" s="1"/>
  <c r="Z154" i="7"/>
  <c r="AA151" i="7" s="1"/>
  <c r="AC152" i="7"/>
  <c r="AE307" i="2"/>
  <c r="AE272" i="2"/>
  <c r="AE278" i="2" s="1"/>
  <c r="AD265" i="2"/>
  <c r="E16" i="17"/>
  <c r="E45" i="17" s="1"/>
  <c r="P44" i="7"/>
  <c r="B12" i="15"/>
  <c r="H17" i="16"/>
  <c r="H45" i="16" s="1"/>
  <c r="B213" i="15"/>
  <c r="B22" i="15" s="1"/>
  <c r="B205" i="15"/>
  <c r="B14" i="15" s="1"/>
  <c r="AM154" i="2"/>
  <c r="AM158" i="2" s="1"/>
  <c r="AL12" i="7"/>
  <c r="AM3" i="2"/>
  <c r="AM12" i="6"/>
  <c r="AN2" i="7"/>
  <c r="AJ2" i="10"/>
  <c r="AM44" i="13"/>
  <c r="AJ2" i="9"/>
  <c r="AJ12" i="12"/>
  <c r="AJ100" i="12" s="1"/>
  <c r="AM13" i="7"/>
  <c r="AM168" i="2"/>
  <c r="AM14" i="7" s="1"/>
  <c r="AN164" i="2"/>
  <c r="X32" i="7"/>
  <c r="AJ138" i="2"/>
  <c r="AK137" i="2"/>
  <c r="AM135" i="2"/>
  <c r="AL136" i="2"/>
  <c r="AL64" i="7"/>
  <c r="AL88" i="2"/>
  <c r="AL66" i="7" s="1"/>
  <c r="AL85" i="2"/>
  <c r="AL65" i="7" s="1"/>
  <c r="AM98" i="2"/>
  <c r="AM227" i="2" s="1"/>
  <c r="AA290" i="2"/>
  <c r="AM119" i="7"/>
  <c r="AM128" i="7" s="1"/>
  <c r="AN73" i="2"/>
  <c r="AN77" i="2"/>
  <c r="AN81" i="2"/>
  <c r="AN93" i="2"/>
  <c r="AN276" i="2"/>
  <c r="AN76" i="2"/>
  <c r="AN80" i="2"/>
  <c r="AN270" i="2"/>
  <c r="AN118" i="7" s="1"/>
  <c r="AN94" i="2"/>
  <c r="AN75" i="2"/>
  <c r="AN79" i="2"/>
  <c r="AO4" i="2"/>
  <c r="AN95" i="2"/>
  <c r="AN78" i="2"/>
  <c r="AN82" i="2"/>
  <c r="AN92" i="2"/>
  <c r="AN74" i="2"/>
  <c r="AN96" i="2"/>
  <c r="AM84" i="2"/>
  <c r="AM52" i="2"/>
  <c r="AL13" i="7"/>
  <c r="AL168" i="2"/>
  <c r="AL14" i="7" s="1"/>
  <c r="Z296" i="2"/>
  <c r="Z297" i="2" s="1"/>
  <c r="Z291" i="2"/>
  <c r="AM92" i="7"/>
  <c r="AM67" i="7"/>
  <c r="AN166" i="2"/>
  <c r="AN13" i="7" s="1"/>
  <c r="CJ317" i="6"/>
  <c r="DO348" i="6"/>
  <c r="AN142" i="6"/>
  <c r="AN266" i="6" s="1"/>
  <c r="AO162" i="2" s="1"/>
  <c r="AP16" i="6"/>
  <c r="AR146" i="6"/>
  <c r="AV150" i="6"/>
  <c r="AX279" i="6"/>
  <c r="AY280" i="6"/>
  <c r="BA27" i="6"/>
  <c r="BA282" i="6"/>
  <c r="BC29" i="6"/>
  <c r="BC284" i="6"/>
  <c r="BE31" i="6"/>
  <c r="BE286" i="6"/>
  <c r="BF287" i="6"/>
  <c r="AO143" i="6"/>
  <c r="AP144" i="6"/>
  <c r="AQ145" i="6"/>
  <c r="AR18" i="6"/>
  <c r="AS19" i="6"/>
  <c r="AS274" i="6"/>
  <c r="AT275" i="6"/>
  <c r="AU149" i="6"/>
  <c r="AV22" i="6"/>
  <c r="AW23" i="6"/>
  <c r="AW278" i="6"/>
  <c r="AY25" i="6"/>
  <c r="AZ281" i="6"/>
  <c r="BD285" i="6"/>
  <c r="BH162" i="6"/>
  <c r="BM167" i="6"/>
  <c r="BQ171" i="6"/>
  <c r="BW304" i="6"/>
  <c r="BB28" i="6"/>
  <c r="BG33" i="6"/>
  <c r="BG288" i="6"/>
  <c r="BH289" i="6"/>
  <c r="BI163" i="6"/>
  <c r="BJ36" i="6"/>
  <c r="BK37" i="6"/>
  <c r="BK292" i="6"/>
  <c r="BM294" i="6"/>
  <c r="BS300" i="6"/>
  <c r="BX178" i="6"/>
  <c r="CC183" i="6"/>
  <c r="CI316" i="6"/>
  <c r="CN194" i="6"/>
  <c r="BQ298" i="6"/>
  <c r="BV176" i="6"/>
  <c r="CA181" i="6"/>
  <c r="CG314" i="6"/>
  <c r="CL192" i="6"/>
  <c r="CQ197" i="6"/>
  <c r="CW330" i="6"/>
  <c r="DB208" i="6"/>
  <c r="DG340" i="6"/>
  <c r="DM91" i="6"/>
  <c r="CU328" i="6"/>
  <c r="CZ206" i="6"/>
  <c r="DE338" i="6"/>
  <c r="DO221" i="6"/>
  <c r="DT353" i="6"/>
  <c r="DH214" i="6"/>
  <c r="DP222" i="6"/>
  <c r="DU354" i="6"/>
  <c r="BM39" i="6"/>
  <c r="BS45" i="6"/>
  <c r="BX50" i="6"/>
  <c r="CB309" i="6"/>
  <c r="CI61" i="6"/>
  <c r="CN66" i="6"/>
  <c r="BQ43" i="6"/>
  <c r="BV48" i="6"/>
  <c r="BZ307" i="6"/>
  <c r="CG59" i="6"/>
  <c r="CL64" i="6"/>
  <c r="CP323" i="6"/>
  <c r="CE312" i="6"/>
  <c r="CO195" i="6"/>
  <c r="BW177" i="6"/>
  <c r="CH188" i="6"/>
  <c r="CS326" i="6"/>
  <c r="DC209" i="6"/>
  <c r="CQ324" i="6"/>
  <c r="DA207" i="6"/>
  <c r="DP349" i="6"/>
  <c r="DL90" i="6"/>
  <c r="DW356" i="6"/>
  <c r="BT46" i="6"/>
  <c r="CE57" i="6"/>
  <c r="CN321" i="6"/>
  <c r="BV303" i="6"/>
  <c r="CH60" i="6"/>
  <c r="CS71" i="6"/>
  <c r="CX331" i="6"/>
  <c r="DD337" i="6"/>
  <c r="DJ88" i="6"/>
  <c r="CR70" i="6"/>
  <c r="CV329" i="6"/>
  <c r="DC81" i="6"/>
  <c r="DI342" i="6"/>
  <c r="DQ95" i="6"/>
  <c r="DV228" i="6"/>
  <c r="DL218" i="6"/>
  <c r="DR351" i="6"/>
  <c r="AO4" i="6"/>
  <c r="CG187" i="6"/>
  <c r="BO169" i="6"/>
  <c r="BZ180" i="6"/>
  <c r="CK318" i="6"/>
  <c r="CU201" i="6"/>
  <c r="DF212" i="6"/>
  <c r="CS199" i="6"/>
  <c r="DD210" i="6"/>
  <c r="DS225" i="6"/>
  <c r="DO93" i="6"/>
  <c r="BL293" i="6"/>
  <c r="BW49" i="6"/>
  <c r="CF313" i="6"/>
  <c r="BN295" i="6"/>
  <c r="BZ52" i="6"/>
  <c r="CK63" i="6"/>
  <c r="CT327" i="6"/>
  <c r="DA79" i="6"/>
  <c r="DF84" i="6"/>
  <c r="DK217" i="6"/>
  <c r="CR325" i="6"/>
  <c r="CY77" i="6"/>
  <c r="DD82" i="6"/>
  <c r="DM219" i="6"/>
  <c r="DR224" i="6"/>
  <c r="DW229" i="6"/>
  <c r="DN347" i="6"/>
  <c r="DT98" i="6"/>
  <c r="AN14" i="6"/>
  <c r="AN138" i="6" s="1"/>
  <c r="AO161" i="2" s="1"/>
  <c r="AO15" i="6"/>
  <c r="AP271" i="6"/>
  <c r="AT148" i="6"/>
  <c r="AX24" i="6"/>
  <c r="AY153" i="6"/>
  <c r="AZ154" i="6"/>
  <c r="BA155" i="6"/>
  <c r="BB156" i="6"/>
  <c r="BC157" i="6"/>
  <c r="BD158" i="6"/>
  <c r="BE159" i="6"/>
  <c r="BF32" i="6"/>
  <c r="AN269" i="6"/>
  <c r="AN393" i="6" s="1"/>
  <c r="AO163" i="2" s="1"/>
  <c r="AO270" i="6"/>
  <c r="AQ17" i="6"/>
  <c r="AQ272" i="6"/>
  <c r="AR273" i="6"/>
  <c r="AS147" i="6"/>
  <c r="AT20" i="6"/>
  <c r="AU21" i="6"/>
  <c r="AU276" i="6"/>
  <c r="AV277" i="6"/>
  <c r="AW151" i="6"/>
  <c r="AX152" i="6"/>
  <c r="AZ26" i="6"/>
  <c r="BD30" i="6"/>
  <c r="BF160" i="6"/>
  <c r="BJ164" i="6"/>
  <c r="BO296" i="6"/>
  <c r="BT174" i="6"/>
  <c r="BY179" i="6"/>
  <c r="BB283" i="6"/>
  <c r="BG161" i="6"/>
  <c r="BH34" i="6"/>
  <c r="BI35" i="6"/>
  <c r="BI290" i="6"/>
  <c r="BJ291" i="6"/>
  <c r="BK165" i="6"/>
  <c r="BL166" i="6"/>
  <c r="BP170" i="6"/>
  <c r="BU175" i="6"/>
  <c r="CA308" i="6"/>
  <c r="CF186" i="6"/>
  <c r="CK191" i="6"/>
  <c r="BN168" i="6"/>
  <c r="BS173" i="6"/>
  <c r="BY306" i="6"/>
  <c r="CD184" i="6"/>
  <c r="CI189" i="6"/>
  <c r="CO322" i="6"/>
  <c r="CT200" i="6"/>
  <c r="CY205" i="6"/>
  <c r="DE83" i="6"/>
  <c r="DJ216" i="6"/>
  <c r="CR198" i="6"/>
  <c r="CW203" i="6"/>
  <c r="DC336" i="6"/>
  <c r="DK89" i="6"/>
  <c r="DR96" i="6"/>
  <c r="DW101" i="6"/>
  <c r="DM346" i="6"/>
  <c r="DS97" i="6"/>
  <c r="BL38" i="6"/>
  <c r="BP42" i="6"/>
  <c r="BT301" i="6"/>
  <c r="CA53" i="6"/>
  <c r="CF58" i="6"/>
  <c r="BN40" i="6"/>
  <c r="BR299" i="6"/>
  <c r="BY51" i="6"/>
  <c r="CD56" i="6"/>
  <c r="CH315" i="6"/>
  <c r="CO67" i="6"/>
  <c r="CT72" i="6"/>
  <c r="CJ190" i="6"/>
  <c r="BR172" i="6"/>
  <c r="CC310" i="6"/>
  <c r="CM193" i="6"/>
  <c r="CX204" i="6"/>
  <c r="DI87" i="6"/>
  <c r="CV202" i="6"/>
  <c r="DI215" i="6"/>
  <c r="DV100" i="6"/>
  <c r="DQ350" i="6"/>
  <c r="BO41" i="6"/>
  <c r="BX305" i="6"/>
  <c r="CJ62" i="6"/>
  <c r="BR44" i="6"/>
  <c r="CC55" i="6"/>
  <c r="CL319" i="6"/>
  <c r="CW75" i="6"/>
  <c r="DB80" i="6"/>
  <c r="DG213" i="6"/>
  <c r="DL345" i="6"/>
  <c r="CU73" i="6"/>
  <c r="CZ78" i="6"/>
  <c r="DE211" i="6"/>
  <c r="DN220" i="6"/>
  <c r="DS352" i="6"/>
  <c r="DH86" i="6"/>
  <c r="DP94" i="6"/>
  <c r="DU227" i="6"/>
  <c r="CB182" i="6"/>
  <c r="CM320" i="6"/>
  <c r="BU302" i="6"/>
  <c r="CE185" i="6"/>
  <c r="CP196" i="6"/>
  <c r="DA334" i="6"/>
  <c r="DK344" i="6"/>
  <c r="CY332" i="6"/>
  <c r="DN92" i="6"/>
  <c r="DF339" i="6"/>
  <c r="DT226" i="6"/>
  <c r="BP297" i="6"/>
  <c r="CB54" i="6"/>
  <c r="CM65" i="6"/>
  <c r="BU47" i="6"/>
  <c r="CD311" i="6"/>
  <c r="CP68" i="6"/>
  <c r="CX76" i="6"/>
  <c r="DB335" i="6"/>
  <c r="DH341" i="6"/>
  <c r="CQ69" i="6"/>
  <c r="CV74" i="6"/>
  <c r="CZ333" i="6"/>
  <c r="DG85" i="6"/>
  <c r="DU99" i="6"/>
  <c r="DJ343" i="6"/>
  <c r="DQ223" i="6"/>
  <c r="DV355" i="6"/>
  <c r="AP35" i="2"/>
  <c r="AQ34" i="2"/>
  <c r="AP36" i="2"/>
  <c r="AN33" i="2"/>
  <c r="AN38" i="2" s="1"/>
  <c r="AN18" i="2"/>
  <c r="AO13" i="2"/>
  <c r="AN66" i="2"/>
  <c r="AN58" i="2"/>
  <c r="AM54" i="2"/>
  <c r="AM308" i="2"/>
  <c r="AL285" i="2"/>
  <c r="AM273" i="2"/>
  <c r="AM279" i="2" s="1"/>
  <c r="AO48" i="2"/>
  <c r="AN50" i="2"/>
  <c r="AN63" i="2" s="1"/>
  <c r="AN64" i="2" s="1"/>
  <c r="AN69" i="2" s="1"/>
  <c r="AN131" i="2" s="1"/>
  <c r="AN49" i="2"/>
  <c r="AM333" i="2"/>
  <c r="AN248" i="2"/>
  <c r="AM26" i="7"/>
  <c r="AM100" i="7" s="1"/>
  <c r="AN242" i="2"/>
  <c r="AN245" i="2" s="1"/>
  <c r="J33" i="16"/>
  <c r="AN19" i="2"/>
  <c r="AO15" i="2"/>
  <c r="AN47" i="2"/>
  <c r="AN55" i="2" s="1"/>
  <c r="AN59" i="2"/>
  <c r="AN67" i="2"/>
  <c r="AK136" i="2"/>
  <c r="AI138" i="2"/>
  <c r="AI139" i="2" s="1"/>
  <c r="AI130" i="2" s="1"/>
  <c r="AI225" i="2" s="1"/>
  <c r="AI228" i="2" s="1"/>
  <c r="AI211" i="2" s="1"/>
  <c r="AJ137" i="2"/>
  <c r="AL135" i="2"/>
  <c r="AO199" i="2"/>
  <c r="AO202" i="2" s="1"/>
  <c r="AN15" i="7"/>
  <c r="Y280" i="2"/>
  <c r="Y281" i="2" s="1"/>
  <c r="Y30" i="7" s="1"/>
  <c r="K31" i="16" s="1"/>
  <c r="Y27" i="7"/>
  <c r="O64" i="16"/>
  <c r="AK70" i="7"/>
  <c r="AN92" i="7"/>
  <c r="AN67" i="7"/>
  <c r="AH129" i="2"/>
  <c r="AH132" i="2" s="1"/>
  <c r="AG8" i="7"/>
  <c r="G37" i="17"/>
  <c r="P38" i="16"/>
  <c r="AG24" i="7"/>
  <c r="AH210" i="2"/>
  <c r="AH213" i="2" s="1"/>
  <c r="AR51" i="2"/>
  <c r="M98" i="16"/>
  <c r="O10" i="16"/>
  <c r="AN25" i="7"/>
  <c r="AO231" i="2"/>
  <c r="AO234" i="2" s="1"/>
  <c r="AO37" i="7"/>
  <c r="AP326" i="2"/>
  <c r="AP328" i="2" s="1"/>
  <c r="AF98" i="7"/>
  <c r="AK97" i="7"/>
  <c r="O97" i="16" s="1"/>
  <c r="AK7" i="7"/>
  <c r="AK95" i="7" s="1"/>
  <c r="O95" i="16" s="1"/>
  <c r="AL112" i="2"/>
  <c r="AL116" i="2" s="1"/>
  <c r="AL9" i="7"/>
  <c r="AL97" i="7" s="1"/>
  <c r="AM143" i="2"/>
  <c r="AM146" i="2" s="1"/>
  <c r="AB259" i="2" l="1"/>
  <c r="AB288" i="2"/>
  <c r="AC258" i="2"/>
  <c r="AD271" i="2"/>
  <c r="AD277" i="2" s="1"/>
  <c r="AD306" i="2"/>
  <c r="AD309" i="2" s="1"/>
  <c r="AD75" i="7" s="1"/>
  <c r="AD77" i="7" s="1"/>
  <c r="AD143" i="7" s="1"/>
  <c r="AD152" i="7" s="1"/>
  <c r="AL101" i="12"/>
  <c r="AM11" i="12"/>
  <c r="AN54" i="2"/>
  <c r="AN316" i="2"/>
  <c r="AN318" i="2" s="1"/>
  <c r="AM35" i="7"/>
  <c r="X322" i="2"/>
  <c r="V39" i="7"/>
  <c r="J40" i="16" s="1"/>
  <c r="W36" i="7"/>
  <c r="X36" i="7" s="1"/>
  <c r="X114" i="7"/>
  <c r="X122" i="7" s="1"/>
  <c r="W321" i="2"/>
  <c r="W323" i="2" s="1"/>
  <c r="X321" i="2" s="1"/>
  <c r="AA144" i="7"/>
  <c r="AA145" i="7" s="1"/>
  <c r="AA153" i="7"/>
  <c r="AA154" i="7" s="1"/>
  <c r="AB151" i="7" s="1"/>
  <c r="W132" i="7"/>
  <c r="W114" i="7"/>
  <c r="W122" i="7" s="1"/>
  <c r="U114" i="7"/>
  <c r="U132" i="7"/>
  <c r="J132" i="16" s="1"/>
  <c r="J136" i="16" s="1"/>
  <c r="K134" i="16" s="1"/>
  <c r="J103" i="16"/>
  <c r="B214" i="15"/>
  <c r="B23" i="15" s="1"/>
  <c r="AD266" i="2"/>
  <c r="AD289" i="2"/>
  <c r="S109" i="2"/>
  <c r="T134" i="7"/>
  <c r="T136" i="7" s="1"/>
  <c r="S6" i="7"/>
  <c r="AF307" i="2"/>
  <c r="AF272" i="2"/>
  <c r="AF278" i="2" s="1"/>
  <c r="AE265" i="2"/>
  <c r="K79" i="16"/>
  <c r="Y81" i="7"/>
  <c r="Z148" i="7"/>
  <c r="Z147" i="7"/>
  <c r="AN154" i="2"/>
  <c r="AN158" i="2" s="1"/>
  <c r="AM12" i="7"/>
  <c r="AK12" i="12"/>
  <c r="AK100" i="12" s="1"/>
  <c r="AN3" i="2"/>
  <c r="AK2" i="10"/>
  <c r="AO2" i="7"/>
  <c r="AN44" i="13"/>
  <c r="AN12" i="6"/>
  <c r="AK2" i="9"/>
  <c r="AO164" i="2"/>
  <c r="AN135" i="2"/>
  <c r="AM136" i="2"/>
  <c r="AL137" i="2"/>
  <c r="AK138" i="2"/>
  <c r="AK139" i="2" s="1"/>
  <c r="AK130" i="2" s="1"/>
  <c r="AK225" i="2" s="1"/>
  <c r="AK228" i="2" s="1"/>
  <c r="AK211" i="2" s="1"/>
  <c r="AK73" i="7"/>
  <c r="O70" i="16"/>
  <c r="Y28" i="7"/>
  <c r="K28" i="16"/>
  <c r="G15" i="17"/>
  <c r="P16" i="16"/>
  <c r="AJ217" i="2"/>
  <c r="AL219" i="2"/>
  <c r="AI216" i="2"/>
  <c r="AI220" i="2" s="1"/>
  <c r="AI212" i="2" s="1"/>
  <c r="AK218" i="2"/>
  <c r="AN52" i="2"/>
  <c r="AP48" i="2"/>
  <c r="AO50" i="2"/>
  <c r="AO49" i="2"/>
  <c r="AO142" i="6"/>
  <c r="AO266" i="6" s="1"/>
  <c r="AP162" i="2" s="1"/>
  <c r="AP143" i="6"/>
  <c r="AQ144" i="6"/>
  <c r="AR17" i="6"/>
  <c r="AS18" i="6"/>
  <c r="AS273" i="6"/>
  <c r="AT274" i="6"/>
  <c r="AU148" i="6"/>
  <c r="AV21" i="6"/>
  <c r="AW22" i="6"/>
  <c r="AW277" i="6"/>
  <c r="AY24" i="6"/>
  <c r="AZ280" i="6"/>
  <c r="BB282" i="6"/>
  <c r="BD284" i="6"/>
  <c r="AO14" i="6"/>
  <c r="AO138" i="6" s="1"/>
  <c r="AP161" i="2" s="1"/>
  <c r="AP270" i="6"/>
  <c r="AT147" i="6"/>
  <c r="AX23" i="6"/>
  <c r="AY152" i="6"/>
  <c r="AZ153" i="6"/>
  <c r="BA154" i="6"/>
  <c r="BC28" i="6"/>
  <c r="BC283" i="6"/>
  <c r="BF31" i="6"/>
  <c r="BG32" i="6"/>
  <c r="BG287" i="6"/>
  <c r="BH288" i="6"/>
  <c r="BI162" i="6"/>
  <c r="BJ35" i="6"/>
  <c r="BK36" i="6"/>
  <c r="BK291" i="6"/>
  <c r="BD157" i="6"/>
  <c r="BE285" i="6"/>
  <c r="BJ163" i="6"/>
  <c r="BL292" i="6"/>
  <c r="BR43" i="6"/>
  <c r="BV302" i="6"/>
  <c r="CC54" i="6"/>
  <c r="CH59" i="6"/>
  <c r="CL318" i="6"/>
  <c r="BP296" i="6"/>
  <c r="BW48" i="6"/>
  <c r="CB53" i="6"/>
  <c r="CF312" i="6"/>
  <c r="CM64" i="6"/>
  <c r="CR69" i="6"/>
  <c r="CV328" i="6"/>
  <c r="DC80" i="6"/>
  <c r="DH85" i="6"/>
  <c r="DM218" i="6"/>
  <c r="CT199" i="6"/>
  <c r="CY204" i="6"/>
  <c r="DE82" i="6"/>
  <c r="DN346" i="6"/>
  <c r="DT97" i="6"/>
  <c r="DG339" i="6"/>
  <c r="DO347" i="6"/>
  <c r="DU98" i="6"/>
  <c r="BL165" i="6"/>
  <c r="BQ297" i="6"/>
  <c r="BV175" i="6"/>
  <c r="CA180" i="6"/>
  <c r="CG313" i="6"/>
  <c r="CL191" i="6"/>
  <c r="BP169" i="6"/>
  <c r="BU174" i="6"/>
  <c r="CA307" i="6"/>
  <c r="CF185" i="6"/>
  <c r="CK190" i="6"/>
  <c r="CQ323" i="6"/>
  <c r="CV201" i="6"/>
  <c r="DA206" i="6"/>
  <c r="DG84" i="6"/>
  <c r="DL217" i="6"/>
  <c r="CT71" i="6"/>
  <c r="CX330" i="6"/>
  <c r="DD336" i="6"/>
  <c r="DM345" i="6"/>
  <c r="DS96" i="6"/>
  <c r="DG212" i="6"/>
  <c r="DO220" i="6"/>
  <c r="DT352" i="6"/>
  <c r="BL37" i="6"/>
  <c r="BQ42" i="6"/>
  <c r="BV47" i="6"/>
  <c r="BZ306" i="6"/>
  <c r="CG58" i="6"/>
  <c r="CL63" i="6"/>
  <c r="BP41" i="6"/>
  <c r="BT300" i="6"/>
  <c r="CA52" i="6"/>
  <c r="CF57" i="6"/>
  <c r="CJ316" i="6"/>
  <c r="CQ68" i="6"/>
  <c r="CV73" i="6"/>
  <c r="CZ332" i="6"/>
  <c r="DF338" i="6"/>
  <c r="DL89" i="6"/>
  <c r="CS325" i="6"/>
  <c r="CX203" i="6"/>
  <c r="DC208" i="6"/>
  <c r="DM90" i="6"/>
  <c r="DR350" i="6"/>
  <c r="DW355" i="6"/>
  <c r="DN219" i="6"/>
  <c r="DS351" i="6"/>
  <c r="BM293" i="6"/>
  <c r="BO168" i="6"/>
  <c r="BU301" i="6"/>
  <c r="BZ179" i="6"/>
  <c r="CE184" i="6"/>
  <c r="CK317" i="6"/>
  <c r="BO295" i="6"/>
  <c r="BT173" i="6"/>
  <c r="BY178" i="6"/>
  <c r="CE311" i="6"/>
  <c r="CJ189" i="6"/>
  <c r="CO194" i="6"/>
  <c r="CU327" i="6"/>
  <c r="CZ205" i="6"/>
  <c r="DE337" i="6"/>
  <c r="DK88" i="6"/>
  <c r="CS70" i="6"/>
  <c r="CX75" i="6"/>
  <c r="DB334" i="6"/>
  <c r="DL344" i="6"/>
  <c r="DQ349" i="6"/>
  <c r="DW228" i="6"/>
  <c r="DN91" i="6"/>
  <c r="DS224" i="6"/>
  <c r="AO269" i="6"/>
  <c r="AO393" i="6" s="1"/>
  <c r="AP163" i="2" s="1"/>
  <c r="AQ16" i="6"/>
  <c r="AQ271" i="6"/>
  <c r="AR272" i="6"/>
  <c r="AS146" i="6"/>
  <c r="AT19" i="6"/>
  <c r="AU20" i="6"/>
  <c r="AU275" i="6"/>
  <c r="AV276" i="6"/>
  <c r="AW150" i="6"/>
  <c r="AX151" i="6"/>
  <c r="AZ25" i="6"/>
  <c r="BB27" i="6"/>
  <c r="BD29" i="6"/>
  <c r="BF159" i="6"/>
  <c r="AP15" i="6"/>
  <c r="AR145" i="6"/>
  <c r="AV149" i="6"/>
  <c r="AX278" i="6"/>
  <c r="AY279" i="6"/>
  <c r="BA26" i="6"/>
  <c r="BA281" i="6"/>
  <c r="BC156" i="6"/>
  <c r="BE158" i="6"/>
  <c r="BF286" i="6"/>
  <c r="BG160" i="6"/>
  <c r="BH33" i="6"/>
  <c r="BI34" i="6"/>
  <c r="BI289" i="6"/>
  <c r="BJ290" i="6"/>
  <c r="BK164" i="6"/>
  <c r="BB155" i="6"/>
  <c r="BE30" i="6"/>
  <c r="BH161" i="6"/>
  <c r="BM38" i="6"/>
  <c r="BN294" i="6"/>
  <c r="BU46" i="6"/>
  <c r="BZ51" i="6"/>
  <c r="CD310" i="6"/>
  <c r="CK62" i="6"/>
  <c r="BO40" i="6"/>
  <c r="BT45" i="6"/>
  <c r="BX304" i="6"/>
  <c r="CE56" i="6"/>
  <c r="CJ61" i="6"/>
  <c r="CN320" i="6"/>
  <c r="CU72" i="6"/>
  <c r="CZ77" i="6"/>
  <c r="DE210" i="6"/>
  <c r="DJ342" i="6"/>
  <c r="CQ196" i="6"/>
  <c r="CW329" i="6"/>
  <c r="DB207" i="6"/>
  <c r="DI86" i="6"/>
  <c r="DQ222" i="6"/>
  <c r="DV354" i="6"/>
  <c r="DK343" i="6"/>
  <c r="DR223" i="6"/>
  <c r="AP4" i="6"/>
  <c r="BN167" i="6"/>
  <c r="BS172" i="6"/>
  <c r="BY305" i="6"/>
  <c r="CD183" i="6"/>
  <c r="CI188" i="6"/>
  <c r="CO321" i="6"/>
  <c r="BS299" i="6"/>
  <c r="BX177" i="6"/>
  <c r="CC182" i="6"/>
  <c r="CI315" i="6"/>
  <c r="CN193" i="6"/>
  <c r="CS198" i="6"/>
  <c r="CY331" i="6"/>
  <c r="DD209" i="6"/>
  <c r="DI341" i="6"/>
  <c r="CP322" i="6"/>
  <c r="CW74" i="6"/>
  <c r="DB79" i="6"/>
  <c r="DH340" i="6"/>
  <c r="DP221" i="6"/>
  <c r="DU353" i="6"/>
  <c r="DK216" i="6"/>
  <c r="DR95" i="6"/>
  <c r="DW100" i="6"/>
  <c r="BN39" i="6"/>
  <c r="BR298" i="6"/>
  <c r="BY50" i="6"/>
  <c r="CD55" i="6"/>
  <c r="CH314" i="6"/>
  <c r="CO66" i="6"/>
  <c r="BS44" i="6"/>
  <c r="BX49" i="6"/>
  <c r="CB308" i="6"/>
  <c r="CI60" i="6"/>
  <c r="CN65" i="6"/>
  <c r="CR324" i="6"/>
  <c r="CY76" i="6"/>
  <c r="DD81" i="6"/>
  <c r="DI214" i="6"/>
  <c r="CP195" i="6"/>
  <c r="CU200" i="6"/>
  <c r="DA333" i="6"/>
  <c r="DF211" i="6"/>
  <c r="DP93" i="6"/>
  <c r="DU226" i="6"/>
  <c r="DJ215" i="6"/>
  <c r="DQ94" i="6"/>
  <c r="DV227" i="6"/>
  <c r="BM166" i="6"/>
  <c r="BR171" i="6"/>
  <c r="BW176" i="6"/>
  <c r="CC309" i="6"/>
  <c r="CH187" i="6"/>
  <c r="CM192" i="6"/>
  <c r="BQ170" i="6"/>
  <c r="BW303" i="6"/>
  <c r="CB181" i="6"/>
  <c r="CG186" i="6"/>
  <c r="CM319" i="6"/>
  <c r="CR197" i="6"/>
  <c r="CW202" i="6"/>
  <c r="DC335" i="6"/>
  <c r="DH213" i="6"/>
  <c r="CP67" i="6"/>
  <c r="CT326" i="6"/>
  <c r="DA78" i="6"/>
  <c r="DF83" i="6"/>
  <c r="DO92" i="6"/>
  <c r="DT225" i="6"/>
  <c r="DJ87" i="6"/>
  <c r="DP348" i="6"/>
  <c r="DV99" i="6"/>
  <c r="P14" i="16"/>
  <c r="G13" i="17"/>
  <c r="G91" i="17"/>
  <c r="P92" i="16"/>
  <c r="AM204" i="7"/>
  <c r="AN98" i="2"/>
  <c r="AN227" i="2" s="1"/>
  <c r="AO276" i="2"/>
  <c r="AP4" i="2"/>
  <c r="AO75" i="2"/>
  <c r="AO79" i="2"/>
  <c r="AO93" i="2"/>
  <c r="AO74" i="2"/>
  <c r="AO78" i="2"/>
  <c r="AO82" i="2"/>
  <c r="AO94" i="2"/>
  <c r="AO270" i="2"/>
  <c r="AO118" i="7" s="1"/>
  <c r="AO73" i="2"/>
  <c r="AO77" i="2"/>
  <c r="AO81" i="2"/>
  <c r="AO95" i="2"/>
  <c r="AO76" i="2"/>
  <c r="AO80" i="2"/>
  <c r="AO92" i="2"/>
  <c r="AO96" i="2"/>
  <c r="G117" i="17"/>
  <c r="AM230" i="7"/>
  <c r="AN333" i="2"/>
  <c r="P118" i="16"/>
  <c r="AH8" i="7"/>
  <c r="N9" i="16" s="1"/>
  <c r="AI129" i="2"/>
  <c r="AI132" i="2" s="1"/>
  <c r="AP199" i="2"/>
  <c r="AP202" i="2" s="1"/>
  <c r="AO15" i="7"/>
  <c r="AO19" i="2"/>
  <c r="AO47" i="2"/>
  <c r="AP15" i="2"/>
  <c r="AO59" i="2"/>
  <c r="AO67" i="2"/>
  <c r="AN26" i="7"/>
  <c r="AO248" i="2"/>
  <c r="AO242" i="2"/>
  <c r="AO245" i="2" s="1"/>
  <c r="AN308" i="2"/>
  <c r="AN273" i="2"/>
  <c r="AN279" i="2" s="1"/>
  <c r="AM285" i="2"/>
  <c r="AP13" i="2"/>
  <c r="AO18" i="2"/>
  <c r="AO33" i="2"/>
  <c r="AO38" i="2" s="1"/>
  <c r="AO62" i="2"/>
  <c r="AO66" i="2"/>
  <c r="AO58" i="2"/>
  <c r="AO54" i="2"/>
  <c r="AG96" i="7"/>
  <c r="AQ35" i="2"/>
  <c r="AR34" i="2"/>
  <c r="AQ36" i="2"/>
  <c r="AO67" i="7"/>
  <c r="AO166" i="2"/>
  <c r="AO13" i="7" s="1"/>
  <c r="AO92" i="7"/>
  <c r="AM178" i="7"/>
  <c r="AN178" i="7" s="1"/>
  <c r="P67" i="16"/>
  <c r="G66" i="17"/>
  <c r="Z27" i="7"/>
  <c r="Z28" i="7" s="1"/>
  <c r="Z280" i="2"/>
  <c r="Z281" i="2" s="1"/>
  <c r="Z30" i="7" s="1"/>
  <c r="AM88" i="2"/>
  <c r="AM66" i="7" s="1"/>
  <c r="AM85" i="2"/>
  <c r="AM65" i="7" s="1"/>
  <c r="AM64" i="7"/>
  <c r="AN119" i="7"/>
  <c r="AB290" i="2"/>
  <c r="AN84" i="2"/>
  <c r="AA296" i="2"/>
  <c r="AA297" i="2" s="1"/>
  <c r="AA291" i="2"/>
  <c r="AL70" i="7"/>
  <c r="AL73" i="7" s="1"/>
  <c r="AL83" i="7" s="1"/>
  <c r="AJ139" i="2"/>
  <c r="AJ130" i="2" s="1"/>
  <c r="AJ225" i="2" s="1"/>
  <c r="AJ228" i="2" s="1"/>
  <c r="AJ211" i="2" s="1"/>
  <c r="AM9" i="7"/>
  <c r="AN143" i="2"/>
  <c r="AN146" i="2" s="1"/>
  <c r="AM112" i="2"/>
  <c r="AM116" i="2" s="1"/>
  <c r="AL7" i="7"/>
  <c r="AL95" i="7" s="1"/>
  <c r="AP231" i="2"/>
  <c r="AP234" i="2" s="1"/>
  <c r="AO25" i="7"/>
  <c r="AO99" i="7" s="1"/>
  <c r="AS51" i="2"/>
  <c r="AH24" i="7"/>
  <c r="AI210" i="2"/>
  <c r="AM97" i="7"/>
  <c r="O8" i="16"/>
  <c r="AP37" i="7"/>
  <c r="AQ326" i="2"/>
  <c r="AQ328" i="2" s="1"/>
  <c r="AN99" i="7"/>
  <c r="G25" i="17"/>
  <c r="P26" i="16"/>
  <c r="AG98" i="7"/>
  <c r="AE271" i="2" l="1"/>
  <c r="AE277" i="2" s="1"/>
  <c r="AE306" i="2"/>
  <c r="AE309" i="2" s="1"/>
  <c r="AE75" i="7" s="1"/>
  <c r="M75" i="16" s="1"/>
  <c r="AD258" i="2"/>
  <c r="AD288" i="2" s="1"/>
  <c r="AD259" i="2"/>
  <c r="AC259" i="2"/>
  <c r="AC288" i="2"/>
  <c r="W39" i="7"/>
  <c r="W42" i="7" s="1"/>
  <c r="X323" i="2"/>
  <c r="Y321" i="2" s="1"/>
  <c r="AO316" i="2"/>
  <c r="AO318" i="2" s="1"/>
  <c r="AN35" i="7"/>
  <c r="AO52" i="2"/>
  <c r="AN11" i="12"/>
  <c r="AM101" i="12"/>
  <c r="AO55" i="2"/>
  <c r="AO63" i="2"/>
  <c r="AO64" i="2" s="1"/>
  <c r="AO69" i="2" s="1"/>
  <c r="AO131" i="2" s="1"/>
  <c r="V42" i="7"/>
  <c r="J43" i="16" s="1"/>
  <c r="W330" i="2"/>
  <c r="AI213" i="2"/>
  <c r="AI24" i="7" s="1"/>
  <c r="AB144" i="7"/>
  <c r="AB145" i="7" s="1"/>
  <c r="AB153" i="7"/>
  <c r="AB154" i="7" s="1"/>
  <c r="AC151" i="7" s="1"/>
  <c r="AA148" i="7"/>
  <c r="AA147" i="7"/>
  <c r="U122" i="7"/>
  <c r="J122" i="16" s="1"/>
  <c r="J114" i="16"/>
  <c r="AE77" i="7"/>
  <c r="AE143" i="7" s="1"/>
  <c r="Z149" i="7"/>
  <c r="Z79" i="7" s="1"/>
  <c r="Y322" i="2"/>
  <c r="Y89" i="7"/>
  <c r="K81" i="16"/>
  <c r="AE289" i="2"/>
  <c r="AE266" i="2"/>
  <c r="I7" i="16"/>
  <c r="S10" i="7"/>
  <c r="Y36" i="7"/>
  <c r="X39" i="7"/>
  <c r="X42" i="7" s="1"/>
  <c r="X330" i="2"/>
  <c r="AF265" i="2"/>
  <c r="AF289" i="2" s="1"/>
  <c r="AG307" i="2"/>
  <c r="AG272" i="2"/>
  <c r="AG278" i="2" s="1"/>
  <c r="T109" i="2"/>
  <c r="U134" i="7"/>
  <c r="U136" i="7" s="1"/>
  <c r="T6" i="7"/>
  <c r="T10" i="7" s="1"/>
  <c r="T16" i="7" s="1"/>
  <c r="T44" i="7" s="1"/>
  <c r="AM70" i="7"/>
  <c r="AM73" i="7" s="1"/>
  <c r="AM83" i="7" s="1"/>
  <c r="AO154" i="2"/>
  <c r="AO158" i="2" s="1"/>
  <c r="AO168" i="2" s="1"/>
  <c r="AO14" i="7" s="1"/>
  <c r="AN168" i="2"/>
  <c r="AN14" i="7" s="1"/>
  <c r="AN12" i="7"/>
  <c r="AO44" i="13"/>
  <c r="AO12" i="6"/>
  <c r="AP2" i="7"/>
  <c r="AL12" i="12"/>
  <c r="AL100" i="12" s="1"/>
  <c r="AL2" i="10"/>
  <c r="AO3" i="2"/>
  <c r="AL2" i="9"/>
  <c r="AA280" i="2"/>
  <c r="AA281" i="2" s="1"/>
  <c r="AA30" i="7" s="1"/>
  <c r="AA27" i="7"/>
  <c r="AA28" i="7" s="1"/>
  <c r="AN88" i="2"/>
  <c r="AN66" i="7" s="1"/>
  <c r="AN85" i="2"/>
  <c r="AN65" i="7" s="1"/>
  <c r="AN64" i="7"/>
  <c r="G118" i="17"/>
  <c r="AM231" i="7"/>
  <c r="AM236" i="7" s="1"/>
  <c r="P119" i="16"/>
  <c r="Z32" i="7"/>
  <c r="AQ13" i="2"/>
  <c r="AP18" i="2"/>
  <c r="AP58" i="2"/>
  <c r="AP33" i="2"/>
  <c r="AP38" i="2" s="1"/>
  <c r="AP66" i="2"/>
  <c r="AO273" i="2"/>
  <c r="AO279" i="2" s="1"/>
  <c r="AO308" i="2"/>
  <c r="AN285" i="2"/>
  <c r="AP248" i="2"/>
  <c r="AO26" i="7"/>
  <c r="AO100" i="7" s="1"/>
  <c r="AP242" i="2"/>
  <c r="AP245" i="2" s="1"/>
  <c r="P27" i="16"/>
  <c r="AN100" i="7"/>
  <c r="G26" i="17"/>
  <c r="AJ129" i="2"/>
  <c r="AJ132" i="2" s="1"/>
  <c r="AI8" i="7"/>
  <c r="AN128" i="7"/>
  <c r="AO98" i="2"/>
  <c r="AO227" i="2" s="1"/>
  <c r="AO84" i="2"/>
  <c r="AO119" i="7"/>
  <c r="AO128" i="7" s="1"/>
  <c r="AC290" i="2"/>
  <c r="AQ48" i="2"/>
  <c r="AP50" i="2"/>
  <c r="AP49" i="2"/>
  <c r="Y32" i="7"/>
  <c r="K29" i="16"/>
  <c r="AK83" i="7"/>
  <c r="O83" i="16" s="1"/>
  <c r="O73" i="16"/>
  <c r="AJ216" i="2"/>
  <c r="AJ220" i="2" s="1"/>
  <c r="AJ212" i="2" s="1"/>
  <c r="AM219" i="2"/>
  <c r="AL218" i="2"/>
  <c r="AK217" i="2"/>
  <c r="AB291" i="2"/>
  <c r="AB296" i="2"/>
  <c r="AB297" i="2" s="1"/>
  <c r="AS34" i="2"/>
  <c r="AR35" i="2"/>
  <c r="AR36" i="2"/>
  <c r="AP19" i="2"/>
  <c r="AQ15" i="2"/>
  <c r="AP47" i="2"/>
  <c r="AP59" i="2"/>
  <c r="AP67" i="2"/>
  <c r="AK216" i="2"/>
  <c r="AL217" i="2"/>
  <c r="AM218" i="2"/>
  <c r="AN219" i="2"/>
  <c r="AP15" i="7"/>
  <c r="AQ199" i="2"/>
  <c r="AQ202" i="2" s="1"/>
  <c r="AO333" i="2"/>
  <c r="AP73" i="2"/>
  <c r="AP95" i="2"/>
  <c r="AP270" i="2"/>
  <c r="AP118" i="7" s="1"/>
  <c r="AP333" i="2" s="1"/>
  <c r="AP276" i="2"/>
  <c r="AP76" i="2"/>
  <c r="AP80" i="2"/>
  <c r="AP92" i="2"/>
  <c r="AP96" i="2"/>
  <c r="AP75" i="2"/>
  <c r="AP79" i="2"/>
  <c r="AP93" i="2"/>
  <c r="AQ4" i="2"/>
  <c r="AP74" i="2"/>
  <c r="AP78" i="2"/>
  <c r="AP82" i="2"/>
  <c r="AP94" i="2"/>
  <c r="AP77" i="2"/>
  <c r="AP81" i="2"/>
  <c r="AP269" i="6"/>
  <c r="AP393" i="6" s="1"/>
  <c r="AQ163" i="2" s="1"/>
  <c r="AT146" i="6"/>
  <c r="AX22" i="6"/>
  <c r="AY151" i="6"/>
  <c r="AZ152" i="6"/>
  <c r="BA153" i="6"/>
  <c r="BB154" i="6"/>
  <c r="BC155" i="6"/>
  <c r="BD156" i="6"/>
  <c r="BE157" i="6"/>
  <c r="BF30" i="6"/>
  <c r="AP142" i="6"/>
  <c r="AP266" i="6" s="1"/>
  <c r="AQ162" i="2" s="1"/>
  <c r="AQ143" i="6"/>
  <c r="AR16" i="6"/>
  <c r="AS17" i="6"/>
  <c r="AS272" i="6"/>
  <c r="AT273" i="6"/>
  <c r="AU147" i="6"/>
  <c r="AV20" i="6"/>
  <c r="AW21" i="6"/>
  <c r="AW276" i="6"/>
  <c r="AY23" i="6"/>
  <c r="AZ279" i="6"/>
  <c r="BB281" i="6"/>
  <c r="BJ162" i="6"/>
  <c r="BD283" i="6"/>
  <c r="BG31" i="6"/>
  <c r="BG286" i="6"/>
  <c r="BH287" i="6"/>
  <c r="BI161" i="6"/>
  <c r="BJ34" i="6"/>
  <c r="BK35" i="6"/>
  <c r="BK290" i="6"/>
  <c r="BO39" i="6"/>
  <c r="BT44" i="6"/>
  <c r="BX303" i="6"/>
  <c r="CE55" i="6"/>
  <c r="CJ60" i="6"/>
  <c r="CN319" i="6"/>
  <c r="BQ296" i="6"/>
  <c r="BV174" i="6"/>
  <c r="CA179" i="6"/>
  <c r="CG312" i="6"/>
  <c r="CL190" i="6"/>
  <c r="CQ195" i="6"/>
  <c r="CW328" i="6"/>
  <c r="DB206" i="6"/>
  <c r="DG338" i="6"/>
  <c r="DM89" i="6"/>
  <c r="CU326" i="6"/>
  <c r="CZ204" i="6"/>
  <c r="DE336" i="6"/>
  <c r="DN218" i="6"/>
  <c r="DS350" i="6"/>
  <c r="DI213" i="6"/>
  <c r="DP220" i="6"/>
  <c r="DU352" i="6"/>
  <c r="BM37" i="6"/>
  <c r="BS298" i="6"/>
  <c r="BX176" i="6"/>
  <c r="CC181" i="6"/>
  <c r="CI314" i="6"/>
  <c r="CN192" i="6"/>
  <c r="BQ41" i="6"/>
  <c r="BV46" i="6"/>
  <c r="BZ305" i="6"/>
  <c r="CG57" i="6"/>
  <c r="CL62" i="6"/>
  <c r="CP321" i="6"/>
  <c r="CW73" i="6"/>
  <c r="DB78" i="6"/>
  <c r="DG211" i="6"/>
  <c r="DL343" i="6"/>
  <c r="CU71" i="6"/>
  <c r="CZ76" i="6"/>
  <c r="DE209" i="6"/>
  <c r="DN90" i="6"/>
  <c r="DS223" i="6"/>
  <c r="DG83" i="6"/>
  <c r="DP92" i="6"/>
  <c r="DU225" i="6"/>
  <c r="BM165" i="6"/>
  <c r="BS43" i="6"/>
  <c r="BX48" i="6"/>
  <c r="CB307" i="6"/>
  <c r="CI59" i="6"/>
  <c r="CN64" i="6"/>
  <c r="BO167" i="6"/>
  <c r="BU300" i="6"/>
  <c r="BZ178" i="6"/>
  <c r="CE183" i="6"/>
  <c r="CK316" i="6"/>
  <c r="CP194" i="6"/>
  <c r="CU199" i="6"/>
  <c r="DA332" i="6"/>
  <c r="DF210" i="6"/>
  <c r="DK342" i="6"/>
  <c r="CS197" i="6"/>
  <c r="CY330" i="6"/>
  <c r="DD208" i="6"/>
  <c r="DL216" i="6"/>
  <c r="DR222" i="6"/>
  <c r="AQ4" i="6"/>
  <c r="DO91" i="6"/>
  <c r="DT224" i="6"/>
  <c r="BL291" i="6"/>
  <c r="BQ169" i="6"/>
  <c r="BW302" i="6"/>
  <c r="CB180" i="6"/>
  <c r="CG185" i="6"/>
  <c r="CM318" i="6"/>
  <c r="BN293" i="6"/>
  <c r="BU45" i="6"/>
  <c r="BZ50" i="6"/>
  <c r="CD309" i="6"/>
  <c r="CK61" i="6"/>
  <c r="CP66" i="6"/>
  <c r="CT325" i="6"/>
  <c r="DA77" i="6"/>
  <c r="DF82" i="6"/>
  <c r="DK215" i="6"/>
  <c r="CR323" i="6"/>
  <c r="CY75" i="6"/>
  <c r="DD80" i="6"/>
  <c r="DL88" i="6"/>
  <c r="DR94" i="6"/>
  <c r="DW354" i="6"/>
  <c r="DN345" i="6"/>
  <c r="DT96" i="6"/>
  <c r="AP14" i="6"/>
  <c r="AP138" i="6" s="1"/>
  <c r="AQ161" i="2" s="1"/>
  <c r="AR144" i="6"/>
  <c r="AV148" i="6"/>
  <c r="AX277" i="6"/>
  <c r="AY278" i="6"/>
  <c r="BA25" i="6"/>
  <c r="BA280" i="6"/>
  <c r="BC27" i="6"/>
  <c r="BC282" i="6"/>
  <c r="BE29" i="6"/>
  <c r="BE284" i="6"/>
  <c r="BF285" i="6"/>
  <c r="AQ15" i="6"/>
  <c r="AQ270" i="6"/>
  <c r="AR271" i="6"/>
  <c r="AS145" i="6"/>
  <c r="AT18" i="6"/>
  <c r="AU19" i="6"/>
  <c r="AU274" i="6"/>
  <c r="AV275" i="6"/>
  <c r="AW149" i="6"/>
  <c r="AX150" i="6"/>
  <c r="AZ24" i="6"/>
  <c r="BB26" i="6"/>
  <c r="BH160" i="6"/>
  <c r="BD28" i="6"/>
  <c r="BF158" i="6"/>
  <c r="BG159" i="6"/>
  <c r="BH32" i="6"/>
  <c r="BI33" i="6"/>
  <c r="BI288" i="6"/>
  <c r="BJ289" i="6"/>
  <c r="BK163" i="6"/>
  <c r="BL164" i="6"/>
  <c r="BP295" i="6"/>
  <c r="BW47" i="6"/>
  <c r="CB52" i="6"/>
  <c r="CF311" i="6"/>
  <c r="CM63" i="6"/>
  <c r="BN166" i="6"/>
  <c r="BS171" i="6"/>
  <c r="BY304" i="6"/>
  <c r="CD182" i="6"/>
  <c r="CI187" i="6"/>
  <c r="CO320" i="6"/>
  <c r="CT198" i="6"/>
  <c r="CY203" i="6"/>
  <c r="DE81" i="6"/>
  <c r="DJ214" i="6"/>
  <c r="CR196" i="6"/>
  <c r="CW201" i="6"/>
  <c r="DC334" i="6"/>
  <c r="DJ341" i="6"/>
  <c r="DQ93" i="6"/>
  <c r="DV226" i="6"/>
  <c r="DM344" i="6"/>
  <c r="DS95" i="6"/>
  <c r="BL36" i="6"/>
  <c r="BP168" i="6"/>
  <c r="BU173" i="6"/>
  <c r="CA306" i="6"/>
  <c r="CF184" i="6"/>
  <c r="CK189" i="6"/>
  <c r="BN38" i="6"/>
  <c r="BR297" i="6"/>
  <c r="BY49" i="6"/>
  <c r="CD54" i="6"/>
  <c r="CH313" i="6"/>
  <c r="CO65" i="6"/>
  <c r="CT70" i="6"/>
  <c r="CX329" i="6"/>
  <c r="DD335" i="6"/>
  <c r="DJ86" i="6"/>
  <c r="CR68" i="6"/>
  <c r="CV327" i="6"/>
  <c r="DC79" i="6"/>
  <c r="DH212" i="6"/>
  <c r="DP347" i="6"/>
  <c r="DV98" i="6"/>
  <c r="DM217" i="6"/>
  <c r="DR349" i="6"/>
  <c r="DW227" i="6"/>
  <c r="BP40" i="6"/>
  <c r="BT299" i="6"/>
  <c r="CA51" i="6"/>
  <c r="CF56" i="6"/>
  <c r="CJ315" i="6"/>
  <c r="BM292" i="6"/>
  <c r="BR170" i="6"/>
  <c r="BW175" i="6"/>
  <c r="CC308" i="6"/>
  <c r="CH186" i="6"/>
  <c r="CM191" i="6"/>
  <c r="CS324" i="6"/>
  <c r="CX202" i="6"/>
  <c r="DC207" i="6"/>
  <c r="DI85" i="6"/>
  <c r="CQ322" i="6"/>
  <c r="CV200" i="6"/>
  <c r="DA205" i="6"/>
  <c r="DH84" i="6"/>
  <c r="DO346" i="6"/>
  <c r="DU97" i="6"/>
  <c r="DK87" i="6"/>
  <c r="DQ348" i="6"/>
  <c r="DW99" i="6"/>
  <c r="BO294" i="6"/>
  <c r="BT172" i="6"/>
  <c r="BY177" i="6"/>
  <c r="CE310" i="6"/>
  <c r="CJ188" i="6"/>
  <c r="CO193" i="6"/>
  <c r="BR42" i="6"/>
  <c r="BV301" i="6"/>
  <c r="CC53" i="6"/>
  <c r="CH58" i="6"/>
  <c r="CL317" i="6"/>
  <c r="CS69" i="6"/>
  <c r="CX74" i="6"/>
  <c r="DB333" i="6"/>
  <c r="DH339" i="6"/>
  <c r="CQ67" i="6"/>
  <c r="CV72" i="6"/>
  <c r="CZ331" i="6"/>
  <c r="DF337" i="6"/>
  <c r="DO219" i="6"/>
  <c r="DT351" i="6"/>
  <c r="DI340" i="6"/>
  <c r="DQ221" i="6"/>
  <c r="DV353" i="6"/>
  <c r="AP164" i="2"/>
  <c r="AP62" i="2"/>
  <c r="AH96" i="7"/>
  <c r="N96" i="16" s="1"/>
  <c r="AH98" i="7"/>
  <c r="N98" i="16" s="1"/>
  <c r="N25" i="16"/>
  <c r="AT51" i="2"/>
  <c r="AP25" i="7"/>
  <c r="AP99" i="7" s="1"/>
  <c r="AQ231" i="2"/>
  <c r="AQ234" i="2" s="1"/>
  <c r="AN9" i="7"/>
  <c r="AO143" i="2"/>
  <c r="AO146" i="2" s="1"/>
  <c r="AM211" i="7"/>
  <c r="G98" i="17"/>
  <c r="P99" i="16"/>
  <c r="AR326" i="2"/>
  <c r="AR328" i="2" s="1"/>
  <c r="AQ37" i="7"/>
  <c r="Q38" i="16" s="1"/>
  <c r="AN112" i="2"/>
  <c r="AN116" i="2" s="1"/>
  <c r="AM7" i="7"/>
  <c r="AN97" i="7"/>
  <c r="AF271" i="2" l="1"/>
  <c r="AF277" i="2" s="1"/>
  <c r="AE258" i="2"/>
  <c r="AF306" i="2"/>
  <c r="AF309" i="2" s="1"/>
  <c r="AF75" i="7" s="1"/>
  <c r="AF77" i="7" s="1"/>
  <c r="AF143" i="7" s="1"/>
  <c r="AL138" i="2"/>
  <c r="AL139" i="2" s="1"/>
  <c r="AL130" i="2" s="1"/>
  <c r="AL225" i="2" s="1"/>
  <c r="AL228" i="2" s="1"/>
  <c r="AL211" i="2" s="1"/>
  <c r="AO219" i="2" s="1"/>
  <c r="AO135" i="2"/>
  <c r="AM137" i="2"/>
  <c r="AN136" i="2"/>
  <c r="AP52" i="2"/>
  <c r="AP63" i="2"/>
  <c r="P36" i="16"/>
  <c r="G35" i="17"/>
  <c r="AN101" i="12"/>
  <c r="AO11" i="12"/>
  <c r="AO35" i="7"/>
  <c r="AP316" i="2"/>
  <c r="AP318" i="2" s="1"/>
  <c r="AJ210" i="2"/>
  <c r="AJ213" i="2" s="1"/>
  <c r="AJ24" i="7" s="1"/>
  <c r="M77" i="16"/>
  <c r="AA149" i="7"/>
  <c r="AA79" i="7" s="1"/>
  <c r="AA81" i="7" s="1"/>
  <c r="AC144" i="7"/>
  <c r="AC145" i="7" s="1"/>
  <c r="AC153" i="7"/>
  <c r="AC154" i="7" s="1"/>
  <c r="AD151" i="7" s="1"/>
  <c r="AB148" i="7"/>
  <c r="AB147" i="7"/>
  <c r="Y323" i="2"/>
  <c r="Z321" i="2" s="1"/>
  <c r="AF152" i="7"/>
  <c r="U6" i="7"/>
  <c r="U10" i="7" s="1"/>
  <c r="U16" i="7" s="1"/>
  <c r="U44" i="7" s="1"/>
  <c r="U109" i="2"/>
  <c r="V134" i="7"/>
  <c r="V136" i="7" s="1"/>
  <c r="AE152" i="7"/>
  <c r="AH307" i="2"/>
  <c r="AG265" i="2"/>
  <c r="AH272" i="2"/>
  <c r="AH278" i="2" s="1"/>
  <c r="Y39" i="7"/>
  <c r="K40" i="16" s="1"/>
  <c r="K37" i="16"/>
  <c r="Z81" i="7"/>
  <c r="I11" i="16"/>
  <c r="S16" i="7"/>
  <c r="Y103" i="7"/>
  <c r="K89" i="16"/>
  <c r="AF266" i="2"/>
  <c r="P15" i="16"/>
  <c r="G14" i="17"/>
  <c r="P13" i="16"/>
  <c r="G12" i="17"/>
  <c r="AO12" i="7"/>
  <c r="AP154" i="2"/>
  <c r="AP158" i="2" s="1"/>
  <c r="AP12" i="6"/>
  <c r="AM12" i="12"/>
  <c r="AM100" i="12" s="1"/>
  <c r="AM2" i="10"/>
  <c r="AP3" i="2"/>
  <c r="AM2" i="9"/>
  <c r="AP44" i="13"/>
  <c r="AQ2" i="7"/>
  <c r="AQ164" i="2"/>
  <c r="AK220" i="2"/>
  <c r="AK212" i="2" s="1"/>
  <c r="AA32" i="7"/>
  <c r="AP92" i="7"/>
  <c r="AP67" i="7"/>
  <c r="AQ166" i="2"/>
  <c r="AQ13" i="7" s="1"/>
  <c r="Q14" i="16" s="1"/>
  <c r="AP166" i="2"/>
  <c r="AQ67" i="7"/>
  <c r="AQ92" i="7"/>
  <c r="AQ276" i="2"/>
  <c r="AR4" i="2"/>
  <c r="AQ75" i="2"/>
  <c r="AQ79" i="2"/>
  <c r="AQ93" i="2"/>
  <c r="AQ74" i="2"/>
  <c r="AQ78" i="2"/>
  <c r="AQ82" i="2"/>
  <c r="AQ94" i="2"/>
  <c r="AQ270" i="2"/>
  <c r="AQ118" i="7" s="1"/>
  <c r="AQ73" i="2"/>
  <c r="AQ77" i="2"/>
  <c r="AQ81" i="2"/>
  <c r="AQ95" i="2"/>
  <c r="AQ76" i="2"/>
  <c r="AQ80" i="2"/>
  <c r="AQ92" i="2"/>
  <c r="AQ98" i="2" s="1"/>
  <c r="AQ227" i="2" s="1"/>
  <c r="AQ96" i="2"/>
  <c r="AD290" i="2"/>
  <c r="AP119" i="7"/>
  <c r="AP128" i="7" s="1"/>
  <c r="AQ15" i="7"/>
  <c r="Q16" i="16" s="1"/>
  <c r="AR199" i="2"/>
  <c r="AR202" i="2" s="1"/>
  <c r="AP55" i="2"/>
  <c r="AB27" i="7"/>
  <c r="AB280" i="2"/>
  <c r="AB281" i="2" s="1"/>
  <c r="AB30" i="7" s="1"/>
  <c r="K33" i="16"/>
  <c r="AC296" i="2"/>
  <c r="AC297" i="2" s="1"/>
  <c r="AC291" i="2"/>
  <c r="AO88" i="2"/>
  <c r="AO66" i="7" s="1"/>
  <c r="AO85" i="2"/>
  <c r="AO65" i="7" s="1"/>
  <c r="AO64" i="7"/>
  <c r="G127" i="17"/>
  <c r="P128" i="16"/>
  <c r="AJ8" i="7"/>
  <c r="AJ96" i="7" s="1"/>
  <c r="AK129" i="2"/>
  <c r="AK132" i="2" s="1"/>
  <c r="AM212" i="7"/>
  <c r="P100" i="16"/>
  <c r="G99" i="17"/>
  <c r="AQ242" i="2"/>
  <c r="AQ245" i="2" s="1"/>
  <c r="AP26" i="7"/>
  <c r="AP100" i="7" s="1"/>
  <c r="AQ248" i="2"/>
  <c r="AQ18" i="2"/>
  <c r="AQ33" i="2"/>
  <c r="AQ38" i="2" s="1"/>
  <c r="AR13" i="2"/>
  <c r="AQ66" i="2"/>
  <c r="AQ58" i="2"/>
  <c r="AQ62" i="2"/>
  <c r="AM176" i="7"/>
  <c r="AN176" i="7" s="1"/>
  <c r="G64" i="17"/>
  <c r="P65" i="16"/>
  <c r="AN218" i="2"/>
  <c r="AQ14" i="6"/>
  <c r="AQ138" i="6" s="1"/>
  <c r="AR161" i="2" s="1"/>
  <c r="AQ269" i="6"/>
  <c r="AQ393" i="6" s="1"/>
  <c r="AR163" i="2" s="1"/>
  <c r="AR270" i="6"/>
  <c r="AS144" i="6"/>
  <c r="AT17" i="6"/>
  <c r="AU18" i="6"/>
  <c r="AU273" i="6"/>
  <c r="AV274" i="6"/>
  <c r="AW148" i="6"/>
  <c r="AX149" i="6"/>
  <c r="AZ23" i="6"/>
  <c r="BB25" i="6"/>
  <c r="BD27" i="6"/>
  <c r="BF157" i="6"/>
  <c r="AT145" i="6"/>
  <c r="AX21" i="6"/>
  <c r="AY150" i="6"/>
  <c r="AZ151" i="6"/>
  <c r="BA152" i="6"/>
  <c r="BB153" i="6"/>
  <c r="BE28" i="6"/>
  <c r="BG30" i="6"/>
  <c r="BG285" i="6"/>
  <c r="BH286" i="6"/>
  <c r="BI160" i="6"/>
  <c r="BJ33" i="6"/>
  <c r="BK34" i="6"/>
  <c r="BK289" i="6"/>
  <c r="BC154" i="6"/>
  <c r="BE156" i="6"/>
  <c r="BF284" i="6"/>
  <c r="BJ161" i="6"/>
  <c r="BM164" i="6"/>
  <c r="BR169" i="6"/>
  <c r="BW174" i="6"/>
  <c r="CC307" i="6"/>
  <c r="CH185" i="6"/>
  <c r="CM190" i="6"/>
  <c r="BQ168" i="6"/>
  <c r="BW301" i="6"/>
  <c r="CB179" i="6"/>
  <c r="CG184" i="6"/>
  <c r="CM317" i="6"/>
  <c r="CR195" i="6"/>
  <c r="CW200" i="6"/>
  <c r="DC333" i="6"/>
  <c r="DH211" i="6"/>
  <c r="CP65" i="6"/>
  <c r="CT324" i="6"/>
  <c r="DA76" i="6"/>
  <c r="DF81" i="6"/>
  <c r="DM343" i="6"/>
  <c r="DS94" i="6"/>
  <c r="DH338" i="6"/>
  <c r="DP346" i="6"/>
  <c r="DV97" i="6"/>
  <c r="BL290" i="6"/>
  <c r="BR41" i="6"/>
  <c r="BV300" i="6"/>
  <c r="CC52" i="6"/>
  <c r="CH57" i="6"/>
  <c r="CL316" i="6"/>
  <c r="BP294" i="6"/>
  <c r="BW46" i="6"/>
  <c r="CB51" i="6"/>
  <c r="CF310" i="6"/>
  <c r="CM62" i="6"/>
  <c r="CR67" i="6"/>
  <c r="CV326" i="6"/>
  <c r="DC78" i="6"/>
  <c r="DH83" i="6"/>
  <c r="DM216" i="6"/>
  <c r="CT197" i="6"/>
  <c r="CY202" i="6"/>
  <c r="DE80" i="6"/>
  <c r="DK341" i="6"/>
  <c r="DR348" i="6"/>
  <c r="AR4" i="6"/>
  <c r="DO345" i="6"/>
  <c r="DU96" i="6"/>
  <c r="BL163" i="6"/>
  <c r="BQ295" i="6"/>
  <c r="BV173" i="6"/>
  <c r="CA178" i="6"/>
  <c r="CG311" i="6"/>
  <c r="CL189" i="6"/>
  <c r="BP167" i="6"/>
  <c r="BU172" i="6"/>
  <c r="CA305" i="6"/>
  <c r="CF183" i="6"/>
  <c r="CK188" i="6"/>
  <c r="CQ321" i="6"/>
  <c r="CV199" i="6"/>
  <c r="DA204" i="6"/>
  <c r="DG82" i="6"/>
  <c r="DL215" i="6"/>
  <c r="CT69" i="6"/>
  <c r="CX328" i="6"/>
  <c r="DD334" i="6"/>
  <c r="DK214" i="6"/>
  <c r="DQ347" i="6"/>
  <c r="DW98" i="6"/>
  <c r="DO218" i="6"/>
  <c r="DT350" i="6"/>
  <c r="BL35" i="6"/>
  <c r="BQ40" i="6"/>
  <c r="BV45" i="6"/>
  <c r="BZ304" i="6"/>
  <c r="CG56" i="6"/>
  <c r="CL61" i="6"/>
  <c r="BP39" i="6"/>
  <c r="BT298" i="6"/>
  <c r="CA50" i="6"/>
  <c r="CF55" i="6"/>
  <c r="CJ314" i="6"/>
  <c r="CQ66" i="6"/>
  <c r="CV71" i="6"/>
  <c r="CZ330" i="6"/>
  <c r="DF336" i="6"/>
  <c r="DL87" i="6"/>
  <c r="CS323" i="6"/>
  <c r="CX201" i="6"/>
  <c r="DC206" i="6"/>
  <c r="DJ213" i="6"/>
  <c r="DQ220" i="6"/>
  <c r="DV352" i="6"/>
  <c r="DN217" i="6"/>
  <c r="DS349" i="6"/>
  <c r="AQ142" i="6"/>
  <c r="AQ266" i="6" s="1"/>
  <c r="AR162" i="2" s="1"/>
  <c r="AR15" i="6"/>
  <c r="AS16" i="6"/>
  <c r="AS271" i="6"/>
  <c r="AT272" i="6"/>
  <c r="AU146" i="6"/>
  <c r="AV19" i="6"/>
  <c r="AW20" i="6"/>
  <c r="AW275" i="6"/>
  <c r="AY22" i="6"/>
  <c r="AZ278" i="6"/>
  <c r="BB280" i="6"/>
  <c r="BD282" i="6"/>
  <c r="AR143" i="6"/>
  <c r="AV147" i="6"/>
  <c r="AX276" i="6"/>
  <c r="AY277" i="6"/>
  <c r="BA24" i="6"/>
  <c r="BA279" i="6"/>
  <c r="BD155" i="6"/>
  <c r="BE283" i="6"/>
  <c r="BG158" i="6"/>
  <c r="BH31" i="6"/>
  <c r="BI32" i="6"/>
  <c r="BI287" i="6"/>
  <c r="BJ288" i="6"/>
  <c r="BK162" i="6"/>
  <c r="BC26" i="6"/>
  <c r="BC281" i="6"/>
  <c r="BF29" i="6"/>
  <c r="BH159" i="6"/>
  <c r="BM291" i="6"/>
  <c r="BO166" i="6"/>
  <c r="BU299" i="6"/>
  <c r="BZ177" i="6"/>
  <c r="CE182" i="6"/>
  <c r="CK315" i="6"/>
  <c r="BO293" i="6"/>
  <c r="BT171" i="6"/>
  <c r="BY176" i="6"/>
  <c r="CE309" i="6"/>
  <c r="CJ187" i="6"/>
  <c r="CO192" i="6"/>
  <c r="CU325" i="6"/>
  <c r="CZ203" i="6"/>
  <c r="DE335" i="6"/>
  <c r="DK86" i="6"/>
  <c r="CS68" i="6"/>
  <c r="CX73" i="6"/>
  <c r="DB332" i="6"/>
  <c r="DJ85" i="6"/>
  <c r="DP219" i="6"/>
  <c r="DU351" i="6"/>
  <c r="DN89" i="6"/>
  <c r="DS222" i="6"/>
  <c r="BM36" i="6"/>
  <c r="BN292" i="6"/>
  <c r="BU44" i="6"/>
  <c r="BZ49" i="6"/>
  <c r="CD308" i="6"/>
  <c r="CK60" i="6"/>
  <c r="BO38" i="6"/>
  <c r="BT43" i="6"/>
  <c r="BX302" i="6"/>
  <c r="CE54" i="6"/>
  <c r="CJ59" i="6"/>
  <c r="CN318" i="6"/>
  <c r="CU70" i="6"/>
  <c r="CZ75" i="6"/>
  <c r="DE208" i="6"/>
  <c r="DJ340" i="6"/>
  <c r="CQ194" i="6"/>
  <c r="CW327" i="6"/>
  <c r="DB205" i="6"/>
  <c r="DG337" i="6"/>
  <c r="DP91" i="6"/>
  <c r="DU224" i="6"/>
  <c r="DM88" i="6"/>
  <c r="DR221" i="6"/>
  <c r="DW353" i="6"/>
  <c r="BN165" i="6"/>
  <c r="BS170" i="6"/>
  <c r="BY303" i="6"/>
  <c r="CD181" i="6"/>
  <c r="CI186" i="6"/>
  <c r="CO319" i="6"/>
  <c r="BS297" i="6"/>
  <c r="BX175" i="6"/>
  <c r="CC180" i="6"/>
  <c r="CI313" i="6"/>
  <c r="CN191" i="6"/>
  <c r="CS196" i="6"/>
  <c r="CY329" i="6"/>
  <c r="DD207" i="6"/>
  <c r="DI339" i="6"/>
  <c r="CP320" i="6"/>
  <c r="CW72" i="6"/>
  <c r="DB77" i="6"/>
  <c r="DG210" i="6"/>
  <c r="DO90" i="6"/>
  <c r="DT223" i="6"/>
  <c r="DL342" i="6"/>
  <c r="DR93" i="6"/>
  <c r="DW226" i="6"/>
  <c r="BN37" i="6"/>
  <c r="BR296" i="6"/>
  <c r="BY48" i="6"/>
  <c r="CD53" i="6"/>
  <c r="CH312" i="6"/>
  <c r="CO64" i="6"/>
  <c r="BS42" i="6"/>
  <c r="BX47" i="6"/>
  <c r="CB306" i="6"/>
  <c r="CI58" i="6"/>
  <c r="CN63" i="6"/>
  <c r="CR322" i="6"/>
  <c r="CY74" i="6"/>
  <c r="DD79" i="6"/>
  <c r="DI212" i="6"/>
  <c r="CP193" i="6"/>
  <c r="CU198" i="6"/>
  <c r="DA331" i="6"/>
  <c r="DF209" i="6"/>
  <c r="DN344" i="6"/>
  <c r="DT95" i="6"/>
  <c r="DI84" i="6"/>
  <c r="DQ92" i="6"/>
  <c r="DV225" i="6"/>
  <c r="AP98" i="2"/>
  <c r="AP227" i="2" s="1"/>
  <c r="AQ333" i="2"/>
  <c r="AP84" i="2"/>
  <c r="AR15" i="2"/>
  <c r="AQ47" i="2"/>
  <c r="AQ55" i="2" s="1"/>
  <c r="AQ19" i="2"/>
  <c r="AQ59" i="2"/>
  <c r="AQ67" i="2"/>
  <c r="AS36" i="2"/>
  <c r="AS35" i="2"/>
  <c r="AT34" i="2"/>
  <c r="AP64" i="2"/>
  <c r="AP69" i="2" s="1"/>
  <c r="AP131" i="2" s="1"/>
  <c r="AQ50" i="2"/>
  <c r="AR48" i="2"/>
  <c r="AQ49" i="2"/>
  <c r="AQ63" i="2" s="1"/>
  <c r="AQ64" i="2" s="1"/>
  <c r="AQ69" i="2" s="1"/>
  <c r="AQ131" i="2" s="1"/>
  <c r="AI96" i="7"/>
  <c r="AP308" i="2"/>
  <c r="AO285" i="2"/>
  <c r="AP273" i="2"/>
  <c r="AP279" i="2" s="1"/>
  <c r="AP54" i="2"/>
  <c r="AM175" i="7"/>
  <c r="AN70" i="7"/>
  <c r="G63" i="17"/>
  <c r="P64" i="16"/>
  <c r="G65" i="17"/>
  <c r="AM177" i="7"/>
  <c r="AN177" i="7" s="1"/>
  <c r="P66" i="16"/>
  <c r="AM209" i="7"/>
  <c r="G96" i="17"/>
  <c r="AN7" i="7"/>
  <c r="AO112" i="2"/>
  <c r="AO116" i="2" s="1"/>
  <c r="G9" i="17"/>
  <c r="P10" i="16"/>
  <c r="AU51" i="2"/>
  <c r="AI98" i="7"/>
  <c r="AR37" i="7"/>
  <c r="AS326" i="2"/>
  <c r="AS328" i="2" s="1"/>
  <c r="AP143" i="2"/>
  <c r="AP146" i="2" s="1"/>
  <c r="AO9" i="7"/>
  <c r="AM95" i="7"/>
  <c r="AR231" i="2"/>
  <c r="AR234" i="2" s="1"/>
  <c r="AQ25" i="7"/>
  <c r="P97" i="16"/>
  <c r="AE288" i="2" l="1"/>
  <c r="AE259" i="2"/>
  <c r="AG271" i="2"/>
  <c r="AG277" i="2" s="1"/>
  <c r="AG306" i="2"/>
  <c r="AG309" i="2" s="1"/>
  <c r="AG75" i="7" s="1"/>
  <c r="AG77" i="7" s="1"/>
  <c r="AG143" i="7" s="1"/>
  <c r="AF258" i="2"/>
  <c r="AM217" i="2"/>
  <c r="AL216" i="2"/>
  <c r="AL220" i="2" s="1"/>
  <c r="AL212" i="2" s="1"/>
  <c r="AK210" i="2"/>
  <c r="AK213" i="2" s="1"/>
  <c r="AP35" i="7"/>
  <c r="AQ316" i="2"/>
  <c r="AQ318" i="2" s="1"/>
  <c r="AP11" i="12"/>
  <c r="AO101" i="12"/>
  <c r="AQ54" i="2"/>
  <c r="AB149" i="7"/>
  <c r="AB79" i="7" s="1"/>
  <c r="AB81" i="7" s="1"/>
  <c r="AB322" i="2" s="1"/>
  <c r="AD153" i="7"/>
  <c r="AD154" i="7" s="1"/>
  <c r="AE151" i="7" s="1"/>
  <c r="AD144" i="7"/>
  <c r="AD145" i="7" s="1"/>
  <c r="AA89" i="7"/>
  <c r="AA103" i="7" s="1"/>
  <c r="AA322" i="2"/>
  <c r="AC147" i="7"/>
  <c r="AC148" i="7"/>
  <c r="Y330" i="2"/>
  <c r="Y42" i="7"/>
  <c r="K43" i="16" s="1"/>
  <c r="Y132" i="7"/>
  <c r="K132" i="16" s="1"/>
  <c r="K136" i="16" s="1"/>
  <c r="L134" i="16" s="1"/>
  <c r="Y114" i="7"/>
  <c r="K103" i="16"/>
  <c r="AG152" i="7"/>
  <c r="Z89" i="7"/>
  <c r="Z322" i="2"/>
  <c r="Z323" i="2" s="1"/>
  <c r="AH265" i="2"/>
  <c r="AI307" i="2"/>
  <c r="AI272" i="2"/>
  <c r="AI278" i="2" s="1"/>
  <c r="V6" i="7"/>
  <c r="W134" i="7"/>
  <c r="W136" i="7" s="1"/>
  <c r="V109" i="2"/>
  <c r="S44" i="7"/>
  <c r="I17" i="16"/>
  <c r="I45" i="16" s="1"/>
  <c r="Z36" i="7"/>
  <c r="AG266" i="2"/>
  <c r="AG289" i="2"/>
  <c r="AP12" i="7"/>
  <c r="AQ154" i="2"/>
  <c r="AQ158" i="2" s="1"/>
  <c r="AN95" i="7"/>
  <c r="AM207" i="7" s="1"/>
  <c r="D211" i="15"/>
  <c r="D20" i="15" s="1"/>
  <c r="AN2" i="10"/>
  <c r="AQ44" i="13"/>
  <c r="AR2" i="7"/>
  <c r="AN12" i="12"/>
  <c r="AN100" i="12" s="1"/>
  <c r="AN2" i="9"/>
  <c r="AQ3" i="2"/>
  <c r="AQ12" i="6"/>
  <c r="AM181" i="7"/>
  <c r="AM184" i="7" s="1"/>
  <c r="AN184" i="7" s="1"/>
  <c r="AN175" i="7"/>
  <c r="AO70" i="7"/>
  <c r="AO73" i="7" s="1"/>
  <c r="AO83" i="7" s="1"/>
  <c r="AO137" i="2"/>
  <c r="AQ135" i="2"/>
  <c r="AN138" i="2"/>
  <c r="AP136" i="2"/>
  <c r="G69" i="17"/>
  <c r="D218" i="15" s="1"/>
  <c r="D27" i="15" s="1"/>
  <c r="AN73" i="7"/>
  <c r="P70" i="16"/>
  <c r="AQ273" i="2"/>
  <c r="AQ279" i="2" s="1"/>
  <c r="AQ308" i="2"/>
  <c r="AP285" i="2"/>
  <c r="AR50" i="2"/>
  <c r="AS48" i="2"/>
  <c r="AR49" i="2"/>
  <c r="AM138" i="2"/>
  <c r="AM139" i="2" s="1"/>
  <c r="AM130" i="2" s="1"/>
  <c r="AM225" i="2" s="1"/>
  <c r="AM228" i="2" s="1"/>
  <c r="AM211" i="2" s="1"/>
  <c r="AP135" i="2"/>
  <c r="AN137" i="2"/>
  <c r="AO136" i="2"/>
  <c r="AQ52" i="2"/>
  <c r="AP85" i="2"/>
  <c r="AP65" i="7" s="1"/>
  <c r="AP64" i="7"/>
  <c r="AP88" i="2"/>
  <c r="AP66" i="7" s="1"/>
  <c r="AT144" i="6"/>
  <c r="AX20" i="6"/>
  <c r="AY149" i="6"/>
  <c r="AZ150" i="6"/>
  <c r="BA151" i="6"/>
  <c r="BB152" i="6"/>
  <c r="BC153" i="6"/>
  <c r="BD154" i="6"/>
  <c r="BE155" i="6"/>
  <c r="BF28" i="6"/>
  <c r="AR14" i="6"/>
  <c r="AR138" i="6" s="1"/>
  <c r="AS161" i="2" s="1"/>
  <c r="AS15" i="6"/>
  <c r="AS270" i="6"/>
  <c r="AT271" i="6"/>
  <c r="AU145" i="6"/>
  <c r="AV18" i="6"/>
  <c r="AW19" i="6"/>
  <c r="AW274" i="6"/>
  <c r="AY21" i="6"/>
  <c r="AZ277" i="6"/>
  <c r="BD281" i="6"/>
  <c r="BH158" i="6"/>
  <c r="BB24" i="6"/>
  <c r="BG29" i="6"/>
  <c r="BG284" i="6"/>
  <c r="BH285" i="6"/>
  <c r="BI159" i="6"/>
  <c r="BJ32" i="6"/>
  <c r="BK33" i="6"/>
  <c r="BK288" i="6"/>
  <c r="BO37" i="6"/>
  <c r="BT42" i="6"/>
  <c r="BX301" i="6"/>
  <c r="CE53" i="6"/>
  <c r="CJ58" i="6"/>
  <c r="CN317" i="6"/>
  <c r="BR40" i="6"/>
  <c r="BV299" i="6"/>
  <c r="DB331" i="6"/>
  <c r="CZ329" i="6"/>
  <c r="DU95" i="6"/>
  <c r="DQ219" i="6"/>
  <c r="BS296" i="6"/>
  <c r="CC179" i="6"/>
  <c r="CN190" i="6"/>
  <c r="BV172" i="6"/>
  <c r="CG310" i="6"/>
  <c r="CW326" i="6"/>
  <c r="DM87" i="6"/>
  <c r="DE334" i="6"/>
  <c r="DT349" i="6"/>
  <c r="DP218" i="6"/>
  <c r="BM35" i="6"/>
  <c r="CB305" i="6"/>
  <c r="CN62" i="6"/>
  <c r="BV44" i="6"/>
  <c r="CG55" i="6"/>
  <c r="CW71" i="6"/>
  <c r="DG209" i="6"/>
  <c r="CU69" i="6"/>
  <c r="DE207" i="6"/>
  <c r="DS348" i="6"/>
  <c r="DU223" i="6"/>
  <c r="BW300" i="6"/>
  <c r="CM316" i="6"/>
  <c r="BU298" i="6"/>
  <c r="CK314" i="6"/>
  <c r="DA330" i="6"/>
  <c r="CY328" i="6"/>
  <c r="DF335" i="6"/>
  <c r="AR142" i="6"/>
  <c r="AR266" i="6" s="1"/>
  <c r="AS162" i="2" s="1"/>
  <c r="AV146" i="6"/>
  <c r="AX275" i="6"/>
  <c r="AY276" i="6"/>
  <c r="BA23" i="6"/>
  <c r="BA278" i="6"/>
  <c r="BC25" i="6"/>
  <c r="BC280" i="6"/>
  <c r="BE27" i="6"/>
  <c r="BE282" i="6"/>
  <c r="BF283" i="6"/>
  <c r="AR269" i="6"/>
  <c r="AR393" i="6" s="1"/>
  <c r="AS163" i="2" s="1"/>
  <c r="AS143" i="6"/>
  <c r="AT16" i="6"/>
  <c r="AU17" i="6"/>
  <c r="AU272" i="6"/>
  <c r="AV273" i="6"/>
  <c r="AW147" i="6"/>
  <c r="AX148" i="6"/>
  <c r="AZ22" i="6"/>
  <c r="BD26" i="6"/>
  <c r="BF156" i="6"/>
  <c r="BJ160" i="6"/>
  <c r="BB279" i="6"/>
  <c r="BG157" i="6"/>
  <c r="BH30" i="6"/>
  <c r="BI31" i="6"/>
  <c r="BI286" i="6"/>
  <c r="BJ287" i="6"/>
  <c r="BK161" i="6"/>
  <c r="BL289" i="6"/>
  <c r="BP293" i="6"/>
  <c r="BW45" i="6"/>
  <c r="CB50" i="6"/>
  <c r="CF309" i="6"/>
  <c r="CM61" i="6"/>
  <c r="BN291" i="6"/>
  <c r="BU43" i="6"/>
  <c r="BZ48" i="6"/>
  <c r="CD307" i="6"/>
  <c r="CK59" i="6"/>
  <c r="CP64" i="6"/>
  <c r="CT323" i="6"/>
  <c r="DA75" i="6"/>
  <c r="DF80" i="6"/>
  <c r="DK213" i="6"/>
  <c r="CR321" i="6"/>
  <c r="CY73" i="6"/>
  <c r="DD78" i="6"/>
  <c r="DM215" i="6"/>
  <c r="DR220" i="6"/>
  <c r="DW225" i="6"/>
  <c r="DN343" i="6"/>
  <c r="DT94" i="6"/>
  <c r="BL162" i="6"/>
  <c r="BP166" i="6"/>
  <c r="BU171" i="6"/>
  <c r="CA304" i="6"/>
  <c r="CF182" i="6"/>
  <c r="CK187" i="6"/>
  <c r="BN164" i="6"/>
  <c r="BS169" i="6"/>
  <c r="BY302" i="6"/>
  <c r="CD180" i="6"/>
  <c r="CI185" i="6"/>
  <c r="CO318" i="6"/>
  <c r="CT196" i="6"/>
  <c r="CY201" i="6"/>
  <c r="DE79" i="6"/>
  <c r="DJ212" i="6"/>
  <c r="CR194" i="6"/>
  <c r="CW199" i="6"/>
  <c r="DC332" i="6"/>
  <c r="DK85" i="6"/>
  <c r="DR92" i="6"/>
  <c r="DW97" i="6"/>
  <c r="DM342" i="6"/>
  <c r="DS93" i="6"/>
  <c r="BL34" i="6"/>
  <c r="BP38" i="6"/>
  <c r="BT297" i="6"/>
  <c r="CA49" i="6"/>
  <c r="CF54" i="6"/>
  <c r="CJ313" i="6"/>
  <c r="BN36" i="6"/>
  <c r="BR295" i="6"/>
  <c r="BY47" i="6"/>
  <c r="CD52" i="6"/>
  <c r="CH311" i="6"/>
  <c r="CO63" i="6"/>
  <c r="CT68" i="6"/>
  <c r="CX327" i="6"/>
  <c r="DD333" i="6"/>
  <c r="DJ84" i="6"/>
  <c r="CR66" i="6"/>
  <c r="CV325" i="6"/>
  <c r="DC77" i="6"/>
  <c r="DI338" i="6"/>
  <c r="DQ91" i="6"/>
  <c r="DV224" i="6"/>
  <c r="DL214" i="6"/>
  <c r="DR347" i="6"/>
  <c r="AS4" i="6"/>
  <c r="BO292" i="6"/>
  <c r="BT170" i="6"/>
  <c r="BY175" i="6"/>
  <c r="CE308" i="6"/>
  <c r="CJ186" i="6"/>
  <c r="CO191" i="6"/>
  <c r="BR168" i="6"/>
  <c r="BW173" i="6"/>
  <c r="CC306" i="6"/>
  <c r="CH184" i="6"/>
  <c r="CM189" i="6"/>
  <c r="CS322" i="6"/>
  <c r="CX200" i="6"/>
  <c r="DC205" i="6"/>
  <c r="DI83" i="6"/>
  <c r="CQ320" i="6"/>
  <c r="CV198" i="6"/>
  <c r="DA203" i="6"/>
  <c r="DI211" i="6"/>
  <c r="DP345" i="6"/>
  <c r="DV96" i="6"/>
  <c r="DL86" i="6"/>
  <c r="DQ346" i="6"/>
  <c r="DW352" i="6"/>
  <c r="CC51" i="6"/>
  <c r="CH56" i="6"/>
  <c r="CL315" i="6"/>
  <c r="CS67" i="6"/>
  <c r="CX72" i="6"/>
  <c r="DH337" i="6"/>
  <c r="CQ65" i="6"/>
  <c r="CV70" i="6"/>
  <c r="DG81" i="6"/>
  <c r="DO344" i="6"/>
  <c r="DJ339" i="6"/>
  <c r="DV351" i="6"/>
  <c r="BM290" i="6"/>
  <c r="BX174" i="6"/>
  <c r="CI312" i="6"/>
  <c r="BQ294" i="6"/>
  <c r="CA177" i="6"/>
  <c r="CL188" i="6"/>
  <c r="CQ193" i="6"/>
  <c r="DB204" i="6"/>
  <c r="DG336" i="6"/>
  <c r="CU324" i="6"/>
  <c r="CZ202" i="6"/>
  <c r="DO217" i="6"/>
  <c r="DH210" i="6"/>
  <c r="DU350" i="6"/>
  <c r="BS41" i="6"/>
  <c r="BX46" i="6"/>
  <c r="CI57" i="6"/>
  <c r="BQ39" i="6"/>
  <c r="BZ303" i="6"/>
  <c r="CL60" i="6"/>
  <c r="CP319" i="6"/>
  <c r="DB76" i="6"/>
  <c r="DL341" i="6"/>
  <c r="CZ74" i="6"/>
  <c r="DN216" i="6"/>
  <c r="DH82" i="6"/>
  <c r="DP90" i="6"/>
  <c r="BM163" i="6"/>
  <c r="BQ167" i="6"/>
  <c r="CB178" i="6"/>
  <c r="CG183" i="6"/>
  <c r="BO165" i="6"/>
  <c r="BZ176" i="6"/>
  <c r="CE181" i="6"/>
  <c r="CP192" i="6"/>
  <c r="CU197" i="6"/>
  <c r="DF208" i="6"/>
  <c r="DK340" i="6"/>
  <c r="CS195" i="6"/>
  <c r="DD206" i="6"/>
  <c r="DN88" i="6"/>
  <c r="DS221" i="6"/>
  <c r="DO89" i="6"/>
  <c r="DT222" i="6"/>
  <c r="AS13" i="2"/>
  <c r="AR33" i="2"/>
  <c r="AR38" i="2" s="1"/>
  <c r="AR58" i="2"/>
  <c r="AR66" i="2"/>
  <c r="AR18" i="2"/>
  <c r="AC280" i="2"/>
  <c r="AC281" i="2" s="1"/>
  <c r="AC30" i="7" s="1"/>
  <c r="AC27" i="7"/>
  <c r="AC28" i="7" s="1"/>
  <c r="F30" i="17"/>
  <c r="L31" i="16"/>
  <c r="AR62" i="2"/>
  <c r="AR15" i="7"/>
  <c r="AS199" i="2"/>
  <c r="AS202" i="2" s="1"/>
  <c r="Q118" i="16"/>
  <c r="AS4" i="2"/>
  <c r="AR73" i="2"/>
  <c r="AR77" i="2"/>
  <c r="AR81" i="2"/>
  <c r="AR94" i="2"/>
  <c r="AR74" i="2"/>
  <c r="AR78" i="2"/>
  <c r="AR82" i="2"/>
  <c r="AR95" i="2"/>
  <c r="AR270" i="2"/>
  <c r="AR118" i="7" s="1"/>
  <c r="AR276" i="2"/>
  <c r="AR75" i="2"/>
  <c r="AR79" i="2"/>
  <c r="AR92" i="2"/>
  <c r="AR96" i="2"/>
  <c r="AR76" i="2"/>
  <c r="AR80" i="2"/>
  <c r="AR93" i="2"/>
  <c r="AP13" i="7"/>
  <c r="AP168" i="2"/>
  <c r="AP14" i="7" s="1"/>
  <c r="Q67" i="16"/>
  <c r="AT35" i="2"/>
  <c r="AT36" i="2"/>
  <c r="AU34" i="2"/>
  <c r="AS62" i="2"/>
  <c r="AR19" i="2"/>
  <c r="AR47" i="2"/>
  <c r="AR52" i="2" s="1"/>
  <c r="AS15" i="2"/>
  <c r="AR55" i="2"/>
  <c r="AR59" i="2"/>
  <c r="AR63" i="2"/>
  <c r="AR67" i="2"/>
  <c r="AR164" i="2"/>
  <c r="AR248" i="2"/>
  <c r="AQ26" i="7"/>
  <c r="AR242" i="2"/>
  <c r="AR245" i="2" s="1"/>
  <c r="AK8" i="7"/>
  <c r="O9" i="16" s="1"/>
  <c r="AL129" i="2"/>
  <c r="AL132" i="2" s="1"/>
  <c r="F27" i="17"/>
  <c r="AB28" i="7"/>
  <c r="L28" i="16"/>
  <c r="AD296" i="2"/>
  <c r="AD297" i="2" s="1"/>
  <c r="AD291" i="2"/>
  <c r="AQ84" i="2"/>
  <c r="AE290" i="2"/>
  <c r="AQ119" i="7"/>
  <c r="Q119" i="16" s="1"/>
  <c r="Q92" i="16"/>
  <c r="AR25" i="7"/>
  <c r="AR99" i="7" s="1"/>
  <c r="AS231" i="2"/>
  <c r="AS234" i="2" s="1"/>
  <c r="AS37" i="7"/>
  <c r="AT326" i="2"/>
  <c r="AT328" i="2" s="1"/>
  <c r="AV51" i="2"/>
  <c r="AJ98" i="7"/>
  <c r="P8" i="16"/>
  <c r="G7" i="17"/>
  <c r="AQ99" i="7"/>
  <c r="Q26" i="16"/>
  <c r="AP9" i="7"/>
  <c r="AQ143" i="2"/>
  <c r="AQ146" i="2" s="1"/>
  <c r="AO97" i="7"/>
  <c r="AK24" i="7"/>
  <c r="AL210" i="2"/>
  <c r="AL213" i="2" s="1"/>
  <c r="AO7" i="7"/>
  <c r="AP112" i="2"/>
  <c r="AP116" i="2" s="1"/>
  <c r="AF259" i="2" l="1"/>
  <c r="AF288" i="2"/>
  <c r="AG258" i="2"/>
  <c r="AH271" i="2"/>
  <c r="AH277" i="2" s="1"/>
  <c r="AH306" i="2"/>
  <c r="AH309" i="2" s="1"/>
  <c r="AH75" i="7" s="1"/>
  <c r="AH77" i="7" s="1"/>
  <c r="F80" i="17"/>
  <c r="C219" i="15" s="1"/>
  <c r="C28" i="15" s="1"/>
  <c r="AA190" i="7"/>
  <c r="AB190" i="7" s="1"/>
  <c r="N75" i="16"/>
  <c r="AP101" i="12"/>
  <c r="AQ11" i="12"/>
  <c r="AR316" i="2"/>
  <c r="AR318" i="2" s="1"/>
  <c r="AQ35" i="7"/>
  <c r="Q36" i="16" s="1"/>
  <c r="AR64" i="2"/>
  <c r="AR69" i="2" s="1"/>
  <c r="AR131" i="2" s="1"/>
  <c r="AR135" i="2" s="1"/>
  <c r="AB89" i="7"/>
  <c r="AB103" i="7" s="1"/>
  <c r="AB114" i="7" s="1"/>
  <c r="AB122" i="7" s="1"/>
  <c r="L79" i="16"/>
  <c r="L81" i="16"/>
  <c r="F78" i="17"/>
  <c r="AC149" i="7"/>
  <c r="AC79" i="7" s="1"/>
  <c r="AC81" i="7" s="1"/>
  <c r="AD147" i="7"/>
  <c r="AD148" i="7"/>
  <c r="AE144" i="7"/>
  <c r="AE145" i="7" s="1"/>
  <c r="AE153" i="7"/>
  <c r="AE154" i="7" s="1"/>
  <c r="AF151" i="7" s="1"/>
  <c r="AA114" i="7"/>
  <c r="AA122" i="7" s="1"/>
  <c r="AA132" i="7"/>
  <c r="P95" i="16"/>
  <c r="G94" i="17"/>
  <c r="AA321" i="2"/>
  <c r="AA323" i="2" s="1"/>
  <c r="Z330" i="2"/>
  <c r="W109" i="2"/>
  <c r="W6" i="7"/>
  <c r="W10" i="7" s="1"/>
  <c r="W16" i="7" s="1"/>
  <c r="W44" i="7" s="1"/>
  <c r="X134" i="7"/>
  <c r="X136" i="7" s="1"/>
  <c r="AI265" i="2"/>
  <c r="AJ307" i="2"/>
  <c r="AJ272" i="2"/>
  <c r="AJ278" i="2" s="1"/>
  <c r="AH289" i="2"/>
  <c r="AH266" i="2"/>
  <c r="Z103" i="7"/>
  <c r="Z39" i="7"/>
  <c r="Z42" i="7" s="1"/>
  <c r="AA36" i="7"/>
  <c r="J7" i="16"/>
  <c r="V10" i="7"/>
  <c r="Y122" i="7"/>
  <c r="K122" i="16" s="1"/>
  <c r="K114" i="16"/>
  <c r="AR154" i="2"/>
  <c r="AR158" i="2" s="1"/>
  <c r="AQ12" i="7"/>
  <c r="Q13" i="16" s="1"/>
  <c r="AQ168" i="2"/>
  <c r="AQ14" i="7" s="1"/>
  <c r="Q15" i="16" s="1"/>
  <c r="AO2" i="10"/>
  <c r="AR44" i="13"/>
  <c r="AO12" i="12"/>
  <c r="AO100" i="12" s="1"/>
  <c r="AR3" i="2"/>
  <c r="AR12" i="6"/>
  <c r="AS2" i="7"/>
  <c r="AO2" i="9"/>
  <c r="AN181" i="7"/>
  <c r="D212" i="15"/>
  <c r="D21" i="15" s="1"/>
  <c r="AC32" i="7"/>
  <c r="AE291" i="2"/>
  <c r="AE296" i="2"/>
  <c r="AE297" i="2" s="1"/>
  <c r="AD280" i="2"/>
  <c r="AD281" i="2" s="1"/>
  <c r="AD30" i="7" s="1"/>
  <c r="AD27" i="7"/>
  <c r="AD28" i="7" s="1"/>
  <c r="AQ100" i="7"/>
  <c r="Q100" i="16" s="1"/>
  <c r="Q27" i="16"/>
  <c r="AR67" i="7"/>
  <c r="AR166" i="2"/>
  <c r="AR92" i="7"/>
  <c r="AR98" i="2"/>
  <c r="AR227" i="2" s="1"/>
  <c r="AR333" i="2"/>
  <c r="AR84" i="2"/>
  <c r="AQ128" i="7"/>
  <c r="Q128" i="16" s="1"/>
  <c r="AK96" i="7"/>
  <c r="O96" i="16" s="1"/>
  <c r="AS14" i="6"/>
  <c r="AS138" i="6" s="1"/>
  <c r="AT161" i="2" s="1"/>
  <c r="AS269" i="6"/>
  <c r="AS393" i="6" s="1"/>
  <c r="AT163" i="2" s="1"/>
  <c r="AT270" i="6"/>
  <c r="AU144" i="6"/>
  <c r="AV17" i="6"/>
  <c r="AW18" i="6"/>
  <c r="AW273" i="6"/>
  <c r="AY20" i="6"/>
  <c r="AZ276" i="6"/>
  <c r="BB278" i="6"/>
  <c r="BD280" i="6"/>
  <c r="AT143" i="6"/>
  <c r="AX19" i="6"/>
  <c r="AY148" i="6"/>
  <c r="AZ149" i="6"/>
  <c r="BA150" i="6"/>
  <c r="BC24" i="6"/>
  <c r="BC279" i="6"/>
  <c r="BF27" i="6"/>
  <c r="BG28" i="6"/>
  <c r="BG283" i="6"/>
  <c r="BH284" i="6"/>
  <c r="BI158" i="6"/>
  <c r="BJ31" i="6"/>
  <c r="BK32" i="6"/>
  <c r="BK287" i="6"/>
  <c r="BD153" i="6"/>
  <c r="BE281" i="6"/>
  <c r="BJ159" i="6"/>
  <c r="BM162" i="6"/>
  <c r="BR167" i="6"/>
  <c r="BW172" i="6"/>
  <c r="CC305" i="6"/>
  <c r="CH183" i="6"/>
  <c r="CM188" i="6"/>
  <c r="BQ166" i="6"/>
  <c r="BW299" i="6"/>
  <c r="CB177" i="6"/>
  <c r="CG182" i="6"/>
  <c r="CM315" i="6"/>
  <c r="CR193" i="6"/>
  <c r="CW198" i="6"/>
  <c r="DC331" i="6"/>
  <c r="DH209" i="6"/>
  <c r="CP63" i="6"/>
  <c r="CT322" i="6"/>
  <c r="DA74" i="6"/>
  <c r="DF79" i="6"/>
  <c r="DO88" i="6"/>
  <c r="DT221" i="6"/>
  <c r="DJ83" i="6"/>
  <c r="DP344" i="6"/>
  <c r="DV95" i="6"/>
  <c r="BL288" i="6"/>
  <c r="BR39" i="6"/>
  <c r="BV298" i="6"/>
  <c r="CC50" i="6"/>
  <c r="CH55" i="6"/>
  <c r="CL314" i="6"/>
  <c r="BP292" i="6"/>
  <c r="BW44" i="6"/>
  <c r="CB49" i="6"/>
  <c r="CF308" i="6"/>
  <c r="CM60" i="6"/>
  <c r="CR65" i="6"/>
  <c r="CV324" i="6"/>
  <c r="DC76" i="6"/>
  <c r="DH81" i="6"/>
  <c r="DM214" i="6"/>
  <c r="CT195" i="6"/>
  <c r="CY200" i="6"/>
  <c r="DE78" i="6"/>
  <c r="DN342" i="6"/>
  <c r="DT93" i="6"/>
  <c r="DG335" i="6"/>
  <c r="DO343" i="6"/>
  <c r="DU94" i="6"/>
  <c r="BL161" i="6"/>
  <c r="BQ293" i="6"/>
  <c r="BV171" i="6"/>
  <c r="CA176" i="6"/>
  <c r="CG309" i="6"/>
  <c r="CL187" i="6"/>
  <c r="BP165" i="6"/>
  <c r="BU170" i="6"/>
  <c r="CA303" i="6"/>
  <c r="CF181" i="6"/>
  <c r="CK186" i="6"/>
  <c r="CQ319" i="6"/>
  <c r="CV197" i="6"/>
  <c r="DA202" i="6"/>
  <c r="DG80" i="6"/>
  <c r="DL213" i="6"/>
  <c r="CT67" i="6"/>
  <c r="CX326" i="6"/>
  <c r="DD332" i="6"/>
  <c r="DM341" i="6"/>
  <c r="DS92" i="6"/>
  <c r="DG208" i="6"/>
  <c r="DO216" i="6"/>
  <c r="DT348" i="6"/>
  <c r="BL33" i="6"/>
  <c r="BQ38" i="6"/>
  <c r="BV43" i="6"/>
  <c r="BZ302" i="6"/>
  <c r="CG54" i="6"/>
  <c r="CL59" i="6"/>
  <c r="BP37" i="6"/>
  <c r="BT296" i="6"/>
  <c r="CA48" i="6"/>
  <c r="CF53" i="6"/>
  <c r="CJ312" i="6"/>
  <c r="CQ64" i="6"/>
  <c r="CV69" i="6"/>
  <c r="CZ328" i="6"/>
  <c r="DF334" i="6"/>
  <c r="DL85" i="6"/>
  <c r="CS321" i="6"/>
  <c r="CX199" i="6"/>
  <c r="DC204" i="6"/>
  <c r="DM86" i="6"/>
  <c r="DR346" i="6"/>
  <c r="DW351" i="6"/>
  <c r="DN215" i="6"/>
  <c r="DS347" i="6"/>
  <c r="AS142" i="6"/>
  <c r="AS266" i="6" s="1"/>
  <c r="AT162" i="2" s="1"/>
  <c r="AT15" i="6"/>
  <c r="AU16" i="6"/>
  <c r="AU271" i="6"/>
  <c r="AV272" i="6"/>
  <c r="AW146" i="6"/>
  <c r="AX147" i="6"/>
  <c r="AZ21" i="6"/>
  <c r="BB23" i="6"/>
  <c r="BD25" i="6"/>
  <c r="BF155" i="6"/>
  <c r="AV145" i="6"/>
  <c r="AX274" i="6"/>
  <c r="AY275" i="6"/>
  <c r="BA22" i="6"/>
  <c r="BA277" i="6"/>
  <c r="BC152" i="6"/>
  <c r="BE154" i="6"/>
  <c r="BF282" i="6"/>
  <c r="BG156" i="6"/>
  <c r="BH29" i="6"/>
  <c r="BI30" i="6"/>
  <c r="BI285" i="6"/>
  <c r="BJ286" i="6"/>
  <c r="BK160" i="6"/>
  <c r="BB151" i="6"/>
  <c r="BE26" i="6"/>
  <c r="BH157" i="6"/>
  <c r="BM289" i="6"/>
  <c r="BO164" i="6"/>
  <c r="BU297" i="6"/>
  <c r="BZ175" i="6"/>
  <c r="CE180" i="6"/>
  <c r="CK313" i="6"/>
  <c r="BO291" i="6"/>
  <c r="BT169" i="6"/>
  <c r="BY174" i="6"/>
  <c r="CE307" i="6"/>
  <c r="CJ185" i="6"/>
  <c r="CO190" i="6"/>
  <c r="CU323" i="6"/>
  <c r="CZ201" i="6"/>
  <c r="DE333" i="6"/>
  <c r="DK84" i="6"/>
  <c r="CS66" i="6"/>
  <c r="CX71" i="6"/>
  <c r="DB330" i="6"/>
  <c r="DL340" i="6"/>
  <c r="DQ345" i="6"/>
  <c r="DW224" i="6"/>
  <c r="DN87" i="6"/>
  <c r="DS220" i="6"/>
  <c r="BM34" i="6"/>
  <c r="BN290" i="6"/>
  <c r="BU42" i="6"/>
  <c r="BZ47" i="6"/>
  <c r="CD306" i="6"/>
  <c r="CK58" i="6"/>
  <c r="BO36" i="6"/>
  <c r="BT41" i="6"/>
  <c r="BX300" i="6"/>
  <c r="CE52" i="6"/>
  <c r="CJ57" i="6"/>
  <c r="CN316" i="6"/>
  <c r="CU68" i="6"/>
  <c r="CZ73" i="6"/>
  <c r="DE206" i="6"/>
  <c r="DJ338" i="6"/>
  <c r="CQ192" i="6"/>
  <c r="CW325" i="6"/>
  <c r="DB203" i="6"/>
  <c r="DI82" i="6"/>
  <c r="DQ218" i="6"/>
  <c r="DV350" i="6"/>
  <c r="DK339" i="6"/>
  <c r="DR219" i="6"/>
  <c r="AT4" i="6"/>
  <c r="BN163" i="6"/>
  <c r="BS168" i="6"/>
  <c r="BY301" i="6"/>
  <c r="CD179" i="6"/>
  <c r="CI184" i="6"/>
  <c r="CO317" i="6"/>
  <c r="BS295" i="6"/>
  <c r="BX173" i="6"/>
  <c r="CC178" i="6"/>
  <c r="CI311" i="6"/>
  <c r="CN189" i="6"/>
  <c r="CS194" i="6"/>
  <c r="CY327" i="6"/>
  <c r="DD205" i="6"/>
  <c r="DI337" i="6"/>
  <c r="CP318" i="6"/>
  <c r="CW70" i="6"/>
  <c r="DB75" i="6"/>
  <c r="DH336" i="6"/>
  <c r="DP217" i="6"/>
  <c r="DU349" i="6"/>
  <c r="DK212" i="6"/>
  <c r="DR91" i="6"/>
  <c r="DW96" i="6"/>
  <c r="BN35" i="6"/>
  <c r="BR294" i="6"/>
  <c r="BY46" i="6"/>
  <c r="CD51" i="6"/>
  <c r="CH310" i="6"/>
  <c r="CO62" i="6"/>
  <c r="BS40" i="6"/>
  <c r="BX45" i="6"/>
  <c r="CB304" i="6"/>
  <c r="CI56" i="6"/>
  <c r="CN61" i="6"/>
  <c r="CR320" i="6"/>
  <c r="CY72" i="6"/>
  <c r="DD77" i="6"/>
  <c r="DI210" i="6"/>
  <c r="CP191" i="6"/>
  <c r="CU196" i="6"/>
  <c r="DA329" i="6"/>
  <c r="DF207" i="6"/>
  <c r="DP89" i="6"/>
  <c r="DU222" i="6"/>
  <c r="DJ211" i="6"/>
  <c r="DQ90" i="6"/>
  <c r="DV223" i="6"/>
  <c r="AS164" i="2"/>
  <c r="AQ88" i="2"/>
  <c r="AQ66" i="7" s="1"/>
  <c r="Q66" i="16" s="1"/>
  <c r="AQ85" i="2"/>
  <c r="AQ65" i="7" s="1"/>
  <c r="Q65" i="16" s="1"/>
  <c r="AQ64" i="7"/>
  <c r="AB32" i="7"/>
  <c r="L29" i="16"/>
  <c r="F28" i="17"/>
  <c r="AM129" i="2"/>
  <c r="AM132" i="2" s="1"/>
  <c r="AL8" i="7"/>
  <c r="AL96" i="7" s="1"/>
  <c r="AS242" i="2"/>
  <c r="AS245" i="2" s="1"/>
  <c r="AR26" i="7"/>
  <c r="AR100" i="7" s="1"/>
  <c r="AS248" i="2"/>
  <c r="AT15" i="2"/>
  <c r="AS47" i="2"/>
  <c r="AS55" i="2" s="1"/>
  <c r="AS19" i="2"/>
  <c r="AS59" i="2"/>
  <c r="AS67" i="2"/>
  <c r="AU36" i="2"/>
  <c r="AV34" i="2"/>
  <c r="AU35" i="2"/>
  <c r="AR119" i="7"/>
  <c r="AR128" i="7" s="1"/>
  <c r="AF290" i="2"/>
  <c r="AS270" i="2"/>
  <c r="AS118" i="7" s="1"/>
  <c r="AS74" i="2"/>
  <c r="AS78" i="2"/>
  <c r="AS82" i="2"/>
  <c r="AS95" i="2"/>
  <c r="AS75" i="2"/>
  <c r="AS79" i="2"/>
  <c r="AS92" i="2"/>
  <c r="AS96" i="2"/>
  <c r="AS276" i="2"/>
  <c r="AT4" i="2"/>
  <c r="AS76" i="2"/>
  <c r="AS80" i="2"/>
  <c r="AS93" i="2"/>
  <c r="AS73" i="2"/>
  <c r="AS77" i="2"/>
  <c r="AS81" i="2"/>
  <c r="AS94" i="2"/>
  <c r="AT199" i="2"/>
  <c r="AT202" i="2" s="1"/>
  <c r="AS15" i="7"/>
  <c r="AR54" i="2"/>
  <c r="AS33" i="2"/>
  <c r="AS38" i="2" s="1"/>
  <c r="AS58" i="2"/>
  <c r="AT13" i="2"/>
  <c r="AS18" i="2"/>
  <c r="AS66" i="2"/>
  <c r="Q64" i="16"/>
  <c r="AP70" i="7"/>
  <c r="AP73" i="7" s="1"/>
  <c r="AP83" i="7" s="1"/>
  <c r="AM216" i="2"/>
  <c r="AM220" i="2" s="1"/>
  <c r="AM212" i="2" s="1"/>
  <c r="AO218" i="2"/>
  <c r="AN217" i="2"/>
  <c r="AP219" i="2"/>
  <c r="AS49" i="2"/>
  <c r="AS63" i="2" s="1"/>
  <c r="AS64" i="2" s="1"/>
  <c r="AS69" i="2" s="1"/>
  <c r="AS131" i="2" s="1"/>
  <c r="AS50" i="2"/>
  <c r="AT48" i="2"/>
  <c r="AR308" i="2"/>
  <c r="AQ285" i="2"/>
  <c r="AR273" i="2"/>
  <c r="AR279" i="2" s="1"/>
  <c r="AN83" i="7"/>
  <c r="P73" i="16"/>
  <c r="G72" i="17"/>
  <c r="AN139" i="2"/>
  <c r="AN130" i="2" s="1"/>
  <c r="AN225" i="2" s="1"/>
  <c r="AN228" i="2" s="1"/>
  <c r="AN211" i="2" s="1"/>
  <c r="AL24" i="7"/>
  <c r="AM210" i="2"/>
  <c r="Q99" i="16"/>
  <c r="AO95" i="7"/>
  <c r="AW51" i="2"/>
  <c r="AP97" i="7"/>
  <c r="AP7" i="7"/>
  <c r="AQ112" i="2"/>
  <c r="AQ116" i="2" s="1"/>
  <c r="AK98" i="7"/>
  <c r="O98" i="16" s="1"/>
  <c r="O25" i="16"/>
  <c r="AR143" i="2"/>
  <c r="AR146" i="2" s="1"/>
  <c r="AQ9" i="7"/>
  <c r="AT37" i="7"/>
  <c r="R38" i="16" s="1"/>
  <c r="AU326" i="2"/>
  <c r="AU328" i="2" s="1"/>
  <c r="AT231" i="2"/>
  <c r="AT234" i="2" s="1"/>
  <c r="AS25" i="7"/>
  <c r="AS99" i="7" s="1"/>
  <c r="AI271" i="2" l="1"/>
  <c r="AI277" i="2" s="1"/>
  <c r="AH258" i="2"/>
  <c r="AI306" i="2"/>
  <c r="AI309" i="2" s="1"/>
  <c r="AI75" i="7" s="1"/>
  <c r="AI77" i="7" s="1"/>
  <c r="AI143" i="7" s="1"/>
  <c r="AI152" i="7" s="1"/>
  <c r="N77" i="16"/>
  <c r="AH143" i="7"/>
  <c r="AH152" i="7" s="1"/>
  <c r="AG288" i="2"/>
  <c r="AG259" i="2"/>
  <c r="AP137" i="2"/>
  <c r="L89" i="16"/>
  <c r="C201" i="15"/>
  <c r="C10" i="15" s="1"/>
  <c r="AO138" i="2"/>
  <c r="AO139" i="2" s="1"/>
  <c r="AO130" i="2" s="1"/>
  <c r="AO225" i="2" s="1"/>
  <c r="AO228" i="2" s="1"/>
  <c r="AO211" i="2" s="1"/>
  <c r="AR219" i="2" s="1"/>
  <c r="AQ136" i="2"/>
  <c r="AA192" i="7"/>
  <c r="AB192" i="7" s="1"/>
  <c r="F88" i="17"/>
  <c r="AA201" i="7"/>
  <c r="AA215" i="7" s="1"/>
  <c r="AA238" i="7" s="1"/>
  <c r="AA242" i="7" s="1"/>
  <c r="AS316" i="2"/>
  <c r="AS318" i="2" s="1"/>
  <c r="AR35" i="7"/>
  <c r="AR11" i="12"/>
  <c r="AQ101" i="12"/>
  <c r="AB132" i="7"/>
  <c r="AD149" i="7"/>
  <c r="AD79" i="7" s="1"/>
  <c r="AD81" i="7" s="1"/>
  <c r="AD322" i="2" s="1"/>
  <c r="AE148" i="7"/>
  <c r="AE147" i="7"/>
  <c r="AC322" i="2"/>
  <c r="AC89" i="7"/>
  <c r="AC103" i="7" s="1"/>
  <c r="AC132" i="7" s="1"/>
  <c r="AF153" i="7"/>
  <c r="AF154" i="7" s="1"/>
  <c r="AG151" i="7" s="1"/>
  <c r="AF144" i="7"/>
  <c r="AF145" i="7" s="1"/>
  <c r="V16" i="7"/>
  <c r="J11" i="16"/>
  <c r="Z114" i="7"/>
  <c r="Z132" i="7"/>
  <c r="L103" i="16"/>
  <c r="F102" i="17"/>
  <c r="X6" i="7"/>
  <c r="X10" i="7" s="1"/>
  <c r="X16" i="7" s="1"/>
  <c r="X44" i="7" s="1"/>
  <c r="Y134" i="7"/>
  <c r="Y136" i="7" s="1"/>
  <c r="X109" i="2"/>
  <c r="AB36" i="7"/>
  <c r="AA39" i="7"/>
  <c r="AJ265" i="2"/>
  <c r="AK307" i="2"/>
  <c r="AK272" i="2"/>
  <c r="AK278" i="2" s="1"/>
  <c r="AI266" i="2"/>
  <c r="AI289" i="2"/>
  <c r="AB321" i="2"/>
  <c r="AB323" i="2" s="1"/>
  <c r="AA330" i="2"/>
  <c r="AR12" i="7"/>
  <c r="AS154" i="2"/>
  <c r="AS158" i="2" s="1"/>
  <c r="AP12" i="12"/>
  <c r="AP100" i="12" s="1"/>
  <c r="AS44" i="13"/>
  <c r="AP2" i="10"/>
  <c r="AS3" i="2"/>
  <c r="AT2" i="7"/>
  <c r="AP2" i="9"/>
  <c r="AS12" i="6"/>
  <c r="AM213" i="2"/>
  <c r="AM24" i="7" s="1"/>
  <c r="AQ70" i="7"/>
  <c r="AD32" i="7"/>
  <c r="AP138" i="2"/>
  <c r="AP139" i="2" s="1"/>
  <c r="AP130" i="2" s="1"/>
  <c r="AP225" i="2" s="1"/>
  <c r="AP228" i="2" s="1"/>
  <c r="AP211" i="2" s="1"/>
  <c r="AR136" i="2"/>
  <c r="AQ137" i="2"/>
  <c r="AS135" i="2"/>
  <c r="P83" i="16"/>
  <c r="G82" i="17"/>
  <c r="E32" i="14" s="1"/>
  <c r="E58" i="14" s="1"/>
  <c r="AT50" i="2"/>
  <c r="AU48" i="2"/>
  <c r="AT49" i="2"/>
  <c r="AS119" i="7"/>
  <c r="AS128" i="7" s="1"/>
  <c r="AG290" i="2"/>
  <c r="AS98" i="2"/>
  <c r="AS227" i="2" s="1"/>
  <c r="AF291" i="2"/>
  <c r="AF296" i="2"/>
  <c r="AF297" i="2" s="1"/>
  <c r="AS52" i="2"/>
  <c r="AT242" i="2"/>
  <c r="AT245" i="2" s="1"/>
  <c r="AT248" i="2"/>
  <c r="AS26" i="7"/>
  <c r="AS100" i="7" s="1"/>
  <c r="AM8" i="7"/>
  <c r="AN129" i="2"/>
  <c r="AN132" i="2" s="1"/>
  <c r="L33" i="16"/>
  <c r="F32" i="17"/>
  <c r="AS92" i="7"/>
  <c r="AS67" i="7"/>
  <c r="AT164" i="2"/>
  <c r="AS166" i="2"/>
  <c r="AR13" i="7"/>
  <c r="AR168" i="2"/>
  <c r="AR14" i="7" s="1"/>
  <c r="AO217" i="2"/>
  <c r="AQ219" i="2"/>
  <c r="AN216" i="2"/>
  <c r="AN220" i="2" s="1"/>
  <c r="AN212" i="2" s="1"/>
  <c r="AP218" i="2"/>
  <c r="AS273" i="2"/>
  <c r="AS279" i="2" s="1"/>
  <c r="AS308" i="2"/>
  <c r="AR285" i="2"/>
  <c r="AU13" i="2"/>
  <c r="AT66" i="2"/>
  <c r="AT58" i="2"/>
  <c r="AT62" i="2"/>
  <c r="AT18" i="2"/>
  <c r="AT33" i="2"/>
  <c r="AT38" i="2" s="1"/>
  <c r="AS54" i="2"/>
  <c r="AU199" i="2"/>
  <c r="AU202" i="2" s="1"/>
  <c r="AT15" i="7"/>
  <c r="R16" i="16" s="1"/>
  <c r="AS84" i="2"/>
  <c r="AT270" i="2"/>
  <c r="AT118" i="7" s="1"/>
  <c r="R118" i="16" s="1"/>
  <c r="AT276" i="2"/>
  <c r="AT75" i="2"/>
  <c r="AT79" i="2"/>
  <c r="AT92" i="2"/>
  <c r="AT96" i="2"/>
  <c r="AT76" i="2"/>
  <c r="AT80" i="2"/>
  <c r="AT93" i="2"/>
  <c r="AU4" i="2"/>
  <c r="AT73" i="2"/>
  <c r="AT77" i="2"/>
  <c r="AT81" i="2"/>
  <c r="AT94" i="2"/>
  <c r="AT74" i="2"/>
  <c r="AT78" i="2"/>
  <c r="AT82" i="2"/>
  <c r="AT95" i="2"/>
  <c r="AS333" i="2"/>
  <c r="AV35" i="2"/>
  <c r="AV36" i="2"/>
  <c r="AW34" i="2"/>
  <c r="AU15" i="2"/>
  <c r="AT47" i="2"/>
  <c r="AT52" i="2" s="1"/>
  <c r="AT19" i="2"/>
  <c r="AT55" i="2"/>
  <c r="AT59" i="2"/>
  <c r="AT67" i="2"/>
  <c r="AT63" i="2"/>
  <c r="AT64" i="2" s="1"/>
  <c r="AT69" i="2" s="1"/>
  <c r="AT131" i="2" s="1"/>
  <c r="AP217" i="2"/>
  <c r="AV144" i="6"/>
  <c r="AX273" i="6"/>
  <c r="AY274" i="6"/>
  <c r="BA21" i="6"/>
  <c r="BA276" i="6"/>
  <c r="BC23" i="6"/>
  <c r="BC278" i="6"/>
  <c r="BE25" i="6"/>
  <c r="BE280" i="6"/>
  <c r="BF281" i="6"/>
  <c r="AT269" i="6"/>
  <c r="AT393" i="6" s="1"/>
  <c r="AU163" i="2" s="1"/>
  <c r="AU143" i="6"/>
  <c r="AV16" i="6"/>
  <c r="AW17" i="6"/>
  <c r="AW272" i="6"/>
  <c r="AY19" i="6"/>
  <c r="AZ275" i="6"/>
  <c r="BB277" i="6"/>
  <c r="BJ158" i="6"/>
  <c r="BD279" i="6"/>
  <c r="BG27" i="6"/>
  <c r="BG282" i="6"/>
  <c r="BH283" i="6"/>
  <c r="BI157" i="6"/>
  <c r="BJ30" i="6"/>
  <c r="BK31" i="6"/>
  <c r="BK286" i="6"/>
  <c r="BO290" i="6"/>
  <c r="BT168" i="6"/>
  <c r="BY173" i="6"/>
  <c r="CE306" i="6"/>
  <c r="CJ184" i="6"/>
  <c r="CO189" i="6"/>
  <c r="BR38" i="6"/>
  <c r="BV297" i="6"/>
  <c r="CC49" i="6"/>
  <c r="CH54" i="6"/>
  <c r="CL313" i="6"/>
  <c r="CS65" i="6"/>
  <c r="CX70" i="6"/>
  <c r="DB329" i="6"/>
  <c r="DH335" i="6"/>
  <c r="CQ63" i="6"/>
  <c r="CV68" i="6"/>
  <c r="CZ327" i="6"/>
  <c r="DF333" i="6"/>
  <c r="DO215" i="6"/>
  <c r="DT347" i="6"/>
  <c r="DK83" i="6"/>
  <c r="DQ344" i="6"/>
  <c r="DW95" i="6"/>
  <c r="BO35" i="6"/>
  <c r="BT40" i="6"/>
  <c r="BX299" i="6"/>
  <c r="CE51" i="6"/>
  <c r="CJ56" i="6"/>
  <c r="CN315" i="6"/>
  <c r="BQ292" i="6"/>
  <c r="BV170" i="6"/>
  <c r="CA175" i="6"/>
  <c r="CG308" i="6"/>
  <c r="CL186" i="6"/>
  <c r="CQ191" i="6"/>
  <c r="CW324" i="6"/>
  <c r="DB202" i="6"/>
  <c r="DG334" i="6"/>
  <c r="DM85" i="6"/>
  <c r="CU322" i="6"/>
  <c r="CZ200" i="6"/>
  <c r="DE332" i="6"/>
  <c r="DN214" i="6"/>
  <c r="DS346" i="6"/>
  <c r="DI336" i="6"/>
  <c r="DQ217" i="6"/>
  <c r="DV349" i="6"/>
  <c r="BM33" i="6"/>
  <c r="BS294" i="6"/>
  <c r="BX172" i="6"/>
  <c r="CC177" i="6"/>
  <c r="CI310" i="6"/>
  <c r="CN188" i="6"/>
  <c r="BQ37" i="6"/>
  <c r="BV42" i="6"/>
  <c r="BZ301" i="6"/>
  <c r="CG53" i="6"/>
  <c r="CL58" i="6"/>
  <c r="CP317" i="6"/>
  <c r="CW69" i="6"/>
  <c r="DB74" i="6"/>
  <c r="DG207" i="6"/>
  <c r="DL339" i="6"/>
  <c r="CU67" i="6"/>
  <c r="CZ72" i="6"/>
  <c r="DE205" i="6"/>
  <c r="DN86" i="6"/>
  <c r="DS219" i="6"/>
  <c r="DI209" i="6"/>
  <c r="DP216" i="6"/>
  <c r="DU348" i="6"/>
  <c r="BL287" i="6"/>
  <c r="BS39" i="6"/>
  <c r="BX44" i="6"/>
  <c r="CB303" i="6"/>
  <c r="CI55" i="6"/>
  <c r="CN60" i="6"/>
  <c r="BO163" i="6"/>
  <c r="BU296" i="6"/>
  <c r="BZ174" i="6"/>
  <c r="CE179" i="6"/>
  <c r="CK312" i="6"/>
  <c r="CP190" i="6"/>
  <c r="CU195" i="6"/>
  <c r="DA328" i="6"/>
  <c r="DF206" i="6"/>
  <c r="DK338" i="6"/>
  <c r="CS193" i="6"/>
  <c r="CY326" i="6"/>
  <c r="DD204" i="6"/>
  <c r="DL212" i="6"/>
  <c r="DR218" i="6"/>
  <c r="DG79" i="6"/>
  <c r="DP88" i="6"/>
  <c r="DU221" i="6"/>
  <c r="AT142" i="6"/>
  <c r="AT266" i="6" s="1"/>
  <c r="AU162" i="2" s="1"/>
  <c r="AX18" i="6"/>
  <c r="AY147" i="6"/>
  <c r="AZ148" i="6"/>
  <c r="BA149" i="6"/>
  <c r="BB150" i="6"/>
  <c r="BC151" i="6"/>
  <c r="BD152" i="6"/>
  <c r="BE153" i="6"/>
  <c r="BF26" i="6"/>
  <c r="AT14" i="6"/>
  <c r="AT138" i="6" s="1"/>
  <c r="AU161" i="2" s="1"/>
  <c r="AU164" i="2" s="1"/>
  <c r="AU15" i="6"/>
  <c r="AU270" i="6"/>
  <c r="AV271" i="6"/>
  <c r="AW145" i="6"/>
  <c r="AX146" i="6"/>
  <c r="AZ20" i="6"/>
  <c r="BB22" i="6"/>
  <c r="BH156" i="6"/>
  <c r="BD24" i="6"/>
  <c r="BF154" i="6"/>
  <c r="BG155" i="6"/>
  <c r="BH28" i="6"/>
  <c r="BI29" i="6"/>
  <c r="BI284" i="6"/>
  <c r="BJ285" i="6"/>
  <c r="BK159" i="6"/>
  <c r="BM161" i="6"/>
  <c r="BQ165" i="6"/>
  <c r="BW298" i="6"/>
  <c r="CB176" i="6"/>
  <c r="CG181" i="6"/>
  <c r="CM314" i="6"/>
  <c r="BN289" i="6"/>
  <c r="BU41" i="6"/>
  <c r="BZ46" i="6"/>
  <c r="CD305" i="6"/>
  <c r="CK57" i="6"/>
  <c r="CP62" i="6"/>
  <c r="CT321" i="6"/>
  <c r="DA73" i="6"/>
  <c r="DF78" i="6"/>
  <c r="DK211" i="6"/>
  <c r="CR319" i="6"/>
  <c r="CY71" i="6"/>
  <c r="DD76" i="6"/>
  <c r="DL84" i="6"/>
  <c r="DR90" i="6"/>
  <c r="DW223" i="6"/>
  <c r="DO87" i="6"/>
  <c r="DT220" i="6"/>
  <c r="BL32" i="6"/>
  <c r="BP291" i="6"/>
  <c r="BW43" i="6"/>
  <c r="CB48" i="6"/>
  <c r="CF307" i="6"/>
  <c r="CM59" i="6"/>
  <c r="BN162" i="6"/>
  <c r="BS167" i="6"/>
  <c r="BY300" i="6"/>
  <c r="CD178" i="6"/>
  <c r="CI183" i="6"/>
  <c r="CO316" i="6"/>
  <c r="CT194" i="6"/>
  <c r="CY199" i="6"/>
  <c r="DE77" i="6"/>
  <c r="DJ210" i="6"/>
  <c r="CR192" i="6"/>
  <c r="CW197" i="6"/>
  <c r="DC330" i="6"/>
  <c r="DJ337" i="6"/>
  <c r="DQ89" i="6"/>
  <c r="DV222" i="6"/>
  <c r="DN341" i="6"/>
  <c r="DT92" i="6"/>
  <c r="BL160" i="6"/>
  <c r="BP164" i="6"/>
  <c r="BU169" i="6"/>
  <c r="CA302" i="6"/>
  <c r="CF180" i="6"/>
  <c r="CK185" i="6"/>
  <c r="BN34" i="6"/>
  <c r="BR293" i="6"/>
  <c r="BY45" i="6"/>
  <c r="CD50" i="6"/>
  <c r="CH309" i="6"/>
  <c r="CO61" i="6"/>
  <c r="CT66" i="6"/>
  <c r="CX325" i="6"/>
  <c r="DD331" i="6"/>
  <c r="DJ82" i="6"/>
  <c r="CR64" i="6"/>
  <c r="CV323" i="6"/>
  <c r="DC75" i="6"/>
  <c r="DH208" i="6"/>
  <c r="DP343" i="6"/>
  <c r="DV94" i="6"/>
  <c r="DM340" i="6"/>
  <c r="DS91" i="6"/>
  <c r="DW350" i="6"/>
  <c r="BP36" i="6"/>
  <c r="BT295" i="6"/>
  <c r="CA47" i="6"/>
  <c r="CF52" i="6"/>
  <c r="CJ311" i="6"/>
  <c r="BM288" i="6"/>
  <c r="BR166" i="6"/>
  <c r="BW171" i="6"/>
  <c r="CC304" i="6"/>
  <c r="CH182" i="6"/>
  <c r="CM187" i="6"/>
  <c r="CS320" i="6"/>
  <c r="CX198" i="6"/>
  <c r="DC203" i="6"/>
  <c r="DI81" i="6"/>
  <c r="CQ318" i="6"/>
  <c r="CV196" i="6"/>
  <c r="DA201" i="6"/>
  <c r="DH80" i="6"/>
  <c r="DO342" i="6"/>
  <c r="DU93" i="6"/>
  <c r="DM213" i="6"/>
  <c r="DR345" i="6"/>
  <c r="AU4" i="6"/>
  <c r="AR88" i="2"/>
  <c r="AR66" i="7" s="1"/>
  <c r="AR85" i="2"/>
  <c r="AR65" i="7" s="1"/>
  <c r="AR64" i="7"/>
  <c r="AE280" i="2"/>
  <c r="AE281" i="2" s="1"/>
  <c r="AE30" i="7" s="1"/>
  <c r="M31" i="16" s="1"/>
  <c r="AE27" i="7"/>
  <c r="AT25" i="7"/>
  <c r="AU231" i="2"/>
  <c r="AU234" i="2" s="1"/>
  <c r="AU37" i="7"/>
  <c r="AV326" i="2"/>
  <c r="AV328" i="2" s="1"/>
  <c r="Q10" i="16"/>
  <c r="AX51" i="2"/>
  <c r="AL98" i="7"/>
  <c r="AR9" i="7"/>
  <c r="AS143" i="2"/>
  <c r="AS146" i="2" s="1"/>
  <c r="AQ7" i="7"/>
  <c r="AR112" i="2"/>
  <c r="AR116" i="2" s="1"/>
  <c r="AQ97" i="7"/>
  <c r="AP95" i="7"/>
  <c r="AH288" i="2" l="1"/>
  <c r="AH259" i="2"/>
  <c r="AI258" i="2"/>
  <c r="AJ271" i="2"/>
  <c r="AJ277" i="2" s="1"/>
  <c r="AJ306" i="2"/>
  <c r="AJ309" i="2" s="1"/>
  <c r="AJ75" i="7" s="1"/>
  <c r="AC114" i="7"/>
  <c r="AO216" i="2"/>
  <c r="AQ218" i="2"/>
  <c r="AA226" i="7"/>
  <c r="AE149" i="7"/>
  <c r="AE79" i="7" s="1"/>
  <c r="AE81" i="7" s="1"/>
  <c r="AE89" i="7" s="1"/>
  <c r="AE103" i="7" s="1"/>
  <c r="AR101" i="12"/>
  <c r="AS11" i="12"/>
  <c r="AS35" i="7"/>
  <c r="AT316" i="2"/>
  <c r="AT318" i="2" s="1"/>
  <c r="AD89" i="7"/>
  <c r="AD103" i="7" s="1"/>
  <c r="AD132" i="7" s="1"/>
  <c r="AG153" i="7"/>
  <c r="AG154" i="7" s="1"/>
  <c r="AH151" i="7" s="1"/>
  <c r="AG144" i="7"/>
  <c r="AG145" i="7" s="1"/>
  <c r="AF147" i="7"/>
  <c r="AF148" i="7"/>
  <c r="AN210" i="2"/>
  <c r="AN213" i="2" s="1"/>
  <c r="AO210" i="2" s="1"/>
  <c r="AA42" i="7"/>
  <c r="Y6" i="7"/>
  <c r="Z134" i="7"/>
  <c r="Z136" i="7" s="1"/>
  <c r="Y109" i="2"/>
  <c r="L132" i="16"/>
  <c r="L136" i="16" s="1"/>
  <c r="M134" i="16" s="1"/>
  <c r="F131" i="17"/>
  <c r="F135" i="17" s="1"/>
  <c r="G133" i="17" s="1"/>
  <c r="AB330" i="2"/>
  <c r="AC321" i="2"/>
  <c r="AC323" i="2" s="1"/>
  <c r="AJ77" i="7"/>
  <c r="AK265" i="2"/>
  <c r="AL307" i="2"/>
  <c r="AL272" i="2"/>
  <c r="AL278" i="2" s="1"/>
  <c r="AJ266" i="2"/>
  <c r="AJ289" i="2"/>
  <c r="L37" i="16"/>
  <c r="AC36" i="7"/>
  <c r="F36" i="17"/>
  <c r="AB39" i="7"/>
  <c r="C204" i="15" s="1"/>
  <c r="C13" i="15" s="1"/>
  <c r="AC122" i="7"/>
  <c r="Z122" i="7"/>
  <c r="L114" i="16"/>
  <c r="F113" i="17"/>
  <c r="J17" i="16"/>
  <c r="J45" i="16" s="1"/>
  <c r="V44" i="7"/>
  <c r="AS12" i="7"/>
  <c r="AT154" i="2"/>
  <c r="AT158" i="2" s="1"/>
  <c r="AO220" i="2"/>
  <c r="AO212" i="2" s="1"/>
  <c r="AT12" i="6"/>
  <c r="AT3" i="2"/>
  <c r="AT44" i="13"/>
  <c r="AQ2" i="10"/>
  <c r="AQ12" i="12"/>
  <c r="AQ100" i="12" s="1"/>
  <c r="AU2" i="7"/>
  <c r="AQ2" i="9"/>
  <c r="Q70" i="16"/>
  <c r="AQ73" i="7"/>
  <c r="AU14" i="6"/>
  <c r="AU138" i="6" s="1"/>
  <c r="AV161" i="2" s="1"/>
  <c r="AU269" i="6"/>
  <c r="AU393" i="6" s="1"/>
  <c r="AV163" i="2" s="1"/>
  <c r="AV270" i="6"/>
  <c r="AW144" i="6"/>
  <c r="AX145" i="6"/>
  <c r="AZ19" i="6"/>
  <c r="BB21" i="6"/>
  <c r="BD23" i="6"/>
  <c r="BF153" i="6"/>
  <c r="AX17" i="6"/>
  <c r="AY146" i="6"/>
  <c r="AZ147" i="6"/>
  <c r="BA148" i="6"/>
  <c r="BB149" i="6"/>
  <c r="BE24" i="6"/>
  <c r="BG26" i="6"/>
  <c r="BG281" i="6"/>
  <c r="BH282" i="6"/>
  <c r="BI156" i="6"/>
  <c r="BJ29" i="6"/>
  <c r="BK30" i="6"/>
  <c r="BK285" i="6"/>
  <c r="BC150" i="6"/>
  <c r="BE152" i="6"/>
  <c r="BF280" i="6"/>
  <c r="BJ157" i="6"/>
  <c r="BM160" i="6"/>
  <c r="BR165" i="6"/>
  <c r="BW170" i="6"/>
  <c r="CC303" i="6"/>
  <c r="CH181" i="6"/>
  <c r="CM186" i="6"/>
  <c r="BQ164" i="6"/>
  <c r="BW297" i="6"/>
  <c r="CB175" i="6"/>
  <c r="CG180" i="6"/>
  <c r="CM313" i="6"/>
  <c r="CR191" i="6"/>
  <c r="CW196" i="6"/>
  <c r="DC329" i="6"/>
  <c r="DH207" i="6"/>
  <c r="CP61" i="6"/>
  <c r="CT320" i="6"/>
  <c r="DA72" i="6"/>
  <c r="DF77" i="6"/>
  <c r="DM339" i="6"/>
  <c r="DS90" i="6"/>
  <c r="DH334" i="6"/>
  <c r="DP342" i="6"/>
  <c r="DV93" i="6"/>
  <c r="BL286" i="6"/>
  <c r="BR37" i="6"/>
  <c r="BV296" i="6"/>
  <c r="CC48" i="6"/>
  <c r="CH53" i="6"/>
  <c r="CL312" i="6"/>
  <c r="BP290" i="6"/>
  <c r="BW42" i="6"/>
  <c r="CB47" i="6"/>
  <c r="CF306" i="6"/>
  <c r="CM58" i="6"/>
  <c r="CR63" i="6"/>
  <c r="CV322" i="6"/>
  <c r="DC74" i="6"/>
  <c r="DH79" i="6"/>
  <c r="DM212" i="6"/>
  <c r="CT193" i="6"/>
  <c r="CY198" i="6"/>
  <c r="DE76" i="6"/>
  <c r="DK337" i="6"/>
  <c r="DR344" i="6"/>
  <c r="AV4" i="6"/>
  <c r="DO341" i="6"/>
  <c r="DU92" i="6"/>
  <c r="BL159" i="6"/>
  <c r="BQ291" i="6"/>
  <c r="BV169" i="6"/>
  <c r="CA174" i="6"/>
  <c r="CG307" i="6"/>
  <c r="CL185" i="6"/>
  <c r="BP163" i="6"/>
  <c r="BU168" i="6"/>
  <c r="CA301" i="6"/>
  <c r="CF179" i="6"/>
  <c r="CK184" i="6"/>
  <c r="CQ317" i="6"/>
  <c r="CV195" i="6"/>
  <c r="DA200" i="6"/>
  <c r="DG78" i="6"/>
  <c r="DL211" i="6"/>
  <c r="CT65" i="6"/>
  <c r="CX324" i="6"/>
  <c r="DD330" i="6"/>
  <c r="DK210" i="6"/>
  <c r="DQ343" i="6"/>
  <c r="DW94" i="6"/>
  <c r="DO214" i="6"/>
  <c r="DT346" i="6"/>
  <c r="BL31" i="6"/>
  <c r="BQ36" i="6"/>
  <c r="BV41" i="6"/>
  <c r="BZ300" i="6"/>
  <c r="CG52" i="6"/>
  <c r="CL57" i="6"/>
  <c r="BP35" i="6"/>
  <c r="BT294" i="6"/>
  <c r="CA46" i="6"/>
  <c r="CF51" i="6"/>
  <c r="CJ310" i="6"/>
  <c r="CQ62" i="6"/>
  <c r="CV67" i="6"/>
  <c r="CZ326" i="6"/>
  <c r="DF332" i="6"/>
  <c r="DL83" i="6"/>
  <c r="CS319" i="6"/>
  <c r="CX197" i="6"/>
  <c r="DC202" i="6"/>
  <c r="DJ209" i="6"/>
  <c r="DQ216" i="6"/>
  <c r="DV348" i="6"/>
  <c r="DN213" i="6"/>
  <c r="DS345" i="6"/>
  <c r="BO289" i="6"/>
  <c r="DB328" i="6"/>
  <c r="DP215" i="6"/>
  <c r="DU347" i="6"/>
  <c r="DS218" i="6"/>
  <c r="BM32" i="6"/>
  <c r="BN288" i="6"/>
  <c r="BZ45" i="6"/>
  <c r="CD304" i="6"/>
  <c r="CK56" i="6"/>
  <c r="BT39" i="6"/>
  <c r="BX298" i="6"/>
  <c r="CE50" i="6"/>
  <c r="CN314" i="6"/>
  <c r="CU66" i="6"/>
  <c r="CZ71" i="6"/>
  <c r="DJ336" i="6"/>
  <c r="CQ190" i="6"/>
  <c r="CW323" i="6"/>
  <c r="DG333" i="6"/>
  <c r="DP87" i="6"/>
  <c r="DU220" i="6"/>
  <c r="DR217" i="6"/>
  <c r="DW349" i="6"/>
  <c r="BS166" i="6"/>
  <c r="BY299" i="6"/>
  <c r="CI182" i="6"/>
  <c r="CO315" i="6"/>
  <c r="BX171" i="6"/>
  <c r="CC176" i="6"/>
  <c r="CN187" i="6"/>
  <c r="CS192" i="6"/>
  <c r="DD203" i="6"/>
  <c r="DI335" i="6"/>
  <c r="CW68" i="6"/>
  <c r="DB73" i="6"/>
  <c r="DG206" i="6"/>
  <c r="DT219" i="6"/>
  <c r="DL338" i="6"/>
  <c r="DW222" i="6"/>
  <c r="BN33" i="6"/>
  <c r="BY44" i="6"/>
  <c r="CD49" i="6"/>
  <c r="CH308" i="6"/>
  <c r="BS38" i="6"/>
  <c r="BX43" i="6"/>
  <c r="CB302" i="6"/>
  <c r="CN59" i="6"/>
  <c r="CR318" i="6"/>
  <c r="CY70" i="6"/>
  <c r="DI208" i="6"/>
  <c r="CP189" i="6"/>
  <c r="CU194" i="6"/>
  <c r="DF205" i="6"/>
  <c r="DN340" i="6"/>
  <c r="DI80" i="6"/>
  <c r="DV221" i="6"/>
  <c r="AU142" i="6"/>
  <c r="AU266" i="6" s="1"/>
  <c r="AV162" i="2" s="1"/>
  <c r="AV15" i="6"/>
  <c r="AW16" i="6"/>
  <c r="AW271" i="6"/>
  <c r="AY18" i="6"/>
  <c r="AZ274" i="6"/>
  <c r="BB276" i="6"/>
  <c r="BD278" i="6"/>
  <c r="AV143" i="6"/>
  <c r="AX272" i="6"/>
  <c r="AY273" i="6"/>
  <c r="BA20" i="6"/>
  <c r="BA275" i="6"/>
  <c r="BD151" i="6"/>
  <c r="BE279" i="6"/>
  <c r="BG154" i="6"/>
  <c r="BH27" i="6"/>
  <c r="BI28" i="6"/>
  <c r="BI283" i="6"/>
  <c r="BJ284" i="6"/>
  <c r="BK158" i="6"/>
  <c r="BC22" i="6"/>
  <c r="BC277" i="6"/>
  <c r="BF25" i="6"/>
  <c r="BH155" i="6"/>
  <c r="BM287" i="6"/>
  <c r="BO162" i="6"/>
  <c r="BU295" i="6"/>
  <c r="BZ173" i="6"/>
  <c r="CE178" i="6"/>
  <c r="CK311" i="6"/>
  <c r="BT167" i="6"/>
  <c r="BY172" i="6"/>
  <c r="CE305" i="6"/>
  <c r="CJ183" i="6"/>
  <c r="CO188" i="6"/>
  <c r="CU321" i="6"/>
  <c r="CZ199" i="6"/>
  <c r="DE331" i="6"/>
  <c r="DK82" i="6"/>
  <c r="CS64" i="6"/>
  <c r="CX69" i="6"/>
  <c r="DJ81" i="6"/>
  <c r="DN85" i="6"/>
  <c r="BU40" i="6"/>
  <c r="BO34" i="6"/>
  <c r="CJ55" i="6"/>
  <c r="DE204" i="6"/>
  <c r="DB201" i="6"/>
  <c r="DM84" i="6"/>
  <c r="BN161" i="6"/>
  <c r="CD177" i="6"/>
  <c r="BS293" i="6"/>
  <c r="CI309" i="6"/>
  <c r="CY325" i="6"/>
  <c r="CP316" i="6"/>
  <c r="DO86" i="6"/>
  <c r="DR89" i="6"/>
  <c r="BR292" i="6"/>
  <c r="CO60" i="6"/>
  <c r="CI54" i="6"/>
  <c r="DD75" i="6"/>
  <c r="DA327" i="6"/>
  <c r="DT91" i="6"/>
  <c r="DQ88" i="6"/>
  <c r="AW36" i="2"/>
  <c r="AX34" i="2"/>
  <c r="AW35" i="2"/>
  <c r="AU270" i="2"/>
  <c r="AU118" i="7" s="1"/>
  <c r="AU74" i="2"/>
  <c r="AU78" i="2"/>
  <c r="AU82" i="2"/>
  <c r="AU95" i="2"/>
  <c r="AU75" i="2"/>
  <c r="AU79" i="2"/>
  <c r="AU92" i="2"/>
  <c r="AU96" i="2"/>
  <c r="AU276" i="2"/>
  <c r="AV4" i="2"/>
  <c r="AU76" i="2"/>
  <c r="AU80" i="2"/>
  <c r="AU93" i="2"/>
  <c r="AU73" i="2"/>
  <c r="AU77" i="2"/>
  <c r="AU81" i="2"/>
  <c r="AU94" i="2"/>
  <c r="AT119" i="7"/>
  <c r="R119" i="16" s="1"/>
  <c r="AH290" i="2"/>
  <c r="AS85" i="2"/>
  <c r="AS65" i="7" s="1"/>
  <c r="AS64" i="7"/>
  <c r="AS88" i="2"/>
  <c r="AS66" i="7" s="1"/>
  <c r="AV199" i="2"/>
  <c r="AV202" i="2" s="1"/>
  <c r="AU15" i="7"/>
  <c r="AT54" i="2"/>
  <c r="AV13" i="2"/>
  <c r="AV62" i="2" s="1"/>
  <c r="AU54" i="2"/>
  <c r="AU58" i="2"/>
  <c r="AU18" i="2"/>
  <c r="AU33" i="2"/>
  <c r="AU38" i="2" s="1"/>
  <c r="AU66" i="2"/>
  <c r="AS13" i="7"/>
  <c r="AS168" i="2"/>
  <c r="AS14" i="7" s="1"/>
  <c r="AM96" i="7"/>
  <c r="AU50" i="2"/>
  <c r="AV48" i="2"/>
  <c r="AU49" i="2"/>
  <c r="AE28" i="7"/>
  <c r="M28" i="16"/>
  <c r="AR70" i="7"/>
  <c r="AR73" i="7" s="1"/>
  <c r="AR83" i="7" s="1"/>
  <c r="AU67" i="7"/>
  <c r="AU92" i="7"/>
  <c r="AS136" i="2"/>
  <c r="AQ138" i="2"/>
  <c r="AQ139" i="2" s="1"/>
  <c r="AQ130" i="2" s="1"/>
  <c r="AQ225" i="2" s="1"/>
  <c r="AQ228" i="2" s="1"/>
  <c r="AQ211" i="2" s="1"/>
  <c r="AR137" i="2"/>
  <c r="AT135" i="2"/>
  <c r="AV15" i="2"/>
  <c r="AU19" i="2"/>
  <c r="AU47" i="2"/>
  <c r="AU55" i="2"/>
  <c r="AU59" i="2"/>
  <c r="AU67" i="2"/>
  <c r="AT84" i="2"/>
  <c r="AT98" i="2"/>
  <c r="AT227" i="2" s="1"/>
  <c r="AT333" i="2"/>
  <c r="AT308" i="2"/>
  <c r="AS285" i="2"/>
  <c r="AT273" i="2"/>
  <c r="AT279" i="2" s="1"/>
  <c r="AT67" i="7"/>
  <c r="R67" i="16" s="1"/>
  <c r="AT92" i="7"/>
  <c r="R92" i="16" s="1"/>
  <c r="AT166" i="2"/>
  <c r="AU166" i="2"/>
  <c r="AU13" i="7" s="1"/>
  <c r="AN8" i="7"/>
  <c r="AO129" i="2"/>
  <c r="AO132" i="2" s="1"/>
  <c r="AU248" i="2"/>
  <c r="AU242" i="2"/>
  <c r="AU245" i="2" s="1"/>
  <c r="AT26" i="7"/>
  <c r="AU62" i="2"/>
  <c r="AF280" i="2"/>
  <c r="AF281" i="2" s="1"/>
  <c r="AF30" i="7" s="1"/>
  <c r="AF27" i="7"/>
  <c r="AF28" i="7" s="1"/>
  <c r="AG291" i="2"/>
  <c r="AG296" i="2"/>
  <c r="AG297" i="2" s="1"/>
  <c r="AP216" i="2"/>
  <c r="AP220" i="2" s="1"/>
  <c r="AP212" i="2" s="1"/>
  <c r="AR218" i="2"/>
  <c r="AQ217" i="2"/>
  <c r="AS219" i="2"/>
  <c r="Q97" i="16"/>
  <c r="AR7" i="7"/>
  <c r="AS112" i="2"/>
  <c r="AS116" i="2" s="1"/>
  <c r="AY51" i="2"/>
  <c r="AR97" i="7"/>
  <c r="AT99" i="7"/>
  <c r="R26" i="16"/>
  <c r="AM98" i="7"/>
  <c r="Q8" i="16"/>
  <c r="AT143" i="2"/>
  <c r="AT146" i="2" s="1"/>
  <c r="AS9" i="7"/>
  <c r="AQ95" i="7"/>
  <c r="Q95" i="16" s="1"/>
  <c r="AV37" i="7"/>
  <c r="AW326" i="2"/>
  <c r="AW328" i="2" s="1"/>
  <c r="AV231" i="2"/>
  <c r="AV234" i="2" s="1"/>
  <c r="AU25" i="7"/>
  <c r="AU99" i="7" s="1"/>
  <c r="AJ258" i="2" l="1"/>
  <c r="AK271" i="2"/>
  <c r="AK277" i="2" s="1"/>
  <c r="AK306" i="2"/>
  <c r="AK309" i="2" s="1"/>
  <c r="AK75" i="7" s="1"/>
  <c r="AK77" i="7" s="1"/>
  <c r="AK143" i="7" s="1"/>
  <c r="AI288" i="2"/>
  <c r="AI259" i="2"/>
  <c r="AE322" i="2"/>
  <c r="M79" i="16"/>
  <c r="M81" i="16"/>
  <c r="AU63" i="2"/>
  <c r="AU64" i="2" s="1"/>
  <c r="AU69" i="2" s="1"/>
  <c r="AU131" i="2" s="1"/>
  <c r="AT136" i="2" s="1"/>
  <c r="AT11" i="12"/>
  <c r="AS101" i="12"/>
  <c r="AU316" i="2"/>
  <c r="AU318" i="2" s="1"/>
  <c r="AT35" i="7"/>
  <c r="R36" i="16" s="1"/>
  <c r="M89" i="16"/>
  <c r="AD114" i="7"/>
  <c r="AD122" i="7" s="1"/>
  <c r="AF149" i="7"/>
  <c r="AF79" i="7" s="1"/>
  <c r="AF81" i="7" s="1"/>
  <c r="AH153" i="7"/>
  <c r="AH154" i="7" s="1"/>
  <c r="AI151" i="7" s="1"/>
  <c r="AH144" i="7"/>
  <c r="AH145" i="7" s="1"/>
  <c r="AG148" i="7"/>
  <c r="AG147" i="7"/>
  <c r="AN24" i="7"/>
  <c r="G24" i="17" s="1"/>
  <c r="AO213" i="2"/>
  <c r="AP210" i="2" s="1"/>
  <c r="AP213" i="2" s="1"/>
  <c r="AK152" i="7"/>
  <c r="O75" i="16"/>
  <c r="F121" i="17"/>
  <c r="D19" i="14" s="1"/>
  <c r="D21" i="14" s="1"/>
  <c r="L122" i="16"/>
  <c r="AC330" i="2"/>
  <c r="AD321" i="2"/>
  <c r="AD323" i="2" s="1"/>
  <c r="Z6" i="7"/>
  <c r="Z10" i="7" s="1"/>
  <c r="Z16" i="7" s="1"/>
  <c r="Z44" i="7" s="1"/>
  <c r="AA134" i="7"/>
  <c r="AA136" i="7" s="1"/>
  <c r="Z109" i="2"/>
  <c r="F39" i="17"/>
  <c r="L40" i="16"/>
  <c r="AB42" i="7"/>
  <c r="AD36" i="7"/>
  <c r="AC39" i="7"/>
  <c r="AC42" i="7" s="1"/>
  <c r="AM307" i="2"/>
  <c r="AM272" i="2"/>
  <c r="AM278" i="2" s="1"/>
  <c r="AL265" i="2"/>
  <c r="AK289" i="2"/>
  <c r="AK266" i="2"/>
  <c r="AE114" i="7"/>
  <c r="AE132" i="7"/>
  <c r="M132" i="16" s="1"/>
  <c r="M136" i="16" s="1"/>
  <c r="N134" i="16" s="1"/>
  <c r="M103" i="16"/>
  <c r="AJ143" i="7"/>
  <c r="O77" i="16"/>
  <c r="K7" i="16"/>
  <c r="Y10" i="7"/>
  <c r="AU154" i="2"/>
  <c r="AU158" i="2" s="1"/>
  <c r="AU168" i="2" s="1"/>
  <c r="AU14" i="7" s="1"/>
  <c r="AT12" i="7"/>
  <c r="R13" i="16" s="1"/>
  <c r="AR12" i="12"/>
  <c r="AR100" i="12" s="1"/>
  <c r="AU12" i="6"/>
  <c r="AR2" i="10"/>
  <c r="AV2" i="7"/>
  <c r="AU3" i="2"/>
  <c r="AU44" i="13"/>
  <c r="AR2" i="9"/>
  <c r="Q73" i="16"/>
  <c r="AQ83" i="7"/>
  <c r="Q83" i="16" s="1"/>
  <c r="AT128" i="7"/>
  <c r="R128" i="16" s="1"/>
  <c r="AF32" i="7"/>
  <c r="AR138" i="2"/>
  <c r="AR139" i="2" s="1"/>
  <c r="AR130" i="2" s="1"/>
  <c r="AR225" i="2" s="1"/>
  <c r="AR228" i="2" s="1"/>
  <c r="AR211" i="2" s="1"/>
  <c r="AV242" i="2"/>
  <c r="AV245" i="2" s="1"/>
  <c r="AV248" i="2"/>
  <c r="AU26" i="7"/>
  <c r="AU100" i="7" s="1"/>
  <c r="G8" i="17"/>
  <c r="D209" i="15"/>
  <c r="D18" i="15" s="1"/>
  <c r="P9" i="16"/>
  <c r="AU308" i="2"/>
  <c r="AT285" i="2"/>
  <c r="AU273" i="2"/>
  <c r="AU279" i="2" s="1"/>
  <c r="AT85" i="2"/>
  <c r="AT65" i="7" s="1"/>
  <c r="R65" i="16" s="1"/>
  <c r="AT64" i="7"/>
  <c r="AT88" i="2"/>
  <c r="AT66" i="7" s="1"/>
  <c r="R66" i="16" s="1"/>
  <c r="AR217" i="2"/>
  <c r="AT219" i="2"/>
  <c r="AQ216" i="2"/>
  <c r="AQ220" i="2" s="1"/>
  <c r="AQ212" i="2" s="1"/>
  <c r="AS218" i="2"/>
  <c r="AE32" i="7"/>
  <c r="M29" i="16"/>
  <c r="AN96" i="7"/>
  <c r="P96" i="16" s="1"/>
  <c r="AV15" i="7"/>
  <c r="AW199" i="2"/>
  <c r="AW202" i="2" s="1"/>
  <c r="AS70" i="7"/>
  <c r="AS73" i="7" s="1"/>
  <c r="R64" i="16"/>
  <c r="AH291" i="2"/>
  <c r="AH296" i="2"/>
  <c r="AH297" i="2" s="1"/>
  <c r="AU119" i="7"/>
  <c r="AU128" i="7" s="1"/>
  <c r="AI290" i="2"/>
  <c r="AU98" i="2"/>
  <c r="AU227" i="2" s="1"/>
  <c r="AY34" i="2"/>
  <c r="AX35" i="2"/>
  <c r="AX36" i="2"/>
  <c r="AV142" i="6"/>
  <c r="AV266" i="6" s="1"/>
  <c r="AW162" i="2" s="1"/>
  <c r="AX271" i="6"/>
  <c r="AY272" i="6"/>
  <c r="BA19" i="6"/>
  <c r="BA274" i="6"/>
  <c r="BC21" i="6"/>
  <c r="BC276" i="6"/>
  <c r="BE23" i="6"/>
  <c r="BE278" i="6"/>
  <c r="BF279" i="6"/>
  <c r="AV269" i="6"/>
  <c r="AV393" i="6" s="1"/>
  <c r="AW163" i="2" s="1"/>
  <c r="AW143" i="6"/>
  <c r="AX144" i="6"/>
  <c r="AZ18" i="6"/>
  <c r="BD22" i="6"/>
  <c r="BF152" i="6"/>
  <c r="BJ156" i="6"/>
  <c r="BB275" i="6"/>
  <c r="BG153" i="6"/>
  <c r="BH26" i="6"/>
  <c r="BI27" i="6"/>
  <c r="BI282" i="6"/>
  <c r="BJ283" i="6"/>
  <c r="BK157" i="6"/>
  <c r="BL30" i="6"/>
  <c r="BP162" i="6"/>
  <c r="BU167" i="6"/>
  <c r="CA300" i="6"/>
  <c r="CF178" i="6"/>
  <c r="CK183" i="6"/>
  <c r="BN160" i="6"/>
  <c r="BS165" i="6"/>
  <c r="BY298" i="6"/>
  <c r="CD176" i="6"/>
  <c r="CI181" i="6"/>
  <c r="CO314" i="6"/>
  <c r="CT192" i="6"/>
  <c r="CY197" i="6"/>
  <c r="DE75" i="6"/>
  <c r="DJ208" i="6"/>
  <c r="CR190" i="6"/>
  <c r="CW195" i="6"/>
  <c r="DC328" i="6"/>
  <c r="DK81" i="6"/>
  <c r="DR88" i="6"/>
  <c r="DW348" i="6"/>
  <c r="DM338" i="6"/>
  <c r="DS89" i="6"/>
  <c r="BL158" i="6"/>
  <c r="BP34" i="6"/>
  <c r="BT293" i="6"/>
  <c r="CA45" i="6"/>
  <c r="CF50" i="6"/>
  <c r="CJ309" i="6"/>
  <c r="BN32" i="6"/>
  <c r="BR291" i="6"/>
  <c r="BY43" i="6"/>
  <c r="CD48" i="6"/>
  <c r="CH307" i="6"/>
  <c r="CO59" i="6"/>
  <c r="CT64" i="6"/>
  <c r="CX323" i="6"/>
  <c r="DD329" i="6"/>
  <c r="DJ80" i="6"/>
  <c r="CR62" i="6"/>
  <c r="CV321" i="6"/>
  <c r="DC73" i="6"/>
  <c r="DI334" i="6"/>
  <c r="DQ87" i="6"/>
  <c r="DV220" i="6"/>
  <c r="DL210" i="6"/>
  <c r="DR343" i="6"/>
  <c r="DW221" i="6"/>
  <c r="BO288" i="6"/>
  <c r="BT166" i="6"/>
  <c r="BY171" i="6"/>
  <c r="CE304" i="6"/>
  <c r="CJ182" i="6"/>
  <c r="CO187" i="6"/>
  <c r="BR164" i="6"/>
  <c r="BW169" i="6"/>
  <c r="CC302" i="6"/>
  <c r="CH180" i="6"/>
  <c r="CM185" i="6"/>
  <c r="CS318" i="6"/>
  <c r="CX196" i="6"/>
  <c r="DC201" i="6"/>
  <c r="DI79" i="6"/>
  <c r="CQ316" i="6"/>
  <c r="CV194" i="6"/>
  <c r="DA199" i="6"/>
  <c r="DI207" i="6"/>
  <c r="DP341" i="6"/>
  <c r="DV92" i="6"/>
  <c r="DL82" i="6"/>
  <c r="DQ342" i="6"/>
  <c r="DW93" i="6"/>
  <c r="BO33" i="6"/>
  <c r="BT38" i="6"/>
  <c r="BX297" i="6"/>
  <c r="CE49" i="6"/>
  <c r="CJ54" i="6"/>
  <c r="CN313" i="6"/>
  <c r="BR36" i="6"/>
  <c r="BV295" i="6"/>
  <c r="CC47" i="6"/>
  <c r="CH52" i="6"/>
  <c r="CL311" i="6"/>
  <c r="CS63" i="6"/>
  <c r="CX68" i="6"/>
  <c r="DB327" i="6"/>
  <c r="DH333" i="6"/>
  <c r="CQ61" i="6"/>
  <c r="CV66" i="6"/>
  <c r="CZ325" i="6"/>
  <c r="DG77" i="6"/>
  <c r="DO340" i="6"/>
  <c r="DU91" i="6"/>
  <c r="DJ335" i="6"/>
  <c r="DQ215" i="6"/>
  <c r="DV347" i="6"/>
  <c r="AX16" i="6"/>
  <c r="AY145" i="6"/>
  <c r="AZ146" i="6"/>
  <c r="BA147" i="6"/>
  <c r="BB148" i="6"/>
  <c r="BC149" i="6"/>
  <c r="BD150" i="6"/>
  <c r="BE151" i="6"/>
  <c r="BF24" i="6"/>
  <c r="AV14" i="6"/>
  <c r="AV138" i="6" s="1"/>
  <c r="AW161" i="2" s="1"/>
  <c r="AW164" i="2" s="1"/>
  <c r="AW15" i="6"/>
  <c r="AW270" i="6"/>
  <c r="AY17" i="6"/>
  <c r="AZ273" i="6"/>
  <c r="BD277" i="6"/>
  <c r="BH154" i="6"/>
  <c r="BB20" i="6"/>
  <c r="BG25" i="6"/>
  <c r="BG280" i="6"/>
  <c r="BH281" i="6"/>
  <c r="BI155" i="6"/>
  <c r="BJ28" i="6"/>
  <c r="BK29" i="6"/>
  <c r="BK284" i="6"/>
  <c r="BM286" i="6"/>
  <c r="BS292" i="6"/>
  <c r="BX170" i="6"/>
  <c r="CC175" i="6"/>
  <c r="CI308" i="6"/>
  <c r="CN186" i="6"/>
  <c r="BQ290" i="6"/>
  <c r="BV168" i="6"/>
  <c r="CA173" i="6"/>
  <c r="CG306" i="6"/>
  <c r="CL184" i="6"/>
  <c r="CQ189" i="6"/>
  <c r="CW322" i="6"/>
  <c r="DB200" i="6"/>
  <c r="DG332" i="6"/>
  <c r="DM83" i="6"/>
  <c r="CU320" i="6"/>
  <c r="CZ198" i="6"/>
  <c r="DE330" i="6"/>
  <c r="DO213" i="6"/>
  <c r="DT345" i="6"/>
  <c r="DH206" i="6"/>
  <c r="DP214" i="6"/>
  <c r="DU346" i="6"/>
  <c r="BM31" i="6"/>
  <c r="BS37" i="6"/>
  <c r="BX42" i="6"/>
  <c r="CB301" i="6"/>
  <c r="CI53" i="6"/>
  <c r="CN58" i="6"/>
  <c r="BQ35" i="6"/>
  <c r="BV40" i="6"/>
  <c r="BZ299" i="6"/>
  <c r="CG51" i="6"/>
  <c r="CL56" i="6"/>
  <c r="CP315" i="6"/>
  <c r="CW67" i="6"/>
  <c r="DB72" i="6"/>
  <c r="DG205" i="6"/>
  <c r="DL337" i="6"/>
  <c r="CU65" i="6"/>
  <c r="CZ70" i="6"/>
  <c r="DE203" i="6"/>
  <c r="DN212" i="6"/>
  <c r="DS344" i="6"/>
  <c r="DH78" i="6"/>
  <c r="DP86" i="6"/>
  <c r="DU219" i="6"/>
  <c r="BL285" i="6"/>
  <c r="BQ163" i="6"/>
  <c r="BW296" i="6"/>
  <c r="CB174" i="6"/>
  <c r="CG179" i="6"/>
  <c r="CM312" i="6"/>
  <c r="BO161" i="6"/>
  <c r="BU294" i="6"/>
  <c r="BZ172" i="6"/>
  <c r="CE177" i="6"/>
  <c r="CK310" i="6"/>
  <c r="CP188" i="6"/>
  <c r="CU193" i="6"/>
  <c r="DA326" i="6"/>
  <c r="DF204" i="6"/>
  <c r="DK336" i="6"/>
  <c r="CS191" i="6"/>
  <c r="CY324" i="6"/>
  <c r="DD202" i="6"/>
  <c r="DN84" i="6"/>
  <c r="DS217" i="6"/>
  <c r="DF331" i="6"/>
  <c r="DO85" i="6"/>
  <c r="DT218" i="6"/>
  <c r="BM159" i="6"/>
  <c r="BP289" i="6"/>
  <c r="BW41" i="6"/>
  <c r="CB46" i="6"/>
  <c r="CF305" i="6"/>
  <c r="CM57" i="6"/>
  <c r="BN287" i="6"/>
  <c r="BU39" i="6"/>
  <c r="BZ44" i="6"/>
  <c r="CD303" i="6"/>
  <c r="CK55" i="6"/>
  <c r="CP60" i="6"/>
  <c r="CT319" i="6"/>
  <c r="DA71" i="6"/>
  <c r="DF76" i="6"/>
  <c r="DK209" i="6"/>
  <c r="CR317" i="6"/>
  <c r="CY69" i="6"/>
  <c r="DD74" i="6"/>
  <c r="DM211" i="6"/>
  <c r="DR216" i="6"/>
  <c r="AW4" i="6"/>
  <c r="DN339" i="6"/>
  <c r="DT90" i="6"/>
  <c r="AG280" i="2"/>
  <c r="AG281" i="2" s="1"/>
  <c r="AG30" i="7" s="1"/>
  <c r="AG27" i="7"/>
  <c r="AG28" i="7" s="1"/>
  <c r="R27" i="16"/>
  <c r="AT100" i="7"/>
  <c r="R100" i="16" s="1"/>
  <c r="AP129" i="2"/>
  <c r="AP132" i="2" s="1"/>
  <c r="AO8" i="7"/>
  <c r="AO96" i="7" s="1"/>
  <c r="AT13" i="7"/>
  <c r="R14" i="16" s="1"/>
  <c r="AT168" i="2"/>
  <c r="AT14" i="7" s="1"/>
  <c r="R15" i="16" s="1"/>
  <c r="AU52" i="2"/>
  <c r="AV19" i="2"/>
  <c r="AW15" i="2"/>
  <c r="AV47" i="2"/>
  <c r="AV55" i="2"/>
  <c r="AV59" i="2"/>
  <c r="AV67" i="2"/>
  <c r="AV50" i="2"/>
  <c r="AW48" i="2"/>
  <c r="AV49" i="2"/>
  <c r="AV63" i="2" s="1"/>
  <c r="AV64" i="2" s="1"/>
  <c r="AV69" i="2" s="1"/>
  <c r="AV131" i="2" s="1"/>
  <c r="AV58" i="2"/>
  <c r="AV18" i="2"/>
  <c r="AV33" i="2"/>
  <c r="AV38" i="2" s="1"/>
  <c r="AW13" i="2"/>
  <c r="AV66" i="2"/>
  <c r="AU84" i="2"/>
  <c r="AV270" i="2"/>
  <c r="AV118" i="7" s="1"/>
  <c r="AV333" i="2" s="1"/>
  <c r="AV276" i="2"/>
  <c r="AV75" i="2"/>
  <c r="AV79" i="2"/>
  <c r="AV92" i="2"/>
  <c r="AV96" i="2"/>
  <c r="AV76" i="2"/>
  <c r="AV80" i="2"/>
  <c r="AV93" i="2"/>
  <c r="AW4" i="2"/>
  <c r="AV73" i="2"/>
  <c r="AV77" i="2"/>
  <c r="AV81" i="2"/>
  <c r="AV94" i="2"/>
  <c r="AV74" i="2"/>
  <c r="AV78" i="2"/>
  <c r="AV82" i="2"/>
  <c r="AV95" i="2"/>
  <c r="AU333" i="2"/>
  <c r="AW62" i="2"/>
  <c r="AV164" i="2"/>
  <c r="AV25" i="7"/>
  <c r="AV99" i="7" s="1"/>
  <c r="AW231" i="2"/>
  <c r="AW234" i="2" s="1"/>
  <c r="AT97" i="7"/>
  <c r="R99" i="16"/>
  <c r="R97" i="16"/>
  <c r="AZ51" i="2"/>
  <c r="AS97" i="7"/>
  <c r="AW37" i="7"/>
  <c r="S38" i="16" s="1"/>
  <c r="AX326" i="2"/>
  <c r="AX328" i="2" s="1"/>
  <c r="AT9" i="7"/>
  <c r="AU143" i="2"/>
  <c r="AU146" i="2" s="1"/>
  <c r="AR95" i="7"/>
  <c r="AS7" i="7"/>
  <c r="AS95" i="7" s="1"/>
  <c r="AT112" i="2"/>
  <c r="AT116" i="2" s="1"/>
  <c r="AK258" i="2" l="1"/>
  <c r="AL271" i="2"/>
  <c r="AL277" i="2" s="1"/>
  <c r="AL306" i="2"/>
  <c r="AL309" i="2" s="1"/>
  <c r="AL75" i="7" s="1"/>
  <c r="AL77" i="7" s="1"/>
  <c r="AL143" i="7" s="1"/>
  <c r="AJ288" i="2"/>
  <c r="AJ259" i="2"/>
  <c r="AU135" i="2"/>
  <c r="AS137" i="2"/>
  <c r="AV316" i="2"/>
  <c r="AV318" i="2" s="1"/>
  <c r="AU35" i="7"/>
  <c r="AT101" i="12"/>
  <c r="AU11" i="12"/>
  <c r="AG149" i="7"/>
  <c r="AG79" i="7" s="1"/>
  <c r="AG81" i="7" s="1"/>
  <c r="AG322" i="2" s="1"/>
  <c r="AI153" i="7"/>
  <c r="AI154" i="7" s="1"/>
  <c r="AJ151" i="7" s="1"/>
  <c r="AJ153" i="7" s="1"/>
  <c r="AI144" i="7"/>
  <c r="AI145" i="7" s="1"/>
  <c r="AH148" i="7"/>
  <c r="AH147" i="7"/>
  <c r="P25" i="16"/>
  <c r="AN98" i="7"/>
  <c r="P98" i="16" s="1"/>
  <c r="AF322" i="2"/>
  <c r="AF89" i="7"/>
  <c r="AF103" i="7" s="1"/>
  <c r="AO24" i="7"/>
  <c r="AO98" i="7" s="1"/>
  <c r="D22" i="14"/>
  <c r="Y16" i="7"/>
  <c r="K11" i="16"/>
  <c r="AE122" i="7"/>
  <c r="M122" i="16" s="1"/>
  <c r="M114" i="16"/>
  <c r="AN307" i="2"/>
  <c r="AN272" i="2"/>
  <c r="AN278" i="2" s="1"/>
  <c r="AM265" i="2"/>
  <c r="F42" i="17"/>
  <c r="L43" i="16"/>
  <c r="AL152" i="7"/>
  <c r="AB134" i="7"/>
  <c r="AB136" i="7" s="1"/>
  <c r="AA109" i="2"/>
  <c r="AA6" i="7"/>
  <c r="AA10" i="7" s="1"/>
  <c r="AA16" i="7" s="1"/>
  <c r="AA44" i="7" s="1"/>
  <c r="AD330" i="2"/>
  <c r="AE321" i="2"/>
  <c r="AE323" i="2" s="1"/>
  <c r="AJ152" i="7"/>
  <c r="AL289" i="2"/>
  <c r="AL266" i="2"/>
  <c r="AE36" i="7"/>
  <c r="AD39" i="7"/>
  <c r="AD42" i="7" s="1"/>
  <c r="C206" i="15"/>
  <c r="AU12" i="7"/>
  <c r="AV154" i="2"/>
  <c r="AV158" i="2" s="1"/>
  <c r="D210" i="15"/>
  <c r="D19" i="15" s="1"/>
  <c r="AS2" i="10"/>
  <c r="AV12" i="6"/>
  <c r="AS2" i="9"/>
  <c r="AV44" i="13"/>
  <c r="AW2" i="7"/>
  <c r="AS12" i="12"/>
  <c r="AS100" i="12" s="1"/>
  <c r="AV3" i="2"/>
  <c r="G95" i="17"/>
  <c r="AT137" i="2"/>
  <c r="AV135" i="2"/>
  <c r="AU136" i="2"/>
  <c r="AS138" i="2"/>
  <c r="AS139" i="2" s="1"/>
  <c r="AS130" i="2" s="1"/>
  <c r="AS225" i="2" s="1"/>
  <c r="AS228" i="2" s="1"/>
  <c r="AS211" i="2" s="1"/>
  <c r="AS217" i="2"/>
  <c r="AU219" i="2"/>
  <c r="AR216" i="2"/>
  <c r="AR220" i="2" s="1"/>
  <c r="AR212" i="2" s="1"/>
  <c r="AT218" i="2"/>
  <c r="AJ290" i="2"/>
  <c r="AV119" i="7"/>
  <c r="AV128" i="7" s="1"/>
  <c r="AX13" i="2"/>
  <c r="AW18" i="2"/>
  <c r="AW58" i="2"/>
  <c r="AW33" i="2"/>
  <c r="AW38" i="2" s="1"/>
  <c r="AW66" i="2"/>
  <c r="AX15" i="2"/>
  <c r="AW19" i="2"/>
  <c r="AW47" i="2"/>
  <c r="AW55" i="2" s="1"/>
  <c r="AW59" i="2"/>
  <c r="AW67" i="2"/>
  <c r="AP8" i="7"/>
  <c r="AP96" i="7" s="1"/>
  <c r="AQ129" i="2"/>
  <c r="AQ132" i="2" s="1"/>
  <c r="AY36" i="2"/>
  <c r="AZ34" i="2"/>
  <c r="AY35" i="2"/>
  <c r="AI296" i="2"/>
  <c r="AI297" i="2" s="1"/>
  <c r="AI291" i="2"/>
  <c r="AX199" i="2"/>
  <c r="AX202" i="2" s="1"/>
  <c r="AW15" i="7"/>
  <c r="S16" i="16" s="1"/>
  <c r="M33" i="16"/>
  <c r="AW248" i="2"/>
  <c r="AW242" i="2"/>
  <c r="AW245" i="2" s="1"/>
  <c r="AV26" i="7"/>
  <c r="AV100" i="7" s="1"/>
  <c r="AW270" i="2"/>
  <c r="AW118" i="7" s="1"/>
  <c r="AW74" i="2"/>
  <c r="AW78" i="2"/>
  <c r="AW82" i="2"/>
  <c r="AW95" i="2"/>
  <c r="AW75" i="2"/>
  <c r="AW79" i="2"/>
  <c r="AW92" i="2"/>
  <c r="AW96" i="2"/>
  <c r="AX4" i="2"/>
  <c r="AW80" i="2"/>
  <c r="AW73" i="2"/>
  <c r="AW84" i="2" s="1"/>
  <c r="AW88" i="2" s="1"/>
  <c r="AW66" i="7" s="1"/>
  <c r="AW81" i="2"/>
  <c r="AW276" i="2"/>
  <c r="AW119" i="7" s="1"/>
  <c r="AW76" i="2"/>
  <c r="AW93" i="2"/>
  <c r="AW77" i="2"/>
  <c r="AW94" i="2"/>
  <c r="AU85" i="2"/>
  <c r="AU65" i="7" s="1"/>
  <c r="AU64" i="7"/>
  <c r="AU88" i="2"/>
  <c r="AU66" i="7" s="1"/>
  <c r="AK290" i="2"/>
  <c r="AV92" i="7"/>
  <c r="AW166" i="2"/>
  <c r="AW13" i="7" s="1"/>
  <c r="S14" i="16" s="1"/>
  <c r="AV67" i="7"/>
  <c r="AV166" i="2"/>
  <c r="AV84" i="2"/>
  <c r="AV98" i="2"/>
  <c r="AV227" i="2" s="1"/>
  <c r="AV54" i="2"/>
  <c r="AM208" i="7"/>
  <c r="AW49" i="2"/>
  <c r="AW50" i="2"/>
  <c r="AX48" i="2"/>
  <c r="AV52" i="2"/>
  <c r="AG32" i="7"/>
  <c r="AW14" i="6"/>
  <c r="AW138" i="6" s="1"/>
  <c r="AX161" i="2" s="1"/>
  <c r="AW269" i="6"/>
  <c r="AW393" i="6" s="1"/>
  <c r="AX163" i="2" s="1"/>
  <c r="AY16" i="6"/>
  <c r="AZ272" i="6"/>
  <c r="BB274" i="6"/>
  <c r="BD276" i="6"/>
  <c r="AX15" i="6"/>
  <c r="AY144" i="6"/>
  <c r="AZ145" i="6"/>
  <c r="BA146" i="6"/>
  <c r="BC20" i="6"/>
  <c r="BC275" i="6"/>
  <c r="BF23" i="6"/>
  <c r="BG24" i="6"/>
  <c r="BG279" i="6"/>
  <c r="BH280" i="6"/>
  <c r="BI154" i="6"/>
  <c r="BJ27" i="6"/>
  <c r="BK28" i="6"/>
  <c r="BK283" i="6"/>
  <c r="BD149" i="6"/>
  <c r="BE277" i="6"/>
  <c r="BJ155" i="6"/>
  <c r="BN31" i="6"/>
  <c r="BR290" i="6"/>
  <c r="BY42" i="6"/>
  <c r="CD47" i="6"/>
  <c r="CH306" i="6"/>
  <c r="CO58" i="6"/>
  <c r="BS36" i="6"/>
  <c r="BX41" i="6"/>
  <c r="CB300" i="6"/>
  <c r="CI52" i="6"/>
  <c r="CN57" i="6"/>
  <c r="CR316" i="6"/>
  <c r="CY68" i="6"/>
  <c r="DD73" i="6"/>
  <c r="DI206" i="6"/>
  <c r="CP187" i="6"/>
  <c r="CU192" i="6"/>
  <c r="DA325" i="6"/>
  <c r="DF203" i="6"/>
  <c r="DP85" i="6"/>
  <c r="DU218" i="6"/>
  <c r="DJ207" i="6"/>
  <c r="DQ86" i="6"/>
  <c r="DV219" i="6"/>
  <c r="BM158" i="6"/>
  <c r="BR163" i="6"/>
  <c r="BW168" i="6"/>
  <c r="CC301" i="6"/>
  <c r="CH179" i="6"/>
  <c r="CM184" i="6"/>
  <c r="BQ162" i="6"/>
  <c r="BW295" i="6"/>
  <c r="CB173" i="6"/>
  <c r="CG178" i="6"/>
  <c r="CM311" i="6"/>
  <c r="CR189" i="6"/>
  <c r="CW194" i="6"/>
  <c r="DC327" i="6"/>
  <c r="DH205" i="6"/>
  <c r="CP59" i="6"/>
  <c r="CT318" i="6"/>
  <c r="DA70" i="6"/>
  <c r="DF75" i="6"/>
  <c r="DO84" i="6"/>
  <c r="DT217" i="6"/>
  <c r="DJ79" i="6"/>
  <c r="DP340" i="6"/>
  <c r="DV91" i="6"/>
  <c r="BL284" i="6"/>
  <c r="BR35" i="6"/>
  <c r="BV294" i="6"/>
  <c r="CC46" i="6"/>
  <c r="CH51" i="6"/>
  <c r="CL310" i="6"/>
  <c r="BP288" i="6"/>
  <c r="BW40" i="6"/>
  <c r="CB45" i="6"/>
  <c r="CF304" i="6"/>
  <c r="CM56" i="6"/>
  <c r="CR61" i="6"/>
  <c r="CV320" i="6"/>
  <c r="DC72" i="6"/>
  <c r="DH77" i="6"/>
  <c r="DM210" i="6"/>
  <c r="CT191" i="6"/>
  <c r="CY196" i="6"/>
  <c r="DE74" i="6"/>
  <c r="DN338" i="6"/>
  <c r="DT89" i="6"/>
  <c r="DG331" i="6"/>
  <c r="DO339" i="6"/>
  <c r="DU90" i="6"/>
  <c r="BL157" i="6"/>
  <c r="BQ289" i="6"/>
  <c r="BV167" i="6"/>
  <c r="CA172" i="6"/>
  <c r="CG305" i="6"/>
  <c r="CL183" i="6"/>
  <c r="BP161" i="6"/>
  <c r="BU166" i="6"/>
  <c r="CA299" i="6"/>
  <c r="CF177" i="6"/>
  <c r="CK182" i="6"/>
  <c r="CQ315" i="6"/>
  <c r="CV193" i="6"/>
  <c r="DA198" i="6"/>
  <c r="DG76" i="6"/>
  <c r="DL209" i="6"/>
  <c r="CT63" i="6"/>
  <c r="CX322" i="6"/>
  <c r="DD328" i="6"/>
  <c r="DM337" i="6"/>
  <c r="DS88" i="6"/>
  <c r="DG204" i="6"/>
  <c r="DO212" i="6"/>
  <c r="DT344" i="6"/>
  <c r="AW142" i="6"/>
  <c r="AW266" i="6" s="1"/>
  <c r="AX162" i="2" s="1"/>
  <c r="AX143" i="6"/>
  <c r="AZ17" i="6"/>
  <c r="BB19" i="6"/>
  <c r="BD21" i="6"/>
  <c r="BF151" i="6"/>
  <c r="AX270" i="6"/>
  <c r="AY271" i="6"/>
  <c r="BA18" i="6"/>
  <c r="BA273" i="6"/>
  <c r="BC148" i="6"/>
  <c r="BE150" i="6"/>
  <c r="BF278" i="6"/>
  <c r="BG152" i="6"/>
  <c r="BH25" i="6"/>
  <c r="BI26" i="6"/>
  <c r="BI281" i="6"/>
  <c r="BJ282" i="6"/>
  <c r="BK156" i="6"/>
  <c r="BB147" i="6"/>
  <c r="BE22" i="6"/>
  <c r="BH153" i="6"/>
  <c r="BL29" i="6"/>
  <c r="BQ34" i="6"/>
  <c r="BV39" i="6"/>
  <c r="BZ298" i="6"/>
  <c r="CG50" i="6"/>
  <c r="CL55" i="6"/>
  <c r="BP33" i="6"/>
  <c r="BT292" i="6"/>
  <c r="CA44" i="6"/>
  <c r="CF49" i="6"/>
  <c r="CJ308" i="6"/>
  <c r="CQ60" i="6"/>
  <c r="CV65" i="6"/>
  <c r="CZ324" i="6"/>
  <c r="DF330" i="6"/>
  <c r="DL81" i="6"/>
  <c r="CS317" i="6"/>
  <c r="CX195" i="6"/>
  <c r="DC200" i="6"/>
  <c r="DM82" i="6"/>
  <c r="DR342" i="6"/>
  <c r="DW347" i="6"/>
  <c r="DN211" i="6"/>
  <c r="DS343" i="6"/>
  <c r="BM285" i="6"/>
  <c r="BO160" i="6"/>
  <c r="BU293" i="6"/>
  <c r="BZ171" i="6"/>
  <c r="CE176" i="6"/>
  <c r="CK309" i="6"/>
  <c r="BO287" i="6"/>
  <c r="BT165" i="6"/>
  <c r="BY170" i="6"/>
  <c r="CE303" i="6"/>
  <c r="CJ181" i="6"/>
  <c r="CO186" i="6"/>
  <c r="CU319" i="6"/>
  <c r="CZ197" i="6"/>
  <c r="DE329" i="6"/>
  <c r="DK80" i="6"/>
  <c r="CS62" i="6"/>
  <c r="CX67" i="6"/>
  <c r="DB326" i="6"/>
  <c r="DL336" i="6"/>
  <c r="DQ341" i="6"/>
  <c r="DW220" i="6"/>
  <c r="DN83" i="6"/>
  <c r="DS216" i="6"/>
  <c r="BM30" i="6"/>
  <c r="BN286" i="6"/>
  <c r="BU38" i="6"/>
  <c r="BZ43" i="6"/>
  <c r="CD302" i="6"/>
  <c r="CK54" i="6"/>
  <c r="BO32" i="6"/>
  <c r="BT37" i="6"/>
  <c r="BX296" i="6"/>
  <c r="CE48" i="6"/>
  <c r="CJ53" i="6"/>
  <c r="CN312" i="6"/>
  <c r="CU64" i="6"/>
  <c r="CZ69" i="6"/>
  <c r="DE202" i="6"/>
  <c r="DJ334" i="6"/>
  <c r="CQ188" i="6"/>
  <c r="CW321" i="6"/>
  <c r="DB199" i="6"/>
  <c r="DI78" i="6"/>
  <c r="DQ214" i="6"/>
  <c r="DV346" i="6"/>
  <c r="DK335" i="6"/>
  <c r="DR215" i="6"/>
  <c r="AX4" i="6"/>
  <c r="BN159" i="6"/>
  <c r="BS164" i="6"/>
  <c r="BY297" i="6"/>
  <c r="CD175" i="6"/>
  <c r="CI180" i="6"/>
  <c r="CO313" i="6"/>
  <c r="BS291" i="6"/>
  <c r="BX169" i="6"/>
  <c r="CC174" i="6"/>
  <c r="CI307" i="6"/>
  <c r="CN185" i="6"/>
  <c r="CS190" i="6"/>
  <c r="CY323" i="6"/>
  <c r="DD201" i="6"/>
  <c r="DI333" i="6"/>
  <c r="CP314" i="6"/>
  <c r="CW66" i="6"/>
  <c r="DB71" i="6"/>
  <c r="DH332" i="6"/>
  <c r="DP213" i="6"/>
  <c r="DU345" i="6"/>
  <c r="DK208" i="6"/>
  <c r="DR87" i="6"/>
  <c r="DW92" i="6"/>
  <c r="AW92" i="7"/>
  <c r="AW67" i="7"/>
  <c r="AX62" i="2"/>
  <c r="AH280" i="2"/>
  <c r="AH281" i="2" s="1"/>
  <c r="AH30" i="7" s="1"/>
  <c r="N31" i="16" s="1"/>
  <c r="AH27" i="7"/>
  <c r="AS83" i="7"/>
  <c r="AT70" i="7"/>
  <c r="AV273" i="2"/>
  <c r="AV279" i="2" s="1"/>
  <c r="AV308" i="2"/>
  <c r="AU285" i="2"/>
  <c r="AP24" i="7"/>
  <c r="AQ210" i="2"/>
  <c r="AQ213" i="2" s="1"/>
  <c r="AT7" i="7"/>
  <c r="AT95" i="7" s="1"/>
  <c r="R95" i="16" s="1"/>
  <c r="AU112" i="2"/>
  <c r="AU116" i="2" s="1"/>
  <c r="AV143" i="2"/>
  <c r="AV146" i="2" s="1"/>
  <c r="AU9" i="7"/>
  <c r="BA51" i="2"/>
  <c r="AK296" i="2"/>
  <c r="AK297" i="2" s="1"/>
  <c r="AU97" i="7"/>
  <c r="R10" i="16"/>
  <c r="AX37" i="7"/>
  <c r="AY326" i="2"/>
  <c r="AY328" i="2" s="1"/>
  <c r="AX231" i="2"/>
  <c r="AX234" i="2" s="1"/>
  <c r="AW25" i="7"/>
  <c r="AM306" i="2" l="1"/>
  <c r="AM309" i="2" s="1"/>
  <c r="AM75" i="7" s="1"/>
  <c r="AM77" i="7" s="1"/>
  <c r="AM143" i="7" s="1"/>
  <c r="AL258" i="2"/>
  <c r="AM271" i="2"/>
  <c r="AM277" i="2" s="1"/>
  <c r="AK288" i="2"/>
  <c r="AK291" i="2" s="1"/>
  <c r="AK259" i="2"/>
  <c r="AW85" i="2"/>
  <c r="AW65" i="7" s="1"/>
  <c r="AW64" i="7"/>
  <c r="AV11" i="12"/>
  <c r="AU101" i="12"/>
  <c r="AW63" i="2"/>
  <c r="AW64" i="2" s="1"/>
  <c r="AW69" i="2" s="1"/>
  <c r="AW131" i="2" s="1"/>
  <c r="AW135" i="2" s="1"/>
  <c r="AV35" i="7"/>
  <c r="AW316" i="2"/>
  <c r="AW318" i="2" s="1"/>
  <c r="AG89" i="7"/>
  <c r="AG103" i="7" s="1"/>
  <c r="AG114" i="7" s="1"/>
  <c r="AG122" i="7" s="1"/>
  <c r="G97" i="17"/>
  <c r="AH149" i="7"/>
  <c r="AH79" i="7" s="1"/>
  <c r="AH81" i="7" s="1"/>
  <c r="AJ144" i="7"/>
  <c r="AJ145" i="7" s="1"/>
  <c r="AJ148" i="7" s="1"/>
  <c r="AM210" i="7"/>
  <c r="AI148" i="7"/>
  <c r="AI147" i="7"/>
  <c r="AF114" i="7"/>
  <c r="AF122" i="7" s="1"/>
  <c r="AF132" i="7"/>
  <c r="C208" i="15"/>
  <c r="C17" i="15" s="1"/>
  <c r="C15" i="15"/>
  <c r="AJ154" i="7"/>
  <c r="AK151" i="7" s="1"/>
  <c r="AE330" i="2"/>
  <c r="AF321" i="2"/>
  <c r="AF323" i="2" s="1"/>
  <c r="AB6" i="7"/>
  <c r="AC134" i="7"/>
  <c r="AB109" i="2"/>
  <c r="AO272" i="2"/>
  <c r="AO278" i="2" s="1"/>
  <c r="AN265" i="2"/>
  <c r="AO307" i="2"/>
  <c r="AE39" i="7"/>
  <c r="M37" i="16"/>
  <c r="AF36" i="7"/>
  <c r="AM289" i="2"/>
  <c r="AM266" i="2"/>
  <c r="Y44" i="7"/>
  <c r="K17" i="16"/>
  <c r="K45" i="16" s="1"/>
  <c r="AM152" i="7"/>
  <c r="AV12" i="7"/>
  <c r="AW154" i="2"/>
  <c r="AW158" i="2" s="1"/>
  <c r="S119" i="16"/>
  <c r="AT2" i="10"/>
  <c r="AW44" i="13"/>
  <c r="AT2" i="9"/>
  <c r="AW12" i="6"/>
  <c r="AT12" i="12"/>
  <c r="AT100" i="12" s="1"/>
  <c r="AX2" i="7"/>
  <c r="AW3" i="2"/>
  <c r="AU70" i="7"/>
  <c r="AU73" i="7" s="1"/>
  <c r="AU83" i="7" s="1"/>
  <c r="AU137" i="2"/>
  <c r="AW273" i="2"/>
  <c r="AW279" i="2" s="1"/>
  <c r="AV285" i="2"/>
  <c r="AW308" i="2"/>
  <c r="N28" i="16"/>
  <c r="AH28" i="7"/>
  <c r="AX164" i="2"/>
  <c r="AX49" i="2"/>
  <c r="AX50" i="2"/>
  <c r="AX63" i="2" s="1"/>
  <c r="AX64" i="2" s="1"/>
  <c r="AX69" i="2" s="1"/>
  <c r="AX131" i="2" s="1"/>
  <c r="AY48" i="2"/>
  <c r="AV13" i="7"/>
  <c r="AV168" i="2"/>
  <c r="AV14" i="7" s="1"/>
  <c r="AY4" i="2"/>
  <c r="AX73" i="2"/>
  <c r="AX77" i="2"/>
  <c r="AX81" i="2"/>
  <c r="AX94" i="2"/>
  <c r="AX74" i="2"/>
  <c r="AX78" i="2"/>
  <c r="AX82" i="2"/>
  <c r="AX95" i="2"/>
  <c r="AX270" i="2"/>
  <c r="AX118" i="7" s="1"/>
  <c r="AX276" i="2"/>
  <c r="AX75" i="2"/>
  <c r="AX79" i="2"/>
  <c r="AX92" i="2"/>
  <c r="AX96" i="2"/>
  <c r="AX80" i="2"/>
  <c r="AX93" i="2"/>
  <c r="AX76" i="2"/>
  <c r="AW98" i="2"/>
  <c r="AW227" i="2" s="1"/>
  <c r="AX248" i="2"/>
  <c r="AW26" i="7"/>
  <c r="AX242" i="2"/>
  <c r="AX245" i="2" s="1"/>
  <c r="AI280" i="2"/>
  <c r="AI281" i="2" s="1"/>
  <c r="AI30" i="7" s="1"/>
  <c r="AI27" i="7"/>
  <c r="AI28" i="7" s="1"/>
  <c r="AS216" i="2"/>
  <c r="AS220" i="2" s="1"/>
  <c r="AS212" i="2" s="1"/>
  <c r="AU218" i="2"/>
  <c r="AT217" i="2"/>
  <c r="AV219" i="2"/>
  <c r="AT73" i="7"/>
  <c r="R70" i="16"/>
  <c r="AX14" i="6"/>
  <c r="AX138" i="6" s="1"/>
  <c r="AY161" i="2" s="1"/>
  <c r="AY143" i="6"/>
  <c r="AZ144" i="6"/>
  <c r="BA145" i="6"/>
  <c r="BB146" i="6"/>
  <c r="BC147" i="6"/>
  <c r="BD148" i="6"/>
  <c r="BE149" i="6"/>
  <c r="BF22" i="6"/>
  <c r="AX142" i="6"/>
  <c r="AX266" i="6" s="1"/>
  <c r="AY162" i="2" s="1"/>
  <c r="AZ16" i="6"/>
  <c r="BB18" i="6"/>
  <c r="BH152" i="6"/>
  <c r="BD20" i="6"/>
  <c r="BF150" i="6"/>
  <c r="BG151" i="6"/>
  <c r="BH24" i="6"/>
  <c r="BI25" i="6"/>
  <c r="BI280" i="6"/>
  <c r="BJ281" i="6"/>
  <c r="BK155" i="6"/>
  <c r="BL283" i="6"/>
  <c r="BS35" i="6"/>
  <c r="BX40" i="6"/>
  <c r="CB299" i="6"/>
  <c r="CI51" i="6"/>
  <c r="CN56" i="6"/>
  <c r="BO159" i="6"/>
  <c r="BU292" i="6"/>
  <c r="BZ170" i="6"/>
  <c r="CE175" i="6"/>
  <c r="CK308" i="6"/>
  <c r="CP186" i="6"/>
  <c r="CU191" i="6"/>
  <c r="DA324" i="6"/>
  <c r="DF202" i="6"/>
  <c r="DK334" i="6"/>
  <c r="CS189" i="6"/>
  <c r="CY322" i="6"/>
  <c r="DD200" i="6"/>
  <c r="DL208" i="6"/>
  <c r="DR214" i="6"/>
  <c r="DW219" i="6"/>
  <c r="DO83" i="6"/>
  <c r="DT216" i="6"/>
  <c r="BM157" i="6"/>
  <c r="BQ161" i="6"/>
  <c r="BW294" i="6"/>
  <c r="CB172" i="6"/>
  <c r="CG177" i="6"/>
  <c r="CM310" i="6"/>
  <c r="BN285" i="6"/>
  <c r="BU37" i="6"/>
  <c r="BZ42" i="6"/>
  <c r="CD301" i="6"/>
  <c r="CK53" i="6"/>
  <c r="CP58" i="6"/>
  <c r="CT317" i="6"/>
  <c r="DA69" i="6"/>
  <c r="DF74" i="6"/>
  <c r="DK207" i="6"/>
  <c r="CR315" i="6"/>
  <c r="CY67" i="6"/>
  <c r="DD72" i="6"/>
  <c r="DL80" i="6"/>
  <c r="DR86" i="6"/>
  <c r="DW91" i="6"/>
  <c r="DN337" i="6"/>
  <c r="DT88" i="6"/>
  <c r="BL28" i="6"/>
  <c r="BP287" i="6"/>
  <c r="BW39" i="6"/>
  <c r="CB44" i="6"/>
  <c r="CF303" i="6"/>
  <c r="CM55" i="6"/>
  <c r="BN158" i="6"/>
  <c r="BS163" i="6"/>
  <c r="BY296" i="6"/>
  <c r="CD174" i="6"/>
  <c r="CI179" i="6"/>
  <c r="CO312" i="6"/>
  <c r="CT190" i="6"/>
  <c r="CY195" i="6"/>
  <c r="DE73" i="6"/>
  <c r="DJ206" i="6"/>
  <c r="CR188" i="6"/>
  <c r="CW193" i="6"/>
  <c r="DC326" i="6"/>
  <c r="DJ333" i="6"/>
  <c r="DQ85" i="6"/>
  <c r="DV218" i="6"/>
  <c r="DM336" i="6"/>
  <c r="DS87" i="6"/>
  <c r="BL156" i="6"/>
  <c r="BP160" i="6"/>
  <c r="BU165" i="6"/>
  <c r="CA298" i="6"/>
  <c r="CF176" i="6"/>
  <c r="CK181" i="6"/>
  <c r="BN30" i="6"/>
  <c r="BR289" i="6"/>
  <c r="BY41" i="6"/>
  <c r="CD46" i="6"/>
  <c r="CH305" i="6"/>
  <c r="CO57" i="6"/>
  <c r="CT62" i="6"/>
  <c r="CX321" i="6"/>
  <c r="DD327" i="6"/>
  <c r="DJ78" i="6"/>
  <c r="CR60" i="6"/>
  <c r="CV319" i="6"/>
  <c r="DC71" i="6"/>
  <c r="DH204" i="6"/>
  <c r="DP339" i="6"/>
  <c r="DV90" i="6"/>
  <c r="DM209" i="6"/>
  <c r="DR341" i="6"/>
  <c r="AY4" i="6"/>
  <c r="BT36" i="6"/>
  <c r="CZ196" i="6"/>
  <c r="DS342" i="6"/>
  <c r="DP212" i="6"/>
  <c r="BM29" i="6"/>
  <c r="BS290" i="6"/>
  <c r="CC173" i="6"/>
  <c r="CI306" i="6"/>
  <c r="CN184" i="6"/>
  <c r="BV38" i="6"/>
  <c r="BZ297" i="6"/>
  <c r="CG49" i="6"/>
  <c r="CP313" i="6"/>
  <c r="CW65" i="6"/>
  <c r="DB70" i="6"/>
  <c r="DL335" i="6"/>
  <c r="CZ68" i="6"/>
  <c r="DE201" i="6"/>
  <c r="DS215" i="6"/>
  <c r="DG75" i="6"/>
  <c r="DU217" i="6"/>
  <c r="AX269" i="6"/>
  <c r="AX393" i="6" s="1"/>
  <c r="AY163" i="2" s="1"/>
  <c r="AY270" i="6"/>
  <c r="BA17" i="6"/>
  <c r="BA272" i="6"/>
  <c r="BC19" i="6"/>
  <c r="BC274" i="6"/>
  <c r="BE21" i="6"/>
  <c r="BE276" i="6"/>
  <c r="BF277" i="6"/>
  <c r="AY15" i="6"/>
  <c r="AZ271" i="6"/>
  <c r="BB273" i="6"/>
  <c r="BJ154" i="6"/>
  <c r="BD275" i="6"/>
  <c r="BG23" i="6"/>
  <c r="BG278" i="6"/>
  <c r="BH279" i="6"/>
  <c r="BI153" i="6"/>
  <c r="BJ26" i="6"/>
  <c r="BK27" i="6"/>
  <c r="BK282" i="6"/>
  <c r="BP32" i="6"/>
  <c r="BT291" i="6"/>
  <c r="CA43" i="6"/>
  <c r="CF48" i="6"/>
  <c r="CJ307" i="6"/>
  <c r="BM284" i="6"/>
  <c r="BR162" i="6"/>
  <c r="BW167" i="6"/>
  <c r="CC300" i="6"/>
  <c r="CH178" i="6"/>
  <c r="CM183" i="6"/>
  <c r="CS316" i="6"/>
  <c r="CX194" i="6"/>
  <c r="DC199" i="6"/>
  <c r="DI77" i="6"/>
  <c r="CQ314" i="6"/>
  <c r="CV192" i="6"/>
  <c r="DA197" i="6"/>
  <c r="DH76" i="6"/>
  <c r="DO338" i="6"/>
  <c r="DU89" i="6"/>
  <c r="DK79" i="6"/>
  <c r="DQ340" i="6"/>
  <c r="DW346" i="6"/>
  <c r="BO286" i="6"/>
  <c r="BT164" i="6"/>
  <c r="BY169" i="6"/>
  <c r="CE302" i="6"/>
  <c r="CJ180" i="6"/>
  <c r="CO185" i="6"/>
  <c r="BR34" i="6"/>
  <c r="BV293" i="6"/>
  <c r="CC45" i="6"/>
  <c r="CH50" i="6"/>
  <c r="CL309" i="6"/>
  <c r="CS61" i="6"/>
  <c r="CX66" i="6"/>
  <c r="DB325" i="6"/>
  <c r="DH331" i="6"/>
  <c r="CQ59" i="6"/>
  <c r="CV64" i="6"/>
  <c r="CZ323" i="6"/>
  <c r="DF329" i="6"/>
  <c r="DO211" i="6"/>
  <c r="DT343" i="6"/>
  <c r="DI332" i="6"/>
  <c r="DQ213" i="6"/>
  <c r="DV345" i="6"/>
  <c r="BO31" i="6"/>
  <c r="BX295" i="6"/>
  <c r="CE47" i="6"/>
  <c r="CJ52" i="6"/>
  <c r="CN311" i="6"/>
  <c r="BQ288" i="6"/>
  <c r="BV166" i="6"/>
  <c r="CA171" i="6"/>
  <c r="CG304" i="6"/>
  <c r="CL182" i="6"/>
  <c r="CQ187" i="6"/>
  <c r="CW320" i="6"/>
  <c r="DB198" i="6"/>
  <c r="DG330" i="6"/>
  <c r="DM81" i="6"/>
  <c r="CU318" i="6"/>
  <c r="DE328" i="6"/>
  <c r="DN210" i="6"/>
  <c r="DI205" i="6"/>
  <c r="DU344" i="6"/>
  <c r="BX168" i="6"/>
  <c r="BQ33" i="6"/>
  <c r="CL54" i="6"/>
  <c r="DG203" i="6"/>
  <c r="CU63" i="6"/>
  <c r="DN82" i="6"/>
  <c r="DP84" i="6"/>
  <c r="AV88" i="2"/>
  <c r="AV66" i="7" s="1"/>
  <c r="S66" i="16" s="1"/>
  <c r="AV85" i="2"/>
  <c r="AV65" i="7" s="1"/>
  <c r="S65" i="16" s="1"/>
  <c r="AV64" i="7"/>
  <c r="S67" i="16"/>
  <c r="S92" i="16"/>
  <c r="AW128" i="7"/>
  <c r="S128" i="16" s="1"/>
  <c r="S118" i="16"/>
  <c r="AW333" i="2"/>
  <c r="AX15" i="7"/>
  <c r="AY199" i="2"/>
  <c r="AY202" i="2" s="1"/>
  <c r="BA34" i="2"/>
  <c r="AZ36" i="2"/>
  <c r="AZ35" i="2"/>
  <c r="AR129" i="2"/>
  <c r="AR132" i="2" s="1"/>
  <c r="AQ8" i="7"/>
  <c r="AW52" i="2"/>
  <c r="AY15" i="2"/>
  <c r="AX19" i="2"/>
  <c r="AX47" i="2"/>
  <c r="AX55" i="2"/>
  <c r="AX59" i="2"/>
  <c r="AX67" i="2"/>
  <c r="AW54" i="2"/>
  <c r="AX66" i="2"/>
  <c r="AX33" i="2"/>
  <c r="AX38" i="2" s="1"/>
  <c r="AX18" i="2"/>
  <c r="AY13" i="2"/>
  <c r="AX58" i="2"/>
  <c r="AX54" i="2"/>
  <c r="AJ296" i="2"/>
  <c r="AJ297" i="2" s="1"/>
  <c r="AJ291" i="2"/>
  <c r="AX25" i="7"/>
  <c r="AX99" i="7" s="1"/>
  <c r="AY231" i="2"/>
  <c r="AY234" i="2" s="1"/>
  <c r="BB51" i="2"/>
  <c r="AV9" i="7"/>
  <c r="AW143" i="2"/>
  <c r="AW146" i="2" s="1"/>
  <c r="AU7" i="7"/>
  <c r="AV112" i="2"/>
  <c r="AV116" i="2" s="1"/>
  <c r="AR210" i="2"/>
  <c r="AR213" i="2" s="1"/>
  <c r="AQ24" i="7"/>
  <c r="AW99" i="7"/>
  <c r="S99" i="16" s="1"/>
  <c r="S26" i="16"/>
  <c r="AW70" i="7"/>
  <c r="AZ326" i="2"/>
  <c r="AZ328" i="2" s="1"/>
  <c r="AY37" i="7"/>
  <c r="AK27" i="7"/>
  <c r="AK280" i="2"/>
  <c r="AK281" i="2" s="1"/>
  <c r="AK30" i="7" s="1"/>
  <c r="O31" i="16" s="1"/>
  <c r="AV97" i="7"/>
  <c r="R8" i="16"/>
  <c r="AP98" i="7"/>
  <c r="AL259" i="2" l="1"/>
  <c r="AL288" i="2"/>
  <c r="AN306" i="2"/>
  <c r="AN309" i="2" s="1"/>
  <c r="AN75" i="7" s="1"/>
  <c r="AN77" i="7" s="1"/>
  <c r="AN143" i="7" s="1"/>
  <c r="AM258" i="2"/>
  <c r="AN271" i="2"/>
  <c r="AN277" i="2" s="1"/>
  <c r="AV136" i="2"/>
  <c r="AT138" i="2"/>
  <c r="AT139" i="2" s="1"/>
  <c r="AT130" i="2" s="1"/>
  <c r="AT225" i="2" s="1"/>
  <c r="AT228" i="2" s="1"/>
  <c r="AT211" i="2" s="1"/>
  <c r="AV218" i="2" s="1"/>
  <c r="AW35" i="7"/>
  <c r="S36" i="16" s="1"/>
  <c r="AX316" i="2"/>
  <c r="AX318" i="2" s="1"/>
  <c r="AV101" i="12"/>
  <c r="AW11" i="12"/>
  <c r="AG132" i="7"/>
  <c r="AJ147" i="7"/>
  <c r="AJ149" i="7" s="1"/>
  <c r="AJ79" i="7" s="1"/>
  <c r="N79" i="16"/>
  <c r="AI149" i="7"/>
  <c r="AI79" i="7" s="1"/>
  <c r="AI81" i="7" s="1"/>
  <c r="AI322" i="2" s="1"/>
  <c r="AH322" i="2"/>
  <c r="N81" i="16"/>
  <c r="AH89" i="7"/>
  <c r="AK144" i="7"/>
  <c r="AK145" i="7" s="1"/>
  <c r="AK153" i="7"/>
  <c r="AK154" i="7" s="1"/>
  <c r="AL151" i="7" s="1"/>
  <c r="P75" i="16"/>
  <c r="AN152" i="7"/>
  <c r="P77" i="16"/>
  <c r="AM186" i="7"/>
  <c r="G76" i="17"/>
  <c r="G74" i="17"/>
  <c r="D202" i="15" s="1"/>
  <c r="D11" i="15" s="1"/>
  <c r="AP272" i="2"/>
  <c r="AP278" i="2" s="1"/>
  <c r="AP307" i="2"/>
  <c r="AO265" i="2"/>
  <c r="AC136" i="7"/>
  <c r="AM240" i="7"/>
  <c r="AG321" i="2"/>
  <c r="AG323" i="2" s="1"/>
  <c r="AF330" i="2"/>
  <c r="AG36" i="7"/>
  <c r="AF39" i="7"/>
  <c r="AF42" i="7" s="1"/>
  <c r="M40" i="16"/>
  <c r="AE42" i="7"/>
  <c r="M43" i="16" s="1"/>
  <c r="AN266" i="2"/>
  <c r="AN289" i="2"/>
  <c r="AB10" i="7"/>
  <c r="L7" i="16"/>
  <c r="F6" i="17"/>
  <c r="AX154" i="2"/>
  <c r="AX158" i="2" s="1"/>
  <c r="AW168" i="2"/>
  <c r="AW14" i="7" s="1"/>
  <c r="S15" i="16" s="1"/>
  <c r="AW12" i="7"/>
  <c r="S13" i="16" s="1"/>
  <c r="AX12" i="6"/>
  <c r="AU2" i="9"/>
  <c r="AX44" i="13"/>
  <c r="AY2" i="7"/>
  <c r="AX3" i="2"/>
  <c r="AU2" i="10"/>
  <c r="AU12" i="12"/>
  <c r="AU100" i="12" s="1"/>
  <c r="AI32" i="7"/>
  <c r="AJ280" i="2"/>
  <c r="AJ281" i="2" s="1"/>
  <c r="AJ30" i="7" s="1"/>
  <c r="AJ27" i="7"/>
  <c r="AJ28" i="7" s="1"/>
  <c r="AY33" i="2"/>
  <c r="AY38" i="2" s="1"/>
  <c r="AY66" i="2"/>
  <c r="AZ13" i="2"/>
  <c r="AY18" i="2"/>
  <c r="AY58" i="2"/>
  <c r="AW136" i="2"/>
  <c r="AU138" i="2"/>
  <c r="AU139" i="2" s="1"/>
  <c r="AU130" i="2" s="1"/>
  <c r="AU225" i="2" s="1"/>
  <c r="AU228" i="2" s="1"/>
  <c r="AU211" i="2" s="1"/>
  <c r="AV137" i="2"/>
  <c r="AX135" i="2"/>
  <c r="AS129" i="2"/>
  <c r="AS132" i="2" s="1"/>
  <c r="AR8" i="7"/>
  <c r="AZ199" i="2"/>
  <c r="AZ202" i="2" s="1"/>
  <c r="AY15" i="7"/>
  <c r="AY164" i="2"/>
  <c r="AT83" i="7"/>
  <c r="R83" i="16" s="1"/>
  <c r="R73" i="16"/>
  <c r="AY62" i="2"/>
  <c r="AW100" i="7"/>
  <c r="S100" i="16" s="1"/>
  <c r="S27" i="16"/>
  <c r="AL290" i="2"/>
  <c r="AX119" i="7"/>
  <c r="AX128" i="7" s="1"/>
  <c r="AY276" i="2"/>
  <c r="AY270" i="2"/>
  <c r="AY118" i="7" s="1"/>
  <c r="AY75" i="2"/>
  <c r="AY79" i="2"/>
  <c r="AY92" i="2"/>
  <c r="AY96" i="2"/>
  <c r="AY76" i="2"/>
  <c r="AY80" i="2"/>
  <c r="AY93" i="2"/>
  <c r="AY73" i="2"/>
  <c r="AY77" i="2"/>
  <c r="AY94" i="2"/>
  <c r="AY78" i="2"/>
  <c r="AY82" i="2"/>
  <c r="AZ4" i="2"/>
  <c r="AY81" i="2"/>
  <c r="AY74" i="2"/>
  <c r="AY95" i="2"/>
  <c r="AX52" i="2"/>
  <c r="AH32" i="7"/>
  <c r="N29" i="16"/>
  <c r="AZ15" i="2"/>
  <c r="AY19" i="2"/>
  <c r="AY47" i="2"/>
  <c r="AY55" i="2" s="1"/>
  <c r="AY59" i="2"/>
  <c r="AY67" i="2"/>
  <c r="Q9" i="16"/>
  <c r="AQ96" i="7"/>
  <c r="Q96" i="16" s="1"/>
  <c r="BA36" i="2"/>
  <c r="BA35" i="2"/>
  <c r="BB34" i="2"/>
  <c r="S64" i="16"/>
  <c r="AV70" i="7"/>
  <c r="AV73" i="7" s="1"/>
  <c r="AV83" i="7" s="1"/>
  <c r="AY14" i="6"/>
  <c r="AY138" i="6" s="1"/>
  <c r="AZ161" i="2" s="1"/>
  <c r="AZ270" i="6"/>
  <c r="BB272" i="6"/>
  <c r="BD274" i="6"/>
  <c r="AY142" i="6"/>
  <c r="AY266" i="6" s="1"/>
  <c r="AZ162" i="2" s="1"/>
  <c r="AZ143" i="6"/>
  <c r="BA144" i="6"/>
  <c r="BB145" i="6"/>
  <c r="BE20" i="6"/>
  <c r="BG22" i="6"/>
  <c r="BG277" i="6"/>
  <c r="BH278" i="6"/>
  <c r="BI152" i="6"/>
  <c r="BJ25" i="6"/>
  <c r="BK26" i="6"/>
  <c r="BK281" i="6"/>
  <c r="BC146" i="6"/>
  <c r="BE148" i="6"/>
  <c r="BF276" i="6"/>
  <c r="BJ153" i="6"/>
  <c r="BL282" i="6"/>
  <c r="BR33" i="6"/>
  <c r="BV292" i="6"/>
  <c r="CC44" i="6"/>
  <c r="CH49" i="6"/>
  <c r="CL308" i="6"/>
  <c r="BP286" i="6"/>
  <c r="BW38" i="6"/>
  <c r="CB43" i="6"/>
  <c r="CF302" i="6"/>
  <c r="CM54" i="6"/>
  <c r="CR59" i="6"/>
  <c r="CV318" i="6"/>
  <c r="DC70" i="6"/>
  <c r="DH75" i="6"/>
  <c r="DM208" i="6"/>
  <c r="CT189" i="6"/>
  <c r="CY194" i="6"/>
  <c r="DE72" i="6"/>
  <c r="DK333" i="6"/>
  <c r="DR340" i="6"/>
  <c r="AZ4" i="6"/>
  <c r="DO337" i="6"/>
  <c r="DU88" i="6"/>
  <c r="BL155" i="6"/>
  <c r="BQ287" i="6"/>
  <c r="BV165" i="6"/>
  <c r="CA170" i="6"/>
  <c r="CG303" i="6"/>
  <c r="CL181" i="6"/>
  <c r="BP159" i="6"/>
  <c r="BU164" i="6"/>
  <c r="CA297" i="6"/>
  <c r="CF175" i="6"/>
  <c r="CK180" i="6"/>
  <c r="CQ313" i="6"/>
  <c r="CV191" i="6"/>
  <c r="DA196" i="6"/>
  <c r="DG74" i="6"/>
  <c r="DL207" i="6"/>
  <c r="CT61" i="6"/>
  <c r="CX320" i="6"/>
  <c r="DD326" i="6"/>
  <c r="DK206" i="6"/>
  <c r="DQ339" i="6"/>
  <c r="DW90" i="6"/>
  <c r="DO210" i="6"/>
  <c r="DT342" i="6"/>
  <c r="BL27" i="6"/>
  <c r="BQ32" i="6"/>
  <c r="BV37" i="6"/>
  <c r="BZ296" i="6"/>
  <c r="CG48" i="6"/>
  <c r="CL53" i="6"/>
  <c r="BP31" i="6"/>
  <c r="BT290" i="6"/>
  <c r="CA42" i="6"/>
  <c r="CF47" i="6"/>
  <c r="CJ306" i="6"/>
  <c r="CQ58" i="6"/>
  <c r="CV63" i="6"/>
  <c r="CZ322" i="6"/>
  <c r="DF328" i="6"/>
  <c r="DL79" i="6"/>
  <c r="CS315" i="6"/>
  <c r="CX193" i="6"/>
  <c r="DC198" i="6"/>
  <c r="DJ205" i="6"/>
  <c r="DQ212" i="6"/>
  <c r="DV344" i="6"/>
  <c r="DN209" i="6"/>
  <c r="DS341" i="6"/>
  <c r="BM283" i="6"/>
  <c r="BO158" i="6"/>
  <c r="BU291" i="6"/>
  <c r="BZ169" i="6"/>
  <c r="CE174" i="6"/>
  <c r="CK307" i="6"/>
  <c r="BO285" i="6"/>
  <c r="BT163" i="6"/>
  <c r="BY168" i="6"/>
  <c r="CE301" i="6"/>
  <c r="CJ179" i="6"/>
  <c r="CO184" i="6"/>
  <c r="CU317" i="6"/>
  <c r="CZ195" i="6"/>
  <c r="DE327" i="6"/>
  <c r="DK78" i="6"/>
  <c r="CS60" i="6"/>
  <c r="CX65" i="6"/>
  <c r="DB324" i="6"/>
  <c r="DJ77" i="6"/>
  <c r="DP211" i="6"/>
  <c r="DU343" i="6"/>
  <c r="DN81" i="6"/>
  <c r="DS214" i="6"/>
  <c r="BB17" i="6"/>
  <c r="AY269" i="6"/>
  <c r="AY393" i="6" s="1"/>
  <c r="AZ163" i="2" s="1"/>
  <c r="BA16" i="6"/>
  <c r="BD147" i="6"/>
  <c r="BE275" i="6"/>
  <c r="BH23" i="6"/>
  <c r="BI24" i="6"/>
  <c r="BJ280" i="6"/>
  <c r="BK154" i="6"/>
  <c r="BC18" i="6"/>
  <c r="BF21" i="6"/>
  <c r="BH151" i="6"/>
  <c r="BM28" i="6"/>
  <c r="BU36" i="6"/>
  <c r="BZ41" i="6"/>
  <c r="CD300" i="6"/>
  <c r="BO30" i="6"/>
  <c r="BT35" i="6"/>
  <c r="BX294" i="6"/>
  <c r="CJ51" i="6"/>
  <c r="CN310" i="6"/>
  <c r="CU62" i="6"/>
  <c r="CZ67" i="6"/>
  <c r="DJ332" i="6"/>
  <c r="CQ186" i="6"/>
  <c r="CW319" i="6"/>
  <c r="DG329" i="6"/>
  <c r="DP83" i="6"/>
  <c r="DU216" i="6"/>
  <c r="DM80" i="6"/>
  <c r="DW345" i="6"/>
  <c r="BS162" i="6"/>
  <c r="CD173" i="6"/>
  <c r="CI178" i="6"/>
  <c r="BS289" i="6"/>
  <c r="CC172" i="6"/>
  <c r="CN183" i="6"/>
  <c r="CY321" i="6"/>
  <c r="DD199" i="6"/>
  <c r="CP312" i="6"/>
  <c r="CW64" i="6"/>
  <c r="DB69" i="6"/>
  <c r="DO82" i="6"/>
  <c r="DT215" i="6"/>
  <c r="DR85" i="6"/>
  <c r="DW218" i="6"/>
  <c r="BN29" i="6"/>
  <c r="BY40" i="6"/>
  <c r="CD45" i="6"/>
  <c r="CH304" i="6"/>
  <c r="BS34" i="6"/>
  <c r="BX39" i="6"/>
  <c r="CI50" i="6"/>
  <c r="CR314" i="6"/>
  <c r="DD71" i="6"/>
  <c r="CP185" i="6"/>
  <c r="DA323" i="6"/>
  <c r="DF201" i="6"/>
  <c r="DT87" i="6"/>
  <c r="DQ84" i="6"/>
  <c r="DV217" i="6"/>
  <c r="BR161" i="6"/>
  <c r="BW166" i="6"/>
  <c r="CC299" i="6"/>
  <c r="CM182" i="6"/>
  <c r="BQ160" i="6"/>
  <c r="BW293" i="6"/>
  <c r="CB171" i="6"/>
  <c r="CM309" i="6"/>
  <c r="CR187" i="6"/>
  <c r="DC325" i="6"/>
  <c r="DH203" i="6"/>
  <c r="CT316" i="6"/>
  <c r="DA68" i="6"/>
  <c r="DF73" i="6"/>
  <c r="DS86" i="6"/>
  <c r="DH330" i="6"/>
  <c r="DP338" i="6"/>
  <c r="DV89" i="6"/>
  <c r="AZ15" i="6"/>
  <c r="BD19" i="6"/>
  <c r="BF149" i="6"/>
  <c r="BA271" i="6"/>
  <c r="BG150" i="6"/>
  <c r="BI279" i="6"/>
  <c r="BC273" i="6"/>
  <c r="BN284" i="6"/>
  <c r="CK52" i="6"/>
  <c r="CE46" i="6"/>
  <c r="DE200" i="6"/>
  <c r="DB197" i="6"/>
  <c r="DR213" i="6"/>
  <c r="BN157" i="6"/>
  <c r="BY295" i="6"/>
  <c r="CO311" i="6"/>
  <c r="BX167" i="6"/>
  <c r="CI305" i="6"/>
  <c r="CS188" i="6"/>
  <c r="DI331" i="6"/>
  <c r="DG202" i="6"/>
  <c r="DL334" i="6"/>
  <c r="BR288" i="6"/>
  <c r="CO56" i="6"/>
  <c r="CB298" i="6"/>
  <c r="CN55" i="6"/>
  <c r="CY66" i="6"/>
  <c r="DI204" i="6"/>
  <c r="CU190" i="6"/>
  <c r="DN336" i="6"/>
  <c r="DI76" i="6"/>
  <c r="BM156" i="6"/>
  <c r="CH177" i="6"/>
  <c r="CG176" i="6"/>
  <c r="CW192" i="6"/>
  <c r="CP57" i="6"/>
  <c r="DM335" i="6"/>
  <c r="AY248" i="2"/>
  <c r="AX26" i="7"/>
  <c r="AX100" i="7" s="1"/>
  <c r="AY242" i="2"/>
  <c r="AY245" i="2" s="1"/>
  <c r="AX98" i="2"/>
  <c r="AX227" i="2" s="1"/>
  <c r="AX333" i="2"/>
  <c r="AX84" i="2"/>
  <c r="AZ48" i="2"/>
  <c r="AY49" i="2"/>
  <c r="AY50" i="2"/>
  <c r="AX67" i="7"/>
  <c r="AX166" i="2"/>
  <c r="AX92" i="7"/>
  <c r="AY166" i="2"/>
  <c r="AY13" i="7" s="1"/>
  <c r="AX273" i="2"/>
  <c r="AX279" i="2" s="1"/>
  <c r="AX308" i="2"/>
  <c r="AW285" i="2"/>
  <c r="AU217" i="2"/>
  <c r="AW219" i="2"/>
  <c r="AT216" i="2"/>
  <c r="AT220" i="2" s="1"/>
  <c r="AT212" i="2" s="1"/>
  <c r="O28" i="16"/>
  <c r="AK28" i="7"/>
  <c r="AW73" i="7"/>
  <c r="AR24" i="7"/>
  <c r="AS210" i="2"/>
  <c r="AS213" i="2" s="1"/>
  <c r="BC51" i="2"/>
  <c r="AY25" i="7"/>
  <c r="AY99" i="7" s="1"/>
  <c r="AZ231" i="2"/>
  <c r="AZ234" i="2" s="1"/>
  <c r="AU95" i="7"/>
  <c r="AZ37" i="7"/>
  <c r="BA326" i="2"/>
  <c r="BA328" i="2" s="1"/>
  <c r="AQ98" i="7"/>
  <c r="Q98" i="16" s="1"/>
  <c r="Q25" i="16"/>
  <c r="AV7" i="7"/>
  <c r="AV95" i="7" s="1"/>
  <c r="AW112" i="2"/>
  <c r="AW116" i="2" s="1"/>
  <c r="AX143" i="2"/>
  <c r="AX146" i="2" s="1"/>
  <c r="AW9" i="7"/>
  <c r="AM288" i="2" l="1"/>
  <c r="AM259" i="2"/>
  <c r="AO271" i="2"/>
  <c r="AO277" i="2" s="1"/>
  <c r="AO306" i="2"/>
  <c r="AO309" i="2" s="1"/>
  <c r="AO75" i="7" s="1"/>
  <c r="AN258" i="2"/>
  <c r="S70" i="16"/>
  <c r="AX11" i="12"/>
  <c r="AW101" i="12"/>
  <c r="AY316" i="2"/>
  <c r="AY318" i="2" s="1"/>
  <c r="AX35" i="7"/>
  <c r="AY63" i="2"/>
  <c r="AY64" i="2" s="1"/>
  <c r="AY69" i="2" s="1"/>
  <c r="AY131" i="2" s="1"/>
  <c r="AW137" i="2" s="1"/>
  <c r="AY54" i="2"/>
  <c r="AI89" i="7"/>
  <c r="AI103" i="7" s="1"/>
  <c r="AI132" i="7" s="1"/>
  <c r="AH103" i="7"/>
  <c r="N89" i="16"/>
  <c r="AL144" i="7"/>
  <c r="AL145" i="7" s="1"/>
  <c r="AL153" i="7"/>
  <c r="AL154" i="7" s="1"/>
  <c r="AM151" i="7" s="1"/>
  <c r="AM188" i="7"/>
  <c r="AN188" i="7" s="1"/>
  <c r="AN186" i="7"/>
  <c r="AK148" i="7"/>
  <c r="AK147" i="7"/>
  <c r="AO266" i="2"/>
  <c r="AO289" i="2"/>
  <c r="AQ272" i="2"/>
  <c r="AQ278" i="2" s="1"/>
  <c r="AP265" i="2"/>
  <c r="AQ307" i="2"/>
  <c r="AB16" i="7"/>
  <c r="C203" i="15" s="1"/>
  <c r="C207" i="15"/>
  <c r="C16" i="15" s="1"/>
  <c r="F10" i="17"/>
  <c r="L11" i="16"/>
  <c r="AO77" i="7"/>
  <c r="AG39" i="7"/>
  <c r="AG42" i="7" s="1"/>
  <c r="AH36" i="7"/>
  <c r="AH321" i="2"/>
  <c r="AH323" i="2" s="1"/>
  <c r="AG330" i="2"/>
  <c r="AC109" i="2"/>
  <c r="AC6" i="7"/>
  <c r="AC10" i="7" s="1"/>
  <c r="AC16" i="7" s="1"/>
  <c r="AD134" i="7"/>
  <c r="AD136" i="7" s="1"/>
  <c r="AJ81" i="7"/>
  <c r="AY154" i="2"/>
  <c r="AY158" i="2" s="1"/>
  <c r="AX12" i="7"/>
  <c r="AY3" i="2"/>
  <c r="AV2" i="10"/>
  <c r="AZ2" i="7"/>
  <c r="AY12" i="6"/>
  <c r="AY44" i="13"/>
  <c r="AV12" i="12"/>
  <c r="AV100" i="12" s="1"/>
  <c r="AV2" i="9"/>
  <c r="AJ32" i="7"/>
  <c r="AX136" i="2"/>
  <c r="AX13" i="7"/>
  <c r="AX168" i="2"/>
  <c r="AX14" i="7" s="1"/>
  <c r="AZ49" i="2"/>
  <c r="BA48" i="2"/>
  <c r="AZ50" i="2"/>
  <c r="BA15" i="6"/>
  <c r="BA270" i="6"/>
  <c r="BC17" i="6"/>
  <c r="BC272" i="6"/>
  <c r="BE19" i="6"/>
  <c r="BE274" i="6"/>
  <c r="BF275" i="6"/>
  <c r="AZ269" i="6"/>
  <c r="AZ393" i="6" s="1"/>
  <c r="BA163" i="2" s="1"/>
  <c r="BD273" i="6"/>
  <c r="BH150" i="6"/>
  <c r="BB16" i="6"/>
  <c r="BG21" i="6"/>
  <c r="BG276" i="6"/>
  <c r="BH277" i="6"/>
  <c r="BI151" i="6"/>
  <c r="BJ24" i="6"/>
  <c r="BK25" i="6"/>
  <c r="BK280" i="6"/>
  <c r="BM282" i="6"/>
  <c r="BS288" i="6"/>
  <c r="BX166" i="6"/>
  <c r="CC171" i="6"/>
  <c r="CI304" i="6"/>
  <c r="CN182" i="6"/>
  <c r="BQ286" i="6"/>
  <c r="BV164" i="6"/>
  <c r="CA169" i="6"/>
  <c r="CG302" i="6"/>
  <c r="CL180" i="6"/>
  <c r="CQ185" i="6"/>
  <c r="CW318" i="6"/>
  <c r="DB196" i="6"/>
  <c r="DG328" i="6"/>
  <c r="DM79" i="6"/>
  <c r="CU316" i="6"/>
  <c r="CZ194" i="6"/>
  <c r="DE326" i="6"/>
  <c r="DO209" i="6"/>
  <c r="DT341" i="6"/>
  <c r="DH202" i="6"/>
  <c r="DP210" i="6"/>
  <c r="DU342" i="6"/>
  <c r="BM27" i="6"/>
  <c r="BS33" i="6"/>
  <c r="BX38" i="6"/>
  <c r="CB297" i="6"/>
  <c r="CI49" i="6"/>
  <c r="CN54" i="6"/>
  <c r="BQ31" i="6"/>
  <c r="BV36" i="6"/>
  <c r="BZ295" i="6"/>
  <c r="CG47" i="6"/>
  <c r="CL52" i="6"/>
  <c r="CP311" i="6"/>
  <c r="CW63" i="6"/>
  <c r="DB68" i="6"/>
  <c r="DG201" i="6"/>
  <c r="DL333" i="6"/>
  <c r="CU61" i="6"/>
  <c r="CZ66" i="6"/>
  <c r="DE199" i="6"/>
  <c r="DN208" i="6"/>
  <c r="DS340" i="6"/>
  <c r="DH74" i="6"/>
  <c r="DP82" i="6"/>
  <c r="DU215" i="6"/>
  <c r="BM155" i="6"/>
  <c r="BQ159" i="6"/>
  <c r="BW292" i="6"/>
  <c r="CB170" i="6"/>
  <c r="CG175" i="6"/>
  <c r="CM308" i="6"/>
  <c r="BO157" i="6"/>
  <c r="BU290" i="6"/>
  <c r="BZ168" i="6"/>
  <c r="CE173" i="6"/>
  <c r="CK306" i="6"/>
  <c r="CP184" i="6"/>
  <c r="CU189" i="6"/>
  <c r="DA322" i="6"/>
  <c r="DF200" i="6"/>
  <c r="DK332" i="6"/>
  <c r="CS187" i="6"/>
  <c r="CY320" i="6"/>
  <c r="DD198" i="6"/>
  <c r="DN80" i="6"/>
  <c r="DS213" i="6"/>
  <c r="DF327" i="6"/>
  <c r="DO81" i="6"/>
  <c r="DT214" i="6"/>
  <c r="BL281" i="6"/>
  <c r="BP285" i="6"/>
  <c r="BW37" i="6"/>
  <c r="CB42" i="6"/>
  <c r="CF301" i="6"/>
  <c r="CM53" i="6"/>
  <c r="BN283" i="6"/>
  <c r="BU35" i="6"/>
  <c r="BZ40" i="6"/>
  <c r="CD299" i="6"/>
  <c r="CK51" i="6"/>
  <c r="CP56" i="6"/>
  <c r="CT315" i="6"/>
  <c r="DA67" i="6"/>
  <c r="DF72" i="6"/>
  <c r="DK205" i="6"/>
  <c r="CR313" i="6"/>
  <c r="CY65" i="6"/>
  <c r="DD70" i="6"/>
  <c r="DM207" i="6"/>
  <c r="DR212" i="6"/>
  <c r="DW344" i="6"/>
  <c r="DN335" i="6"/>
  <c r="DT86" i="6"/>
  <c r="BA4" i="6"/>
  <c r="CX192" i="6"/>
  <c r="CQ312" i="6"/>
  <c r="DA195" i="6"/>
  <c r="DI203" i="6"/>
  <c r="DV88" i="6"/>
  <c r="DQ338" i="6"/>
  <c r="DW89" i="6"/>
  <c r="BT34" i="6"/>
  <c r="CE45" i="6"/>
  <c r="CJ50" i="6"/>
  <c r="CN309" i="6"/>
  <c r="BV291" i="6"/>
  <c r="CC43" i="6"/>
  <c r="CH48" i="6"/>
  <c r="CS59" i="6"/>
  <c r="CX64" i="6"/>
  <c r="DB323" i="6"/>
  <c r="DH329" i="6"/>
  <c r="CV62" i="6"/>
  <c r="CZ321" i="6"/>
  <c r="DG73" i="6"/>
  <c r="DU87" i="6"/>
  <c r="DJ331" i="6"/>
  <c r="DV343" i="6"/>
  <c r="AZ142" i="6"/>
  <c r="AZ266" i="6" s="1"/>
  <c r="BA162" i="2" s="1"/>
  <c r="BA143" i="6"/>
  <c r="BB144" i="6"/>
  <c r="BC145" i="6"/>
  <c r="BD146" i="6"/>
  <c r="BE147" i="6"/>
  <c r="BF20" i="6"/>
  <c r="AZ14" i="6"/>
  <c r="AZ138" i="6" s="1"/>
  <c r="BA161" i="2" s="1"/>
  <c r="BD18" i="6"/>
  <c r="BF148" i="6"/>
  <c r="BJ152" i="6"/>
  <c r="BB271" i="6"/>
  <c r="BG149" i="6"/>
  <c r="BH22" i="6"/>
  <c r="BI23" i="6"/>
  <c r="BI278" i="6"/>
  <c r="BJ279" i="6"/>
  <c r="BK153" i="6"/>
  <c r="BL154" i="6"/>
  <c r="BP158" i="6"/>
  <c r="BU163" i="6"/>
  <c r="CA296" i="6"/>
  <c r="CF174" i="6"/>
  <c r="CK179" i="6"/>
  <c r="BN156" i="6"/>
  <c r="BS161" i="6"/>
  <c r="BY294" i="6"/>
  <c r="CD172" i="6"/>
  <c r="CI177" i="6"/>
  <c r="CO310" i="6"/>
  <c r="CT188" i="6"/>
  <c r="CY193" i="6"/>
  <c r="DE71" i="6"/>
  <c r="DJ204" i="6"/>
  <c r="CR186" i="6"/>
  <c r="CW191" i="6"/>
  <c r="DC324" i="6"/>
  <c r="DK77" i="6"/>
  <c r="DR84" i="6"/>
  <c r="DW217" i="6"/>
  <c r="DM334" i="6"/>
  <c r="DS85" i="6"/>
  <c r="BL26" i="6"/>
  <c r="BP30" i="6"/>
  <c r="BT289" i="6"/>
  <c r="CA41" i="6"/>
  <c r="CF46" i="6"/>
  <c r="CJ305" i="6"/>
  <c r="BN28" i="6"/>
  <c r="BR287" i="6"/>
  <c r="BY39" i="6"/>
  <c r="CD44" i="6"/>
  <c r="CH303" i="6"/>
  <c r="CO55" i="6"/>
  <c r="CT60" i="6"/>
  <c r="CX319" i="6"/>
  <c r="DD325" i="6"/>
  <c r="DJ76" i="6"/>
  <c r="CR58" i="6"/>
  <c r="CV317" i="6"/>
  <c r="DC69" i="6"/>
  <c r="DI330" i="6"/>
  <c r="DQ83" i="6"/>
  <c r="DV216" i="6"/>
  <c r="DL206" i="6"/>
  <c r="DR339" i="6"/>
  <c r="BO284" i="6"/>
  <c r="BT162" i="6"/>
  <c r="BY167" i="6"/>
  <c r="CE300" i="6"/>
  <c r="CJ178" i="6"/>
  <c r="CO183" i="6"/>
  <c r="BR160" i="6"/>
  <c r="BW165" i="6"/>
  <c r="CC298" i="6"/>
  <c r="CH176" i="6"/>
  <c r="CM181" i="6"/>
  <c r="CS314" i="6"/>
  <c r="DC197" i="6"/>
  <c r="DI75" i="6"/>
  <c r="CV190" i="6"/>
  <c r="DP337" i="6"/>
  <c r="DL78" i="6"/>
  <c r="BO29" i="6"/>
  <c r="BX293" i="6"/>
  <c r="BR32" i="6"/>
  <c r="CL307" i="6"/>
  <c r="CQ57" i="6"/>
  <c r="DO336" i="6"/>
  <c r="DQ211" i="6"/>
  <c r="BB35" i="2"/>
  <c r="BB36" i="2"/>
  <c r="BC34" i="2"/>
  <c r="N33" i="16"/>
  <c r="AZ73" i="2"/>
  <c r="AZ77" i="2"/>
  <c r="AZ81" i="2"/>
  <c r="AZ95" i="2"/>
  <c r="AZ76" i="2"/>
  <c r="AZ80" i="2"/>
  <c r="AZ92" i="2"/>
  <c r="AZ96" i="2"/>
  <c r="BA4" i="2"/>
  <c r="AZ276" i="2"/>
  <c r="AZ75" i="2"/>
  <c r="AZ79" i="2"/>
  <c r="AZ74" i="2"/>
  <c r="AZ78" i="2"/>
  <c r="AZ82" i="2"/>
  <c r="AZ94" i="2"/>
  <c r="AZ93" i="2"/>
  <c r="AZ270" i="2"/>
  <c r="AZ118" i="7" s="1"/>
  <c r="AZ333" i="2" s="1"/>
  <c r="AY98" i="2"/>
  <c r="AY227" i="2" s="1"/>
  <c r="AY119" i="7"/>
  <c r="AM290" i="2"/>
  <c r="AL296" i="2"/>
  <c r="AL297" i="2" s="1"/>
  <c r="AL291" i="2"/>
  <c r="AY67" i="7"/>
  <c r="AY92" i="7"/>
  <c r="BA199" i="2"/>
  <c r="BA202" i="2" s="1"/>
  <c r="AZ15" i="7"/>
  <c r="AT129" i="2"/>
  <c r="AT132" i="2" s="1"/>
  <c r="AS8" i="7"/>
  <c r="AS96" i="7" s="1"/>
  <c r="AY273" i="2"/>
  <c r="AY279" i="2" s="1"/>
  <c r="AY308" i="2"/>
  <c r="AX285" i="2"/>
  <c r="AX88" i="2"/>
  <c r="AX66" i="7" s="1"/>
  <c r="AX85" i="2"/>
  <c r="AX65" i="7" s="1"/>
  <c r="AX64" i="7"/>
  <c r="AY26" i="7"/>
  <c r="AY100" i="7" s="1"/>
  <c r="AZ248" i="2"/>
  <c r="AZ242" i="2"/>
  <c r="AZ245" i="2" s="1"/>
  <c r="AZ164" i="2"/>
  <c r="AY52" i="2"/>
  <c r="BA15" i="2"/>
  <c r="AZ19" i="2"/>
  <c r="AZ47" i="2"/>
  <c r="AZ52" i="2" s="1"/>
  <c r="AZ55" i="2"/>
  <c r="AZ59" i="2"/>
  <c r="AZ63" i="2"/>
  <c r="AZ67" i="2"/>
  <c r="AY84" i="2"/>
  <c r="AY333" i="2"/>
  <c r="T118" i="16"/>
  <c r="AR96" i="7"/>
  <c r="AV217" i="2"/>
  <c r="AX219" i="2"/>
  <c r="AU216" i="2"/>
  <c r="AU220" i="2" s="1"/>
  <c r="AU212" i="2" s="1"/>
  <c r="AW218" i="2"/>
  <c r="BA13" i="2"/>
  <c r="AZ66" i="2"/>
  <c r="AZ18" i="2"/>
  <c r="AZ62" i="2"/>
  <c r="AZ33" i="2"/>
  <c r="AZ38" i="2" s="1"/>
  <c r="AZ54" i="2"/>
  <c r="AZ58" i="2"/>
  <c r="S10" i="16"/>
  <c r="AW7" i="7"/>
  <c r="AW95" i="7" s="1"/>
  <c r="S95" i="16" s="1"/>
  <c r="AX112" i="2"/>
  <c r="AX116" i="2" s="1"/>
  <c r="BB326" i="2"/>
  <c r="BB328" i="2" s="1"/>
  <c r="BA37" i="7"/>
  <c r="AR98" i="7"/>
  <c r="O29" i="16"/>
  <c r="AK32" i="7"/>
  <c r="AX9" i="7"/>
  <c r="AY143" i="2"/>
  <c r="AY146" i="2" s="1"/>
  <c r="H37" i="17"/>
  <c r="T38" i="16"/>
  <c r="AZ25" i="7"/>
  <c r="BA231" i="2"/>
  <c r="BA234" i="2" s="1"/>
  <c r="BD51" i="2"/>
  <c r="AW97" i="7"/>
  <c r="S97" i="16" s="1"/>
  <c r="AT210" i="2"/>
  <c r="AT213" i="2" s="1"/>
  <c r="AS24" i="7"/>
  <c r="AW83" i="7"/>
  <c r="S83" i="16" s="1"/>
  <c r="S73" i="16"/>
  <c r="AN259" i="2" l="1"/>
  <c r="AN288" i="2"/>
  <c r="AP271" i="2"/>
  <c r="AP277" i="2" s="1"/>
  <c r="AP306" i="2"/>
  <c r="AP309" i="2" s="1"/>
  <c r="AP75" i="7" s="1"/>
  <c r="AP77" i="7" s="1"/>
  <c r="AP143" i="7" s="1"/>
  <c r="AP153" i="7" s="1"/>
  <c r="AO258" i="2"/>
  <c r="AV138" i="2"/>
  <c r="AV139" i="2" s="1"/>
  <c r="AV130" i="2" s="1"/>
  <c r="AV225" i="2" s="1"/>
  <c r="AV228" i="2" s="1"/>
  <c r="AV211" i="2" s="1"/>
  <c r="AW217" i="2" s="1"/>
  <c r="AY135" i="2"/>
  <c r="AY35" i="7"/>
  <c r="AZ316" i="2"/>
  <c r="AZ318" i="2" s="1"/>
  <c r="AX101" i="12"/>
  <c r="AY11" i="12"/>
  <c r="AI114" i="7"/>
  <c r="AI122" i="7" s="1"/>
  <c r="AK149" i="7"/>
  <c r="AK79" i="7" s="1"/>
  <c r="AK81" i="7" s="1"/>
  <c r="O81" i="16" s="1"/>
  <c r="AH114" i="7"/>
  <c r="AH132" i="7"/>
  <c r="N132" i="16" s="1"/>
  <c r="N136" i="16" s="1"/>
  <c r="O134" i="16" s="1"/>
  <c r="N103" i="16"/>
  <c r="AM153" i="7"/>
  <c r="AM154" i="7" s="1"/>
  <c r="AN151" i="7" s="1"/>
  <c r="AM144" i="7"/>
  <c r="AM145" i="7" s="1"/>
  <c r="AL147" i="7"/>
  <c r="AL148" i="7"/>
  <c r="AC44" i="7"/>
  <c r="AP144" i="7"/>
  <c r="AP145" i="7" s="1"/>
  <c r="AP148" i="7" s="1"/>
  <c r="AP152" i="7"/>
  <c r="AE134" i="7"/>
  <c r="AE136" i="7" s="1"/>
  <c r="AD6" i="7"/>
  <c r="AD10" i="7" s="1"/>
  <c r="AD16" i="7" s="1"/>
  <c r="AD44" i="7" s="1"/>
  <c r="AD109" i="2"/>
  <c r="AH330" i="2"/>
  <c r="AI321" i="2"/>
  <c r="AI323" i="2" s="1"/>
  <c r="AO143" i="7"/>
  <c r="L17" i="16"/>
  <c r="L45" i="16" s="1"/>
  <c r="C12" i="15"/>
  <c r="AB44" i="7"/>
  <c r="C205" i="15"/>
  <c r="C14" i="15" s="1"/>
  <c r="C213" i="15"/>
  <c r="C22" i="15" s="1"/>
  <c r="F16" i="17"/>
  <c r="F45" i="17" s="1"/>
  <c r="AQ265" i="2"/>
  <c r="AR307" i="2"/>
  <c r="AR272" i="2"/>
  <c r="AR278" i="2" s="1"/>
  <c r="AJ89" i="7"/>
  <c r="AJ322" i="2"/>
  <c r="AH39" i="7"/>
  <c r="N37" i="16"/>
  <c r="AI36" i="7"/>
  <c r="AP289" i="2"/>
  <c r="AP266" i="2"/>
  <c r="AY168" i="2"/>
  <c r="AY14" i="7" s="1"/>
  <c r="AZ154" i="2"/>
  <c r="AZ158" i="2" s="1"/>
  <c r="AY12" i="7"/>
  <c r="AW2" i="10"/>
  <c r="AZ12" i="6"/>
  <c r="AW2" i="9"/>
  <c r="AZ3" i="2"/>
  <c r="AW12" i="12"/>
  <c r="AW100" i="12" s="1"/>
  <c r="BA2" i="7"/>
  <c r="AZ44" i="13"/>
  <c r="BB13" i="2"/>
  <c r="BB62" i="2" s="1"/>
  <c r="BA33" i="2"/>
  <c r="BA38" i="2" s="1"/>
  <c r="BA66" i="2"/>
  <c r="BA62" i="2"/>
  <c r="BA58" i="2"/>
  <c r="BA18" i="2"/>
  <c r="BA54" i="2"/>
  <c r="AY88" i="2"/>
  <c r="AY66" i="7" s="1"/>
  <c r="AY85" i="2"/>
  <c r="AY65" i="7" s="1"/>
  <c r="AY64" i="7"/>
  <c r="BA19" i="2"/>
  <c r="BB15" i="2"/>
  <c r="BA47" i="2"/>
  <c r="BA59" i="2"/>
  <c r="BA67" i="2"/>
  <c r="AZ67" i="7"/>
  <c r="AY178" i="7" s="1"/>
  <c r="AZ178" i="7" s="1"/>
  <c r="AZ92" i="7"/>
  <c r="H91" i="17" s="1"/>
  <c r="AX70" i="7"/>
  <c r="AX73" i="7" s="1"/>
  <c r="AX83" i="7" s="1"/>
  <c r="H15" i="17"/>
  <c r="T16" i="16"/>
  <c r="AZ166" i="2"/>
  <c r="AL280" i="2"/>
  <c r="AL281" i="2" s="1"/>
  <c r="AL30" i="7" s="1"/>
  <c r="AL27" i="7"/>
  <c r="AL28" i="7" s="1"/>
  <c r="AM291" i="2"/>
  <c r="AM296" i="2"/>
  <c r="AM297" i="2" s="1"/>
  <c r="BA74" i="2"/>
  <c r="BA78" i="2"/>
  <c r="BA82" i="2"/>
  <c r="BA270" i="2"/>
  <c r="BA118" i="7" s="1"/>
  <c r="BA333" i="2" s="1"/>
  <c r="BA75" i="2"/>
  <c r="BA79" i="2"/>
  <c r="BA92" i="2"/>
  <c r="BA96" i="2"/>
  <c r="BA95" i="2"/>
  <c r="BA276" i="2"/>
  <c r="BA76" i="2"/>
  <c r="BA80" i="2"/>
  <c r="BB4" i="2"/>
  <c r="BA73" i="2"/>
  <c r="BA77" i="2"/>
  <c r="BA81" i="2"/>
  <c r="BA94" i="2"/>
  <c r="BA93" i="2"/>
  <c r="AZ98" i="2"/>
  <c r="AZ227" i="2" s="1"/>
  <c r="AZ84" i="2"/>
  <c r="BA164" i="2"/>
  <c r="BA166" i="2" s="1"/>
  <c r="BB15" i="6"/>
  <c r="BD17" i="6"/>
  <c r="BF147" i="6"/>
  <c r="BA142" i="6"/>
  <c r="BA266" i="6" s="1"/>
  <c r="BB162" i="2" s="1"/>
  <c r="BC16" i="6"/>
  <c r="BC271" i="6"/>
  <c r="BF19" i="6"/>
  <c r="BG20" i="6"/>
  <c r="BG275" i="6"/>
  <c r="BH276" i="6"/>
  <c r="BI150" i="6"/>
  <c r="BJ23" i="6"/>
  <c r="BK24" i="6"/>
  <c r="BK279" i="6"/>
  <c r="BD145" i="6"/>
  <c r="BE273" i="6"/>
  <c r="BJ151" i="6"/>
  <c r="BN27" i="6"/>
  <c r="BR286" i="6"/>
  <c r="BY38" i="6"/>
  <c r="CD43" i="6"/>
  <c r="CH302" i="6"/>
  <c r="CO54" i="6"/>
  <c r="BS32" i="6"/>
  <c r="BX37" i="6"/>
  <c r="CB296" i="6"/>
  <c r="CI48" i="6"/>
  <c r="CN53" i="6"/>
  <c r="CR312" i="6"/>
  <c r="CY64" i="6"/>
  <c r="DD69" i="6"/>
  <c r="DI202" i="6"/>
  <c r="CP183" i="6"/>
  <c r="CU188" i="6"/>
  <c r="DA321" i="6"/>
  <c r="DF199" i="6"/>
  <c r="DP81" i="6"/>
  <c r="DU214" i="6"/>
  <c r="DJ203" i="6"/>
  <c r="DQ82" i="6"/>
  <c r="DV215" i="6"/>
  <c r="BM154" i="6"/>
  <c r="BR159" i="6"/>
  <c r="BW164" i="6"/>
  <c r="CC297" i="6"/>
  <c r="CH175" i="6"/>
  <c r="CM180" i="6"/>
  <c r="BQ158" i="6"/>
  <c r="BW291" i="6"/>
  <c r="CB169" i="6"/>
  <c r="CG174" i="6"/>
  <c r="CM307" i="6"/>
  <c r="CR185" i="6"/>
  <c r="CW190" i="6"/>
  <c r="DC323" i="6"/>
  <c r="DH201" i="6"/>
  <c r="CP55" i="6"/>
  <c r="CT314" i="6"/>
  <c r="DA66" i="6"/>
  <c r="DF71" i="6"/>
  <c r="DO80" i="6"/>
  <c r="DT213" i="6"/>
  <c r="DJ75" i="6"/>
  <c r="DP336" i="6"/>
  <c r="DV87" i="6"/>
  <c r="BL280" i="6"/>
  <c r="BR31" i="6"/>
  <c r="BV290" i="6"/>
  <c r="CC42" i="6"/>
  <c r="CH47" i="6"/>
  <c r="CL306" i="6"/>
  <c r="BP284" i="6"/>
  <c r="BW36" i="6"/>
  <c r="CB41" i="6"/>
  <c r="CF300" i="6"/>
  <c r="CM52" i="6"/>
  <c r="CR57" i="6"/>
  <c r="CV316" i="6"/>
  <c r="DC68" i="6"/>
  <c r="DH73" i="6"/>
  <c r="DM206" i="6"/>
  <c r="CT187" i="6"/>
  <c r="CY192" i="6"/>
  <c r="DE70" i="6"/>
  <c r="DN334" i="6"/>
  <c r="DT85" i="6"/>
  <c r="DG327" i="6"/>
  <c r="DO335" i="6"/>
  <c r="DU86" i="6"/>
  <c r="BL153" i="6"/>
  <c r="BQ285" i="6"/>
  <c r="BV163" i="6"/>
  <c r="CA168" i="6"/>
  <c r="CG301" i="6"/>
  <c r="CL179" i="6"/>
  <c r="BP157" i="6"/>
  <c r="BU162" i="6"/>
  <c r="CA295" i="6"/>
  <c r="CF173" i="6"/>
  <c r="CK178" i="6"/>
  <c r="CQ311" i="6"/>
  <c r="CV189" i="6"/>
  <c r="DA194" i="6"/>
  <c r="DG72" i="6"/>
  <c r="DL205" i="6"/>
  <c r="CT59" i="6"/>
  <c r="CX318" i="6"/>
  <c r="DD324" i="6"/>
  <c r="DM333" i="6"/>
  <c r="DS84" i="6"/>
  <c r="DG200" i="6"/>
  <c r="DO208" i="6"/>
  <c r="DT340" i="6"/>
  <c r="BU34" i="6"/>
  <c r="DE198" i="6"/>
  <c r="CQ184" i="6"/>
  <c r="DB195" i="6"/>
  <c r="DI74" i="6"/>
  <c r="DQ210" i="6"/>
  <c r="DK331" i="6"/>
  <c r="DR211" i="6"/>
  <c r="BN155" i="6"/>
  <c r="BS160" i="6"/>
  <c r="BY293" i="6"/>
  <c r="CI176" i="6"/>
  <c r="CO309" i="6"/>
  <c r="BX165" i="6"/>
  <c r="CC170" i="6"/>
  <c r="CN181" i="6"/>
  <c r="CY319" i="6"/>
  <c r="DD197" i="6"/>
  <c r="CP310" i="6"/>
  <c r="CW62" i="6"/>
  <c r="DB67" i="6"/>
  <c r="DH328" i="6"/>
  <c r="DU341" i="6"/>
  <c r="DK204" i="6"/>
  <c r="DR83" i="6"/>
  <c r="BB270" i="6"/>
  <c r="BD272" i="6"/>
  <c r="BA14" i="6"/>
  <c r="BA138" i="6" s="1"/>
  <c r="BB161" i="2" s="1"/>
  <c r="BA269" i="6"/>
  <c r="BA393" i="6" s="1"/>
  <c r="BB163" i="2" s="1"/>
  <c r="BC144" i="6"/>
  <c r="BE146" i="6"/>
  <c r="BF274" i="6"/>
  <c r="BG148" i="6"/>
  <c r="BH21" i="6"/>
  <c r="BI22" i="6"/>
  <c r="BI277" i="6"/>
  <c r="BJ278" i="6"/>
  <c r="BK152" i="6"/>
  <c r="BB143" i="6"/>
  <c r="BE18" i="6"/>
  <c r="BH149" i="6"/>
  <c r="BL25" i="6"/>
  <c r="BQ30" i="6"/>
  <c r="BV35" i="6"/>
  <c r="BZ294" i="6"/>
  <c r="CG46" i="6"/>
  <c r="CL51" i="6"/>
  <c r="BP29" i="6"/>
  <c r="BT288" i="6"/>
  <c r="CA40" i="6"/>
  <c r="CF45" i="6"/>
  <c r="CJ304" i="6"/>
  <c r="CQ56" i="6"/>
  <c r="CV61" i="6"/>
  <c r="CZ320" i="6"/>
  <c r="DF326" i="6"/>
  <c r="DL77" i="6"/>
  <c r="CS313" i="6"/>
  <c r="CX191" i="6"/>
  <c r="DC196" i="6"/>
  <c r="DM78" i="6"/>
  <c r="DR338" i="6"/>
  <c r="DW343" i="6"/>
  <c r="DN207" i="6"/>
  <c r="DS339" i="6"/>
  <c r="BM26" i="6"/>
  <c r="BO156" i="6"/>
  <c r="BU289" i="6"/>
  <c r="BZ167" i="6"/>
  <c r="CE172" i="6"/>
  <c r="CK305" i="6"/>
  <c r="BO283" i="6"/>
  <c r="BT161" i="6"/>
  <c r="BY166" i="6"/>
  <c r="CE299" i="6"/>
  <c r="CJ177" i="6"/>
  <c r="CO182" i="6"/>
  <c r="CU315" i="6"/>
  <c r="CZ193" i="6"/>
  <c r="DE325" i="6"/>
  <c r="DK76" i="6"/>
  <c r="CS58" i="6"/>
  <c r="CX63" i="6"/>
  <c r="DB322" i="6"/>
  <c r="DL332" i="6"/>
  <c r="DQ337" i="6"/>
  <c r="DW216" i="6"/>
  <c r="DN79" i="6"/>
  <c r="DS212" i="6"/>
  <c r="BM281" i="6"/>
  <c r="BN282" i="6"/>
  <c r="BZ39" i="6"/>
  <c r="CD298" i="6"/>
  <c r="CK50" i="6"/>
  <c r="BO28" i="6"/>
  <c r="BT33" i="6"/>
  <c r="BX292" i="6"/>
  <c r="CE44" i="6"/>
  <c r="CJ49" i="6"/>
  <c r="CN308" i="6"/>
  <c r="CU60" i="6"/>
  <c r="CZ65" i="6"/>
  <c r="DJ330" i="6"/>
  <c r="CW317" i="6"/>
  <c r="DV342" i="6"/>
  <c r="BB4" i="6"/>
  <c r="CD171" i="6"/>
  <c r="BS287" i="6"/>
  <c r="CI303" i="6"/>
  <c r="CS186" i="6"/>
  <c r="DI329" i="6"/>
  <c r="DP209" i="6"/>
  <c r="DW88" i="6"/>
  <c r="BA49" i="2"/>
  <c r="BB48" i="2"/>
  <c r="BA50" i="2"/>
  <c r="AZ64" i="2"/>
  <c r="AZ69" i="2" s="1"/>
  <c r="AZ131" i="2" s="1"/>
  <c r="AZ26" i="7"/>
  <c r="BA242" i="2"/>
  <c r="BA245" i="2" s="1"/>
  <c r="BA248" i="2"/>
  <c r="AZ308" i="2"/>
  <c r="AY285" i="2"/>
  <c r="AZ273" i="2"/>
  <c r="AZ279" i="2" s="1"/>
  <c r="AT8" i="7"/>
  <c r="AU129" i="2"/>
  <c r="AU132" i="2" s="1"/>
  <c r="BB199" i="2"/>
  <c r="BB202" i="2" s="1"/>
  <c r="BA15" i="7"/>
  <c r="T67" i="16"/>
  <c r="H66" i="17"/>
  <c r="AY128" i="7"/>
  <c r="AY230" i="7"/>
  <c r="H117" i="17"/>
  <c r="AZ119" i="7"/>
  <c r="AN290" i="2"/>
  <c r="BC35" i="2"/>
  <c r="BD34" i="2"/>
  <c r="BC36" i="2"/>
  <c r="AY219" i="2"/>
  <c r="AS98" i="7"/>
  <c r="BA25" i="7"/>
  <c r="BA99" i="7" s="1"/>
  <c r="BB231" i="2"/>
  <c r="BB234" i="2" s="1"/>
  <c r="AY9" i="7"/>
  <c r="AZ143" i="2"/>
  <c r="AZ146" i="2" s="1"/>
  <c r="O33" i="16"/>
  <c r="AX7" i="7"/>
  <c r="AY112" i="2"/>
  <c r="AY116" i="2" s="1"/>
  <c r="AT24" i="7"/>
  <c r="AU210" i="2"/>
  <c r="AU213" i="2" s="1"/>
  <c r="BE51" i="2"/>
  <c r="AZ99" i="7"/>
  <c r="H25" i="17"/>
  <c r="T26" i="16"/>
  <c r="AY97" i="7"/>
  <c r="BB37" i="7"/>
  <c r="BC326" i="2"/>
  <c r="BC328" i="2" s="1"/>
  <c r="S8" i="16"/>
  <c r="AX97" i="7"/>
  <c r="AO288" i="2" l="1"/>
  <c r="AO259" i="2"/>
  <c r="AP258" i="2"/>
  <c r="AQ271" i="2"/>
  <c r="AQ277" i="2" s="1"/>
  <c r="AQ306" i="2"/>
  <c r="AQ309" i="2" s="1"/>
  <c r="AQ75" i="7" s="1"/>
  <c r="AX218" i="2"/>
  <c r="AV216" i="2"/>
  <c r="AV220" i="2" s="1"/>
  <c r="AV212" i="2" s="1"/>
  <c r="BA63" i="2"/>
  <c r="BA64" i="2" s="1"/>
  <c r="BA69" i="2" s="1"/>
  <c r="BA131" i="2" s="1"/>
  <c r="AZ136" i="2" s="1"/>
  <c r="AZ11" i="12"/>
  <c r="AY101" i="12"/>
  <c r="BA316" i="2"/>
  <c r="BA318" i="2" s="1"/>
  <c r="AZ35" i="7"/>
  <c r="AK89" i="7"/>
  <c r="AK103" i="7" s="1"/>
  <c r="AK114" i="7" s="1"/>
  <c r="AK122" i="7" s="1"/>
  <c r="O79" i="16"/>
  <c r="AK322" i="2"/>
  <c r="N114" i="16"/>
  <c r="AH122" i="7"/>
  <c r="N122" i="16" s="1"/>
  <c r="C214" i="15"/>
  <c r="C23" i="15" s="1"/>
  <c r="AN153" i="7"/>
  <c r="AN154" i="7" s="1"/>
  <c r="AO151" i="7" s="1"/>
  <c r="AN144" i="7"/>
  <c r="AN145" i="7" s="1"/>
  <c r="AM147" i="7"/>
  <c r="AM148" i="7"/>
  <c r="AL149" i="7"/>
  <c r="AL79" i="7" s="1"/>
  <c r="AP147" i="7"/>
  <c r="AP149" i="7" s="1"/>
  <c r="AP79" i="7" s="1"/>
  <c r="AP81" i="7" s="1"/>
  <c r="AI39" i="7"/>
  <c r="AI42" i="7" s="1"/>
  <c r="AJ36" i="7"/>
  <c r="N40" i="16"/>
  <c r="AH42" i="7"/>
  <c r="N43" i="16" s="1"/>
  <c r="AQ77" i="7"/>
  <c r="Q75" i="16"/>
  <c r="AI330" i="2"/>
  <c r="AJ321" i="2"/>
  <c r="AJ323" i="2" s="1"/>
  <c r="AE6" i="7"/>
  <c r="AE109" i="2"/>
  <c r="AF134" i="7"/>
  <c r="AF136" i="7" s="1"/>
  <c r="AJ103" i="7"/>
  <c r="AS307" i="2"/>
  <c r="AS272" i="2"/>
  <c r="AS278" i="2" s="1"/>
  <c r="AR265" i="2"/>
  <c r="AQ266" i="2"/>
  <c r="AQ289" i="2"/>
  <c r="AO152" i="7"/>
  <c r="AO153" i="7"/>
  <c r="AO144" i="7"/>
  <c r="AO145" i="7" s="1"/>
  <c r="AZ12" i="7"/>
  <c r="BA154" i="2"/>
  <c r="BA158" i="2" s="1"/>
  <c r="BA168" i="2" s="1"/>
  <c r="BA14" i="7" s="1"/>
  <c r="T92" i="16"/>
  <c r="AY204" i="7"/>
  <c r="BA44" i="13"/>
  <c r="AX12" i="12"/>
  <c r="AX100" i="12" s="1"/>
  <c r="AX2" i="10"/>
  <c r="BB2" i="7"/>
  <c r="BA12" i="6"/>
  <c r="BA3" i="2"/>
  <c r="AX2" i="9"/>
  <c r="BA13" i="7"/>
  <c r="AL32" i="7"/>
  <c r="AY137" i="2"/>
  <c r="BA135" i="2"/>
  <c r="AX138" i="2"/>
  <c r="H118" i="17"/>
  <c r="AY231" i="7"/>
  <c r="AY236" i="7" s="1"/>
  <c r="AZ128" i="7"/>
  <c r="H127" i="17" s="1"/>
  <c r="T119" i="16"/>
  <c r="BC199" i="2"/>
  <c r="BC202" i="2" s="1"/>
  <c r="BB15" i="7"/>
  <c r="R9" i="16"/>
  <c r="AT96" i="7"/>
  <c r="R96" i="16" s="1"/>
  <c r="BB242" i="2"/>
  <c r="BB245" i="2" s="1"/>
  <c r="BA26" i="7"/>
  <c r="BA100" i="7" s="1"/>
  <c r="BB248" i="2"/>
  <c r="AX137" i="2"/>
  <c r="AZ135" i="2"/>
  <c r="AY136" i="2"/>
  <c r="AW138" i="2"/>
  <c r="AW139" i="2" s="1"/>
  <c r="AW130" i="2" s="1"/>
  <c r="AW225" i="2" s="1"/>
  <c r="AW228" i="2" s="1"/>
  <c r="AW211" i="2" s="1"/>
  <c r="BB49" i="2"/>
  <c r="BB50" i="2"/>
  <c r="BC48" i="2"/>
  <c r="BA67" i="7"/>
  <c r="BA92" i="7"/>
  <c r="AZ85" i="2"/>
  <c r="AZ65" i="7" s="1"/>
  <c r="AZ64" i="7"/>
  <c r="AZ88" i="2"/>
  <c r="AZ66" i="7" s="1"/>
  <c r="BA84" i="2"/>
  <c r="BA119" i="7"/>
  <c r="BA128" i="7" s="1"/>
  <c r="AO290" i="2"/>
  <c r="BA52" i="2"/>
  <c r="BA55" i="2"/>
  <c r="AY70" i="7"/>
  <c r="AY73" i="7" s="1"/>
  <c r="AY83" i="7" s="1"/>
  <c r="T64" i="16"/>
  <c r="BD35" i="2"/>
  <c r="BD36" i="2"/>
  <c r="BE34" i="2"/>
  <c r="AN291" i="2"/>
  <c r="AN296" i="2"/>
  <c r="AN297" i="2" s="1"/>
  <c r="AU8" i="7"/>
  <c r="AU96" i="7" s="1"/>
  <c r="AV129" i="2"/>
  <c r="AV132" i="2" s="1"/>
  <c r="BA308" i="2"/>
  <c r="AZ285" i="2"/>
  <c r="BA273" i="2"/>
  <c r="BA279" i="2" s="1"/>
  <c r="AZ100" i="7"/>
  <c r="T27" i="16"/>
  <c r="H26" i="17"/>
  <c r="BB142" i="6"/>
  <c r="BB266" i="6" s="1"/>
  <c r="BC162" i="2" s="1"/>
  <c r="BC143" i="6"/>
  <c r="BD144" i="6"/>
  <c r="BE145" i="6"/>
  <c r="BF18" i="6"/>
  <c r="BB14" i="6"/>
  <c r="BB138" i="6" s="1"/>
  <c r="BC161" i="2" s="1"/>
  <c r="BH148" i="6"/>
  <c r="BD16" i="6"/>
  <c r="BF146" i="6"/>
  <c r="BG147" i="6"/>
  <c r="BH20" i="6"/>
  <c r="BI21" i="6"/>
  <c r="BI276" i="6"/>
  <c r="BJ277" i="6"/>
  <c r="BK151" i="6"/>
  <c r="BL152" i="6"/>
  <c r="BP283" i="6"/>
  <c r="BW35" i="6"/>
  <c r="CB40" i="6"/>
  <c r="CF299" i="6"/>
  <c r="CM51" i="6"/>
  <c r="BN154" i="6"/>
  <c r="BS159" i="6"/>
  <c r="BY292" i="6"/>
  <c r="CD170" i="6"/>
  <c r="CI175" i="6"/>
  <c r="CO308" i="6"/>
  <c r="CT186" i="6"/>
  <c r="CY191" i="6"/>
  <c r="DE69" i="6"/>
  <c r="DJ202" i="6"/>
  <c r="CR184" i="6"/>
  <c r="CW189" i="6"/>
  <c r="DC322" i="6"/>
  <c r="DJ329" i="6"/>
  <c r="DQ81" i="6"/>
  <c r="DV214" i="6"/>
  <c r="DM332" i="6"/>
  <c r="DS83" i="6"/>
  <c r="BL24" i="6"/>
  <c r="BP156" i="6"/>
  <c r="BU161" i="6"/>
  <c r="CA294" i="6"/>
  <c r="CF172" i="6"/>
  <c r="CK177" i="6"/>
  <c r="BN26" i="6"/>
  <c r="BR285" i="6"/>
  <c r="BY37" i="6"/>
  <c r="CD42" i="6"/>
  <c r="CH301" i="6"/>
  <c r="CO53" i="6"/>
  <c r="CT58" i="6"/>
  <c r="CX317" i="6"/>
  <c r="DD323" i="6"/>
  <c r="DJ74" i="6"/>
  <c r="CR56" i="6"/>
  <c r="CV315" i="6"/>
  <c r="DC67" i="6"/>
  <c r="DH200" i="6"/>
  <c r="DP335" i="6"/>
  <c r="DV86" i="6"/>
  <c r="DM205" i="6"/>
  <c r="DR337" i="6"/>
  <c r="DW215" i="6"/>
  <c r="BP28" i="6"/>
  <c r="BT287" i="6"/>
  <c r="CA39" i="6"/>
  <c r="CF44" i="6"/>
  <c r="CJ303" i="6"/>
  <c r="BM280" i="6"/>
  <c r="BR158" i="6"/>
  <c r="BW163" i="6"/>
  <c r="CC296" i="6"/>
  <c r="CH174" i="6"/>
  <c r="CM179" i="6"/>
  <c r="CS312" i="6"/>
  <c r="CX190" i="6"/>
  <c r="DC195" i="6"/>
  <c r="DI73" i="6"/>
  <c r="CQ310" i="6"/>
  <c r="CV188" i="6"/>
  <c r="DA193" i="6"/>
  <c r="DH72" i="6"/>
  <c r="DO334" i="6"/>
  <c r="DU85" i="6"/>
  <c r="DK75" i="6"/>
  <c r="DQ336" i="6"/>
  <c r="DW87" i="6"/>
  <c r="BO282" i="6"/>
  <c r="BT160" i="6"/>
  <c r="BY165" i="6"/>
  <c r="CE298" i="6"/>
  <c r="CJ176" i="6"/>
  <c r="CO181" i="6"/>
  <c r="BR30" i="6"/>
  <c r="BV289" i="6"/>
  <c r="CC41" i="6"/>
  <c r="CH46" i="6"/>
  <c r="CL305" i="6"/>
  <c r="CS57" i="6"/>
  <c r="CX62" i="6"/>
  <c r="DB321" i="6"/>
  <c r="DH327" i="6"/>
  <c r="CQ55" i="6"/>
  <c r="CV60" i="6"/>
  <c r="CZ319" i="6"/>
  <c r="DF325" i="6"/>
  <c r="DO207" i="6"/>
  <c r="DT339" i="6"/>
  <c r="DI328" i="6"/>
  <c r="DQ209" i="6"/>
  <c r="DV341" i="6"/>
  <c r="CK49" i="6"/>
  <c r="DA65" i="6"/>
  <c r="DK203" i="6"/>
  <c r="CY63" i="6"/>
  <c r="DD68" i="6"/>
  <c r="DL76" i="6"/>
  <c r="DW342" i="6"/>
  <c r="DN333" i="6"/>
  <c r="DT84" i="6"/>
  <c r="BC15" i="6"/>
  <c r="BC270" i="6"/>
  <c r="BE17" i="6"/>
  <c r="BE272" i="6"/>
  <c r="BF273" i="6"/>
  <c r="BB269" i="6"/>
  <c r="BB393" i="6" s="1"/>
  <c r="BC163" i="2" s="1"/>
  <c r="BJ150" i="6"/>
  <c r="BD271" i="6"/>
  <c r="BG19" i="6"/>
  <c r="BG274" i="6"/>
  <c r="BH275" i="6"/>
  <c r="BI149" i="6"/>
  <c r="BJ22" i="6"/>
  <c r="BK23" i="6"/>
  <c r="BK278" i="6"/>
  <c r="BO27" i="6"/>
  <c r="BT32" i="6"/>
  <c r="BX291" i="6"/>
  <c r="CE43" i="6"/>
  <c r="CJ48" i="6"/>
  <c r="CN307" i="6"/>
  <c r="BQ284" i="6"/>
  <c r="BV162" i="6"/>
  <c r="CA167" i="6"/>
  <c r="CG300" i="6"/>
  <c r="CL178" i="6"/>
  <c r="CQ183" i="6"/>
  <c r="CW316" i="6"/>
  <c r="DB194" i="6"/>
  <c r="DG326" i="6"/>
  <c r="DM77" i="6"/>
  <c r="CU314" i="6"/>
  <c r="CZ192" i="6"/>
  <c r="DE324" i="6"/>
  <c r="DN206" i="6"/>
  <c r="DS338" i="6"/>
  <c r="DI201" i="6"/>
  <c r="DP208" i="6"/>
  <c r="DU340" i="6"/>
  <c r="BM25" i="6"/>
  <c r="BS286" i="6"/>
  <c r="BX164" i="6"/>
  <c r="CC169" i="6"/>
  <c r="CI302" i="6"/>
  <c r="CN180" i="6"/>
  <c r="BQ29" i="6"/>
  <c r="BV34" i="6"/>
  <c r="BZ293" i="6"/>
  <c r="CG45" i="6"/>
  <c r="CL50" i="6"/>
  <c r="CP309" i="6"/>
  <c r="CW61" i="6"/>
  <c r="DB66" i="6"/>
  <c r="DG199" i="6"/>
  <c r="DL331" i="6"/>
  <c r="CU59" i="6"/>
  <c r="CZ64" i="6"/>
  <c r="DE197" i="6"/>
  <c r="DN78" i="6"/>
  <c r="DS211" i="6"/>
  <c r="DG71" i="6"/>
  <c r="DP80" i="6"/>
  <c r="DU213" i="6"/>
  <c r="BM153" i="6"/>
  <c r="BS31" i="6"/>
  <c r="BX36" i="6"/>
  <c r="CB295" i="6"/>
  <c r="CI47" i="6"/>
  <c r="CN52" i="6"/>
  <c r="BO155" i="6"/>
  <c r="BU288" i="6"/>
  <c r="BZ166" i="6"/>
  <c r="CE171" i="6"/>
  <c r="CK304" i="6"/>
  <c r="CP182" i="6"/>
  <c r="CU187" i="6"/>
  <c r="DA320" i="6"/>
  <c r="DF198" i="6"/>
  <c r="DK330" i="6"/>
  <c r="CS185" i="6"/>
  <c r="CY318" i="6"/>
  <c r="DD196" i="6"/>
  <c r="DL204" i="6"/>
  <c r="DR210" i="6"/>
  <c r="BC4" i="6"/>
  <c r="DO79" i="6"/>
  <c r="DT212" i="6"/>
  <c r="BL279" i="6"/>
  <c r="BQ157" i="6"/>
  <c r="BW290" i="6"/>
  <c r="CB168" i="6"/>
  <c r="CG173" i="6"/>
  <c r="CM306" i="6"/>
  <c r="BN281" i="6"/>
  <c r="BU33" i="6"/>
  <c r="BZ38" i="6"/>
  <c r="CD297" i="6"/>
  <c r="CP54" i="6"/>
  <c r="CT313" i="6"/>
  <c r="DF70" i="6"/>
  <c r="CR311" i="6"/>
  <c r="DR82" i="6"/>
  <c r="BB164" i="2"/>
  <c r="BB276" i="2"/>
  <c r="BB74" i="2"/>
  <c r="BB78" i="2"/>
  <c r="BB82" i="2"/>
  <c r="BB73" i="2"/>
  <c r="BB77" i="2"/>
  <c r="BB81" i="2"/>
  <c r="BB95" i="2"/>
  <c r="BB94" i="2"/>
  <c r="BB270" i="2"/>
  <c r="BB118" i="7" s="1"/>
  <c r="BB333" i="2" s="1"/>
  <c r="BB76" i="2"/>
  <c r="BB80" i="2"/>
  <c r="BC4" i="2"/>
  <c r="BB75" i="2"/>
  <c r="BB79" i="2"/>
  <c r="BB93" i="2"/>
  <c r="BB92" i="2"/>
  <c r="BB96" i="2"/>
  <c r="BA98" i="2"/>
  <c r="BA227" i="2" s="1"/>
  <c r="AM280" i="2"/>
  <c r="AM281" i="2" s="1"/>
  <c r="AM30" i="7" s="1"/>
  <c r="AM27" i="7"/>
  <c r="AM28" i="7" s="1"/>
  <c r="AZ13" i="7"/>
  <c r="AZ168" i="2"/>
  <c r="AZ14" i="7" s="1"/>
  <c r="BC15" i="2"/>
  <c r="BB47" i="2"/>
  <c r="BB52" i="2" s="1"/>
  <c r="BB19" i="2"/>
  <c r="BB59" i="2"/>
  <c r="BB67" i="2"/>
  <c r="BB63" i="2"/>
  <c r="BB64" i="2" s="1"/>
  <c r="BB69" i="2" s="1"/>
  <c r="BB131" i="2" s="1"/>
  <c r="BB58" i="2"/>
  <c r="BB18" i="2"/>
  <c r="BC13" i="2"/>
  <c r="BB33" i="2"/>
  <c r="BB38" i="2" s="1"/>
  <c r="BB66" i="2"/>
  <c r="BD326" i="2"/>
  <c r="BD328" i="2" s="1"/>
  <c r="BC37" i="7"/>
  <c r="U38" i="16" s="1"/>
  <c r="H98" i="17"/>
  <c r="AY211" i="7"/>
  <c r="T99" i="16"/>
  <c r="AV210" i="2"/>
  <c r="AU24" i="7"/>
  <c r="AZ9" i="7"/>
  <c r="BA143" i="2"/>
  <c r="BA146" i="2" s="1"/>
  <c r="BB25" i="7"/>
  <c r="BB99" i="7" s="1"/>
  <c r="BC231" i="2"/>
  <c r="BC234" i="2" s="1"/>
  <c r="AX95" i="7"/>
  <c r="BF51" i="2"/>
  <c r="AT98" i="7"/>
  <c r="R25" i="16"/>
  <c r="AY7" i="7"/>
  <c r="AZ112" i="2"/>
  <c r="AZ116" i="2" s="1"/>
  <c r="AZ97" i="7"/>
  <c r="AQ258" i="2" l="1"/>
  <c r="AR271" i="2"/>
  <c r="AR277" i="2" s="1"/>
  <c r="AR306" i="2"/>
  <c r="AR309" i="2" s="1"/>
  <c r="AR75" i="7" s="1"/>
  <c r="AR77" i="7" s="1"/>
  <c r="AR143" i="7" s="1"/>
  <c r="AR144" i="7" s="1"/>
  <c r="AR145" i="7" s="1"/>
  <c r="AR148" i="7" s="1"/>
  <c r="AP288" i="2"/>
  <c r="AP259" i="2"/>
  <c r="AV213" i="2"/>
  <c r="BB55" i="2"/>
  <c r="BB98" i="2"/>
  <c r="BB227" i="2" s="1"/>
  <c r="BA35" i="7"/>
  <c r="BB316" i="2"/>
  <c r="BB318" i="2" s="1"/>
  <c r="AZ101" i="12"/>
  <c r="BA11" i="12"/>
  <c r="H35" i="17"/>
  <c r="T36" i="16"/>
  <c r="O89" i="16"/>
  <c r="AK132" i="7"/>
  <c r="AR147" i="7"/>
  <c r="AR149" i="7" s="1"/>
  <c r="AR79" i="7" s="1"/>
  <c r="AR81" i="7" s="1"/>
  <c r="AR322" i="2" s="1"/>
  <c r="AN147" i="7"/>
  <c r="AN148" i="7"/>
  <c r="AM149" i="7"/>
  <c r="AM79" i="7" s="1"/>
  <c r="AM81" i="7" s="1"/>
  <c r="AL81" i="7"/>
  <c r="AX139" i="2"/>
  <c r="AX130" i="2" s="1"/>
  <c r="AX225" i="2" s="1"/>
  <c r="AX228" i="2" s="1"/>
  <c r="AX211" i="2" s="1"/>
  <c r="AY217" i="2" s="1"/>
  <c r="AR153" i="7"/>
  <c r="T128" i="16"/>
  <c r="AR152" i="7"/>
  <c r="AO154" i="7"/>
  <c r="AP151" i="7" s="1"/>
  <c r="AP154" i="7" s="1"/>
  <c r="AQ151" i="7" s="1"/>
  <c r="AR266" i="2"/>
  <c r="AR289" i="2"/>
  <c r="AJ132" i="7"/>
  <c r="AJ114" i="7"/>
  <c r="O103" i="16"/>
  <c r="AF6" i="7"/>
  <c r="AF10" i="7" s="1"/>
  <c r="AF16" i="7" s="1"/>
  <c r="AF44" i="7" s="1"/>
  <c r="AG134" i="7"/>
  <c r="AG136" i="7" s="1"/>
  <c r="AF109" i="2"/>
  <c r="AE10" i="7"/>
  <c r="M7" i="16"/>
  <c r="AQ143" i="7"/>
  <c r="Q77" i="16"/>
  <c r="AJ39" i="7"/>
  <c r="AJ42" i="7" s="1"/>
  <c r="AK36" i="7"/>
  <c r="AO148" i="7"/>
  <c r="AO147" i="7"/>
  <c r="AS265" i="2"/>
  <c r="AT272" i="2"/>
  <c r="AT278" i="2" s="1"/>
  <c r="AT307" i="2"/>
  <c r="AK321" i="2"/>
  <c r="AK323" i="2" s="1"/>
  <c r="AJ330" i="2"/>
  <c r="AP322" i="2"/>
  <c r="AP89" i="7"/>
  <c r="AP103" i="7" s="1"/>
  <c r="BB154" i="2"/>
  <c r="BB158" i="2" s="1"/>
  <c r="BA12" i="7"/>
  <c r="H12" i="17"/>
  <c r="T13" i="16"/>
  <c r="AY2" i="9"/>
  <c r="BC2" i="7"/>
  <c r="BB3" i="2"/>
  <c r="BB12" i="6"/>
  <c r="AY2" i="10"/>
  <c r="AY12" i="12"/>
  <c r="AY100" i="12" s="1"/>
  <c r="BB44" i="13"/>
  <c r="AM32" i="7"/>
  <c r="BC33" i="2"/>
  <c r="BC38" i="2" s="1"/>
  <c r="BC18" i="2"/>
  <c r="BC58" i="2"/>
  <c r="BD13" i="2"/>
  <c r="BC66" i="2"/>
  <c r="AY138" i="2"/>
  <c r="BA136" i="2"/>
  <c r="AZ137" i="2"/>
  <c r="BB135" i="2"/>
  <c r="BC47" i="2"/>
  <c r="BC55" i="2" s="1"/>
  <c r="BD15" i="2"/>
  <c r="BC19" i="2"/>
  <c r="BC59" i="2"/>
  <c r="BC67" i="2"/>
  <c r="H13" i="17"/>
  <c r="T14" i="16"/>
  <c r="BB67" i="7"/>
  <c r="BB92" i="7"/>
  <c r="BD270" i="6"/>
  <c r="BD143" i="6"/>
  <c r="BE271" i="6"/>
  <c r="BG146" i="6"/>
  <c r="BH19" i="6"/>
  <c r="BI20" i="6"/>
  <c r="BI275" i="6"/>
  <c r="BJ276" i="6"/>
  <c r="BK150" i="6"/>
  <c r="BC14" i="6"/>
  <c r="BC138" i="6" s="1"/>
  <c r="BD161" i="2" s="1"/>
  <c r="BC269" i="6"/>
  <c r="BC393" i="6" s="1"/>
  <c r="BD163" i="2" s="1"/>
  <c r="BF17" i="6"/>
  <c r="BH147" i="6"/>
  <c r="BL151" i="6"/>
  <c r="BQ283" i="6"/>
  <c r="BV161" i="6"/>
  <c r="CA166" i="6"/>
  <c r="CG299" i="6"/>
  <c r="CL177" i="6"/>
  <c r="BP155" i="6"/>
  <c r="BU160" i="6"/>
  <c r="CA293" i="6"/>
  <c r="CF171" i="6"/>
  <c r="CK176" i="6"/>
  <c r="CQ309" i="6"/>
  <c r="CV187" i="6"/>
  <c r="DA192" i="6"/>
  <c r="DG70" i="6"/>
  <c r="DL203" i="6"/>
  <c r="CT57" i="6"/>
  <c r="CX316" i="6"/>
  <c r="DD322" i="6"/>
  <c r="DK202" i="6"/>
  <c r="DQ335" i="6"/>
  <c r="DW86" i="6"/>
  <c r="DO333" i="6"/>
  <c r="DU84" i="6"/>
  <c r="BL23" i="6"/>
  <c r="BQ28" i="6"/>
  <c r="BV33" i="6"/>
  <c r="BZ292" i="6"/>
  <c r="CG44" i="6"/>
  <c r="CL49" i="6"/>
  <c r="BP27" i="6"/>
  <c r="BT286" i="6"/>
  <c r="CA38" i="6"/>
  <c r="CF43" i="6"/>
  <c r="CJ302" i="6"/>
  <c r="CQ54" i="6"/>
  <c r="CV59" i="6"/>
  <c r="CZ318" i="6"/>
  <c r="DF324" i="6"/>
  <c r="DL75" i="6"/>
  <c r="CS311" i="6"/>
  <c r="CX189" i="6"/>
  <c r="DC194" i="6"/>
  <c r="DJ201" i="6"/>
  <c r="DQ208" i="6"/>
  <c r="DV340" i="6"/>
  <c r="DO206" i="6"/>
  <c r="DT338" i="6"/>
  <c r="BM279" i="6"/>
  <c r="BO154" i="6"/>
  <c r="BU287" i="6"/>
  <c r="BZ165" i="6"/>
  <c r="CE170" i="6"/>
  <c r="CK303" i="6"/>
  <c r="BO281" i="6"/>
  <c r="BT159" i="6"/>
  <c r="BY164" i="6"/>
  <c r="CE297" i="6"/>
  <c r="CJ175" i="6"/>
  <c r="CO180" i="6"/>
  <c r="CU313" i="6"/>
  <c r="CZ191" i="6"/>
  <c r="DE323" i="6"/>
  <c r="DK74" i="6"/>
  <c r="CS56" i="6"/>
  <c r="CX61" i="6"/>
  <c r="DB320" i="6"/>
  <c r="DJ73" i="6"/>
  <c r="DP207" i="6"/>
  <c r="DU339" i="6"/>
  <c r="DN205" i="6"/>
  <c r="DS337" i="6"/>
  <c r="BM24" i="6"/>
  <c r="BN280" i="6"/>
  <c r="BU32" i="6"/>
  <c r="BZ37" i="6"/>
  <c r="CD296" i="6"/>
  <c r="CK48" i="6"/>
  <c r="BO26" i="6"/>
  <c r="BT31" i="6"/>
  <c r="BX290" i="6"/>
  <c r="CE42" i="6"/>
  <c r="CJ47" i="6"/>
  <c r="CN306" i="6"/>
  <c r="CU58" i="6"/>
  <c r="CZ63" i="6"/>
  <c r="DE196" i="6"/>
  <c r="DJ328" i="6"/>
  <c r="CQ182" i="6"/>
  <c r="CW315" i="6"/>
  <c r="DB193" i="6"/>
  <c r="DG325" i="6"/>
  <c r="DP79" i="6"/>
  <c r="DU212" i="6"/>
  <c r="DN77" i="6"/>
  <c r="DS210" i="6"/>
  <c r="DW341" i="6"/>
  <c r="BD15" i="6"/>
  <c r="BF145" i="6"/>
  <c r="BE16" i="6"/>
  <c r="BG18" i="6"/>
  <c r="BG273" i="6"/>
  <c r="BH274" i="6"/>
  <c r="BI148" i="6"/>
  <c r="BJ21" i="6"/>
  <c r="BK22" i="6"/>
  <c r="BK277" i="6"/>
  <c r="BC142" i="6"/>
  <c r="BC266" i="6" s="1"/>
  <c r="BD162" i="2" s="1"/>
  <c r="BE144" i="6"/>
  <c r="BF272" i="6"/>
  <c r="BJ149" i="6"/>
  <c r="BN153" i="6"/>
  <c r="BS158" i="6"/>
  <c r="BY291" i="6"/>
  <c r="CD169" i="6"/>
  <c r="CI174" i="6"/>
  <c r="CO307" i="6"/>
  <c r="BS285" i="6"/>
  <c r="BX163" i="6"/>
  <c r="CC168" i="6"/>
  <c r="CI301" i="6"/>
  <c r="CN179" i="6"/>
  <c r="CS184" i="6"/>
  <c r="CY317" i="6"/>
  <c r="DD195" i="6"/>
  <c r="DI327" i="6"/>
  <c r="CP308" i="6"/>
  <c r="CW60" i="6"/>
  <c r="DB65" i="6"/>
  <c r="DG198" i="6"/>
  <c r="DO78" i="6"/>
  <c r="DT211" i="6"/>
  <c r="DM76" i="6"/>
  <c r="DR209" i="6"/>
  <c r="BD4" i="6"/>
  <c r="BN25" i="6"/>
  <c r="BR284" i="6"/>
  <c r="BY36" i="6"/>
  <c r="CD41" i="6"/>
  <c r="CH300" i="6"/>
  <c r="CO52" i="6"/>
  <c r="BS30" i="6"/>
  <c r="BX35" i="6"/>
  <c r="CB294" i="6"/>
  <c r="CI46" i="6"/>
  <c r="CN51" i="6"/>
  <c r="CR310" i="6"/>
  <c r="CY62" i="6"/>
  <c r="DD67" i="6"/>
  <c r="DI200" i="6"/>
  <c r="CP181" i="6"/>
  <c r="CU186" i="6"/>
  <c r="DA319" i="6"/>
  <c r="DF197" i="6"/>
  <c r="DN332" i="6"/>
  <c r="DT83" i="6"/>
  <c r="DL330" i="6"/>
  <c r="DR81" i="6"/>
  <c r="DW214" i="6"/>
  <c r="BM152" i="6"/>
  <c r="BR157" i="6"/>
  <c r="BW162" i="6"/>
  <c r="CC295" i="6"/>
  <c r="CH173" i="6"/>
  <c r="CM178" i="6"/>
  <c r="BQ156" i="6"/>
  <c r="BW289" i="6"/>
  <c r="CB167" i="6"/>
  <c r="CG172" i="6"/>
  <c r="CM305" i="6"/>
  <c r="CR183" i="6"/>
  <c r="CW188" i="6"/>
  <c r="DC321" i="6"/>
  <c r="DH199" i="6"/>
  <c r="CP53" i="6"/>
  <c r="CT312" i="6"/>
  <c r="DA64" i="6"/>
  <c r="DF69" i="6"/>
  <c r="DM331" i="6"/>
  <c r="DS82" i="6"/>
  <c r="DI72" i="6"/>
  <c r="DQ80" i="6"/>
  <c r="DV213" i="6"/>
  <c r="BL278" i="6"/>
  <c r="BR29" i="6"/>
  <c r="BV288" i="6"/>
  <c r="CC40" i="6"/>
  <c r="CH45" i="6"/>
  <c r="CL304" i="6"/>
  <c r="BP282" i="6"/>
  <c r="BW34" i="6"/>
  <c r="CB39" i="6"/>
  <c r="CF298" i="6"/>
  <c r="CM50" i="6"/>
  <c r="CR55" i="6"/>
  <c r="CV314" i="6"/>
  <c r="DC66" i="6"/>
  <c r="DH71" i="6"/>
  <c r="DM204" i="6"/>
  <c r="CT185" i="6"/>
  <c r="CY190" i="6"/>
  <c r="DE68" i="6"/>
  <c r="DK329" i="6"/>
  <c r="DR336" i="6"/>
  <c r="DH326" i="6"/>
  <c r="DP334" i="6"/>
  <c r="DV85" i="6"/>
  <c r="BC164" i="2"/>
  <c r="T100" i="16"/>
  <c r="H99" i="17"/>
  <c r="AY212" i="7"/>
  <c r="AV8" i="7"/>
  <c r="AV96" i="7" s="1"/>
  <c r="AW129" i="2"/>
  <c r="AW132" i="2" s="1"/>
  <c r="AN27" i="7"/>
  <c r="AN280" i="2"/>
  <c r="AN281" i="2" s="1"/>
  <c r="AN30" i="7" s="1"/>
  <c r="BD62" i="2"/>
  <c r="AO296" i="2"/>
  <c r="AO297" i="2" s="1"/>
  <c r="AO291" i="2"/>
  <c r="BA64" i="7"/>
  <c r="BA88" i="2"/>
  <c r="BA66" i="7" s="1"/>
  <c r="BA85" i="2"/>
  <c r="BA65" i="7" s="1"/>
  <c r="AZ70" i="7"/>
  <c r="H63" i="17"/>
  <c r="AY175" i="7"/>
  <c r="AZ175" i="7" s="1"/>
  <c r="BC49" i="2"/>
  <c r="BC63" i="2" s="1"/>
  <c r="BC50" i="2"/>
  <c r="BD48" i="2"/>
  <c r="AX217" i="2"/>
  <c r="AZ219" i="2"/>
  <c r="AW216" i="2"/>
  <c r="AW220" i="2" s="1"/>
  <c r="AW212" i="2" s="1"/>
  <c r="AY218" i="2"/>
  <c r="BC242" i="2"/>
  <c r="BC245" i="2" s="1"/>
  <c r="BC248" i="2"/>
  <c r="BB26" i="7"/>
  <c r="BB100" i="7" s="1"/>
  <c r="BC15" i="7"/>
  <c r="U16" i="16" s="1"/>
  <c r="BD199" i="2"/>
  <c r="BD202" i="2" s="1"/>
  <c r="BC62" i="2"/>
  <c r="BB54" i="2"/>
  <c r="H14" i="17"/>
  <c r="T15" i="16"/>
  <c r="BC74" i="2"/>
  <c r="BC78" i="2"/>
  <c r="BC82" i="2"/>
  <c r="BC270" i="2"/>
  <c r="BC118" i="7" s="1"/>
  <c r="BC75" i="2"/>
  <c r="BC81" i="2"/>
  <c r="BC95" i="2"/>
  <c r="BC92" i="2"/>
  <c r="BC96" i="2"/>
  <c r="BC276" i="2"/>
  <c r="BC76" i="2"/>
  <c r="BC80" i="2"/>
  <c r="BD4" i="2"/>
  <c r="BC73" i="2"/>
  <c r="BC77" i="2"/>
  <c r="BC93" i="2"/>
  <c r="BC79" i="2"/>
  <c r="BC94" i="2"/>
  <c r="BB84" i="2"/>
  <c r="BB119" i="7"/>
  <c r="BB128" i="7" s="1"/>
  <c r="AP290" i="2"/>
  <c r="BB273" i="2"/>
  <c r="BB279" i="2" s="1"/>
  <c r="BB308" i="2"/>
  <c r="BA285" i="2"/>
  <c r="BE35" i="2"/>
  <c r="BF34" i="2"/>
  <c r="BE36" i="2"/>
  <c r="H65" i="17"/>
  <c r="AY177" i="7"/>
  <c r="AZ177" i="7" s="1"/>
  <c r="T66" i="16"/>
  <c r="H64" i="17"/>
  <c r="T65" i="16"/>
  <c r="AY176" i="7"/>
  <c r="AZ176" i="7" s="1"/>
  <c r="BB166" i="2"/>
  <c r="AY139" i="2"/>
  <c r="AY130" i="2" s="1"/>
  <c r="AY225" i="2" s="1"/>
  <c r="AY228" i="2" s="1"/>
  <c r="AY211" i="2" s="1"/>
  <c r="AX216" i="2"/>
  <c r="AY209" i="7"/>
  <c r="H96" i="17"/>
  <c r="BG51" i="2"/>
  <c r="T97" i="16"/>
  <c r="H9" i="17"/>
  <c r="T10" i="16"/>
  <c r="AU98" i="7"/>
  <c r="AZ7" i="7"/>
  <c r="E211" i="15" s="1"/>
  <c r="BA112" i="2"/>
  <c r="BA116" i="2" s="1"/>
  <c r="R98" i="16"/>
  <c r="BD231" i="2"/>
  <c r="BD234" i="2" s="1"/>
  <c r="BC25" i="7"/>
  <c r="BA9" i="7"/>
  <c r="BB143" i="2"/>
  <c r="BB146" i="2" s="1"/>
  <c r="AY95" i="7"/>
  <c r="AV24" i="7"/>
  <c r="AW210" i="2"/>
  <c r="BD37" i="7"/>
  <c r="BE326" i="2"/>
  <c r="BE328" i="2" s="1"/>
  <c r="AS306" i="2" l="1"/>
  <c r="AS309" i="2" s="1"/>
  <c r="AS75" i="7" s="1"/>
  <c r="AS271" i="2"/>
  <c r="AS277" i="2" s="1"/>
  <c r="AR258" i="2"/>
  <c r="AR288" i="2" s="1"/>
  <c r="O132" i="16"/>
  <c r="O136" i="16" s="1"/>
  <c r="P134" i="16" s="1"/>
  <c r="AQ288" i="2"/>
  <c r="AQ259" i="2"/>
  <c r="BA219" i="2"/>
  <c r="AZ218" i="2"/>
  <c r="BC316" i="2"/>
  <c r="BC318" i="2" s="1"/>
  <c r="BB35" i="7"/>
  <c r="BC84" i="2"/>
  <c r="BB11" i="12"/>
  <c r="BA101" i="12"/>
  <c r="BC64" i="2"/>
  <c r="BC69" i="2" s="1"/>
  <c r="BC131" i="2" s="1"/>
  <c r="BB136" i="2" s="1"/>
  <c r="AN149" i="7"/>
  <c r="AN79" i="7" s="1"/>
  <c r="AN81" i="7" s="1"/>
  <c r="AN322" i="2" s="1"/>
  <c r="AW213" i="2"/>
  <c r="AW24" i="7" s="1"/>
  <c r="AM89" i="7"/>
  <c r="AM103" i="7" s="1"/>
  <c r="AM322" i="2"/>
  <c r="AL322" i="2"/>
  <c r="AL89" i="7"/>
  <c r="AR89" i="7"/>
  <c r="AR103" i="7" s="1"/>
  <c r="AO149" i="7"/>
  <c r="AO79" i="7" s="1"/>
  <c r="AO81" i="7" s="1"/>
  <c r="AO89" i="7" s="1"/>
  <c r="AO103" i="7" s="1"/>
  <c r="AL321" i="2"/>
  <c r="AK330" i="2"/>
  <c r="AU307" i="2"/>
  <c r="AU272" i="2"/>
  <c r="AU278" i="2" s="1"/>
  <c r="AT265" i="2"/>
  <c r="O37" i="16"/>
  <c r="AL36" i="7"/>
  <c r="AK39" i="7"/>
  <c r="AJ122" i="7"/>
  <c r="O122" i="16" s="1"/>
  <c r="O114" i="16"/>
  <c r="AP114" i="7"/>
  <c r="AP122" i="7" s="1"/>
  <c r="AP132" i="7"/>
  <c r="AS77" i="7"/>
  <c r="AS289" i="2"/>
  <c r="AS266" i="2"/>
  <c r="AQ152" i="7"/>
  <c r="AQ153" i="7"/>
  <c r="AQ144" i="7"/>
  <c r="AQ145" i="7" s="1"/>
  <c r="AE16" i="7"/>
  <c r="M11" i="16"/>
  <c r="AH134" i="7"/>
  <c r="AH136" i="7" s="1"/>
  <c r="AG6" i="7"/>
  <c r="AG10" i="7" s="1"/>
  <c r="AG16" i="7" s="1"/>
  <c r="AG44" i="7" s="1"/>
  <c r="AG109" i="2"/>
  <c r="BC154" i="2"/>
  <c r="BC158" i="2" s="1"/>
  <c r="BB12" i="7"/>
  <c r="AX220" i="2"/>
  <c r="AX212" i="2" s="1"/>
  <c r="BD2" i="7"/>
  <c r="AZ12" i="12"/>
  <c r="AZ100" i="12" s="1"/>
  <c r="BC3" i="2"/>
  <c r="BC44" i="13"/>
  <c r="BC12" i="6"/>
  <c r="AZ2" i="10"/>
  <c r="AZ2" i="9"/>
  <c r="AZ138" i="2"/>
  <c r="AZ139" i="2" s="1"/>
  <c r="AZ130" i="2" s="1"/>
  <c r="AZ225" i="2" s="1"/>
  <c r="AZ228" i="2" s="1"/>
  <c r="AZ211" i="2" s="1"/>
  <c r="BB13" i="7"/>
  <c r="BB168" i="2"/>
  <c r="BB14" i="7" s="1"/>
  <c r="BF35" i="2"/>
  <c r="BF36" i="2"/>
  <c r="BG34" i="2"/>
  <c r="BC273" i="2"/>
  <c r="BC279" i="2" s="1"/>
  <c r="BC308" i="2"/>
  <c r="BB285" i="2"/>
  <c r="AQ290" i="2"/>
  <c r="BC119" i="7"/>
  <c r="BC128" i="7" s="1"/>
  <c r="U128" i="16" s="1"/>
  <c r="BC98" i="2"/>
  <c r="BC227" i="2" s="1"/>
  <c r="U118" i="16"/>
  <c r="BC333" i="2"/>
  <c r="BE199" i="2"/>
  <c r="BE202" i="2" s="1"/>
  <c r="BD15" i="7"/>
  <c r="BD242" i="2"/>
  <c r="BD245" i="2" s="1"/>
  <c r="BC26" i="7"/>
  <c r="BD248" i="2"/>
  <c r="AY181" i="7"/>
  <c r="AZ73" i="7"/>
  <c r="T70" i="16"/>
  <c r="H69" i="17"/>
  <c r="E218" i="15" s="1"/>
  <c r="E27" i="15" s="1"/>
  <c r="AO280" i="2"/>
  <c r="AO281" i="2" s="1"/>
  <c r="AO30" i="7" s="1"/>
  <c r="AO27" i="7"/>
  <c r="AO28" i="7" s="1"/>
  <c r="P28" i="16"/>
  <c r="G27" i="17"/>
  <c r="AN28" i="7"/>
  <c r="BC67" i="7"/>
  <c r="U67" i="16" s="1"/>
  <c r="BC92" i="7"/>
  <c r="U92" i="16" s="1"/>
  <c r="BC54" i="2"/>
  <c r="BD66" i="2"/>
  <c r="BD18" i="2"/>
  <c r="BE13" i="2"/>
  <c r="BD33" i="2"/>
  <c r="BD38" i="2" s="1"/>
  <c r="BD58" i="2"/>
  <c r="AZ217" i="2"/>
  <c r="BB219" i="2"/>
  <c r="AY216" i="2"/>
  <c r="AY220" i="2" s="1"/>
  <c r="AY212" i="2" s="1"/>
  <c r="BA218" i="2"/>
  <c r="BE62" i="2"/>
  <c r="AP296" i="2"/>
  <c r="AP297" i="2" s="1"/>
  <c r="AP291" i="2"/>
  <c r="BB64" i="7"/>
  <c r="BB88" i="2"/>
  <c r="BB66" i="7" s="1"/>
  <c r="BB85" i="2"/>
  <c r="BB65" i="7" s="1"/>
  <c r="BD76" i="2"/>
  <c r="BE4" i="2"/>
  <c r="BD94" i="2"/>
  <c r="BD81" i="2"/>
  <c r="BD276" i="2"/>
  <c r="BD74" i="2"/>
  <c r="BD78" i="2"/>
  <c r="BD82" i="2"/>
  <c r="BD75" i="2"/>
  <c r="BD92" i="2"/>
  <c r="BD96" i="2"/>
  <c r="BD77" i="2"/>
  <c r="BD93" i="2"/>
  <c r="BD270" i="2"/>
  <c r="BD118" i="7" s="1"/>
  <c r="BD80" i="2"/>
  <c r="BD79" i="2"/>
  <c r="BD73" i="2"/>
  <c r="BD95" i="2"/>
  <c r="BE48" i="2"/>
  <c r="BD49" i="2"/>
  <c r="BD50" i="2"/>
  <c r="BC166" i="2"/>
  <c r="BA70" i="7"/>
  <c r="BA73" i="7" s="1"/>
  <c r="BA83" i="7" s="1"/>
  <c r="G30" i="17"/>
  <c r="P31" i="16"/>
  <c r="AX129" i="2"/>
  <c r="AX132" i="2" s="1"/>
  <c r="AW8" i="7"/>
  <c r="BD142" i="6"/>
  <c r="BD266" i="6" s="1"/>
  <c r="BE162" i="2" s="1"/>
  <c r="BE143" i="6"/>
  <c r="BF16" i="6"/>
  <c r="BD14" i="6"/>
  <c r="BD138" i="6" s="1"/>
  <c r="BE161" i="2" s="1"/>
  <c r="BF144" i="6"/>
  <c r="BJ148" i="6"/>
  <c r="BG145" i="6"/>
  <c r="BH18" i="6"/>
  <c r="BI19" i="6"/>
  <c r="BI274" i="6"/>
  <c r="BJ275" i="6"/>
  <c r="BK149" i="6"/>
  <c r="BL277" i="6"/>
  <c r="BP281" i="6"/>
  <c r="BW33" i="6"/>
  <c r="CB38" i="6"/>
  <c r="CF297" i="6"/>
  <c r="CM49" i="6"/>
  <c r="BN279" i="6"/>
  <c r="BU31" i="6"/>
  <c r="BZ36" i="6"/>
  <c r="CD295" i="6"/>
  <c r="CK47" i="6"/>
  <c r="CP52" i="6"/>
  <c r="CT311" i="6"/>
  <c r="DA63" i="6"/>
  <c r="DF68" i="6"/>
  <c r="DK201" i="6"/>
  <c r="CR309" i="6"/>
  <c r="CY61" i="6"/>
  <c r="DD66" i="6"/>
  <c r="DM203" i="6"/>
  <c r="DR208" i="6"/>
  <c r="DW213" i="6"/>
  <c r="DN331" i="6"/>
  <c r="DT82" i="6"/>
  <c r="BL150" i="6"/>
  <c r="BP154" i="6"/>
  <c r="BU159" i="6"/>
  <c r="CA292" i="6"/>
  <c r="CF170" i="6"/>
  <c r="CK175" i="6"/>
  <c r="BN152" i="6"/>
  <c r="BS157" i="6"/>
  <c r="BY290" i="6"/>
  <c r="CD168" i="6"/>
  <c r="CI173" i="6"/>
  <c r="CO306" i="6"/>
  <c r="CT184" i="6"/>
  <c r="CY189" i="6"/>
  <c r="DE67" i="6"/>
  <c r="DJ200" i="6"/>
  <c r="CR182" i="6"/>
  <c r="CW187" i="6"/>
  <c r="DC320" i="6"/>
  <c r="DK73" i="6"/>
  <c r="DR80" i="6"/>
  <c r="DW85" i="6"/>
  <c r="DM330" i="6"/>
  <c r="DS81" i="6"/>
  <c r="BL22" i="6"/>
  <c r="BP26" i="6"/>
  <c r="BT285" i="6"/>
  <c r="CA37" i="6"/>
  <c r="CF42" i="6"/>
  <c r="CJ301" i="6"/>
  <c r="BN24" i="6"/>
  <c r="BR283" i="6"/>
  <c r="BY35" i="6"/>
  <c r="CD40" i="6"/>
  <c r="CH299" i="6"/>
  <c r="CO51" i="6"/>
  <c r="CT56" i="6"/>
  <c r="CX315" i="6"/>
  <c r="DD321" i="6"/>
  <c r="DJ72" i="6"/>
  <c r="CR54" i="6"/>
  <c r="CV313" i="6"/>
  <c r="DC65" i="6"/>
  <c r="DI326" i="6"/>
  <c r="DQ79" i="6"/>
  <c r="DV212" i="6"/>
  <c r="DL202" i="6"/>
  <c r="DR335" i="6"/>
  <c r="BE4" i="6"/>
  <c r="BO280" i="6"/>
  <c r="BT158" i="6"/>
  <c r="BY163" i="6"/>
  <c r="CE296" i="6"/>
  <c r="CJ174" i="6"/>
  <c r="CO179" i="6"/>
  <c r="BR156" i="6"/>
  <c r="BW161" i="6"/>
  <c r="CC294" i="6"/>
  <c r="CH172" i="6"/>
  <c r="CM177" i="6"/>
  <c r="CS310" i="6"/>
  <c r="CX188" i="6"/>
  <c r="DC193" i="6"/>
  <c r="DI71" i="6"/>
  <c r="CQ308" i="6"/>
  <c r="CV186" i="6"/>
  <c r="DA191" i="6"/>
  <c r="DI199" i="6"/>
  <c r="DP333" i="6"/>
  <c r="DV84" i="6"/>
  <c r="DL74" i="6"/>
  <c r="DQ334" i="6"/>
  <c r="DW340" i="6"/>
  <c r="BT30" i="6"/>
  <c r="CE41" i="6"/>
  <c r="CN305" i="6"/>
  <c r="BR28" i="6"/>
  <c r="CC39" i="6"/>
  <c r="CH44" i="6"/>
  <c r="CS55" i="6"/>
  <c r="DB319" i="6"/>
  <c r="DH325" i="6"/>
  <c r="CV58" i="6"/>
  <c r="CZ317" i="6"/>
  <c r="DO332" i="6"/>
  <c r="DU83" i="6"/>
  <c r="DJ327" i="6"/>
  <c r="DV339" i="6"/>
  <c r="BM278" i="6"/>
  <c r="BS284" i="6"/>
  <c r="CC167" i="6"/>
  <c r="CI300" i="6"/>
  <c r="BQ282" i="6"/>
  <c r="BV160" i="6"/>
  <c r="CA165" i="6"/>
  <c r="CL176" i="6"/>
  <c r="CQ181" i="6"/>
  <c r="DB192" i="6"/>
  <c r="DG324" i="6"/>
  <c r="CU312" i="6"/>
  <c r="CZ190" i="6"/>
  <c r="DO205" i="6"/>
  <c r="DT337" i="6"/>
  <c r="DP206" i="6"/>
  <c r="DU338" i="6"/>
  <c r="BS29" i="6"/>
  <c r="BX34" i="6"/>
  <c r="CI45" i="6"/>
  <c r="CN50" i="6"/>
  <c r="BV32" i="6"/>
  <c r="BZ291" i="6"/>
  <c r="CL48" i="6"/>
  <c r="CP307" i="6"/>
  <c r="DB64" i="6"/>
  <c r="DG197" i="6"/>
  <c r="DL329" i="6"/>
  <c r="CZ62" i="6"/>
  <c r="DE195" i="6"/>
  <c r="DS336" i="6"/>
  <c r="DH70" i="6"/>
  <c r="DU211" i="6"/>
  <c r="BM151" i="6"/>
  <c r="BQ155" i="6"/>
  <c r="CB166" i="6"/>
  <c r="CG171" i="6"/>
  <c r="BO153" i="6"/>
  <c r="BU286" i="6"/>
  <c r="CE169" i="6"/>
  <c r="CK302" i="6"/>
  <c r="CP180" i="6"/>
  <c r="DA318" i="6"/>
  <c r="DF196" i="6"/>
  <c r="DK328" i="6"/>
  <c r="CY316" i="6"/>
  <c r="DD194" i="6"/>
  <c r="DS209" i="6"/>
  <c r="DF323" i="6"/>
  <c r="DT210" i="6"/>
  <c r="BE15" i="6"/>
  <c r="BE270" i="6"/>
  <c r="BF271" i="6"/>
  <c r="BD269" i="6"/>
  <c r="BD393" i="6" s="1"/>
  <c r="BE163" i="2" s="1"/>
  <c r="BH146" i="6"/>
  <c r="BG17" i="6"/>
  <c r="BG272" i="6"/>
  <c r="BH273" i="6"/>
  <c r="BI147" i="6"/>
  <c r="BJ20" i="6"/>
  <c r="BK21" i="6"/>
  <c r="BK276" i="6"/>
  <c r="BO25" i="6"/>
  <c r="BX289" i="6"/>
  <c r="CJ46" i="6"/>
  <c r="BV287" i="6"/>
  <c r="CL303" i="6"/>
  <c r="CX60" i="6"/>
  <c r="CQ53" i="6"/>
  <c r="DG69" i="6"/>
  <c r="DQ207" i="6"/>
  <c r="BX162" i="6"/>
  <c r="CN178" i="6"/>
  <c r="CG298" i="6"/>
  <c r="CW314" i="6"/>
  <c r="DM75" i="6"/>
  <c r="DE322" i="6"/>
  <c r="DH198" i="6"/>
  <c r="BM23" i="6"/>
  <c r="CB293" i="6"/>
  <c r="BQ27" i="6"/>
  <c r="CG43" i="6"/>
  <c r="CW59" i="6"/>
  <c r="CU57" i="6"/>
  <c r="DN204" i="6"/>
  <c r="DP78" i="6"/>
  <c r="BW288" i="6"/>
  <c r="CM304" i="6"/>
  <c r="BZ164" i="6"/>
  <c r="CU185" i="6"/>
  <c r="CS183" i="6"/>
  <c r="DN76" i="6"/>
  <c r="DO77" i="6"/>
  <c r="BD164" i="2"/>
  <c r="BD166" i="2" s="1"/>
  <c r="BE15" i="2"/>
  <c r="BD19" i="2"/>
  <c r="BD47" i="2"/>
  <c r="BD52" i="2" s="1"/>
  <c r="BD55" i="2"/>
  <c r="BD59" i="2"/>
  <c r="BD63" i="2"/>
  <c r="BD64" i="2" s="1"/>
  <c r="BD69" i="2" s="1"/>
  <c r="BD131" i="2" s="1"/>
  <c r="BD67" i="2"/>
  <c r="BC52" i="2"/>
  <c r="BE37" i="7"/>
  <c r="BF326" i="2"/>
  <c r="BF328" i="2" s="1"/>
  <c r="AX210" i="2"/>
  <c r="BD25" i="7"/>
  <c r="BD99" i="7" s="1"/>
  <c r="BE231" i="2"/>
  <c r="BE234" i="2" s="1"/>
  <c r="BB112" i="2"/>
  <c r="BB116" i="2" s="1"/>
  <c r="BA7" i="7"/>
  <c r="BH51" i="2"/>
  <c r="AV98" i="7"/>
  <c r="BB9" i="7"/>
  <c r="BC143" i="2"/>
  <c r="BC146" i="2" s="1"/>
  <c r="BC99" i="7"/>
  <c r="U26" i="16"/>
  <c r="T8" i="16"/>
  <c r="H7" i="17"/>
  <c r="E20" i="15"/>
  <c r="BA97" i="7"/>
  <c r="AZ95" i="7"/>
  <c r="AR259" i="2" l="1"/>
  <c r="AT271" i="2"/>
  <c r="AT277" i="2" s="1"/>
  <c r="AT306" i="2"/>
  <c r="AT309" i="2" s="1"/>
  <c r="AT75" i="7" s="1"/>
  <c r="AT77" i="7" s="1"/>
  <c r="AT143" i="7" s="1"/>
  <c r="AT153" i="7" s="1"/>
  <c r="AS258" i="2"/>
  <c r="AS288" i="2" s="1"/>
  <c r="AS259" i="2"/>
  <c r="BC135" i="2"/>
  <c r="BA137" i="2"/>
  <c r="BB101" i="12"/>
  <c r="BC11" i="12"/>
  <c r="BC64" i="7"/>
  <c r="U64" i="16" s="1"/>
  <c r="BC85" i="2"/>
  <c r="BC65" i="7" s="1"/>
  <c r="U65" i="16" s="1"/>
  <c r="BC88" i="2"/>
  <c r="BC66" i="7" s="1"/>
  <c r="BC70" i="7" s="1"/>
  <c r="BD84" i="2"/>
  <c r="BD54" i="2"/>
  <c r="BD316" i="2"/>
  <c r="BD318" i="2" s="1"/>
  <c r="BC35" i="7"/>
  <c r="U36" i="16" s="1"/>
  <c r="AM190" i="7"/>
  <c r="AM192" i="7" s="1"/>
  <c r="AN192" i="7" s="1"/>
  <c r="P79" i="16"/>
  <c r="G80" i="17"/>
  <c r="E34" i="14" s="1"/>
  <c r="E57" i="14" s="1"/>
  <c r="G78" i="17"/>
  <c r="AN89" i="7"/>
  <c r="AN103" i="7" s="1"/>
  <c r="AN114" i="7" s="1"/>
  <c r="AN122" i="7" s="1"/>
  <c r="AL323" i="2"/>
  <c r="AL330" i="2" s="1"/>
  <c r="P81" i="16"/>
  <c r="AL103" i="7"/>
  <c r="AM114" i="7"/>
  <c r="AM122" i="7" s="1"/>
  <c r="AM132" i="7"/>
  <c r="AX213" i="2"/>
  <c r="AX24" i="7" s="1"/>
  <c r="AO322" i="2"/>
  <c r="AQ147" i="7"/>
  <c r="AQ148" i="7"/>
  <c r="AQ154" i="7"/>
  <c r="AR151" i="7" s="1"/>
  <c r="AR154" i="7" s="1"/>
  <c r="AS151" i="7" s="1"/>
  <c r="AO114" i="7"/>
  <c r="AO122" i="7" s="1"/>
  <c r="AO132" i="7"/>
  <c r="AS143" i="7"/>
  <c r="AM36" i="7"/>
  <c r="AL39" i="7"/>
  <c r="AL42" i="7" s="1"/>
  <c r="AT289" i="2"/>
  <c r="AT266" i="2"/>
  <c r="AI134" i="7"/>
  <c r="AI136" i="7" s="1"/>
  <c r="AH6" i="7"/>
  <c r="AH109" i="2"/>
  <c r="AE44" i="7"/>
  <c r="M17" i="16"/>
  <c r="M45" i="16" s="1"/>
  <c r="O40" i="16"/>
  <c r="AK42" i="7"/>
  <c r="O43" i="16" s="1"/>
  <c r="AU265" i="2"/>
  <c r="AV272" i="2"/>
  <c r="AV278" i="2" s="1"/>
  <c r="AV307" i="2"/>
  <c r="AT152" i="7"/>
  <c r="AT144" i="7"/>
  <c r="AT145" i="7" s="1"/>
  <c r="BC12" i="7"/>
  <c r="U13" i="16" s="1"/>
  <c r="BD154" i="2"/>
  <c r="BD158" i="2" s="1"/>
  <c r="BD168" i="2" s="1"/>
  <c r="BD14" i="7" s="1"/>
  <c r="BD12" i="6"/>
  <c r="BE2" i="7"/>
  <c r="BA12" i="12"/>
  <c r="BA100" i="12" s="1"/>
  <c r="BA2" i="10"/>
  <c r="BA2" i="9"/>
  <c r="BD3" i="2"/>
  <c r="BD44" i="13"/>
  <c r="E212" i="15"/>
  <c r="E21" i="15" s="1"/>
  <c r="AY184" i="7"/>
  <c r="AZ181" i="7"/>
  <c r="AO32" i="7"/>
  <c r="U119" i="16"/>
  <c r="BD13" i="7"/>
  <c r="BE47" i="2"/>
  <c r="BF15" i="2"/>
  <c r="BE19" i="2"/>
  <c r="BE55" i="2"/>
  <c r="BE59" i="2"/>
  <c r="BE67" i="2"/>
  <c r="BF143" i="6"/>
  <c r="BF15" i="6"/>
  <c r="BG16" i="6"/>
  <c r="BG271" i="6"/>
  <c r="BH272" i="6"/>
  <c r="BI146" i="6"/>
  <c r="BJ19" i="6"/>
  <c r="BK20" i="6"/>
  <c r="BK275" i="6"/>
  <c r="BE269" i="6"/>
  <c r="BE393" i="6" s="1"/>
  <c r="BF163" i="2" s="1"/>
  <c r="BJ147" i="6"/>
  <c r="BM150" i="6"/>
  <c r="BR155" i="6"/>
  <c r="BW160" i="6"/>
  <c r="CC293" i="6"/>
  <c r="CH171" i="6"/>
  <c r="CM176" i="6"/>
  <c r="BQ154" i="6"/>
  <c r="BW287" i="6"/>
  <c r="CB165" i="6"/>
  <c r="CG170" i="6"/>
  <c r="CM303" i="6"/>
  <c r="CR181" i="6"/>
  <c r="CW186" i="6"/>
  <c r="DC319" i="6"/>
  <c r="DH197" i="6"/>
  <c r="CP51" i="6"/>
  <c r="CT310" i="6"/>
  <c r="DA62" i="6"/>
  <c r="DF67" i="6"/>
  <c r="DO76" i="6"/>
  <c r="DT209" i="6"/>
  <c r="DJ71" i="6"/>
  <c r="DP332" i="6"/>
  <c r="DV83" i="6"/>
  <c r="BL276" i="6"/>
  <c r="BR27" i="6"/>
  <c r="BV286" i="6"/>
  <c r="CC38" i="6"/>
  <c r="CH43" i="6"/>
  <c r="CL302" i="6"/>
  <c r="BP280" i="6"/>
  <c r="BW32" i="6"/>
  <c r="CB37" i="6"/>
  <c r="CF296" i="6"/>
  <c r="CM48" i="6"/>
  <c r="CR53" i="6"/>
  <c r="CV312" i="6"/>
  <c r="DC64" i="6"/>
  <c r="DH69" i="6"/>
  <c r="DM202" i="6"/>
  <c r="CT183" i="6"/>
  <c r="CY188" i="6"/>
  <c r="DE66" i="6"/>
  <c r="DN330" i="6"/>
  <c r="DT81" i="6"/>
  <c r="DG323" i="6"/>
  <c r="DO331" i="6"/>
  <c r="DU82" i="6"/>
  <c r="BL149" i="6"/>
  <c r="BQ281" i="6"/>
  <c r="BV159" i="6"/>
  <c r="CA164" i="6"/>
  <c r="CG297" i="6"/>
  <c r="CL175" i="6"/>
  <c r="BP153" i="6"/>
  <c r="BU158" i="6"/>
  <c r="CA291" i="6"/>
  <c r="CF169" i="6"/>
  <c r="CK174" i="6"/>
  <c r="CQ307" i="6"/>
  <c r="CV185" i="6"/>
  <c r="DA190" i="6"/>
  <c r="DG68" i="6"/>
  <c r="DL201" i="6"/>
  <c r="CT55" i="6"/>
  <c r="CX314" i="6"/>
  <c r="DD320" i="6"/>
  <c r="DM329" i="6"/>
  <c r="DS80" i="6"/>
  <c r="DG196" i="6"/>
  <c r="DO204" i="6"/>
  <c r="DT336" i="6"/>
  <c r="BL21" i="6"/>
  <c r="BQ26" i="6"/>
  <c r="BV31" i="6"/>
  <c r="BZ290" i="6"/>
  <c r="CG42" i="6"/>
  <c r="CL47" i="6"/>
  <c r="BP25" i="6"/>
  <c r="BT284" i="6"/>
  <c r="CA36" i="6"/>
  <c r="CF41" i="6"/>
  <c r="CJ300" i="6"/>
  <c r="CQ52" i="6"/>
  <c r="CV57" i="6"/>
  <c r="CZ316" i="6"/>
  <c r="DF322" i="6"/>
  <c r="DL73" i="6"/>
  <c r="CS309" i="6"/>
  <c r="CX187" i="6"/>
  <c r="DC192" i="6"/>
  <c r="DM74" i="6"/>
  <c r="DR334" i="6"/>
  <c r="BF4" i="6"/>
  <c r="DN203" i="6"/>
  <c r="DS335" i="6"/>
  <c r="BE142" i="6"/>
  <c r="BE266" i="6" s="1"/>
  <c r="BF162" i="2" s="1"/>
  <c r="BF270" i="6"/>
  <c r="BG144" i="6"/>
  <c r="BH17" i="6"/>
  <c r="BI18" i="6"/>
  <c r="BI273" i="6"/>
  <c r="BJ274" i="6"/>
  <c r="BK148" i="6"/>
  <c r="BE14" i="6"/>
  <c r="BE138" i="6" s="1"/>
  <c r="BF161" i="2" s="1"/>
  <c r="BH145" i="6"/>
  <c r="BM22" i="6"/>
  <c r="BO152" i="6"/>
  <c r="BU285" i="6"/>
  <c r="BZ163" i="6"/>
  <c r="CE168" i="6"/>
  <c r="CK301" i="6"/>
  <c r="BO279" i="6"/>
  <c r="BT157" i="6"/>
  <c r="BY162" i="6"/>
  <c r="CE295" i="6"/>
  <c r="CJ173" i="6"/>
  <c r="CO178" i="6"/>
  <c r="CU311" i="6"/>
  <c r="CZ189" i="6"/>
  <c r="DE321" i="6"/>
  <c r="DK72" i="6"/>
  <c r="CS54" i="6"/>
  <c r="CX59" i="6"/>
  <c r="DB318" i="6"/>
  <c r="DL328" i="6"/>
  <c r="DQ333" i="6"/>
  <c r="DW84" i="6"/>
  <c r="DN75" i="6"/>
  <c r="DS208" i="6"/>
  <c r="BM277" i="6"/>
  <c r="BN278" i="6"/>
  <c r="BU30" i="6"/>
  <c r="BZ35" i="6"/>
  <c r="CD294" i="6"/>
  <c r="CK46" i="6"/>
  <c r="BO24" i="6"/>
  <c r="BT29" i="6"/>
  <c r="BX288" i="6"/>
  <c r="CE40" i="6"/>
  <c r="CJ45" i="6"/>
  <c r="CN304" i="6"/>
  <c r="CU56" i="6"/>
  <c r="CZ61" i="6"/>
  <c r="DE194" i="6"/>
  <c r="DJ326" i="6"/>
  <c r="CQ180" i="6"/>
  <c r="CW313" i="6"/>
  <c r="DB191" i="6"/>
  <c r="DI70" i="6"/>
  <c r="DQ206" i="6"/>
  <c r="DV338" i="6"/>
  <c r="DK327" i="6"/>
  <c r="DR207" i="6"/>
  <c r="DW339" i="6"/>
  <c r="BN151" i="6"/>
  <c r="BS156" i="6"/>
  <c r="BY289" i="6"/>
  <c r="CD167" i="6"/>
  <c r="CI172" i="6"/>
  <c r="CO305" i="6"/>
  <c r="BS283" i="6"/>
  <c r="BX161" i="6"/>
  <c r="CC166" i="6"/>
  <c r="CI299" i="6"/>
  <c r="CN177" i="6"/>
  <c r="CS182" i="6"/>
  <c r="CY315" i="6"/>
  <c r="DD193" i="6"/>
  <c r="DI325" i="6"/>
  <c r="CP306" i="6"/>
  <c r="CW58" i="6"/>
  <c r="DB63" i="6"/>
  <c r="DH324" i="6"/>
  <c r="DP205" i="6"/>
  <c r="DU337" i="6"/>
  <c r="DK200" i="6"/>
  <c r="DR79" i="6"/>
  <c r="DW212" i="6"/>
  <c r="BN23" i="6"/>
  <c r="BR282" i="6"/>
  <c r="BY34" i="6"/>
  <c r="CD39" i="6"/>
  <c r="CH298" i="6"/>
  <c r="CO50" i="6"/>
  <c r="BS28" i="6"/>
  <c r="BX33" i="6"/>
  <c r="CB292" i="6"/>
  <c r="CI44" i="6"/>
  <c r="CN49" i="6"/>
  <c r="CR308" i="6"/>
  <c r="CY60" i="6"/>
  <c r="DD65" i="6"/>
  <c r="DI198" i="6"/>
  <c r="CP179" i="6"/>
  <c r="CU184" i="6"/>
  <c r="DA317" i="6"/>
  <c r="DF195" i="6"/>
  <c r="DP77" i="6"/>
  <c r="DU210" i="6"/>
  <c r="DJ199" i="6"/>
  <c r="DQ78" i="6"/>
  <c r="DV211" i="6"/>
  <c r="AX8" i="7"/>
  <c r="AX96" i="7" s="1"/>
  <c r="AY129" i="2"/>
  <c r="AY132" i="2" s="1"/>
  <c r="BC13" i="7"/>
  <c r="U14" i="16" s="1"/>
  <c r="BC168" i="2"/>
  <c r="BC14" i="7" s="1"/>
  <c r="U15" i="16" s="1"/>
  <c r="BD333" i="2"/>
  <c r="BD98" i="2"/>
  <c r="BD227" i="2" s="1"/>
  <c r="BE74" i="2"/>
  <c r="BE78" i="2"/>
  <c r="BE82" i="2"/>
  <c r="BE270" i="2"/>
  <c r="BE118" i="7" s="1"/>
  <c r="BE77" i="2"/>
  <c r="BE92" i="2"/>
  <c r="BE96" i="2"/>
  <c r="BE79" i="2"/>
  <c r="BE95" i="2"/>
  <c r="BE276" i="2"/>
  <c r="BE76" i="2"/>
  <c r="BE80" i="2"/>
  <c r="BF4" i="2"/>
  <c r="BE73" i="2"/>
  <c r="BE81" i="2"/>
  <c r="BE94" i="2"/>
  <c r="BE75" i="2"/>
  <c r="BE93" i="2"/>
  <c r="BB70" i="7"/>
  <c r="BB73" i="7" s="1"/>
  <c r="BB83" i="7" s="1"/>
  <c r="BE18" i="2"/>
  <c r="BE33" i="2"/>
  <c r="BE38" i="2" s="1"/>
  <c r="BF13" i="2"/>
  <c r="BE66" i="2"/>
  <c r="BE58" i="2"/>
  <c r="P29" i="16"/>
  <c r="G28" i="17"/>
  <c r="AN32" i="7"/>
  <c r="BC100" i="7"/>
  <c r="U100" i="16" s="1"/>
  <c r="U27" i="16"/>
  <c r="BF199" i="2"/>
  <c r="BF202" i="2" s="1"/>
  <c r="BE15" i="7"/>
  <c r="BD273" i="2"/>
  <c r="BD279" i="2" s="1"/>
  <c r="BD308" i="2"/>
  <c r="BC285" i="2"/>
  <c r="BC136" i="2"/>
  <c r="BB137" i="2"/>
  <c r="BA138" i="2"/>
  <c r="BA139" i="2" s="1"/>
  <c r="BA130" i="2" s="1"/>
  <c r="BA225" i="2" s="1"/>
  <c r="BA228" i="2" s="1"/>
  <c r="BA211" i="2" s="1"/>
  <c r="BD135" i="2"/>
  <c r="BD92" i="7"/>
  <c r="BD67" i="7"/>
  <c r="BE164" i="2"/>
  <c r="BE166" i="2" s="1"/>
  <c r="S9" i="16"/>
  <c r="AW96" i="7"/>
  <c r="S96" i="16" s="1"/>
  <c r="BE50" i="2"/>
  <c r="BE49" i="2"/>
  <c r="BF48" i="2"/>
  <c r="BD119" i="7"/>
  <c r="BD128" i="7" s="1"/>
  <c r="AR290" i="2"/>
  <c r="AP27" i="7"/>
  <c r="AP28" i="7" s="1"/>
  <c r="AP280" i="2"/>
  <c r="AP281" i="2" s="1"/>
  <c r="AP30" i="7" s="1"/>
  <c r="H72" i="17"/>
  <c r="T73" i="16"/>
  <c r="AZ83" i="7"/>
  <c r="BE248" i="2"/>
  <c r="BD26" i="7"/>
  <c r="BD100" i="7" s="1"/>
  <c r="BE242" i="2"/>
  <c r="BE245" i="2" s="1"/>
  <c r="AQ296" i="2"/>
  <c r="AQ297" i="2" s="1"/>
  <c r="AQ291" i="2"/>
  <c r="BH34" i="2"/>
  <c r="BG36" i="2"/>
  <c r="BG35" i="2"/>
  <c r="AZ216" i="2"/>
  <c r="AZ220" i="2" s="1"/>
  <c r="AZ212" i="2" s="1"/>
  <c r="BB218" i="2"/>
  <c r="BA217" i="2"/>
  <c r="BC219" i="2"/>
  <c r="H94" i="17"/>
  <c r="AY207" i="7"/>
  <c r="T95" i="16"/>
  <c r="U99" i="16"/>
  <c r="AR132" i="7"/>
  <c r="AR114" i="7"/>
  <c r="BI51" i="2"/>
  <c r="BE25" i="7"/>
  <c r="BE99" i="7" s="1"/>
  <c r="BF231" i="2"/>
  <c r="BF234" i="2" s="1"/>
  <c r="BB97" i="7"/>
  <c r="BC73" i="7"/>
  <c r="U70" i="16"/>
  <c r="BA95" i="7"/>
  <c r="BD143" i="2"/>
  <c r="BD146" i="2" s="1"/>
  <c r="BC9" i="7"/>
  <c r="BC97" i="7" s="1"/>
  <c r="BB7" i="7"/>
  <c r="BC112" i="2"/>
  <c r="BC116" i="2" s="1"/>
  <c r="AW98" i="7"/>
  <c r="S98" i="16" s="1"/>
  <c r="S25" i="16"/>
  <c r="BG326" i="2"/>
  <c r="BG328" i="2" s="1"/>
  <c r="BF37" i="7"/>
  <c r="V38" i="16" s="1"/>
  <c r="R77" i="16" l="1"/>
  <c r="R75" i="16"/>
  <c r="AT258" i="2"/>
  <c r="AU271" i="2"/>
  <c r="AU277" i="2" s="1"/>
  <c r="AU306" i="2"/>
  <c r="AU309" i="2" s="1"/>
  <c r="AU75" i="7" s="1"/>
  <c r="AU77" i="7" s="1"/>
  <c r="AU143" i="7" s="1"/>
  <c r="AU153" i="7" s="1"/>
  <c r="BF164" i="2"/>
  <c r="BE63" i="2"/>
  <c r="BE64" i="2" s="1"/>
  <c r="BE69" i="2" s="1"/>
  <c r="BE131" i="2" s="1"/>
  <c r="BB138" i="2" s="1"/>
  <c r="BB139" i="2" s="1"/>
  <c r="BB130" i="2" s="1"/>
  <c r="BB225" i="2" s="1"/>
  <c r="BB228" i="2" s="1"/>
  <c r="BB211" i="2" s="1"/>
  <c r="BD11" i="12"/>
  <c r="BC101" i="12"/>
  <c r="BD85" i="2"/>
  <c r="BD65" i="7" s="1"/>
  <c r="BD64" i="7"/>
  <c r="BD88" i="2"/>
  <c r="BD66" i="7" s="1"/>
  <c r="BD35" i="7"/>
  <c r="BE316" i="2"/>
  <c r="BE318" i="2" s="1"/>
  <c r="U66" i="16"/>
  <c r="AY210" i="2"/>
  <c r="AY213" i="2" s="1"/>
  <c r="AY24" i="7" s="1"/>
  <c r="AN190" i="7"/>
  <c r="D219" i="15"/>
  <c r="D28" i="15" s="1"/>
  <c r="D201" i="15"/>
  <c r="D10" i="15" s="1"/>
  <c r="AM321" i="2"/>
  <c r="AM323" i="2" s="1"/>
  <c r="AM330" i="2" s="1"/>
  <c r="AM201" i="7"/>
  <c r="AM215" i="7" s="1"/>
  <c r="AM238" i="7" s="1"/>
  <c r="AM242" i="7" s="1"/>
  <c r="P89" i="16"/>
  <c r="AN132" i="7"/>
  <c r="G88" i="17"/>
  <c r="AU152" i="7"/>
  <c r="AL114" i="7"/>
  <c r="AL132" i="7"/>
  <c r="P103" i="16"/>
  <c r="G102" i="17"/>
  <c r="AU144" i="7"/>
  <c r="AU145" i="7" s="1"/>
  <c r="AU147" i="7" s="1"/>
  <c r="AU289" i="2"/>
  <c r="AU266" i="2"/>
  <c r="AI109" i="2"/>
  <c r="AI6" i="7"/>
  <c r="AI10" i="7" s="1"/>
  <c r="AI16" i="7" s="1"/>
  <c r="AI44" i="7" s="1"/>
  <c r="AJ134" i="7"/>
  <c r="AJ136" i="7" s="1"/>
  <c r="AM39" i="7"/>
  <c r="AN36" i="7"/>
  <c r="AT147" i="7"/>
  <c r="AT148" i="7"/>
  <c r="AW307" i="2"/>
  <c r="AW272" i="2"/>
  <c r="AW278" i="2" s="1"/>
  <c r="AV265" i="2"/>
  <c r="AH10" i="7"/>
  <c r="N7" i="16"/>
  <c r="AS152" i="7"/>
  <c r="AS144" i="7"/>
  <c r="AS145" i="7" s="1"/>
  <c r="AS153" i="7"/>
  <c r="AQ149" i="7"/>
  <c r="AQ79" i="7" s="1"/>
  <c r="BE154" i="2"/>
  <c r="BE158" i="2" s="1"/>
  <c r="BD12" i="7"/>
  <c r="BB2" i="9"/>
  <c r="BE3" i="2"/>
  <c r="BE12" i="6"/>
  <c r="BB2" i="10"/>
  <c r="BF2" i="7"/>
  <c r="BB12" i="12"/>
  <c r="BB100" i="12" s="1"/>
  <c r="BE44" i="13"/>
  <c r="BE13" i="7"/>
  <c r="BE168" i="2"/>
  <c r="BE14" i="7" s="1"/>
  <c r="AZ184" i="7"/>
  <c r="AP32" i="7"/>
  <c r="BE135" i="2"/>
  <c r="BC137" i="2"/>
  <c r="BD136" i="2"/>
  <c r="AQ280" i="2"/>
  <c r="AQ281" i="2" s="1"/>
  <c r="AQ30" i="7" s="1"/>
  <c r="Q31" i="16" s="1"/>
  <c r="AQ27" i="7"/>
  <c r="BF248" i="2"/>
  <c r="BF242" i="2"/>
  <c r="BF245" i="2" s="1"/>
  <c r="BE26" i="7"/>
  <c r="BE100" i="7" s="1"/>
  <c r="AR291" i="2"/>
  <c r="AR296" i="2"/>
  <c r="AR297" i="2" s="1"/>
  <c r="BF50" i="2"/>
  <c r="BG48" i="2"/>
  <c r="BF49" i="2"/>
  <c r="BF63" i="2" s="1"/>
  <c r="BE67" i="7"/>
  <c r="BE92" i="7"/>
  <c r="BF166" i="2"/>
  <c r="BF13" i="7" s="1"/>
  <c r="V14" i="16" s="1"/>
  <c r="BC218" i="2"/>
  <c r="BA216" i="2"/>
  <c r="BA220" i="2" s="1"/>
  <c r="BA212" i="2" s="1"/>
  <c r="BD219" i="2"/>
  <c r="BB217" i="2"/>
  <c r="BE308" i="2"/>
  <c r="BD285" i="2"/>
  <c r="BE273" i="2"/>
  <c r="BE279" i="2" s="1"/>
  <c r="BG199" i="2"/>
  <c r="BG202" i="2" s="1"/>
  <c r="BF15" i="7"/>
  <c r="V16" i="16" s="1"/>
  <c r="BE54" i="2"/>
  <c r="BE84" i="2"/>
  <c r="BE119" i="7"/>
  <c r="BE128" i="7" s="1"/>
  <c r="AS290" i="2"/>
  <c r="BE98" i="2"/>
  <c r="BE227" i="2" s="1"/>
  <c r="BE333" i="2"/>
  <c r="BF269" i="6"/>
  <c r="BF393" i="6" s="1"/>
  <c r="BG163" i="2" s="1"/>
  <c r="BJ146" i="6"/>
  <c r="BG15" i="6"/>
  <c r="BG270" i="6"/>
  <c r="BH271" i="6"/>
  <c r="BI145" i="6"/>
  <c r="BJ18" i="6"/>
  <c r="BK19" i="6"/>
  <c r="BK274" i="6"/>
  <c r="BP24" i="6"/>
  <c r="BT283" i="6"/>
  <c r="CA35" i="6"/>
  <c r="CF40" i="6"/>
  <c r="CJ299" i="6"/>
  <c r="BM276" i="6"/>
  <c r="BR154" i="6"/>
  <c r="BW159" i="6"/>
  <c r="CC292" i="6"/>
  <c r="CH170" i="6"/>
  <c r="CM175" i="6"/>
  <c r="CS308" i="6"/>
  <c r="CX186" i="6"/>
  <c r="DC191" i="6"/>
  <c r="DI69" i="6"/>
  <c r="CQ306" i="6"/>
  <c r="CV184" i="6"/>
  <c r="DA189" i="6"/>
  <c r="DH68" i="6"/>
  <c r="DO330" i="6"/>
  <c r="DU81" i="6"/>
  <c r="DK71" i="6"/>
  <c r="DQ332" i="6"/>
  <c r="DW83" i="6"/>
  <c r="BO278" i="6"/>
  <c r="BT156" i="6"/>
  <c r="BY161" i="6"/>
  <c r="CE294" i="6"/>
  <c r="CJ172" i="6"/>
  <c r="CO177" i="6"/>
  <c r="BR26" i="6"/>
  <c r="BV285" i="6"/>
  <c r="CC37" i="6"/>
  <c r="CH42" i="6"/>
  <c r="CL301" i="6"/>
  <c r="CS53" i="6"/>
  <c r="CX58" i="6"/>
  <c r="DB317" i="6"/>
  <c r="DH323" i="6"/>
  <c r="CQ51" i="6"/>
  <c r="CV56" i="6"/>
  <c r="CZ315" i="6"/>
  <c r="DF321" i="6"/>
  <c r="DO203" i="6"/>
  <c r="DT335" i="6"/>
  <c r="DI324" i="6"/>
  <c r="DQ205" i="6"/>
  <c r="DV337" i="6"/>
  <c r="BO23" i="6"/>
  <c r="BT28" i="6"/>
  <c r="BX287" i="6"/>
  <c r="CE39" i="6"/>
  <c r="CJ44" i="6"/>
  <c r="CN303" i="6"/>
  <c r="BQ280" i="6"/>
  <c r="BV158" i="6"/>
  <c r="CA163" i="6"/>
  <c r="CG296" i="6"/>
  <c r="CL174" i="6"/>
  <c r="CQ179" i="6"/>
  <c r="CW312" i="6"/>
  <c r="DB190" i="6"/>
  <c r="DG322" i="6"/>
  <c r="DM73" i="6"/>
  <c r="CU310" i="6"/>
  <c r="CZ188" i="6"/>
  <c r="DE320" i="6"/>
  <c r="DN202" i="6"/>
  <c r="DS334" i="6"/>
  <c r="DI197" i="6"/>
  <c r="DP204" i="6"/>
  <c r="DU336" i="6"/>
  <c r="BM21" i="6"/>
  <c r="BS282" i="6"/>
  <c r="BX160" i="6"/>
  <c r="CC165" i="6"/>
  <c r="CI298" i="6"/>
  <c r="CN176" i="6"/>
  <c r="BQ25" i="6"/>
  <c r="BV30" i="6"/>
  <c r="BZ289" i="6"/>
  <c r="CG41" i="6"/>
  <c r="CL46" i="6"/>
  <c r="CP305" i="6"/>
  <c r="CW57" i="6"/>
  <c r="DB62" i="6"/>
  <c r="DG195" i="6"/>
  <c r="DL327" i="6"/>
  <c r="CU55" i="6"/>
  <c r="CZ60" i="6"/>
  <c r="DE193" i="6"/>
  <c r="DN74" i="6"/>
  <c r="DS207" i="6"/>
  <c r="DG67" i="6"/>
  <c r="DP76" i="6"/>
  <c r="DU209" i="6"/>
  <c r="BF14" i="6"/>
  <c r="BF138" i="6" s="1"/>
  <c r="BG161" i="2" s="1"/>
  <c r="BH144" i="6"/>
  <c r="BF142" i="6"/>
  <c r="BF266" i="6" s="1"/>
  <c r="BG162" i="2" s="1"/>
  <c r="BG143" i="6"/>
  <c r="BH16" i="6"/>
  <c r="BI17" i="6"/>
  <c r="BI272" i="6"/>
  <c r="BJ273" i="6"/>
  <c r="BK147" i="6"/>
  <c r="BM149" i="6"/>
  <c r="BS27" i="6"/>
  <c r="BX32" i="6"/>
  <c r="CB291" i="6"/>
  <c r="CI43" i="6"/>
  <c r="CN48" i="6"/>
  <c r="BO151" i="6"/>
  <c r="BU284" i="6"/>
  <c r="BZ162" i="6"/>
  <c r="CE167" i="6"/>
  <c r="CK300" i="6"/>
  <c r="CP178" i="6"/>
  <c r="CU183" i="6"/>
  <c r="DA316" i="6"/>
  <c r="DF194" i="6"/>
  <c r="DK326" i="6"/>
  <c r="CS181" i="6"/>
  <c r="CY314" i="6"/>
  <c r="DD192" i="6"/>
  <c r="DL200" i="6"/>
  <c r="DR206" i="6"/>
  <c r="BG4" i="6"/>
  <c r="DO75" i="6"/>
  <c r="DT208" i="6"/>
  <c r="BL275" i="6"/>
  <c r="BQ153" i="6"/>
  <c r="BW286" i="6"/>
  <c r="CB164" i="6"/>
  <c r="CG169" i="6"/>
  <c r="CM302" i="6"/>
  <c r="BN277" i="6"/>
  <c r="BU29" i="6"/>
  <c r="BZ34" i="6"/>
  <c r="CD293" i="6"/>
  <c r="CK45" i="6"/>
  <c r="CP50" i="6"/>
  <c r="CT309" i="6"/>
  <c r="DA61" i="6"/>
  <c r="DF66" i="6"/>
  <c r="DK199" i="6"/>
  <c r="CR307" i="6"/>
  <c r="CY59" i="6"/>
  <c r="DD64" i="6"/>
  <c r="DL72" i="6"/>
  <c r="DR78" i="6"/>
  <c r="DW338" i="6"/>
  <c r="DN329" i="6"/>
  <c r="DT80" i="6"/>
  <c r="BL148" i="6"/>
  <c r="BP279" i="6"/>
  <c r="BW31" i="6"/>
  <c r="CB36" i="6"/>
  <c r="CF295" i="6"/>
  <c r="CM47" i="6"/>
  <c r="BN150" i="6"/>
  <c r="BS155" i="6"/>
  <c r="BY288" i="6"/>
  <c r="CD166" i="6"/>
  <c r="CI171" i="6"/>
  <c r="CO304" i="6"/>
  <c r="CT182" i="6"/>
  <c r="CY187" i="6"/>
  <c r="DE65" i="6"/>
  <c r="DJ198" i="6"/>
  <c r="CR180" i="6"/>
  <c r="CW185" i="6"/>
  <c r="DC318" i="6"/>
  <c r="DJ325" i="6"/>
  <c r="DQ77" i="6"/>
  <c r="DV210" i="6"/>
  <c r="DM328" i="6"/>
  <c r="DS79" i="6"/>
  <c r="BL20" i="6"/>
  <c r="BP152" i="6"/>
  <c r="BU157" i="6"/>
  <c r="CA290" i="6"/>
  <c r="CF168" i="6"/>
  <c r="CK173" i="6"/>
  <c r="BN22" i="6"/>
  <c r="BR281" i="6"/>
  <c r="BY33" i="6"/>
  <c r="CD38" i="6"/>
  <c r="CH297" i="6"/>
  <c r="CO49" i="6"/>
  <c r="CT54" i="6"/>
  <c r="CX313" i="6"/>
  <c r="DD319" i="6"/>
  <c r="DJ70" i="6"/>
  <c r="CR52" i="6"/>
  <c r="CV311" i="6"/>
  <c r="DC63" i="6"/>
  <c r="DH196" i="6"/>
  <c r="DP331" i="6"/>
  <c r="DV82" i="6"/>
  <c r="DM201" i="6"/>
  <c r="DR333" i="6"/>
  <c r="DW211" i="6"/>
  <c r="BG15" i="2"/>
  <c r="BF47" i="2"/>
  <c r="BF52" i="2" s="1"/>
  <c r="BF19" i="2"/>
  <c r="BF59" i="2"/>
  <c r="BF67" i="2"/>
  <c r="U97" i="16"/>
  <c r="BH36" i="2"/>
  <c r="BH35" i="2"/>
  <c r="BI34" i="2"/>
  <c r="H82" i="17"/>
  <c r="T83" i="16"/>
  <c r="P33" i="16"/>
  <c r="G32" i="17"/>
  <c r="BG13" i="2"/>
  <c r="BF33" i="2"/>
  <c r="BF38" i="2" s="1"/>
  <c r="BF18" i="2"/>
  <c r="BF62" i="2"/>
  <c r="BF64" i="2" s="1"/>
  <c r="BF69" i="2" s="1"/>
  <c r="BF131" i="2" s="1"/>
  <c r="BF66" i="2"/>
  <c r="BF58" i="2"/>
  <c r="BF270" i="2"/>
  <c r="BF118" i="7" s="1"/>
  <c r="BF80" i="2"/>
  <c r="BF79" i="2"/>
  <c r="BF73" i="2"/>
  <c r="BF95" i="2"/>
  <c r="BF276" i="2"/>
  <c r="BF74" i="2"/>
  <c r="BF78" i="2"/>
  <c r="BF82" i="2"/>
  <c r="BF75" i="2"/>
  <c r="BF92" i="2"/>
  <c r="BF96" i="2"/>
  <c r="BF77" i="2"/>
  <c r="BF93" i="2"/>
  <c r="BF76" i="2"/>
  <c r="BG4" i="2"/>
  <c r="BF94" i="2"/>
  <c r="BF81" i="2"/>
  <c r="AZ129" i="2"/>
  <c r="AZ132" i="2" s="1"/>
  <c r="AY8" i="7"/>
  <c r="BF92" i="7"/>
  <c r="BF67" i="7"/>
  <c r="BE52" i="2"/>
  <c r="BG37" i="7"/>
  <c r="BH326" i="2"/>
  <c r="BH328" i="2" s="1"/>
  <c r="BD9" i="7"/>
  <c r="BE143" i="2"/>
  <c r="BE146" i="2" s="1"/>
  <c r="BC83" i="7"/>
  <c r="U73" i="16"/>
  <c r="AX98" i="7"/>
  <c r="BF25" i="7"/>
  <c r="BG231" i="2"/>
  <c r="BG234" i="2" s="1"/>
  <c r="BB95" i="7"/>
  <c r="BJ51" i="2"/>
  <c r="AR122" i="7"/>
  <c r="BC7" i="7"/>
  <c r="BD112" i="2"/>
  <c r="BD116" i="2" s="1"/>
  <c r="BD97" i="7"/>
  <c r="U10" i="16"/>
  <c r="AV306" i="2" l="1"/>
  <c r="AV309" i="2" s="1"/>
  <c r="AV75" i="7" s="1"/>
  <c r="AV271" i="2"/>
  <c r="AV277" i="2" s="1"/>
  <c r="AU258" i="2"/>
  <c r="AU288" i="2" s="1"/>
  <c r="AU259" i="2"/>
  <c r="AT288" i="2"/>
  <c r="AT259" i="2"/>
  <c r="BD70" i="7"/>
  <c r="BD73" i="7" s="1"/>
  <c r="BD101" i="12"/>
  <c r="BE11" i="12"/>
  <c r="AZ210" i="2"/>
  <c r="AZ213" i="2" s="1"/>
  <c r="AZ24" i="7" s="1"/>
  <c r="BF54" i="2"/>
  <c r="BF55" i="2"/>
  <c r="BE35" i="7"/>
  <c r="BF316" i="2"/>
  <c r="BF318" i="2" s="1"/>
  <c r="AN321" i="2"/>
  <c r="AN323" i="2" s="1"/>
  <c r="AN330" i="2" s="1"/>
  <c r="AM226" i="7"/>
  <c r="AU148" i="7"/>
  <c r="AU149" i="7" s="1"/>
  <c r="AU79" i="7" s="1"/>
  <c r="AU81" i="7" s="1"/>
  <c r="G131" i="17"/>
  <c r="G135" i="17" s="1"/>
  <c r="H133" i="17" s="1"/>
  <c r="P132" i="16"/>
  <c r="P136" i="16" s="1"/>
  <c r="Q134" i="16" s="1"/>
  <c r="AL122" i="7"/>
  <c r="G113" i="17"/>
  <c r="P114" i="16"/>
  <c r="AT149" i="7"/>
  <c r="AT79" i="7" s="1"/>
  <c r="AT81" i="7" s="1"/>
  <c r="AT89" i="7" s="1"/>
  <c r="AT103" i="7" s="1"/>
  <c r="AQ81" i="7"/>
  <c r="Q79" i="16"/>
  <c r="AS147" i="7"/>
  <c r="AS148" i="7"/>
  <c r="AX307" i="2"/>
  <c r="AX272" i="2"/>
  <c r="AX278" i="2" s="1"/>
  <c r="AW265" i="2"/>
  <c r="AO321" i="2"/>
  <c r="AO323" i="2" s="1"/>
  <c r="P37" i="16"/>
  <c r="AN39" i="7"/>
  <c r="D204" i="15" s="1"/>
  <c r="D13" i="15" s="1"/>
  <c r="AO36" i="7"/>
  <c r="G36" i="17"/>
  <c r="AJ109" i="2"/>
  <c r="AK134" i="7"/>
  <c r="AK136" i="7" s="1"/>
  <c r="AJ6" i="7"/>
  <c r="AJ10" i="7" s="1"/>
  <c r="AJ16" i="7" s="1"/>
  <c r="AJ44" i="7" s="1"/>
  <c r="AS154" i="7"/>
  <c r="AT151" i="7" s="1"/>
  <c r="AT154" i="7" s="1"/>
  <c r="AU151" i="7" s="1"/>
  <c r="AU154" i="7" s="1"/>
  <c r="AV151" i="7" s="1"/>
  <c r="N11" i="16"/>
  <c r="AH16" i="7"/>
  <c r="AV266" i="2"/>
  <c r="AV289" i="2"/>
  <c r="AM42" i="7"/>
  <c r="AV77" i="7"/>
  <c r="BE12" i="7"/>
  <c r="BF154" i="2"/>
  <c r="BF158" i="2" s="1"/>
  <c r="BC2" i="10"/>
  <c r="BG2" i="7"/>
  <c r="BF12" i="6"/>
  <c r="BC12" i="12"/>
  <c r="BC100" i="12" s="1"/>
  <c r="BF3" i="2"/>
  <c r="BF44" i="13"/>
  <c r="BC2" i="9"/>
  <c r="AZ8" i="7"/>
  <c r="AZ96" i="7" s="1"/>
  <c r="BA129" i="2"/>
  <c r="BA132" i="2" s="1"/>
  <c r="BF98" i="2"/>
  <c r="BF227" i="2" s="1"/>
  <c r="V118" i="16"/>
  <c r="BF135" i="2"/>
  <c r="BE136" i="2"/>
  <c r="BD137" i="2"/>
  <c r="BC138" i="2"/>
  <c r="BC139" i="2" s="1"/>
  <c r="BC130" i="2" s="1"/>
  <c r="BC225" i="2" s="1"/>
  <c r="BC228" i="2" s="1"/>
  <c r="BC211" i="2" s="1"/>
  <c r="BF333" i="2"/>
  <c r="AS291" i="2"/>
  <c r="AS296" i="2"/>
  <c r="AS297" i="2" s="1"/>
  <c r="BE64" i="7"/>
  <c r="BE88" i="2"/>
  <c r="BE66" i="7" s="1"/>
  <c r="BE85" i="2"/>
  <c r="BE65" i="7" s="1"/>
  <c r="BF308" i="2"/>
  <c r="BE285" i="2"/>
  <c r="BF273" i="2"/>
  <c r="BF279" i="2" s="1"/>
  <c r="V67" i="16"/>
  <c r="BG49" i="2"/>
  <c r="BG63" i="2" s="1"/>
  <c r="BG64" i="2" s="1"/>
  <c r="BG69" i="2" s="1"/>
  <c r="BG131" i="2" s="1"/>
  <c r="BH48" i="2"/>
  <c r="BG50" i="2"/>
  <c r="BG242" i="2"/>
  <c r="BG245" i="2" s="1"/>
  <c r="BF26" i="7"/>
  <c r="BG248" i="2"/>
  <c r="AQ28" i="7"/>
  <c r="Q28" i="16"/>
  <c r="BG276" i="2"/>
  <c r="BG75" i="2"/>
  <c r="BG79" i="2"/>
  <c r="BH4" i="2"/>
  <c r="BG74" i="2"/>
  <c r="BG82" i="2"/>
  <c r="BG94" i="2"/>
  <c r="BG76" i="2"/>
  <c r="BG93" i="2"/>
  <c r="BG73" i="2"/>
  <c r="BG77" i="2"/>
  <c r="BG81" i="2"/>
  <c r="BG270" i="2"/>
  <c r="BG118" i="7" s="1"/>
  <c r="BG78" i="2"/>
  <c r="BG92" i="2"/>
  <c r="BG96" i="2"/>
  <c r="BG80" i="2"/>
  <c r="BG95" i="2"/>
  <c r="AT290" i="2"/>
  <c r="BF119" i="7"/>
  <c r="V119" i="16" s="1"/>
  <c r="BF84" i="2"/>
  <c r="BG62" i="2"/>
  <c r="BG33" i="2"/>
  <c r="BG38" i="2" s="1"/>
  <c r="BG58" i="2"/>
  <c r="BH13" i="2"/>
  <c r="BG18" i="2"/>
  <c r="BG66" i="2"/>
  <c r="BJ34" i="2"/>
  <c r="BI36" i="2"/>
  <c r="BI35" i="2"/>
  <c r="BH15" i="2"/>
  <c r="BG47" i="2"/>
  <c r="BG19" i="2"/>
  <c r="BG59" i="2"/>
  <c r="BG67" i="2"/>
  <c r="BG142" i="6"/>
  <c r="BG266" i="6" s="1"/>
  <c r="BH162" i="2" s="1"/>
  <c r="BH15" i="6"/>
  <c r="BI16" i="6"/>
  <c r="BI271" i="6"/>
  <c r="BJ272" i="6"/>
  <c r="BK146" i="6"/>
  <c r="BH143" i="6"/>
  <c r="BL19" i="6"/>
  <c r="BQ24" i="6"/>
  <c r="BV29" i="6"/>
  <c r="BZ288" i="6"/>
  <c r="CG40" i="6"/>
  <c r="CL45" i="6"/>
  <c r="BP23" i="6"/>
  <c r="BT282" i="6"/>
  <c r="CA34" i="6"/>
  <c r="CF39" i="6"/>
  <c r="CJ298" i="6"/>
  <c r="CQ50" i="6"/>
  <c r="CV55" i="6"/>
  <c r="CZ314" i="6"/>
  <c r="DF320" i="6"/>
  <c r="DL71" i="6"/>
  <c r="CS307" i="6"/>
  <c r="CX185" i="6"/>
  <c r="DC190" i="6"/>
  <c r="DJ197" i="6"/>
  <c r="DQ204" i="6"/>
  <c r="DV336" i="6"/>
  <c r="DN201" i="6"/>
  <c r="DS333" i="6"/>
  <c r="BM20" i="6"/>
  <c r="BO150" i="6"/>
  <c r="BU283" i="6"/>
  <c r="BZ161" i="6"/>
  <c r="CE166" i="6"/>
  <c r="CK299" i="6"/>
  <c r="BO277" i="6"/>
  <c r="BT155" i="6"/>
  <c r="BY160" i="6"/>
  <c r="CE293" i="6"/>
  <c r="CJ171" i="6"/>
  <c r="CO176" i="6"/>
  <c r="CU309" i="6"/>
  <c r="CZ187" i="6"/>
  <c r="DE319" i="6"/>
  <c r="DK70" i="6"/>
  <c r="CS52" i="6"/>
  <c r="CX57" i="6"/>
  <c r="DB316" i="6"/>
  <c r="DJ69" i="6"/>
  <c r="DP203" i="6"/>
  <c r="DU335" i="6"/>
  <c r="DN73" i="6"/>
  <c r="DS206" i="6"/>
  <c r="BM275" i="6"/>
  <c r="BN276" i="6"/>
  <c r="BU28" i="6"/>
  <c r="BZ33" i="6"/>
  <c r="CD292" i="6"/>
  <c r="CK44" i="6"/>
  <c r="BO22" i="6"/>
  <c r="BT27" i="6"/>
  <c r="BX286" i="6"/>
  <c r="CE38" i="6"/>
  <c r="CJ43" i="6"/>
  <c r="CN302" i="6"/>
  <c r="CU54" i="6"/>
  <c r="CZ59" i="6"/>
  <c r="DE192" i="6"/>
  <c r="DJ324" i="6"/>
  <c r="CQ178" i="6"/>
  <c r="CW311" i="6"/>
  <c r="DB189" i="6"/>
  <c r="DG321" i="6"/>
  <c r="DP75" i="6"/>
  <c r="DU208" i="6"/>
  <c r="DM72" i="6"/>
  <c r="DR205" i="6"/>
  <c r="BH4" i="6"/>
  <c r="BN149" i="6"/>
  <c r="BS154" i="6"/>
  <c r="BY287" i="6"/>
  <c r="CD165" i="6"/>
  <c r="CI170" i="6"/>
  <c r="CO303" i="6"/>
  <c r="BS281" i="6"/>
  <c r="BX159" i="6"/>
  <c r="CC164" i="6"/>
  <c r="CI297" i="6"/>
  <c r="CN175" i="6"/>
  <c r="CS180" i="6"/>
  <c r="CY313" i="6"/>
  <c r="DD191" i="6"/>
  <c r="DI323" i="6"/>
  <c r="CP304" i="6"/>
  <c r="CW56" i="6"/>
  <c r="DB61" i="6"/>
  <c r="DG194" i="6"/>
  <c r="DO74" i="6"/>
  <c r="DT207" i="6"/>
  <c r="DL326" i="6"/>
  <c r="DR77" i="6"/>
  <c r="DW82" i="6"/>
  <c r="BG14" i="6"/>
  <c r="BG138" i="6" s="1"/>
  <c r="BH161" i="2" s="1"/>
  <c r="BG269" i="6"/>
  <c r="BG393" i="6" s="1"/>
  <c r="BH163" i="2" s="1"/>
  <c r="BH270" i="6"/>
  <c r="BI144" i="6"/>
  <c r="BJ17" i="6"/>
  <c r="BK18" i="6"/>
  <c r="BK273" i="6"/>
  <c r="BJ145" i="6"/>
  <c r="BN21" i="6"/>
  <c r="BR280" i="6"/>
  <c r="BY32" i="6"/>
  <c r="CD37" i="6"/>
  <c r="CH296" i="6"/>
  <c r="CO48" i="6"/>
  <c r="BS26" i="6"/>
  <c r="BX31" i="6"/>
  <c r="CB290" i="6"/>
  <c r="CI42" i="6"/>
  <c r="CN47" i="6"/>
  <c r="CR306" i="6"/>
  <c r="CY58" i="6"/>
  <c r="DD63" i="6"/>
  <c r="DI196" i="6"/>
  <c r="CP177" i="6"/>
  <c r="CU182" i="6"/>
  <c r="DA315" i="6"/>
  <c r="DF193" i="6"/>
  <c r="DN328" i="6"/>
  <c r="DT79" i="6"/>
  <c r="DI68" i="6"/>
  <c r="DQ76" i="6"/>
  <c r="DV209" i="6"/>
  <c r="BM148" i="6"/>
  <c r="BR153" i="6"/>
  <c r="BW158" i="6"/>
  <c r="CC291" i="6"/>
  <c r="CH169" i="6"/>
  <c r="CM174" i="6"/>
  <c r="BQ152" i="6"/>
  <c r="BW285" i="6"/>
  <c r="CB163" i="6"/>
  <c r="CG168" i="6"/>
  <c r="CM301" i="6"/>
  <c r="CR179" i="6"/>
  <c r="CW184" i="6"/>
  <c r="DC317" i="6"/>
  <c r="DH195" i="6"/>
  <c r="CP49" i="6"/>
  <c r="CT308" i="6"/>
  <c r="DA60" i="6"/>
  <c r="DF65" i="6"/>
  <c r="DM327" i="6"/>
  <c r="DS78" i="6"/>
  <c r="DH322" i="6"/>
  <c r="DP330" i="6"/>
  <c r="DV81" i="6"/>
  <c r="BL274" i="6"/>
  <c r="BR25" i="6"/>
  <c r="BV284" i="6"/>
  <c r="CC36" i="6"/>
  <c r="CH41" i="6"/>
  <c r="CL300" i="6"/>
  <c r="BP278" i="6"/>
  <c r="BW30" i="6"/>
  <c r="CB35" i="6"/>
  <c r="CF294" i="6"/>
  <c r="CM46" i="6"/>
  <c r="CR51" i="6"/>
  <c r="CV310" i="6"/>
  <c r="DC62" i="6"/>
  <c r="DH67" i="6"/>
  <c r="DM200" i="6"/>
  <c r="CT181" i="6"/>
  <c r="CY186" i="6"/>
  <c r="DE64" i="6"/>
  <c r="DK325" i="6"/>
  <c r="DR332" i="6"/>
  <c r="DW337" i="6"/>
  <c r="DO329" i="6"/>
  <c r="DU80" i="6"/>
  <c r="BL147" i="6"/>
  <c r="BQ279" i="6"/>
  <c r="BV157" i="6"/>
  <c r="CA162" i="6"/>
  <c r="CG295" i="6"/>
  <c r="CL173" i="6"/>
  <c r="BP151" i="6"/>
  <c r="BU156" i="6"/>
  <c r="CA289" i="6"/>
  <c r="CF167" i="6"/>
  <c r="CK172" i="6"/>
  <c r="CQ305" i="6"/>
  <c r="CV183" i="6"/>
  <c r="DA188" i="6"/>
  <c r="DG66" i="6"/>
  <c r="DL199" i="6"/>
  <c r="CT53" i="6"/>
  <c r="CX312" i="6"/>
  <c r="DD318" i="6"/>
  <c r="DK198" i="6"/>
  <c r="DQ331" i="6"/>
  <c r="DW210" i="6"/>
  <c r="DO202" i="6"/>
  <c r="DT334" i="6"/>
  <c r="BG164" i="2"/>
  <c r="AY96" i="7"/>
  <c r="BH199" i="2"/>
  <c r="BH202" i="2" s="1"/>
  <c r="BG15" i="7"/>
  <c r="V92" i="16"/>
  <c r="AR27" i="7"/>
  <c r="AR28" i="7" s="1"/>
  <c r="AR280" i="2"/>
  <c r="AR281" i="2" s="1"/>
  <c r="AR30" i="7" s="1"/>
  <c r="BE219" i="2"/>
  <c r="BD218" i="2"/>
  <c r="BB216" i="2"/>
  <c r="BB220" i="2" s="1"/>
  <c r="BB212" i="2" s="1"/>
  <c r="BC217" i="2"/>
  <c r="U8" i="16"/>
  <c r="BF99" i="7"/>
  <c r="V26" i="16"/>
  <c r="BD83" i="7"/>
  <c r="BE9" i="7"/>
  <c r="BF143" i="2"/>
  <c r="BF146" i="2" s="1"/>
  <c r="AY98" i="7"/>
  <c r="BD7" i="7"/>
  <c r="BE112" i="2"/>
  <c r="BE116" i="2" s="1"/>
  <c r="BK51" i="2"/>
  <c r="BG25" i="7"/>
  <c r="BG99" i="7" s="1"/>
  <c r="BH231" i="2"/>
  <c r="BH234" i="2" s="1"/>
  <c r="U83" i="16"/>
  <c r="BE97" i="7"/>
  <c r="BC95" i="7"/>
  <c r="BH37" i="7"/>
  <c r="BI326" i="2"/>
  <c r="BI328" i="2" s="1"/>
  <c r="AV258" i="2" l="1"/>
  <c r="AW271" i="2"/>
  <c r="AW277" i="2" s="1"/>
  <c r="AW306" i="2"/>
  <c r="AW309" i="2" s="1"/>
  <c r="AW75" i="7" s="1"/>
  <c r="AW77" i="7" s="1"/>
  <c r="AW143" i="7" s="1"/>
  <c r="BA210" i="2"/>
  <c r="BA213" i="2" s="1"/>
  <c r="BG52" i="2"/>
  <c r="BG316" i="2"/>
  <c r="BG318" i="2" s="1"/>
  <c r="BF35" i="7"/>
  <c r="V36" i="16" s="1"/>
  <c r="BG98" i="2"/>
  <c r="BG227" i="2" s="1"/>
  <c r="BF11" i="12"/>
  <c r="BE101" i="12"/>
  <c r="AT322" i="2"/>
  <c r="G121" i="17"/>
  <c r="E19" i="14" s="1"/>
  <c r="E21" i="14" s="1"/>
  <c r="P122" i="16"/>
  <c r="S75" i="16"/>
  <c r="AU322" i="2"/>
  <c r="AU89" i="7"/>
  <c r="AU103" i="7" s="1"/>
  <c r="AV143" i="7"/>
  <c r="S77" i="16"/>
  <c r="AT114" i="7"/>
  <c r="AT122" i="7" s="1"/>
  <c r="AT132" i="7"/>
  <c r="AP36" i="7"/>
  <c r="AO39" i="7"/>
  <c r="AO42" i="7" s="1"/>
  <c r="AO330" i="2"/>
  <c r="AP321" i="2"/>
  <c r="AP323" i="2" s="1"/>
  <c r="AX265" i="2"/>
  <c r="AY272" i="2"/>
  <c r="AY278" i="2" s="1"/>
  <c r="AY307" i="2"/>
  <c r="N17" i="16"/>
  <c r="N45" i="16" s="1"/>
  <c r="AH44" i="7"/>
  <c r="AK109" i="2"/>
  <c r="AK6" i="7"/>
  <c r="AL134" i="7"/>
  <c r="AL136" i="7" s="1"/>
  <c r="P40" i="16"/>
  <c r="G39" i="17"/>
  <c r="AN42" i="7"/>
  <c r="AW266" i="2"/>
  <c r="AW289" i="2"/>
  <c r="AW152" i="7"/>
  <c r="AW144" i="7"/>
  <c r="AW145" i="7" s="1"/>
  <c r="AW153" i="7"/>
  <c r="AS149" i="7"/>
  <c r="AS79" i="7" s="1"/>
  <c r="AQ322" i="2"/>
  <c r="AQ89" i="7"/>
  <c r="Q81" i="16"/>
  <c r="BG154" i="2"/>
  <c r="BG158" i="2" s="1"/>
  <c r="BF168" i="2"/>
  <c r="BF14" i="7" s="1"/>
  <c r="V15" i="16" s="1"/>
  <c r="BF12" i="7"/>
  <c r="V13" i="16" s="1"/>
  <c r="AZ186" i="7"/>
  <c r="BH2" i="7"/>
  <c r="BG12" i="6"/>
  <c r="BG3" i="2"/>
  <c r="BD2" i="9"/>
  <c r="BG44" i="13"/>
  <c r="BD12" i="12"/>
  <c r="BD100" i="12" s="1"/>
  <c r="BD2" i="10"/>
  <c r="BH164" i="2"/>
  <c r="BH92" i="7" s="1"/>
  <c r="AR32" i="7"/>
  <c r="BF128" i="7"/>
  <c r="V128" i="16" s="1"/>
  <c r="BH15" i="7"/>
  <c r="BI199" i="2"/>
  <c r="BI202" i="2" s="1"/>
  <c r="H95" i="17"/>
  <c r="AY208" i="7"/>
  <c r="T96" i="16"/>
  <c r="BJ144" i="6"/>
  <c r="BH269" i="6"/>
  <c r="BH393" i="6" s="1"/>
  <c r="BI163" i="2" s="1"/>
  <c r="BI143" i="6"/>
  <c r="BJ16" i="6"/>
  <c r="BK17" i="6"/>
  <c r="BK272" i="6"/>
  <c r="BM274" i="6"/>
  <c r="BS280" i="6"/>
  <c r="BX158" i="6"/>
  <c r="CC163" i="6"/>
  <c r="CI296" i="6"/>
  <c r="CN174" i="6"/>
  <c r="BQ278" i="6"/>
  <c r="BV156" i="6"/>
  <c r="CA161" i="6"/>
  <c r="CG294" i="6"/>
  <c r="CL172" i="6"/>
  <c r="CQ177" i="6"/>
  <c r="CW310" i="6"/>
  <c r="DB188" i="6"/>
  <c r="DG320" i="6"/>
  <c r="DM71" i="6"/>
  <c r="CU308" i="6"/>
  <c r="CZ186" i="6"/>
  <c r="DE318" i="6"/>
  <c r="DO201" i="6"/>
  <c r="DT333" i="6"/>
  <c r="DH194" i="6"/>
  <c r="DP202" i="6"/>
  <c r="DU334" i="6"/>
  <c r="BM19" i="6"/>
  <c r="BS25" i="6"/>
  <c r="BX30" i="6"/>
  <c r="CB289" i="6"/>
  <c r="CI41" i="6"/>
  <c r="CN46" i="6"/>
  <c r="BQ23" i="6"/>
  <c r="BV28" i="6"/>
  <c r="BZ287" i="6"/>
  <c r="CG39" i="6"/>
  <c r="CL44" i="6"/>
  <c r="CP303" i="6"/>
  <c r="CW55" i="6"/>
  <c r="DB60" i="6"/>
  <c r="DG193" i="6"/>
  <c r="DL325" i="6"/>
  <c r="CU53" i="6"/>
  <c r="CZ58" i="6"/>
  <c r="DE191" i="6"/>
  <c r="DN200" i="6"/>
  <c r="DS332" i="6"/>
  <c r="DH66" i="6"/>
  <c r="DP74" i="6"/>
  <c r="DU207" i="6"/>
  <c r="BM147" i="6"/>
  <c r="BQ151" i="6"/>
  <c r="BW284" i="6"/>
  <c r="CB162" i="6"/>
  <c r="CG167" i="6"/>
  <c r="CM300" i="6"/>
  <c r="BO149" i="6"/>
  <c r="BU282" i="6"/>
  <c r="BZ160" i="6"/>
  <c r="CE165" i="6"/>
  <c r="CK298" i="6"/>
  <c r="CP176" i="6"/>
  <c r="CU181" i="6"/>
  <c r="DA314" i="6"/>
  <c r="DF192" i="6"/>
  <c r="DK324" i="6"/>
  <c r="CS179" i="6"/>
  <c r="CY312" i="6"/>
  <c r="DD190" i="6"/>
  <c r="DN72" i="6"/>
  <c r="DS205" i="6"/>
  <c r="DF319" i="6"/>
  <c r="DO73" i="6"/>
  <c r="DT206" i="6"/>
  <c r="BL273" i="6"/>
  <c r="BP277" i="6"/>
  <c r="BW29" i="6"/>
  <c r="CB34" i="6"/>
  <c r="CF293" i="6"/>
  <c r="CM45" i="6"/>
  <c r="BN275" i="6"/>
  <c r="BU27" i="6"/>
  <c r="BZ32" i="6"/>
  <c r="CD291" i="6"/>
  <c r="CK43" i="6"/>
  <c r="CP48" i="6"/>
  <c r="CT307" i="6"/>
  <c r="DA59" i="6"/>
  <c r="DF64" i="6"/>
  <c r="DK197" i="6"/>
  <c r="CR305" i="6"/>
  <c r="CY57" i="6"/>
  <c r="DD62" i="6"/>
  <c r="DM199" i="6"/>
  <c r="DR204" i="6"/>
  <c r="DW209" i="6"/>
  <c r="DN327" i="6"/>
  <c r="DT78" i="6"/>
  <c r="BH142" i="6"/>
  <c r="BH266" i="6" s="1"/>
  <c r="BI162" i="2" s="1"/>
  <c r="BH14" i="6"/>
  <c r="BH138" i="6" s="1"/>
  <c r="BI161" i="2" s="1"/>
  <c r="BI15" i="6"/>
  <c r="BI270" i="6"/>
  <c r="BJ271" i="6"/>
  <c r="BK145" i="6"/>
  <c r="BL146" i="6"/>
  <c r="BP150" i="6"/>
  <c r="BU155" i="6"/>
  <c r="CA288" i="6"/>
  <c r="CF166" i="6"/>
  <c r="CK171" i="6"/>
  <c r="BN148" i="6"/>
  <c r="BS153" i="6"/>
  <c r="BY286" i="6"/>
  <c r="CD164" i="6"/>
  <c r="CI169" i="6"/>
  <c r="CO302" i="6"/>
  <c r="CT180" i="6"/>
  <c r="CY185" i="6"/>
  <c r="DE63" i="6"/>
  <c r="DJ196" i="6"/>
  <c r="CR178" i="6"/>
  <c r="CW183" i="6"/>
  <c r="DC316" i="6"/>
  <c r="DK69" i="6"/>
  <c r="DR76" i="6"/>
  <c r="DW81" i="6"/>
  <c r="DM326" i="6"/>
  <c r="DS77" i="6"/>
  <c r="BL18" i="6"/>
  <c r="BP22" i="6"/>
  <c r="BT281" i="6"/>
  <c r="CA33" i="6"/>
  <c r="CF38" i="6"/>
  <c r="CJ297" i="6"/>
  <c r="BN20" i="6"/>
  <c r="BR279" i="6"/>
  <c r="BY31" i="6"/>
  <c r="CD36" i="6"/>
  <c r="CH295" i="6"/>
  <c r="CO47" i="6"/>
  <c r="CT52" i="6"/>
  <c r="CX311" i="6"/>
  <c r="DD317" i="6"/>
  <c r="DJ68" i="6"/>
  <c r="CR50" i="6"/>
  <c r="CV309" i="6"/>
  <c r="DC61" i="6"/>
  <c r="DI322" i="6"/>
  <c r="DQ75" i="6"/>
  <c r="DV208" i="6"/>
  <c r="DL198" i="6"/>
  <c r="DR331" i="6"/>
  <c r="BI4" i="6"/>
  <c r="BO276" i="6"/>
  <c r="BT154" i="6"/>
  <c r="BY159" i="6"/>
  <c r="CE292" i="6"/>
  <c r="CJ170" i="6"/>
  <c r="CO175" i="6"/>
  <c r="BR152" i="6"/>
  <c r="BW157" i="6"/>
  <c r="CC290" i="6"/>
  <c r="CH168" i="6"/>
  <c r="CM173" i="6"/>
  <c r="CS306" i="6"/>
  <c r="CX184" i="6"/>
  <c r="DC189" i="6"/>
  <c r="DI67" i="6"/>
  <c r="CQ304" i="6"/>
  <c r="CV182" i="6"/>
  <c r="DA187" i="6"/>
  <c r="DI195" i="6"/>
  <c r="DP329" i="6"/>
  <c r="DV80" i="6"/>
  <c r="DL70" i="6"/>
  <c r="DQ330" i="6"/>
  <c r="DW336" i="6"/>
  <c r="BO21" i="6"/>
  <c r="BT26" i="6"/>
  <c r="BX285" i="6"/>
  <c r="CE37" i="6"/>
  <c r="CJ42" i="6"/>
  <c r="CN301" i="6"/>
  <c r="BR24" i="6"/>
  <c r="BV283" i="6"/>
  <c r="CC35" i="6"/>
  <c r="CH40" i="6"/>
  <c r="CL299" i="6"/>
  <c r="CS51" i="6"/>
  <c r="CX56" i="6"/>
  <c r="DB315" i="6"/>
  <c r="DH321" i="6"/>
  <c r="CQ49" i="6"/>
  <c r="CV54" i="6"/>
  <c r="CZ313" i="6"/>
  <c r="DG65" i="6"/>
  <c r="DO328" i="6"/>
  <c r="DU79" i="6"/>
  <c r="DJ323" i="6"/>
  <c r="DQ203" i="6"/>
  <c r="DV335" i="6"/>
  <c r="BG55" i="2"/>
  <c r="BI15" i="2"/>
  <c r="BH47" i="2"/>
  <c r="BH55" i="2" s="1"/>
  <c r="BH19" i="2"/>
  <c r="BH59" i="2"/>
  <c r="BH67" i="2"/>
  <c r="BH62" i="2"/>
  <c r="BH33" i="2"/>
  <c r="BH38" i="2" s="1"/>
  <c r="BH18" i="2"/>
  <c r="BI13" i="2"/>
  <c r="BH58" i="2"/>
  <c r="BH66" i="2"/>
  <c r="BG54" i="2"/>
  <c r="BG84" i="2"/>
  <c r="BH276" i="2"/>
  <c r="BH74" i="2"/>
  <c r="BH78" i="2"/>
  <c r="BH82" i="2"/>
  <c r="BH73" i="2"/>
  <c r="BH81" i="2"/>
  <c r="BH94" i="2"/>
  <c r="BH75" i="2"/>
  <c r="BH93" i="2"/>
  <c r="BH270" i="2"/>
  <c r="BH118" i="7" s="1"/>
  <c r="BH333" i="2" s="1"/>
  <c r="BH76" i="2"/>
  <c r="BH80" i="2"/>
  <c r="BI4" i="2"/>
  <c r="BH77" i="2"/>
  <c r="BH92" i="2"/>
  <c r="BH98" i="2" s="1"/>
  <c r="BH227" i="2" s="1"/>
  <c r="BH96" i="2"/>
  <c r="BH79" i="2"/>
  <c r="BH95" i="2"/>
  <c r="BH248" i="2"/>
  <c r="BH242" i="2"/>
  <c r="BH245" i="2" s="1"/>
  <c r="BG26" i="7"/>
  <c r="BG100" i="7" s="1"/>
  <c r="BH49" i="2"/>
  <c r="BH63" i="2" s="1"/>
  <c r="BI48" i="2"/>
  <c r="BH50" i="2"/>
  <c r="BE70" i="7"/>
  <c r="AS27" i="7"/>
  <c r="AS28" i="7" s="1"/>
  <c r="AS280" i="2"/>
  <c r="AS281" i="2" s="1"/>
  <c r="AS30" i="7" s="1"/>
  <c r="T9" i="16"/>
  <c r="E209" i="15"/>
  <c r="E18" i="15" s="1"/>
  <c r="H8" i="17"/>
  <c r="E210" i="15"/>
  <c r="E19" i="15" s="1"/>
  <c r="BG92" i="7"/>
  <c r="BG67" i="7"/>
  <c r="BG166" i="2"/>
  <c r="BH166" i="2"/>
  <c r="BH13" i="7" s="1"/>
  <c r="BH67" i="7"/>
  <c r="BD138" i="2"/>
  <c r="BD139" i="2" s="1"/>
  <c r="BD130" i="2" s="1"/>
  <c r="BD225" i="2" s="1"/>
  <c r="BD228" i="2" s="1"/>
  <c r="BD211" i="2" s="1"/>
  <c r="BG135" i="2"/>
  <c r="BE137" i="2"/>
  <c r="BF136" i="2"/>
  <c r="BK34" i="2"/>
  <c r="BJ36" i="2"/>
  <c r="BJ35" i="2"/>
  <c r="BF64" i="7"/>
  <c r="BF85" i="2"/>
  <c r="BF65" i="7" s="1"/>
  <c r="V65" i="16" s="1"/>
  <c r="BF88" i="2"/>
  <c r="BF66" i="7" s="1"/>
  <c r="V66" i="16" s="1"/>
  <c r="AT296" i="2"/>
  <c r="AT297" i="2" s="1"/>
  <c r="AT291" i="2"/>
  <c r="BG333" i="2"/>
  <c r="BG119" i="7"/>
  <c r="BG128" i="7" s="1"/>
  <c r="AU290" i="2"/>
  <c r="BD217" i="2"/>
  <c r="BE218" i="2"/>
  <c r="BC216" i="2"/>
  <c r="BC220" i="2" s="1"/>
  <c r="BC212" i="2" s="1"/>
  <c r="BF219" i="2"/>
  <c r="Q29" i="16"/>
  <c r="AQ32" i="7"/>
  <c r="V27" i="16"/>
  <c r="BF100" i="7"/>
  <c r="V100" i="16" s="1"/>
  <c r="BF285" i="2"/>
  <c r="BG273" i="2"/>
  <c r="BG279" i="2" s="1"/>
  <c r="BG308" i="2"/>
  <c r="BB129" i="2"/>
  <c r="BB132" i="2" s="1"/>
  <c r="BA8" i="7"/>
  <c r="BA96" i="7" s="1"/>
  <c r="U95" i="16"/>
  <c r="BH25" i="7"/>
  <c r="BH99" i="7" s="1"/>
  <c r="BI231" i="2"/>
  <c r="BI234" i="2" s="1"/>
  <c r="BF9" i="7"/>
  <c r="BG143" i="2"/>
  <c r="BG146" i="2" s="1"/>
  <c r="AZ98" i="7"/>
  <c r="H24" i="17"/>
  <c r="T25" i="16"/>
  <c r="BI37" i="7"/>
  <c r="W38" i="16" s="1"/>
  <c r="BJ326" i="2"/>
  <c r="BJ328" i="2" s="1"/>
  <c r="BL51" i="2"/>
  <c r="BE7" i="7"/>
  <c r="BF112" i="2"/>
  <c r="BF116" i="2" s="1"/>
  <c r="BF97" i="7"/>
  <c r="V97" i="16" s="1"/>
  <c r="V99" i="16"/>
  <c r="BD95" i="7"/>
  <c r="BA24" i="7"/>
  <c r="BB210" i="2"/>
  <c r="BB213" i="2" s="1"/>
  <c r="B25" i="14"/>
  <c r="AX271" i="2" l="1"/>
  <c r="AX277" i="2" s="1"/>
  <c r="AX306" i="2"/>
  <c r="AX309" i="2" s="1"/>
  <c r="AX75" i="7" s="1"/>
  <c r="AX77" i="7" s="1"/>
  <c r="AW258" i="2"/>
  <c r="AV288" i="2"/>
  <c r="AV259" i="2"/>
  <c r="BH64" i="2"/>
  <c r="BH69" i="2" s="1"/>
  <c r="BH131" i="2" s="1"/>
  <c r="BF137" i="2" s="1"/>
  <c r="BG35" i="7"/>
  <c r="BH316" i="2"/>
  <c r="BH318" i="2" s="1"/>
  <c r="BF101" i="12"/>
  <c r="BG11" i="12"/>
  <c r="E22" i="14"/>
  <c r="AU114" i="7"/>
  <c r="AU122" i="7" s="1"/>
  <c r="AU132" i="7"/>
  <c r="Q89" i="16"/>
  <c r="AQ103" i="7"/>
  <c r="AS81" i="7"/>
  <c r="R79" i="16"/>
  <c r="AW147" i="7"/>
  <c r="AW148" i="7"/>
  <c r="G42" i="17"/>
  <c r="P43" i="16"/>
  <c r="AK10" i="7"/>
  <c r="O7" i="16"/>
  <c r="AX143" i="7"/>
  <c r="AZ272" i="2"/>
  <c r="AZ278" i="2" s="1"/>
  <c r="AY265" i="2"/>
  <c r="AZ307" i="2"/>
  <c r="AQ321" i="2"/>
  <c r="AQ323" i="2" s="1"/>
  <c r="AP330" i="2"/>
  <c r="AL109" i="2"/>
  <c r="AL6" i="7"/>
  <c r="AL10" i="7" s="1"/>
  <c r="AL16" i="7" s="1"/>
  <c r="AL44" i="7" s="1"/>
  <c r="AM134" i="7"/>
  <c r="AM136" i="7" s="1"/>
  <c r="AX289" i="2"/>
  <c r="AX266" i="2"/>
  <c r="AP39" i="7"/>
  <c r="AP42" i="7" s="1"/>
  <c r="AQ36" i="7"/>
  <c r="AV152" i="7"/>
  <c r="AV153" i="7"/>
  <c r="AV144" i="7"/>
  <c r="AV145" i="7" s="1"/>
  <c r="BH154" i="2"/>
  <c r="BH158" i="2" s="1"/>
  <c r="BG12" i="7"/>
  <c r="BI2" i="7"/>
  <c r="BE2" i="10"/>
  <c r="BE2" i="9"/>
  <c r="BH44" i="13"/>
  <c r="BH3" i="2"/>
  <c r="BE12" i="12"/>
  <c r="BE100" i="12" s="1"/>
  <c r="BH12" i="6"/>
  <c r="BH168" i="2"/>
  <c r="BH14" i="7" s="1"/>
  <c r="BI164" i="2"/>
  <c r="BE138" i="2"/>
  <c r="BE139" i="2" s="1"/>
  <c r="BE130" i="2" s="1"/>
  <c r="BE225" i="2" s="1"/>
  <c r="BE228" i="2" s="1"/>
  <c r="BE211" i="2" s="1"/>
  <c r="BH135" i="2"/>
  <c r="BG136" i="2"/>
  <c r="BC129" i="2"/>
  <c r="BC132" i="2" s="1"/>
  <c r="BB8" i="7"/>
  <c r="BB96" i="7" s="1"/>
  <c r="BK36" i="2"/>
  <c r="BL34" i="2"/>
  <c r="BK35" i="2"/>
  <c r="BE217" i="2"/>
  <c r="BD216" i="2"/>
  <c r="BD220" i="2" s="1"/>
  <c r="BD212" i="2" s="1"/>
  <c r="BG219" i="2"/>
  <c r="BF218" i="2"/>
  <c r="BG13" i="7"/>
  <c r="BG168" i="2"/>
  <c r="BG14" i="7" s="1"/>
  <c r="BE73" i="7"/>
  <c r="BE83" i="7" s="1"/>
  <c r="BI49" i="2"/>
  <c r="BJ48" i="2"/>
  <c r="BI50" i="2"/>
  <c r="BJ4" i="2"/>
  <c r="BI78" i="2"/>
  <c r="BI82" i="2"/>
  <c r="BI95" i="2"/>
  <c r="BI79" i="2"/>
  <c r="BI96" i="2"/>
  <c r="BI276" i="2"/>
  <c r="BI270" i="2"/>
  <c r="BI118" i="7" s="1"/>
  <c r="BI76" i="2"/>
  <c r="BI80" i="2"/>
  <c r="BI93" i="2"/>
  <c r="BI73" i="2"/>
  <c r="BI77" i="2"/>
  <c r="BI81" i="2"/>
  <c r="BI94" i="2"/>
  <c r="BI74" i="2"/>
  <c r="BI75" i="2"/>
  <c r="BI92" i="2"/>
  <c r="BI98" i="2" s="1"/>
  <c r="BI227" i="2" s="1"/>
  <c r="BH84" i="2"/>
  <c r="AV290" i="2"/>
  <c r="BH119" i="7"/>
  <c r="BH128" i="7" s="1"/>
  <c r="BH52" i="2"/>
  <c r="BJ15" i="2"/>
  <c r="BI19" i="2"/>
  <c r="BI47" i="2"/>
  <c r="BI55" i="2"/>
  <c r="BI59" i="2"/>
  <c r="BI67" i="2"/>
  <c r="BI142" i="6"/>
  <c r="BI266" i="6" s="1"/>
  <c r="BJ162" i="2" s="1"/>
  <c r="BJ15" i="6"/>
  <c r="BK16" i="6"/>
  <c r="BK271" i="6"/>
  <c r="BM18" i="6"/>
  <c r="BO148" i="6"/>
  <c r="BU281" i="6"/>
  <c r="BZ159" i="6"/>
  <c r="CE164" i="6"/>
  <c r="CK297" i="6"/>
  <c r="BO275" i="6"/>
  <c r="BT153" i="6"/>
  <c r="BY158" i="6"/>
  <c r="CE291" i="6"/>
  <c r="CJ169" i="6"/>
  <c r="CO174" i="6"/>
  <c r="CU307" i="6"/>
  <c r="CZ185" i="6"/>
  <c r="DE317" i="6"/>
  <c r="DK68" i="6"/>
  <c r="CS50" i="6"/>
  <c r="CX55" i="6"/>
  <c r="DB314" i="6"/>
  <c r="DL324" i="6"/>
  <c r="DQ329" i="6"/>
  <c r="DW208" i="6"/>
  <c r="DN71" i="6"/>
  <c r="DS204" i="6"/>
  <c r="BM273" i="6"/>
  <c r="BN274" i="6"/>
  <c r="BU26" i="6"/>
  <c r="BZ31" i="6"/>
  <c r="CD290" i="6"/>
  <c r="CK42" i="6"/>
  <c r="BO20" i="6"/>
  <c r="BT25" i="6"/>
  <c r="BX284" i="6"/>
  <c r="CE36" i="6"/>
  <c r="CJ41" i="6"/>
  <c r="CN300" i="6"/>
  <c r="CU52" i="6"/>
  <c r="CZ57" i="6"/>
  <c r="DE190" i="6"/>
  <c r="DJ322" i="6"/>
  <c r="CQ176" i="6"/>
  <c r="CW309" i="6"/>
  <c r="DB187" i="6"/>
  <c r="DI66" i="6"/>
  <c r="DQ202" i="6"/>
  <c r="DV334" i="6"/>
  <c r="DK323" i="6"/>
  <c r="DR203" i="6"/>
  <c r="BJ4" i="6"/>
  <c r="BN147" i="6"/>
  <c r="BS152" i="6"/>
  <c r="BY285" i="6"/>
  <c r="CD163" i="6"/>
  <c r="CI168" i="6"/>
  <c r="CO301" i="6"/>
  <c r="BS279" i="6"/>
  <c r="BX157" i="6"/>
  <c r="CC162" i="6"/>
  <c r="CI295" i="6"/>
  <c r="CN173" i="6"/>
  <c r="CS178" i="6"/>
  <c r="CY311" i="6"/>
  <c r="DD189" i="6"/>
  <c r="DI321" i="6"/>
  <c r="CP302" i="6"/>
  <c r="CW54" i="6"/>
  <c r="DB59" i="6"/>
  <c r="DH320" i="6"/>
  <c r="DP201" i="6"/>
  <c r="DU333" i="6"/>
  <c r="DK196" i="6"/>
  <c r="DR75" i="6"/>
  <c r="DW80" i="6"/>
  <c r="BN19" i="6"/>
  <c r="BR278" i="6"/>
  <c r="BY30" i="6"/>
  <c r="CD35" i="6"/>
  <c r="CH294" i="6"/>
  <c r="CO46" i="6"/>
  <c r="BS24" i="6"/>
  <c r="BX29" i="6"/>
  <c r="CB288" i="6"/>
  <c r="CI40" i="6"/>
  <c r="CN45" i="6"/>
  <c r="CR304" i="6"/>
  <c r="CY56" i="6"/>
  <c r="DD61" i="6"/>
  <c r="DI194" i="6"/>
  <c r="CP175" i="6"/>
  <c r="CU180" i="6"/>
  <c r="DA313" i="6"/>
  <c r="DF191" i="6"/>
  <c r="DP73" i="6"/>
  <c r="DU206" i="6"/>
  <c r="DJ195" i="6"/>
  <c r="DQ74" i="6"/>
  <c r="DV207" i="6"/>
  <c r="BI14" i="6"/>
  <c r="BI138" i="6" s="1"/>
  <c r="BJ161" i="2" s="1"/>
  <c r="BI269" i="6"/>
  <c r="BI393" i="6" s="1"/>
  <c r="BJ163" i="2" s="1"/>
  <c r="BJ270" i="6"/>
  <c r="BK144" i="6"/>
  <c r="BJ143" i="6"/>
  <c r="BM146" i="6"/>
  <c r="BR151" i="6"/>
  <c r="BW156" i="6"/>
  <c r="CC289" i="6"/>
  <c r="CH167" i="6"/>
  <c r="CM172" i="6"/>
  <c r="BQ150" i="6"/>
  <c r="BW283" i="6"/>
  <c r="CB161" i="6"/>
  <c r="CG166" i="6"/>
  <c r="CM299" i="6"/>
  <c r="CR177" i="6"/>
  <c r="CW182" i="6"/>
  <c r="DC315" i="6"/>
  <c r="DH193" i="6"/>
  <c r="CP47" i="6"/>
  <c r="CT306" i="6"/>
  <c r="DA58" i="6"/>
  <c r="DF63" i="6"/>
  <c r="DO72" i="6"/>
  <c r="DT205" i="6"/>
  <c r="DJ67" i="6"/>
  <c r="DP328" i="6"/>
  <c r="DV79" i="6"/>
  <c r="BL272" i="6"/>
  <c r="BR23" i="6"/>
  <c r="BV282" i="6"/>
  <c r="CC34" i="6"/>
  <c r="CH39" i="6"/>
  <c r="CL298" i="6"/>
  <c r="BP276" i="6"/>
  <c r="BW28" i="6"/>
  <c r="CB33" i="6"/>
  <c r="CF292" i="6"/>
  <c r="CM44" i="6"/>
  <c r="CR49" i="6"/>
  <c r="CV308" i="6"/>
  <c r="DC60" i="6"/>
  <c r="DH65" i="6"/>
  <c r="DM198" i="6"/>
  <c r="CT179" i="6"/>
  <c r="CY184" i="6"/>
  <c r="DE62" i="6"/>
  <c r="DN326" i="6"/>
  <c r="DT77" i="6"/>
  <c r="DG319" i="6"/>
  <c r="DO327" i="6"/>
  <c r="DU78" i="6"/>
  <c r="BL145" i="6"/>
  <c r="BQ277" i="6"/>
  <c r="BV155" i="6"/>
  <c r="CA160" i="6"/>
  <c r="CG293" i="6"/>
  <c r="CL171" i="6"/>
  <c r="BP149" i="6"/>
  <c r="BU154" i="6"/>
  <c r="CA287" i="6"/>
  <c r="CF165" i="6"/>
  <c r="CK170" i="6"/>
  <c r="CQ303" i="6"/>
  <c r="CV181" i="6"/>
  <c r="DA186" i="6"/>
  <c r="DG64" i="6"/>
  <c r="DL197" i="6"/>
  <c r="CT51" i="6"/>
  <c r="CX310" i="6"/>
  <c r="DD316" i="6"/>
  <c r="DM325" i="6"/>
  <c r="DS76" i="6"/>
  <c r="DG192" i="6"/>
  <c r="DO200" i="6"/>
  <c r="DT332" i="6"/>
  <c r="BL17" i="6"/>
  <c r="BQ22" i="6"/>
  <c r="BV27" i="6"/>
  <c r="BZ286" i="6"/>
  <c r="CG38" i="6"/>
  <c r="CL43" i="6"/>
  <c r="BP21" i="6"/>
  <c r="BT280" i="6"/>
  <c r="CA32" i="6"/>
  <c r="CF37" i="6"/>
  <c r="CJ296" i="6"/>
  <c r="CQ48" i="6"/>
  <c r="CV53" i="6"/>
  <c r="CZ312" i="6"/>
  <c r="DF318" i="6"/>
  <c r="DL69" i="6"/>
  <c r="CS305" i="6"/>
  <c r="CX183" i="6"/>
  <c r="DC188" i="6"/>
  <c r="DM70" i="6"/>
  <c r="DR330" i="6"/>
  <c r="DW335" i="6"/>
  <c r="DN199" i="6"/>
  <c r="DS331" i="6"/>
  <c r="BH273" i="2"/>
  <c r="BH279" i="2" s="1"/>
  <c r="BH308" i="2"/>
  <c r="BG285" i="2"/>
  <c r="Q33" i="16"/>
  <c r="AU291" i="2"/>
  <c r="AU296" i="2"/>
  <c r="AU297" i="2" s="1"/>
  <c r="AT280" i="2"/>
  <c r="AT281" i="2" s="1"/>
  <c r="AT30" i="7" s="1"/>
  <c r="R31" i="16" s="1"/>
  <c r="AT27" i="7"/>
  <c r="BF70" i="7"/>
  <c r="BF73" i="7" s="1"/>
  <c r="V64" i="16"/>
  <c r="AS32" i="7"/>
  <c r="BI242" i="2"/>
  <c r="BI245" i="2" s="1"/>
  <c r="BI248" i="2"/>
  <c r="BH26" i="7"/>
  <c r="BH100" i="7" s="1"/>
  <c r="BG85" i="2"/>
  <c r="BG65" i="7" s="1"/>
  <c r="BG88" i="2"/>
  <c r="BG66" i="7" s="1"/>
  <c r="BG64" i="7"/>
  <c r="BI62" i="2"/>
  <c r="BI66" i="2"/>
  <c r="BI58" i="2"/>
  <c r="BJ13" i="2"/>
  <c r="BI33" i="2"/>
  <c r="BI38" i="2" s="1"/>
  <c r="BI18" i="2"/>
  <c r="BI54" i="2"/>
  <c r="BH54" i="2"/>
  <c r="BI92" i="7"/>
  <c r="W92" i="16" s="1"/>
  <c r="BI67" i="7"/>
  <c r="W67" i="16" s="1"/>
  <c r="BI166" i="2"/>
  <c r="BI13" i="7" s="1"/>
  <c r="W14" i="16" s="1"/>
  <c r="BJ199" i="2"/>
  <c r="BJ202" i="2" s="1"/>
  <c r="BI15" i="7"/>
  <c r="W16" i="16" s="1"/>
  <c r="BA98" i="7"/>
  <c r="AY210" i="7"/>
  <c r="H97" i="17"/>
  <c r="T98" i="16"/>
  <c r="BG9" i="7"/>
  <c r="BH143" i="2"/>
  <c r="BH146" i="2" s="1"/>
  <c r="BE95" i="7"/>
  <c r="BI25" i="7"/>
  <c r="BJ231" i="2"/>
  <c r="BJ234" i="2" s="1"/>
  <c r="BB24" i="7"/>
  <c r="BC210" i="2"/>
  <c r="BC213" i="2" s="1"/>
  <c r="BG112" i="2"/>
  <c r="BG116" i="2" s="1"/>
  <c r="BF7" i="7"/>
  <c r="BM51" i="2"/>
  <c r="BK326" i="2"/>
  <c r="BK328" i="2" s="1"/>
  <c r="BJ37" i="7"/>
  <c r="BG97" i="7"/>
  <c r="V10" i="16"/>
  <c r="AW259" i="2" l="1"/>
  <c r="AW288" i="2"/>
  <c r="AY306" i="2"/>
  <c r="AY309" i="2" s="1"/>
  <c r="AY75" i="7" s="1"/>
  <c r="AY77" i="7" s="1"/>
  <c r="AY143" i="7" s="1"/>
  <c r="AY153" i="7" s="1"/>
  <c r="AX258" i="2"/>
  <c r="AY271" i="2"/>
  <c r="AY277" i="2" s="1"/>
  <c r="BI52" i="2"/>
  <c r="BI316" i="2"/>
  <c r="BI318" i="2" s="1"/>
  <c r="BH35" i="7"/>
  <c r="BH11" i="12"/>
  <c r="BG101" i="12"/>
  <c r="AY144" i="7"/>
  <c r="AY145" i="7" s="1"/>
  <c r="AY147" i="7" s="1"/>
  <c r="AV147" i="7"/>
  <c r="AV148" i="7"/>
  <c r="AV154" i="7"/>
  <c r="AW151" i="7" s="1"/>
  <c r="AW154" i="7" s="1"/>
  <c r="AX151" i="7" s="1"/>
  <c r="AN134" i="7"/>
  <c r="AN136" i="7" s="1"/>
  <c r="AM109" i="2"/>
  <c r="AM6" i="7"/>
  <c r="AM10" i="7" s="1"/>
  <c r="AM16" i="7" s="1"/>
  <c r="AM44" i="7" s="1"/>
  <c r="AZ265" i="2"/>
  <c r="BA307" i="2"/>
  <c r="BA272" i="2"/>
  <c r="BA278" i="2" s="1"/>
  <c r="AX152" i="7"/>
  <c r="AX153" i="7"/>
  <c r="AX144" i="7"/>
  <c r="AX145" i="7" s="1"/>
  <c r="AK16" i="7"/>
  <c r="O11" i="16"/>
  <c r="AW149" i="7"/>
  <c r="AW79" i="7" s="1"/>
  <c r="AW81" i="7" s="1"/>
  <c r="AS89" i="7"/>
  <c r="AS322" i="2"/>
  <c r="R81" i="16"/>
  <c r="AQ39" i="7"/>
  <c r="Q37" i="16"/>
  <c r="AR36" i="7"/>
  <c r="AQ330" i="2"/>
  <c r="AR321" i="2"/>
  <c r="AR323" i="2" s="1"/>
  <c r="AY289" i="2"/>
  <c r="AY266" i="2"/>
  <c r="AQ132" i="7"/>
  <c r="Q132" i="16" s="1"/>
  <c r="Q136" i="16" s="1"/>
  <c r="R134" i="16" s="1"/>
  <c r="Q103" i="16"/>
  <c r="AQ114" i="7"/>
  <c r="D206" i="15"/>
  <c r="V73" i="16"/>
  <c r="BF83" i="7"/>
  <c r="V83" i="16" s="1"/>
  <c r="BH12" i="7"/>
  <c r="BI154" i="2"/>
  <c r="BI158" i="2" s="1"/>
  <c r="BI12" i="6"/>
  <c r="BF2" i="9"/>
  <c r="BI44" i="13"/>
  <c r="BF12" i="12"/>
  <c r="BF100" i="12" s="1"/>
  <c r="BI3" i="2"/>
  <c r="BF2" i="10"/>
  <c r="BJ2" i="7"/>
  <c r="BI168" i="2"/>
  <c r="BI14" i="7" s="1"/>
  <c r="W15" i="16" s="1"/>
  <c r="BK199" i="2"/>
  <c r="BK202" i="2" s="1"/>
  <c r="BJ15" i="7"/>
  <c r="BJ18" i="2"/>
  <c r="BJ66" i="2"/>
  <c r="BK13" i="2"/>
  <c r="BJ58" i="2"/>
  <c r="BJ33" i="2"/>
  <c r="BJ38" i="2" s="1"/>
  <c r="BG70" i="7"/>
  <c r="BG73" i="7" s="1"/>
  <c r="BG83" i="7" s="1"/>
  <c r="AU280" i="2"/>
  <c r="AU281" i="2" s="1"/>
  <c r="AU30" i="7" s="1"/>
  <c r="AU27" i="7"/>
  <c r="AU28" i="7" s="1"/>
  <c r="BJ164" i="2"/>
  <c r="AV296" i="2"/>
  <c r="AV297" i="2" s="1"/>
  <c r="AV291" i="2"/>
  <c r="BI84" i="2"/>
  <c r="W118" i="16"/>
  <c r="BI333" i="2"/>
  <c r="BI63" i="2"/>
  <c r="BL35" i="2"/>
  <c r="BL36" i="2"/>
  <c r="BM34" i="2"/>
  <c r="BJ62" i="2"/>
  <c r="BC8" i="7"/>
  <c r="BD129" i="2"/>
  <c r="BD132" i="2" s="1"/>
  <c r="BF217" i="2"/>
  <c r="BH219" i="2"/>
  <c r="BG218" i="2"/>
  <c r="BE216" i="2"/>
  <c r="BE220" i="2" s="1"/>
  <c r="BE212" i="2" s="1"/>
  <c r="BI64" i="2"/>
  <c r="BI69" i="2" s="1"/>
  <c r="BI131" i="2" s="1"/>
  <c r="BJ248" i="2"/>
  <c r="BJ242" i="2"/>
  <c r="BJ245" i="2" s="1"/>
  <c r="BI26" i="7"/>
  <c r="R28" i="16"/>
  <c r="AT28" i="7"/>
  <c r="BI308" i="2"/>
  <c r="BH285" i="2"/>
  <c r="BI273" i="2"/>
  <c r="BI279" i="2" s="1"/>
  <c r="BJ14" i="6"/>
  <c r="BJ138" i="6" s="1"/>
  <c r="BK161" i="2" s="1"/>
  <c r="BK270" i="6"/>
  <c r="BO19" i="6"/>
  <c r="BX283" i="6"/>
  <c r="CJ40" i="6"/>
  <c r="BQ276" i="6"/>
  <c r="CG292" i="6"/>
  <c r="CW308" i="6"/>
  <c r="DM69" i="6"/>
  <c r="DN198" i="6"/>
  <c r="DU332" i="6"/>
  <c r="BS278" i="6"/>
  <c r="BX156" i="6"/>
  <c r="CI294" i="6"/>
  <c r="BQ21" i="6"/>
  <c r="BZ285" i="6"/>
  <c r="CL42" i="6"/>
  <c r="DB58" i="6"/>
  <c r="DL323" i="6"/>
  <c r="CZ56" i="6"/>
  <c r="DN70" i="6"/>
  <c r="DG63" i="6"/>
  <c r="DU205" i="6"/>
  <c r="BS23" i="6"/>
  <c r="CI39" i="6"/>
  <c r="BO147" i="6"/>
  <c r="CE163" i="6"/>
  <c r="CU179" i="6"/>
  <c r="DF190" i="6"/>
  <c r="CS177" i="6"/>
  <c r="DD188" i="6"/>
  <c r="DR202" i="6"/>
  <c r="DT204" i="6"/>
  <c r="BQ149" i="6"/>
  <c r="CB160" i="6"/>
  <c r="CM298" i="6"/>
  <c r="BU25" i="6"/>
  <c r="CD289" i="6"/>
  <c r="CP46" i="6"/>
  <c r="DF62" i="6"/>
  <c r="CY55" i="6"/>
  <c r="DL68" i="6"/>
  <c r="DN325" i="6"/>
  <c r="BJ142" i="6"/>
  <c r="BJ266" i="6" s="1"/>
  <c r="BK162" i="2" s="1"/>
  <c r="BJ269" i="6"/>
  <c r="BJ393" i="6" s="1"/>
  <c r="BK163" i="2" s="1"/>
  <c r="BK143" i="6"/>
  <c r="BL144" i="6"/>
  <c r="BP275" i="6"/>
  <c r="BW27" i="6"/>
  <c r="CB32" i="6"/>
  <c r="CF291" i="6"/>
  <c r="CM43" i="6"/>
  <c r="BN146" i="6"/>
  <c r="BS151" i="6"/>
  <c r="BY284" i="6"/>
  <c r="CD162" i="6"/>
  <c r="CI167" i="6"/>
  <c r="CO300" i="6"/>
  <c r="CT178" i="6"/>
  <c r="CY183" i="6"/>
  <c r="DE61" i="6"/>
  <c r="DJ194" i="6"/>
  <c r="CR176" i="6"/>
  <c r="CW181" i="6"/>
  <c r="DC314" i="6"/>
  <c r="DJ321" i="6"/>
  <c r="DQ73" i="6"/>
  <c r="DV206" i="6"/>
  <c r="DM324" i="6"/>
  <c r="DS75" i="6"/>
  <c r="BL16" i="6"/>
  <c r="BP148" i="6"/>
  <c r="BU153" i="6"/>
  <c r="CA286" i="6"/>
  <c r="CF164" i="6"/>
  <c r="CK169" i="6"/>
  <c r="BN18" i="6"/>
  <c r="BR277" i="6"/>
  <c r="BY29" i="6"/>
  <c r="CD34" i="6"/>
  <c r="CH293" i="6"/>
  <c r="CO45" i="6"/>
  <c r="CT50" i="6"/>
  <c r="CX309" i="6"/>
  <c r="DD315" i="6"/>
  <c r="DJ66" i="6"/>
  <c r="CR48" i="6"/>
  <c r="CV307" i="6"/>
  <c r="DC59" i="6"/>
  <c r="DH192" i="6"/>
  <c r="DP327" i="6"/>
  <c r="DV78" i="6"/>
  <c r="DM197" i="6"/>
  <c r="DR329" i="6"/>
  <c r="DW207" i="6"/>
  <c r="BP20" i="6"/>
  <c r="BT279" i="6"/>
  <c r="CA31" i="6"/>
  <c r="CF36" i="6"/>
  <c r="CJ295" i="6"/>
  <c r="BM272" i="6"/>
  <c r="BR150" i="6"/>
  <c r="BW155" i="6"/>
  <c r="CC288" i="6"/>
  <c r="CH166" i="6"/>
  <c r="CM171" i="6"/>
  <c r="CS304" i="6"/>
  <c r="CX182" i="6"/>
  <c r="DC187" i="6"/>
  <c r="DI65" i="6"/>
  <c r="CQ302" i="6"/>
  <c r="CV180" i="6"/>
  <c r="DA185" i="6"/>
  <c r="DH64" i="6"/>
  <c r="DO326" i="6"/>
  <c r="DU77" i="6"/>
  <c r="DK67" i="6"/>
  <c r="DQ328" i="6"/>
  <c r="DW79" i="6"/>
  <c r="BO274" i="6"/>
  <c r="BT152" i="6"/>
  <c r="BY157" i="6"/>
  <c r="CE290" i="6"/>
  <c r="CJ168" i="6"/>
  <c r="CO173" i="6"/>
  <c r="BR22" i="6"/>
  <c r="BV281" i="6"/>
  <c r="CC33" i="6"/>
  <c r="CH38" i="6"/>
  <c r="CL297" i="6"/>
  <c r="CS49" i="6"/>
  <c r="CX54" i="6"/>
  <c r="DB313" i="6"/>
  <c r="DH319" i="6"/>
  <c r="CQ47" i="6"/>
  <c r="CV52" i="6"/>
  <c r="CZ311" i="6"/>
  <c r="DF317" i="6"/>
  <c r="DO199" i="6"/>
  <c r="DT331" i="6"/>
  <c r="DI320" i="6"/>
  <c r="DQ201" i="6"/>
  <c r="DV333" i="6"/>
  <c r="BK15" i="6"/>
  <c r="BT24" i="6"/>
  <c r="CE35" i="6"/>
  <c r="CN299" i="6"/>
  <c r="BV154" i="6"/>
  <c r="CA159" i="6"/>
  <c r="CL170" i="6"/>
  <c r="CQ175" i="6"/>
  <c r="DB186" i="6"/>
  <c r="DG318" i="6"/>
  <c r="CU306" i="6"/>
  <c r="CZ184" i="6"/>
  <c r="DE316" i="6"/>
  <c r="DS330" i="6"/>
  <c r="DI193" i="6"/>
  <c r="DP200" i="6"/>
  <c r="BM17" i="6"/>
  <c r="CC161" i="6"/>
  <c r="CN172" i="6"/>
  <c r="BV26" i="6"/>
  <c r="CG37" i="6"/>
  <c r="CP301" i="6"/>
  <c r="CW53" i="6"/>
  <c r="DG191" i="6"/>
  <c r="CU51" i="6"/>
  <c r="DE189" i="6"/>
  <c r="DS203" i="6"/>
  <c r="DP72" i="6"/>
  <c r="BM145" i="6"/>
  <c r="BX28" i="6"/>
  <c r="CB287" i="6"/>
  <c r="CN44" i="6"/>
  <c r="BU280" i="6"/>
  <c r="BZ158" i="6"/>
  <c r="CK296" i="6"/>
  <c r="CP174" i="6"/>
  <c r="DA312" i="6"/>
  <c r="DK322" i="6"/>
  <c r="CY310" i="6"/>
  <c r="DL196" i="6"/>
  <c r="BK4" i="6"/>
  <c r="DO71" i="6"/>
  <c r="BL271" i="6"/>
  <c r="BW282" i="6"/>
  <c r="CG165" i="6"/>
  <c r="BN273" i="6"/>
  <c r="BZ30" i="6"/>
  <c r="CK41" i="6"/>
  <c r="CT305" i="6"/>
  <c r="DA57" i="6"/>
  <c r="DK195" i="6"/>
  <c r="CR303" i="6"/>
  <c r="DD60" i="6"/>
  <c r="DR74" i="6"/>
  <c r="DW334" i="6"/>
  <c r="DT76" i="6"/>
  <c r="BJ19" i="2"/>
  <c r="BK15" i="2"/>
  <c r="BJ47" i="2"/>
  <c r="BJ55" i="2" s="1"/>
  <c r="BJ59" i="2"/>
  <c r="BJ67" i="2"/>
  <c r="BH64" i="7"/>
  <c r="BH88" i="2"/>
  <c r="BH66" i="7" s="1"/>
  <c r="BH85" i="2"/>
  <c r="BH65" i="7" s="1"/>
  <c r="BI119" i="7"/>
  <c r="W119" i="16" s="1"/>
  <c r="AW290" i="2"/>
  <c r="BJ276" i="2"/>
  <c r="BK4" i="2"/>
  <c r="BJ75" i="2"/>
  <c r="BJ79" i="2"/>
  <c r="BJ93" i="2"/>
  <c r="BJ74" i="2"/>
  <c r="BJ78" i="2"/>
  <c r="BJ82" i="2"/>
  <c r="BJ94" i="2"/>
  <c r="BJ270" i="2"/>
  <c r="BJ118" i="7" s="1"/>
  <c r="BJ77" i="2"/>
  <c r="BJ81" i="2"/>
  <c r="BJ95" i="2"/>
  <c r="BJ76" i="2"/>
  <c r="BJ92" i="2"/>
  <c r="BJ96" i="2"/>
  <c r="BJ73" i="2"/>
  <c r="BJ80" i="2"/>
  <c r="BJ49" i="2"/>
  <c r="BJ63" i="2" s="1"/>
  <c r="BJ64" i="2" s="1"/>
  <c r="BJ69" i="2" s="1"/>
  <c r="BJ131" i="2" s="1"/>
  <c r="BK48" i="2"/>
  <c r="BJ50" i="2"/>
  <c r="V70" i="16"/>
  <c r="BK62" i="2"/>
  <c r="BG7" i="7"/>
  <c r="BG95" i="7" s="1"/>
  <c r="BH112" i="2"/>
  <c r="BH116" i="2" s="1"/>
  <c r="BB98" i="7"/>
  <c r="BK231" i="2"/>
  <c r="BK234" i="2" s="1"/>
  <c r="BJ25" i="7"/>
  <c r="BJ99" i="7" s="1"/>
  <c r="BH9" i="7"/>
  <c r="BI143" i="2"/>
  <c r="BI146" i="2" s="1"/>
  <c r="BK37" i="7"/>
  <c r="BL326" i="2"/>
  <c r="BL328" i="2" s="1"/>
  <c r="BN51" i="2"/>
  <c r="V8" i="16"/>
  <c r="BD210" i="2"/>
  <c r="BD213" i="2" s="1"/>
  <c r="BC24" i="7"/>
  <c r="BI99" i="7"/>
  <c r="W26" i="16"/>
  <c r="BH97" i="7"/>
  <c r="BF95" i="7"/>
  <c r="AY152" i="7" l="1"/>
  <c r="AX259" i="2"/>
  <c r="AX288" i="2"/>
  <c r="AY258" i="2"/>
  <c r="AZ306" i="2"/>
  <c r="AZ309" i="2" s="1"/>
  <c r="AZ75" i="7" s="1"/>
  <c r="AZ271" i="2"/>
  <c r="AZ277" i="2" s="1"/>
  <c r="BH101" i="12"/>
  <c r="BI11" i="12"/>
  <c r="BJ316" i="2"/>
  <c r="BJ318" i="2" s="1"/>
  <c r="BI35" i="7"/>
  <c r="W36" i="16" s="1"/>
  <c r="AY148" i="7"/>
  <c r="AY149" i="7" s="1"/>
  <c r="AY79" i="7" s="1"/>
  <c r="AY81" i="7" s="1"/>
  <c r="D208" i="15"/>
  <c r="D17" i="15" s="1"/>
  <c r="D15" i="15"/>
  <c r="AV149" i="7"/>
  <c r="AV79" i="7" s="1"/>
  <c r="AV81" i="7" s="1"/>
  <c r="Q114" i="16"/>
  <c r="AQ122" i="7"/>
  <c r="Q122" i="16" s="1"/>
  <c r="AS321" i="2"/>
  <c r="AS323" i="2" s="1"/>
  <c r="AR330" i="2"/>
  <c r="R89" i="16"/>
  <c r="AS103" i="7"/>
  <c r="T75" i="16"/>
  <c r="AY186" i="7"/>
  <c r="AY188" i="7" s="1"/>
  <c r="AZ188" i="7" s="1"/>
  <c r="AZ77" i="7"/>
  <c r="H74" i="17"/>
  <c r="E202" i="15" s="1"/>
  <c r="E11" i="15" s="1"/>
  <c r="BB272" i="2"/>
  <c r="BB278" i="2" s="1"/>
  <c r="BB307" i="2"/>
  <c r="BA265" i="2"/>
  <c r="AZ266" i="2"/>
  <c r="AZ289" i="2"/>
  <c r="AX154" i="7"/>
  <c r="AY151" i="7" s="1"/>
  <c r="AY154" i="7" s="1"/>
  <c r="AZ151" i="7" s="1"/>
  <c r="AR39" i="7"/>
  <c r="AR42" i="7" s="1"/>
  <c r="AS36" i="7"/>
  <c r="Q40" i="16"/>
  <c r="AQ42" i="7"/>
  <c r="Q43" i="16" s="1"/>
  <c r="AW322" i="2"/>
  <c r="AW89" i="7"/>
  <c r="AW103" i="7" s="1"/>
  <c r="AW132" i="7" s="1"/>
  <c r="AK44" i="7"/>
  <c r="O17" i="16"/>
  <c r="O45" i="16" s="1"/>
  <c r="AX147" i="7"/>
  <c r="AX148" i="7"/>
  <c r="AN6" i="7"/>
  <c r="AO134" i="7"/>
  <c r="AN109" i="2"/>
  <c r="BJ154" i="2"/>
  <c r="BJ158" i="2" s="1"/>
  <c r="BI12" i="7"/>
  <c r="W13" i="16" s="1"/>
  <c r="BK2" i="7"/>
  <c r="BJ12" i="6"/>
  <c r="BG12" i="12"/>
  <c r="BG100" i="12" s="1"/>
  <c r="BG2" i="9"/>
  <c r="BG2" i="10"/>
  <c r="BJ44" i="13"/>
  <c r="BJ3" i="2"/>
  <c r="E201" i="15"/>
  <c r="E10" i="15" s="1"/>
  <c r="F34" i="14"/>
  <c r="F57" i="14" s="1"/>
  <c r="AU32" i="7"/>
  <c r="AZ190" i="7"/>
  <c r="BH137" i="2"/>
  <c r="BJ135" i="2"/>
  <c r="BI136" i="2"/>
  <c r="BG138" i="2"/>
  <c r="BK49" i="2"/>
  <c r="BK63" i="2" s="1"/>
  <c r="BK64" i="2" s="1"/>
  <c r="BK69" i="2" s="1"/>
  <c r="BK131" i="2" s="1"/>
  <c r="BL48" i="2"/>
  <c r="BK50" i="2"/>
  <c r="BJ333" i="2"/>
  <c r="BL4" i="2"/>
  <c r="BK74" i="2"/>
  <c r="BK78" i="2"/>
  <c r="BK82" i="2"/>
  <c r="BK94" i="2"/>
  <c r="BK73" i="2"/>
  <c r="BK77" i="2"/>
  <c r="BK81" i="2"/>
  <c r="BK95" i="2"/>
  <c r="BK276" i="2"/>
  <c r="BK270" i="2"/>
  <c r="BK118" i="7" s="1"/>
  <c r="BK76" i="2"/>
  <c r="BK80" i="2"/>
  <c r="BK92" i="2"/>
  <c r="BK96" i="2"/>
  <c r="BK75" i="2"/>
  <c r="BK79" i="2"/>
  <c r="BK93" i="2"/>
  <c r="AW296" i="2"/>
  <c r="AW297" i="2" s="1"/>
  <c r="AW291" i="2"/>
  <c r="BH70" i="7"/>
  <c r="BH73" i="7" s="1"/>
  <c r="BH83" i="7" s="1"/>
  <c r="BL15" i="2"/>
  <c r="BK19" i="2"/>
  <c r="BK47" i="2"/>
  <c r="BK59" i="2"/>
  <c r="BK67" i="2"/>
  <c r="BK164" i="2"/>
  <c r="BJ273" i="2"/>
  <c r="BJ279" i="2" s="1"/>
  <c r="BJ308" i="2"/>
  <c r="BI285" i="2"/>
  <c r="BK248" i="2"/>
  <c r="BJ26" i="7"/>
  <c r="BJ100" i="7" s="1"/>
  <c r="BK242" i="2"/>
  <c r="BK245" i="2" s="1"/>
  <c r="BG137" i="2"/>
  <c r="BI135" i="2"/>
  <c r="BF138" i="2"/>
  <c r="BF139" i="2" s="1"/>
  <c r="BF130" i="2" s="1"/>
  <c r="BF225" i="2" s="1"/>
  <c r="BF228" i="2" s="1"/>
  <c r="BF211" i="2" s="1"/>
  <c r="BH136" i="2"/>
  <c r="U9" i="16"/>
  <c r="BC96" i="7"/>
  <c r="U96" i="16" s="1"/>
  <c r="BN34" i="2"/>
  <c r="BM35" i="2"/>
  <c r="BM36" i="2"/>
  <c r="BI128" i="7"/>
  <c r="W128" i="16" s="1"/>
  <c r="AV27" i="7"/>
  <c r="AV28" i="7" s="1"/>
  <c r="AV280" i="2"/>
  <c r="AV281" i="2" s="1"/>
  <c r="AV30" i="7" s="1"/>
  <c r="BJ67" i="7"/>
  <c r="BJ166" i="2"/>
  <c r="BJ92" i="7"/>
  <c r="BK166" i="2"/>
  <c r="BK13" i="7" s="1"/>
  <c r="BK33" i="2"/>
  <c r="BK38" i="2" s="1"/>
  <c r="BK66" i="2"/>
  <c r="BK18" i="2"/>
  <c r="BK58" i="2"/>
  <c r="BL13" i="2"/>
  <c r="BK54" i="2"/>
  <c r="BJ54" i="2"/>
  <c r="BJ84" i="2"/>
  <c r="BJ98" i="2"/>
  <c r="BJ227" i="2" s="1"/>
  <c r="AX290" i="2"/>
  <c r="BJ119" i="7"/>
  <c r="BJ128" i="7" s="1"/>
  <c r="BJ52" i="2"/>
  <c r="BK142" i="6"/>
  <c r="BK266" i="6" s="1"/>
  <c r="BL162" i="2" s="1"/>
  <c r="BM271" i="6"/>
  <c r="BO146" i="6"/>
  <c r="BU279" i="6"/>
  <c r="BZ157" i="6"/>
  <c r="CE162" i="6"/>
  <c r="CK295" i="6"/>
  <c r="BO273" i="6"/>
  <c r="BT151" i="6"/>
  <c r="BY156" i="6"/>
  <c r="CE289" i="6"/>
  <c r="CJ167" i="6"/>
  <c r="CO172" i="6"/>
  <c r="CU305" i="6"/>
  <c r="CZ183" i="6"/>
  <c r="DE315" i="6"/>
  <c r="DK66" i="6"/>
  <c r="CS48" i="6"/>
  <c r="CX53" i="6"/>
  <c r="DB312" i="6"/>
  <c r="DJ65" i="6"/>
  <c r="DP199" i="6"/>
  <c r="DU331" i="6"/>
  <c r="DN69" i="6"/>
  <c r="DS202" i="6"/>
  <c r="BM16" i="6"/>
  <c r="BN272" i="6"/>
  <c r="BU24" i="6"/>
  <c r="BZ29" i="6"/>
  <c r="CD288" i="6"/>
  <c r="CK40" i="6"/>
  <c r="BO18" i="6"/>
  <c r="BT23" i="6"/>
  <c r="BX282" i="6"/>
  <c r="CE34" i="6"/>
  <c r="CJ39" i="6"/>
  <c r="CN298" i="6"/>
  <c r="CU50" i="6"/>
  <c r="CZ55" i="6"/>
  <c r="DE188" i="6"/>
  <c r="DJ320" i="6"/>
  <c r="CQ174" i="6"/>
  <c r="CW307" i="6"/>
  <c r="DB185" i="6"/>
  <c r="DG317" i="6"/>
  <c r="DP71" i="6"/>
  <c r="DU204" i="6"/>
  <c r="DM68" i="6"/>
  <c r="DR201" i="6"/>
  <c r="DW333" i="6"/>
  <c r="BN145" i="6"/>
  <c r="BS150" i="6"/>
  <c r="BY283" i="6"/>
  <c r="CD161" i="6"/>
  <c r="CI166" i="6"/>
  <c r="CO299" i="6"/>
  <c r="BS277" i="6"/>
  <c r="BX155" i="6"/>
  <c r="CC160" i="6"/>
  <c r="CI293" i="6"/>
  <c r="CN171" i="6"/>
  <c r="CS176" i="6"/>
  <c r="CY309" i="6"/>
  <c r="DD187" i="6"/>
  <c r="DI319" i="6"/>
  <c r="CP300" i="6"/>
  <c r="CW52" i="6"/>
  <c r="DB57" i="6"/>
  <c r="DG190" i="6"/>
  <c r="DO70" i="6"/>
  <c r="DT203" i="6"/>
  <c r="DL322" i="6"/>
  <c r="DR73" i="6"/>
  <c r="DW206" i="6"/>
  <c r="BN17" i="6"/>
  <c r="BR276" i="6"/>
  <c r="BY28" i="6"/>
  <c r="CD33" i="6"/>
  <c r="CH292" i="6"/>
  <c r="CO44" i="6"/>
  <c r="BS22" i="6"/>
  <c r="BX27" i="6"/>
  <c r="CB286" i="6"/>
  <c r="CI38" i="6"/>
  <c r="CN43" i="6"/>
  <c r="CR302" i="6"/>
  <c r="CY54" i="6"/>
  <c r="DD59" i="6"/>
  <c r="DI192" i="6"/>
  <c r="CP173" i="6"/>
  <c r="CU178" i="6"/>
  <c r="DA311" i="6"/>
  <c r="DF189" i="6"/>
  <c r="DN324" i="6"/>
  <c r="DT75" i="6"/>
  <c r="DI64" i="6"/>
  <c r="DQ72" i="6"/>
  <c r="DV205" i="6"/>
  <c r="BK14" i="6"/>
  <c r="BK138" i="6" s="1"/>
  <c r="BL161" i="2" s="1"/>
  <c r="BK269" i="6"/>
  <c r="BK393" i="6" s="1"/>
  <c r="BL163" i="2" s="1"/>
  <c r="BM144" i="6"/>
  <c r="BR149" i="6"/>
  <c r="BW154" i="6"/>
  <c r="CC287" i="6"/>
  <c r="CH165" i="6"/>
  <c r="CM170" i="6"/>
  <c r="BQ148" i="6"/>
  <c r="BW281" i="6"/>
  <c r="CB159" i="6"/>
  <c r="CG164" i="6"/>
  <c r="CM297" i="6"/>
  <c r="CR175" i="6"/>
  <c r="CW180" i="6"/>
  <c r="DC313" i="6"/>
  <c r="DH191" i="6"/>
  <c r="CP45" i="6"/>
  <c r="CT304" i="6"/>
  <c r="DA56" i="6"/>
  <c r="DF61" i="6"/>
  <c r="DM323" i="6"/>
  <c r="DS74" i="6"/>
  <c r="DH318" i="6"/>
  <c r="DP326" i="6"/>
  <c r="DV77" i="6"/>
  <c r="BL270" i="6"/>
  <c r="BR21" i="6"/>
  <c r="BV280" i="6"/>
  <c r="CC32" i="6"/>
  <c r="CH37" i="6"/>
  <c r="CL296" i="6"/>
  <c r="BP274" i="6"/>
  <c r="BW26" i="6"/>
  <c r="CB31" i="6"/>
  <c r="CF290" i="6"/>
  <c r="CM42" i="6"/>
  <c r="CR47" i="6"/>
  <c r="CV306" i="6"/>
  <c r="DC58" i="6"/>
  <c r="DH63" i="6"/>
  <c r="DM196" i="6"/>
  <c r="CT177" i="6"/>
  <c r="CY182" i="6"/>
  <c r="DE60" i="6"/>
  <c r="DK321" i="6"/>
  <c r="DR328" i="6"/>
  <c r="BL4" i="6"/>
  <c r="DO325" i="6"/>
  <c r="DU76" i="6"/>
  <c r="BL143" i="6"/>
  <c r="BQ275" i="6"/>
  <c r="BV153" i="6"/>
  <c r="CA158" i="6"/>
  <c r="CG291" i="6"/>
  <c r="CL169" i="6"/>
  <c r="BP147" i="6"/>
  <c r="BU152" i="6"/>
  <c r="CA285" i="6"/>
  <c r="CF163" i="6"/>
  <c r="CK168" i="6"/>
  <c r="CQ301" i="6"/>
  <c r="CV179" i="6"/>
  <c r="DA184" i="6"/>
  <c r="DG62" i="6"/>
  <c r="DL195" i="6"/>
  <c r="CT49" i="6"/>
  <c r="CX308" i="6"/>
  <c r="DD314" i="6"/>
  <c r="DK194" i="6"/>
  <c r="DQ327" i="6"/>
  <c r="DW78" i="6"/>
  <c r="DO198" i="6"/>
  <c r="DT330" i="6"/>
  <c r="BL15" i="6"/>
  <c r="BQ20" i="6"/>
  <c r="BV25" i="6"/>
  <c r="BZ284" i="6"/>
  <c r="CG36" i="6"/>
  <c r="CL41" i="6"/>
  <c r="BP19" i="6"/>
  <c r="BT278" i="6"/>
  <c r="CA30" i="6"/>
  <c r="CF35" i="6"/>
  <c r="CJ294" i="6"/>
  <c r="CQ46" i="6"/>
  <c r="CV51" i="6"/>
  <c r="CZ310" i="6"/>
  <c r="DF316" i="6"/>
  <c r="DL67" i="6"/>
  <c r="CS303" i="6"/>
  <c r="CX181" i="6"/>
  <c r="DC186" i="6"/>
  <c r="DJ193" i="6"/>
  <c r="DQ200" i="6"/>
  <c r="DV332" i="6"/>
  <c r="DN197" i="6"/>
  <c r="DS329" i="6"/>
  <c r="AT32" i="7"/>
  <c r="R29" i="16"/>
  <c r="W27" i="16"/>
  <c r="BI100" i="7"/>
  <c r="W100" i="16" s="1"/>
  <c r="BE129" i="2"/>
  <c r="BE132" i="2" s="1"/>
  <c r="BD8" i="7"/>
  <c r="BD96" i="7" s="1"/>
  <c r="BI64" i="7"/>
  <c r="BI88" i="2"/>
  <c r="BI66" i="7" s="1"/>
  <c r="W66" i="16" s="1"/>
  <c r="BI85" i="2"/>
  <c r="BI65" i="7" s="1"/>
  <c r="W65" i="16" s="1"/>
  <c r="BK15" i="7"/>
  <c r="BL199" i="2"/>
  <c r="BL202" i="2" s="1"/>
  <c r="W99" i="16"/>
  <c r="BD24" i="7"/>
  <c r="BE210" i="2"/>
  <c r="BE213" i="2" s="1"/>
  <c r="BI9" i="7"/>
  <c r="BI97" i="7" s="1"/>
  <c r="W97" i="16" s="1"/>
  <c r="BJ143" i="2"/>
  <c r="BJ146" i="2" s="1"/>
  <c r="BK25" i="7"/>
  <c r="BK99" i="7" s="1"/>
  <c r="BL231" i="2"/>
  <c r="BL234" i="2" s="1"/>
  <c r="BI112" i="2"/>
  <c r="BI116" i="2" s="1"/>
  <c r="BH7" i="7"/>
  <c r="BH95" i="7" s="1"/>
  <c r="BC98" i="7"/>
  <c r="U25" i="16"/>
  <c r="BO51" i="2"/>
  <c r="BL37" i="7"/>
  <c r="BM326" i="2"/>
  <c r="BM328" i="2" s="1"/>
  <c r="V95" i="16"/>
  <c r="BA306" i="2" l="1"/>
  <c r="BA309" i="2" s="1"/>
  <c r="BA75" i="7" s="1"/>
  <c r="BA77" i="7" s="1"/>
  <c r="BA143" i="7" s="1"/>
  <c r="BA152" i="7" s="1"/>
  <c r="AZ258" i="2"/>
  <c r="BA271" i="2"/>
  <c r="BA277" i="2" s="1"/>
  <c r="AY288" i="2"/>
  <c r="AY259" i="2"/>
  <c r="BK316" i="2"/>
  <c r="BK318" i="2" s="1"/>
  <c r="BJ35" i="7"/>
  <c r="BK52" i="2"/>
  <c r="BJ11" i="12"/>
  <c r="BI101" i="12"/>
  <c r="S79" i="16"/>
  <c r="AW114" i="7"/>
  <c r="AW122" i="7" s="1"/>
  <c r="AY89" i="7"/>
  <c r="AY103" i="7" s="1"/>
  <c r="AY322" i="2"/>
  <c r="AX149" i="7"/>
  <c r="AX79" i="7" s="1"/>
  <c r="AX81" i="7" s="1"/>
  <c r="AX89" i="7" s="1"/>
  <c r="AX103" i="7" s="1"/>
  <c r="G6" i="17"/>
  <c r="AN10" i="7"/>
  <c r="P7" i="16"/>
  <c r="R103" i="16"/>
  <c r="AS114" i="7"/>
  <c r="AS132" i="7"/>
  <c r="R132" i="16" s="1"/>
  <c r="R136" i="16" s="1"/>
  <c r="S134" i="16" s="1"/>
  <c r="AO136" i="7"/>
  <c r="AY240" i="7"/>
  <c r="AT36" i="7"/>
  <c r="AS39" i="7"/>
  <c r="AS42" i="7" s="1"/>
  <c r="AV322" i="2"/>
  <c r="AV89" i="7"/>
  <c r="S81" i="16"/>
  <c r="BA266" i="2"/>
  <c r="BA289" i="2"/>
  <c r="BC272" i="2"/>
  <c r="BC278" i="2" s="1"/>
  <c r="BB265" i="2"/>
  <c r="BC307" i="2"/>
  <c r="AZ143" i="7"/>
  <c r="T77" i="16"/>
  <c r="H76" i="17"/>
  <c r="AT321" i="2"/>
  <c r="AT323" i="2" s="1"/>
  <c r="AS330" i="2"/>
  <c r="BJ12" i="7"/>
  <c r="BK154" i="2"/>
  <c r="BK158" i="2" s="1"/>
  <c r="BH12" i="12"/>
  <c r="BH100" i="12" s="1"/>
  <c r="BK3" i="2"/>
  <c r="BL2" i="7"/>
  <c r="BH2" i="10"/>
  <c r="BH2" i="9"/>
  <c r="BK12" i="6"/>
  <c r="BK44" i="13"/>
  <c r="BM199" i="2"/>
  <c r="BM202" i="2" s="1"/>
  <c r="BL15" i="7"/>
  <c r="BI70" i="7"/>
  <c r="BF129" i="2"/>
  <c r="BF132" i="2" s="1"/>
  <c r="BE8" i="7"/>
  <c r="R33" i="16"/>
  <c r="BL142" i="6"/>
  <c r="BL266" i="6" s="1"/>
  <c r="BM162" i="2" s="1"/>
  <c r="BP146" i="6"/>
  <c r="BU151" i="6"/>
  <c r="CA284" i="6"/>
  <c r="CF162" i="6"/>
  <c r="CK167" i="6"/>
  <c r="BN144" i="6"/>
  <c r="BS149" i="6"/>
  <c r="BY282" i="6"/>
  <c r="CD160" i="6"/>
  <c r="CI165" i="6"/>
  <c r="CO298" i="6"/>
  <c r="CT176" i="6"/>
  <c r="CY181" i="6"/>
  <c r="DE59" i="6"/>
  <c r="DJ192" i="6"/>
  <c r="CR174" i="6"/>
  <c r="CW179" i="6"/>
  <c r="DC312" i="6"/>
  <c r="DK65" i="6"/>
  <c r="DR72" i="6"/>
  <c r="DW332" i="6"/>
  <c r="DM322" i="6"/>
  <c r="DS73" i="6"/>
  <c r="BL14" i="6"/>
  <c r="BL138" i="6" s="1"/>
  <c r="BM161" i="2" s="1"/>
  <c r="BP273" i="6"/>
  <c r="BW25" i="6"/>
  <c r="CB30" i="6"/>
  <c r="CF289" i="6"/>
  <c r="CM41" i="6"/>
  <c r="BN271" i="6"/>
  <c r="BU23" i="6"/>
  <c r="BZ28" i="6"/>
  <c r="CD287" i="6"/>
  <c r="CK39" i="6"/>
  <c r="CP44" i="6"/>
  <c r="CT303" i="6"/>
  <c r="DA55" i="6"/>
  <c r="DF60" i="6"/>
  <c r="DK193" i="6"/>
  <c r="CR301" i="6"/>
  <c r="CY53" i="6"/>
  <c r="DD58" i="6"/>
  <c r="DM195" i="6"/>
  <c r="DR200" i="6"/>
  <c r="BM4" i="6"/>
  <c r="DN323" i="6"/>
  <c r="DT74" i="6"/>
  <c r="BM143" i="6"/>
  <c r="BQ147" i="6"/>
  <c r="BW280" i="6"/>
  <c r="CB158" i="6"/>
  <c r="CG163" i="6"/>
  <c r="CM296" i="6"/>
  <c r="BO145" i="6"/>
  <c r="BU278" i="6"/>
  <c r="BZ156" i="6"/>
  <c r="CE161" i="6"/>
  <c r="CK294" i="6"/>
  <c r="CP172" i="6"/>
  <c r="CU177" i="6"/>
  <c r="DA310" i="6"/>
  <c r="DF188" i="6"/>
  <c r="DK320" i="6"/>
  <c r="CS175" i="6"/>
  <c r="CY308" i="6"/>
  <c r="DD186" i="6"/>
  <c r="DN68" i="6"/>
  <c r="DS201" i="6"/>
  <c r="DF315" i="6"/>
  <c r="DO69" i="6"/>
  <c r="DT202" i="6"/>
  <c r="BL269" i="6"/>
  <c r="BL393" i="6" s="1"/>
  <c r="BM163" i="2" s="1"/>
  <c r="BP18" i="6"/>
  <c r="BT277" i="6"/>
  <c r="CA29" i="6"/>
  <c r="CF34" i="6"/>
  <c r="CJ293" i="6"/>
  <c r="BN16" i="6"/>
  <c r="BR275" i="6"/>
  <c r="BY27" i="6"/>
  <c r="CD32" i="6"/>
  <c r="CH291" i="6"/>
  <c r="CO43" i="6"/>
  <c r="CT48" i="6"/>
  <c r="CX307" i="6"/>
  <c r="DD313" i="6"/>
  <c r="DJ64" i="6"/>
  <c r="CR46" i="6"/>
  <c r="CV305" i="6"/>
  <c r="DC57" i="6"/>
  <c r="DI318" i="6"/>
  <c r="DQ71" i="6"/>
  <c r="DV204" i="6"/>
  <c r="DL194" i="6"/>
  <c r="DR327" i="6"/>
  <c r="DW205" i="6"/>
  <c r="BM270" i="6"/>
  <c r="BS276" i="6"/>
  <c r="BX154" i="6"/>
  <c r="CC159" i="6"/>
  <c r="CI292" i="6"/>
  <c r="CN170" i="6"/>
  <c r="BQ274" i="6"/>
  <c r="BV152" i="6"/>
  <c r="CA157" i="6"/>
  <c r="CG290" i="6"/>
  <c r="CL168" i="6"/>
  <c r="CQ173" i="6"/>
  <c r="CW306" i="6"/>
  <c r="DB184" i="6"/>
  <c r="DG316" i="6"/>
  <c r="DM67" i="6"/>
  <c r="CU304" i="6"/>
  <c r="CZ182" i="6"/>
  <c r="DE314" i="6"/>
  <c r="DO197" i="6"/>
  <c r="DT329" i="6"/>
  <c r="DH190" i="6"/>
  <c r="DP198" i="6"/>
  <c r="DU330" i="6"/>
  <c r="BO17" i="6"/>
  <c r="BT22" i="6"/>
  <c r="BX281" i="6"/>
  <c r="CE33" i="6"/>
  <c r="CJ38" i="6"/>
  <c r="CN297" i="6"/>
  <c r="BR20" i="6"/>
  <c r="BV279" i="6"/>
  <c r="CC31" i="6"/>
  <c r="CH36" i="6"/>
  <c r="CL295" i="6"/>
  <c r="CS47" i="6"/>
  <c r="CX52" i="6"/>
  <c r="DB311" i="6"/>
  <c r="DH317" i="6"/>
  <c r="CQ45" i="6"/>
  <c r="CV50" i="6"/>
  <c r="CZ309" i="6"/>
  <c r="DG61" i="6"/>
  <c r="DO324" i="6"/>
  <c r="DU75" i="6"/>
  <c r="DJ319" i="6"/>
  <c r="DQ199" i="6"/>
  <c r="DV331" i="6"/>
  <c r="BO272" i="6"/>
  <c r="BT150" i="6"/>
  <c r="BY155" i="6"/>
  <c r="CE288" i="6"/>
  <c r="CJ166" i="6"/>
  <c r="CO171" i="6"/>
  <c r="BR148" i="6"/>
  <c r="BW153" i="6"/>
  <c r="CC286" i="6"/>
  <c r="CH164" i="6"/>
  <c r="CM169" i="6"/>
  <c r="CS302" i="6"/>
  <c r="CX180" i="6"/>
  <c r="DC185" i="6"/>
  <c r="DI63" i="6"/>
  <c r="CQ300" i="6"/>
  <c r="CV178" i="6"/>
  <c r="DA183" i="6"/>
  <c r="DI191" i="6"/>
  <c r="DP325" i="6"/>
  <c r="DV76" i="6"/>
  <c r="DL66" i="6"/>
  <c r="DQ326" i="6"/>
  <c r="DW77" i="6"/>
  <c r="BM15" i="6"/>
  <c r="BS21" i="6"/>
  <c r="BX26" i="6"/>
  <c r="CB285" i="6"/>
  <c r="CI37" i="6"/>
  <c r="CN42" i="6"/>
  <c r="BQ19" i="6"/>
  <c r="BV24" i="6"/>
  <c r="BZ283" i="6"/>
  <c r="CG35" i="6"/>
  <c r="CL40" i="6"/>
  <c r="CP299" i="6"/>
  <c r="CW51" i="6"/>
  <c r="DB56" i="6"/>
  <c r="DG189" i="6"/>
  <c r="DL321" i="6"/>
  <c r="CU49" i="6"/>
  <c r="CZ54" i="6"/>
  <c r="DE187" i="6"/>
  <c r="DN196" i="6"/>
  <c r="DS328" i="6"/>
  <c r="DH62" i="6"/>
  <c r="DP70" i="6"/>
  <c r="DU203" i="6"/>
  <c r="AX296" i="2"/>
  <c r="AX297" i="2" s="1"/>
  <c r="AX291" i="2"/>
  <c r="BJ85" i="2"/>
  <c r="BJ65" i="7" s="1"/>
  <c r="BJ64" i="7"/>
  <c r="BJ88" i="2"/>
  <c r="BJ66" i="7" s="1"/>
  <c r="BJ13" i="7"/>
  <c r="BJ168" i="2"/>
  <c r="BJ14" i="7" s="1"/>
  <c r="BN35" i="2"/>
  <c r="BN36" i="2"/>
  <c r="BO34" i="2"/>
  <c r="BG217" i="2"/>
  <c r="BF216" i="2"/>
  <c r="BF220" i="2" s="1"/>
  <c r="BF212" i="2" s="1"/>
  <c r="BI219" i="2"/>
  <c r="BH218" i="2"/>
  <c r="BK308" i="2"/>
  <c r="BJ285" i="2"/>
  <c r="BK273" i="2"/>
  <c r="BK279" i="2" s="1"/>
  <c r="BH138" i="2"/>
  <c r="BH139" i="2" s="1"/>
  <c r="BH130" i="2" s="1"/>
  <c r="BH225" i="2" s="1"/>
  <c r="BH228" i="2" s="1"/>
  <c r="BH211" i="2" s="1"/>
  <c r="BI137" i="2"/>
  <c r="BK135" i="2"/>
  <c r="BJ136" i="2"/>
  <c r="BL55" i="2"/>
  <c r="BL19" i="2"/>
  <c r="BM15" i="2"/>
  <c r="BL47" i="2"/>
  <c r="BL59" i="2"/>
  <c r="BL67" i="2"/>
  <c r="BL73" i="2"/>
  <c r="BL77" i="2"/>
  <c r="BL81" i="2"/>
  <c r="BL95" i="2"/>
  <c r="BL74" i="2"/>
  <c r="BL78" i="2"/>
  <c r="BL82" i="2"/>
  <c r="BL94" i="2"/>
  <c r="BL270" i="2"/>
  <c r="BL118" i="7" s="1"/>
  <c r="BL276" i="2"/>
  <c r="BL75" i="2"/>
  <c r="BL79" i="2"/>
  <c r="BL93" i="2"/>
  <c r="BM4" i="2"/>
  <c r="BL76" i="2"/>
  <c r="BL80" i="2"/>
  <c r="BL92" i="2"/>
  <c r="BL98" i="2" s="1"/>
  <c r="BL227" i="2" s="1"/>
  <c r="BL96" i="2"/>
  <c r="BM48" i="2"/>
  <c r="BL50" i="2"/>
  <c r="BL49" i="2"/>
  <c r="BL63" i="2" s="1"/>
  <c r="BL64" i="2" s="1"/>
  <c r="BL69" i="2" s="1"/>
  <c r="BL131" i="2" s="1"/>
  <c r="BG139" i="2"/>
  <c r="BG130" i="2" s="1"/>
  <c r="BG225" i="2" s="1"/>
  <c r="BG228" i="2" s="1"/>
  <c r="BG211" i="2" s="1"/>
  <c r="BK168" i="2"/>
  <c r="BK14" i="7" s="1"/>
  <c r="BL164" i="2"/>
  <c r="BL166" i="2" s="1"/>
  <c r="BL54" i="2"/>
  <c r="BM13" i="2"/>
  <c r="BL58" i="2"/>
  <c r="BL33" i="2"/>
  <c r="BL38" i="2" s="1"/>
  <c r="BL66" i="2"/>
  <c r="BL18" i="2"/>
  <c r="AV32" i="7"/>
  <c r="BL62" i="2"/>
  <c r="BK26" i="7"/>
  <c r="BK100" i="7" s="1"/>
  <c r="BL248" i="2"/>
  <c r="BL242" i="2"/>
  <c r="BL245" i="2" s="1"/>
  <c r="BK67" i="7"/>
  <c r="BK92" i="7"/>
  <c r="BK55" i="2"/>
  <c r="W64" i="16"/>
  <c r="AW27" i="7"/>
  <c r="AW280" i="2"/>
  <c r="AW281" i="2" s="1"/>
  <c r="AW30" i="7" s="1"/>
  <c r="S31" i="16" s="1"/>
  <c r="BK98" i="2"/>
  <c r="BK227" i="2" s="1"/>
  <c r="BK119" i="7"/>
  <c r="AY290" i="2"/>
  <c r="BK84" i="2"/>
  <c r="BK333" i="2"/>
  <c r="X38" i="16"/>
  <c r="I37" i="17"/>
  <c r="BP51" i="2"/>
  <c r="U98" i="16"/>
  <c r="BI7" i="7"/>
  <c r="BI95" i="7" s="1"/>
  <c r="W95" i="16" s="1"/>
  <c r="BJ112" i="2"/>
  <c r="BJ116" i="2" s="1"/>
  <c r="BL25" i="7"/>
  <c r="BM231" i="2"/>
  <c r="BM234" i="2" s="1"/>
  <c r="BK143" i="2"/>
  <c r="BK146" i="2" s="1"/>
  <c r="BJ9" i="7"/>
  <c r="BD98" i="7"/>
  <c r="BN326" i="2"/>
  <c r="BN328" i="2" s="1"/>
  <c r="BM37" i="7"/>
  <c r="BJ97" i="7"/>
  <c r="W10" i="16"/>
  <c r="BE24" i="7"/>
  <c r="BF210" i="2"/>
  <c r="BA144" i="7" l="1"/>
  <c r="BA145" i="7" s="1"/>
  <c r="AZ288" i="2"/>
  <c r="AZ259" i="2"/>
  <c r="BA258" i="2"/>
  <c r="BB306" i="2"/>
  <c r="BB309" i="2" s="1"/>
  <c r="BB75" i="7" s="1"/>
  <c r="BB271" i="2"/>
  <c r="BB277" i="2" s="1"/>
  <c r="BJ101" i="12"/>
  <c r="BK11" i="12"/>
  <c r="BK35" i="7"/>
  <c r="BL316" i="2"/>
  <c r="BL318" i="2" s="1"/>
  <c r="AX322" i="2"/>
  <c r="AY132" i="7"/>
  <c r="AY114" i="7"/>
  <c r="AY122" i="7" s="1"/>
  <c r="AT330" i="2"/>
  <c r="AU321" i="2"/>
  <c r="AU323" i="2" s="1"/>
  <c r="BD307" i="2"/>
  <c r="BD272" i="2"/>
  <c r="BD278" i="2" s="1"/>
  <c r="BC265" i="2"/>
  <c r="AV103" i="7"/>
  <c r="S89" i="16"/>
  <c r="BB77" i="7"/>
  <c r="R114" i="16"/>
  <c r="AS122" i="7"/>
  <c r="R122" i="16" s="1"/>
  <c r="AX114" i="7"/>
  <c r="AX122" i="7" s="1"/>
  <c r="AX132" i="7"/>
  <c r="AZ144" i="7"/>
  <c r="AZ145" i="7" s="1"/>
  <c r="AZ152" i="7"/>
  <c r="AZ153" i="7"/>
  <c r="BB266" i="2"/>
  <c r="BB289" i="2"/>
  <c r="AT39" i="7"/>
  <c r="R37" i="16"/>
  <c r="AU36" i="7"/>
  <c r="AO6" i="7"/>
  <c r="AO10" i="7" s="1"/>
  <c r="AO16" i="7" s="1"/>
  <c r="AP134" i="7"/>
  <c r="AP136" i="7" s="1"/>
  <c r="AO109" i="2"/>
  <c r="G10" i="17"/>
  <c r="P11" i="16"/>
  <c r="AN16" i="7"/>
  <c r="D203" i="15" s="1"/>
  <c r="D207" i="15"/>
  <c r="D16" i="15" s="1"/>
  <c r="BL154" i="2"/>
  <c r="BL158" i="2" s="1"/>
  <c r="BK12" i="7"/>
  <c r="BJ70" i="7"/>
  <c r="BJ73" i="7" s="1"/>
  <c r="BJ83" i="7" s="1"/>
  <c r="BI2" i="10"/>
  <c r="BL12" i="6"/>
  <c r="BI12" i="12"/>
  <c r="BI100" i="12" s="1"/>
  <c r="BL44" i="13"/>
  <c r="BM2" i="7"/>
  <c r="BL3" i="2"/>
  <c r="BI2" i="9"/>
  <c r="BF213" i="2"/>
  <c r="BG210" i="2" s="1"/>
  <c r="BL13" i="7"/>
  <c r="X14" i="16" s="1"/>
  <c r="BJ137" i="2"/>
  <c r="BI138" i="2"/>
  <c r="BI139" i="2" s="1"/>
  <c r="BI130" i="2" s="1"/>
  <c r="BI225" i="2" s="1"/>
  <c r="BI228" i="2" s="1"/>
  <c r="BI211" i="2" s="1"/>
  <c r="BL135" i="2"/>
  <c r="BK136" i="2"/>
  <c r="BK85" i="2"/>
  <c r="BK65" i="7" s="1"/>
  <c r="BK64" i="7"/>
  <c r="BK88" i="2"/>
  <c r="BK66" i="7" s="1"/>
  <c r="BK219" i="2"/>
  <c r="BI217" i="2"/>
  <c r="BJ218" i="2"/>
  <c r="BH216" i="2"/>
  <c r="BM50" i="2"/>
  <c r="BM63" i="2" s="1"/>
  <c r="BM64" i="2" s="1"/>
  <c r="BM69" i="2" s="1"/>
  <c r="BM131" i="2" s="1"/>
  <c r="BM49" i="2"/>
  <c r="BN48" i="2"/>
  <c r="I117" i="17"/>
  <c r="BL333" i="2"/>
  <c r="BL84" i="2"/>
  <c r="BN15" i="2"/>
  <c r="BM47" i="2"/>
  <c r="BM55" i="2" s="1"/>
  <c r="BM19" i="2"/>
  <c r="BM59" i="2"/>
  <c r="BM67" i="2"/>
  <c r="BO35" i="2"/>
  <c r="BP34" i="2"/>
  <c r="BO36" i="2"/>
  <c r="AX280" i="2"/>
  <c r="AX281" i="2" s="1"/>
  <c r="AX30" i="7" s="1"/>
  <c r="AX27" i="7"/>
  <c r="AX28" i="7" s="1"/>
  <c r="BM164" i="2"/>
  <c r="BM166" i="2" s="1"/>
  <c r="BF8" i="7"/>
  <c r="BF96" i="7" s="1"/>
  <c r="BG129" i="2"/>
  <c r="BG132" i="2" s="1"/>
  <c r="X16" i="16"/>
  <c r="I15" i="17"/>
  <c r="AY296" i="2"/>
  <c r="AY297" i="2" s="1"/>
  <c r="AY291" i="2"/>
  <c r="AW28" i="7"/>
  <c r="S28" i="16"/>
  <c r="BM248" i="2"/>
  <c r="BL26" i="7"/>
  <c r="BM242" i="2"/>
  <c r="BM245" i="2" s="1"/>
  <c r="BM62" i="2"/>
  <c r="BM33" i="2"/>
  <c r="BM38" i="2" s="1"/>
  <c r="BM66" i="2"/>
  <c r="BM58" i="2"/>
  <c r="BN13" i="2"/>
  <c r="BM18" i="2"/>
  <c r="BL92" i="7"/>
  <c r="BK204" i="7" s="1"/>
  <c r="BL67" i="7"/>
  <c r="I66" i="17" s="1"/>
  <c r="BK128" i="7"/>
  <c r="BK230" i="7"/>
  <c r="BH217" i="2"/>
  <c r="BG216" i="2"/>
  <c r="BG220" i="2" s="1"/>
  <c r="BG212" i="2" s="1"/>
  <c r="BI218" i="2"/>
  <c r="BJ219" i="2"/>
  <c r="BN4" i="2"/>
  <c r="BM74" i="2"/>
  <c r="BM77" i="2"/>
  <c r="BM81" i="2"/>
  <c r="BM94" i="2"/>
  <c r="BM270" i="2"/>
  <c r="BM118" i="7" s="1"/>
  <c r="BM82" i="2"/>
  <c r="BM78" i="2"/>
  <c r="BM95" i="2"/>
  <c r="BM276" i="2"/>
  <c r="BM73" i="2"/>
  <c r="BM79" i="2"/>
  <c r="BM96" i="2"/>
  <c r="BM92" i="2"/>
  <c r="BM75" i="2"/>
  <c r="BM76" i="2"/>
  <c r="BM80" i="2"/>
  <c r="BM93" i="2"/>
  <c r="BL119" i="7"/>
  <c r="X119" i="16" s="1"/>
  <c r="AZ290" i="2"/>
  <c r="X118" i="16"/>
  <c r="BL52" i="2"/>
  <c r="BL308" i="2"/>
  <c r="BK285" i="2"/>
  <c r="BL273" i="2"/>
  <c r="BL279" i="2" s="1"/>
  <c r="BM14" i="6"/>
  <c r="BM138" i="6" s="1"/>
  <c r="BN161" i="2" s="1"/>
  <c r="BQ273" i="6"/>
  <c r="BV151" i="6"/>
  <c r="CA156" i="6"/>
  <c r="CG289" i="6"/>
  <c r="CL167" i="6"/>
  <c r="BP145" i="6"/>
  <c r="BU150" i="6"/>
  <c r="CA283" i="6"/>
  <c r="CF161" i="6"/>
  <c r="CK166" i="6"/>
  <c r="CQ299" i="6"/>
  <c r="CV177" i="6"/>
  <c r="DA182" i="6"/>
  <c r="DG60" i="6"/>
  <c r="DL193" i="6"/>
  <c r="CT47" i="6"/>
  <c r="CX306" i="6"/>
  <c r="DD312" i="6"/>
  <c r="DM321" i="6"/>
  <c r="DS72" i="6"/>
  <c r="DG188" i="6"/>
  <c r="DO196" i="6"/>
  <c r="DT328" i="6"/>
  <c r="BN15" i="6"/>
  <c r="BR274" i="6"/>
  <c r="BY26" i="6"/>
  <c r="CD31" i="6"/>
  <c r="CH290" i="6"/>
  <c r="CO42" i="6"/>
  <c r="BS20" i="6"/>
  <c r="BX25" i="6"/>
  <c r="CB284" i="6"/>
  <c r="CI36" i="6"/>
  <c r="CN41" i="6"/>
  <c r="CR300" i="6"/>
  <c r="CY52" i="6"/>
  <c r="DD57" i="6"/>
  <c r="DI190" i="6"/>
  <c r="CP171" i="6"/>
  <c r="CU176" i="6"/>
  <c r="DA309" i="6"/>
  <c r="DF187" i="6"/>
  <c r="DP69" i="6"/>
  <c r="DU202" i="6"/>
  <c r="DJ191" i="6"/>
  <c r="DQ70" i="6"/>
  <c r="DV203" i="6"/>
  <c r="BO144" i="6"/>
  <c r="BU277" i="6"/>
  <c r="BZ155" i="6"/>
  <c r="CE160" i="6"/>
  <c r="CK293" i="6"/>
  <c r="BO271" i="6"/>
  <c r="BT149" i="6"/>
  <c r="BY154" i="6"/>
  <c r="CE287" i="6"/>
  <c r="CJ165" i="6"/>
  <c r="CO170" i="6"/>
  <c r="CU303" i="6"/>
  <c r="CZ181" i="6"/>
  <c r="DE313" i="6"/>
  <c r="DK64" i="6"/>
  <c r="CS46" i="6"/>
  <c r="CX51" i="6"/>
  <c r="DB310" i="6"/>
  <c r="DL320" i="6"/>
  <c r="DQ325" i="6"/>
  <c r="DW204" i="6"/>
  <c r="DN67" i="6"/>
  <c r="DS200" i="6"/>
  <c r="BM269" i="6"/>
  <c r="BM393" i="6" s="1"/>
  <c r="BN163" i="2" s="1"/>
  <c r="BR19" i="6"/>
  <c r="BV278" i="6"/>
  <c r="CC30" i="6"/>
  <c r="CH35" i="6"/>
  <c r="CL294" i="6"/>
  <c r="BP272" i="6"/>
  <c r="BW24" i="6"/>
  <c r="CB29" i="6"/>
  <c r="CF288" i="6"/>
  <c r="CM40" i="6"/>
  <c r="CR45" i="6"/>
  <c r="CV304" i="6"/>
  <c r="DC56" i="6"/>
  <c r="DH61" i="6"/>
  <c r="DM194" i="6"/>
  <c r="CT175" i="6"/>
  <c r="CY180" i="6"/>
  <c r="DE58" i="6"/>
  <c r="DN322" i="6"/>
  <c r="DT73" i="6"/>
  <c r="DG315" i="6"/>
  <c r="DO323" i="6"/>
  <c r="DU74" i="6"/>
  <c r="BN143" i="6"/>
  <c r="BS148" i="6"/>
  <c r="BY281" i="6"/>
  <c r="CD159" i="6"/>
  <c r="CI164" i="6"/>
  <c r="CO297" i="6"/>
  <c r="BS275" i="6"/>
  <c r="BX153" i="6"/>
  <c r="CC158" i="6"/>
  <c r="CI291" i="6"/>
  <c r="CN169" i="6"/>
  <c r="CS174" i="6"/>
  <c r="CY307" i="6"/>
  <c r="DD185" i="6"/>
  <c r="DI317" i="6"/>
  <c r="CP298" i="6"/>
  <c r="CW50" i="6"/>
  <c r="DB55" i="6"/>
  <c r="DH316" i="6"/>
  <c r="DP197" i="6"/>
  <c r="DU329" i="6"/>
  <c r="DK192" i="6"/>
  <c r="DR71" i="6"/>
  <c r="DW76" i="6"/>
  <c r="BQ18" i="6"/>
  <c r="BV23" i="6"/>
  <c r="BZ282" i="6"/>
  <c r="CG34" i="6"/>
  <c r="CL39" i="6"/>
  <c r="BP17" i="6"/>
  <c r="BT276" i="6"/>
  <c r="CA28" i="6"/>
  <c r="CF33" i="6"/>
  <c r="CJ292" i="6"/>
  <c r="CQ44" i="6"/>
  <c r="CV49" i="6"/>
  <c r="CZ308" i="6"/>
  <c r="DF314" i="6"/>
  <c r="DL65" i="6"/>
  <c r="CS301" i="6"/>
  <c r="CX179" i="6"/>
  <c r="DC184" i="6"/>
  <c r="DM66" i="6"/>
  <c r="DR326" i="6"/>
  <c r="DW331" i="6"/>
  <c r="DN195" i="6"/>
  <c r="DS327" i="6"/>
  <c r="BM142" i="6"/>
  <c r="BM266" i="6" s="1"/>
  <c r="BN162" i="2" s="1"/>
  <c r="BR147" i="6"/>
  <c r="BW152" i="6"/>
  <c r="CC285" i="6"/>
  <c r="CH163" i="6"/>
  <c r="CM168" i="6"/>
  <c r="BQ146" i="6"/>
  <c r="BW279" i="6"/>
  <c r="CB157" i="6"/>
  <c r="CG162" i="6"/>
  <c r="CM295" i="6"/>
  <c r="CR173" i="6"/>
  <c r="CW178" i="6"/>
  <c r="DC311" i="6"/>
  <c r="DH189" i="6"/>
  <c r="CP43" i="6"/>
  <c r="CT302" i="6"/>
  <c r="DA54" i="6"/>
  <c r="DF59" i="6"/>
  <c r="DO68" i="6"/>
  <c r="DT201" i="6"/>
  <c r="DJ63" i="6"/>
  <c r="DP324" i="6"/>
  <c r="DV75" i="6"/>
  <c r="BN270" i="6"/>
  <c r="BU22" i="6"/>
  <c r="BZ27" i="6"/>
  <c r="CD286" i="6"/>
  <c r="CK38" i="6"/>
  <c r="BO16" i="6"/>
  <c r="BT21" i="6"/>
  <c r="BX280" i="6"/>
  <c r="CE32" i="6"/>
  <c r="CJ37" i="6"/>
  <c r="CN296" i="6"/>
  <c r="CU48" i="6"/>
  <c r="CZ53" i="6"/>
  <c r="DE186" i="6"/>
  <c r="DJ318" i="6"/>
  <c r="CQ172" i="6"/>
  <c r="CW305" i="6"/>
  <c r="DB183" i="6"/>
  <c r="DI62" i="6"/>
  <c r="DQ198" i="6"/>
  <c r="DV330" i="6"/>
  <c r="DK319" i="6"/>
  <c r="DR199" i="6"/>
  <c r="BN4" i="6"/>
  <c r="BE96" i="7"/>
  <c r="BI73" i="7"/>
  <c r="W70" i="16"/>
  <c r="BM15" i="7"/>
  <c r="BN199" i="2"/>
  <c r="BN202" i="2" s="1"/>
  <c r="BE98" i="7"/>
  <c r="BO326" i="2"/>
  <c r="BO328" i="2" s="1"/>
  <c r="BN37" i="7"/>
  <c r="BN231" i="2"/>
  <c r="BN234" i="2" s="1"/>
  <c r="BM25" i="7"/>
  <c r="BM99" i="7" s="1"/>
  <c r="BJ7" i="7"/>
  <c r="BJ95" i="7" s="1"/>
  <c r="BK112" i="2"/>
  <c r="BK116" i="2" s="1"/>
  <c r="BK9" i="7"/>
  <c r="BK97" i="7" s="1"/>
  <c r="BL143" i="2"/>
  <c r="BL146" i="2" s="1"/>
  <c r="BL99" i="7"/>
  <c r="X26" i="16"/>
  <c r="I25" i="17"/>
  <c r="W8" i="16"/>
  <c r="BQ51" i="2"/>
  <c r="BB258" i="2" l="1"/>
  <c r="BC271" i="2"/>
  <c r="BC277" i="2" s="1"/>
  <c r="BC306" i="2"/>
  <c r="BC309" i="2" s="1"/>
  <c r="BC75" i="7" s="1"/>
  <c r="BC77" i="7" s="1"/>
  <c r="BC143" i="7" s="1"/>
  <c r="BA288" i="2"/>
  <c r="BA259" i="2"/>
  <c r="BA147" i="7"/>
  <c r="BA148" i="7"/>
  <c r="BL35" i="7"/>
  <c r="BM316" i="2"/>
  <c r="BM318" i="2" s="1"/>
  <c r="BL11" i="12"/>
  <c r="BK101" i="12"/>
  <c r="BF24" i="7"/>
  <c r="BF98" i="7" s="1"/>
  <c r="AO44" i="7"/>
  <c r="AZ154" i="7"/>
  <c r="BA151" i="7" s="1"/>
  <c r="BA153" i="7" s="1"/>
  <c r="BA154" i="7" s="1"/>
  <c r="BB151" i="7" s="1"/>
  <c r="AZ148" i="7"/>
  <c r="AZ147" i="7"/>
  <c r="U75" i="16"/>
  <c r="BC266" i="2"/>
  <c r="BC289" i="2"/>
  <c r="P17" i="16"/>
  <c r="P45" i="16" s="1"/>
  <c r="D213" i="15"/>
  <c r="D22" i="15" s="1"/>
  <c r="D205" i="15"/>
  <c r="D14" i="15" s="1"/>
  <c r="AN44" i="7"/>
  <c r="G16" i="17"/>
  <c r="G45" i="17" s="1"/>
  <c r="D12" i="15"/>
  <c r="AP109" i="2"/>
  <c r="AP6" i="7"/>
  <c r="AP10" i="7" s="1"/>
  <c r="AP16" i="7" s="1"/>
  <c r="AP44" i="7" s="1"/>
  <c r="AQ134" i="7"/>
  <c r="AQ136" i="7" s="1"/>
  <c r="AU39" i="7"/>
  <c r="AU42" i="7" s="1"/>
  <c r="AV36" i="7"/>
  <c r="R40" i="16"/>
  <c r="AT42" i="7"/>
  <c r="R43" i="16" s="1"/>
  <c r="BC152" i="7"/>
  <c r="BC144" i="7"/>
  <c r="BC145" i="7" s="1"/>
  <c r="BC153" i="7"/>
  <c r="BB143" i="7"/>
  <c r="U77" i="16"/>
  <c r="AV114" i="7"/>
  <c r="AV132" i="7"/>
  <c r="S132" i="16" s="1"/>
  <c r="S136" i="16" s="1"/>
  <c r="T134" i="16" s="1"/>
  <c r="S103" i="16"/>
  <c r="BE272" i="2"/>
  <c r="BE278" i="2" s="1"/>
  <c r="BD265" i="2"/>
  <c r="BE307" i="2"/>
  <c r="AU330" i="2"/>
  <c r="AV321" i="2"/>
  <c r="AV323" i="2" s="1"/>
  <c r="BM154" i="2"/>
  <c r="BM158" i="2" s="1"/>
  <c r="BM168" i="2" s="1"/>
  <c r="BM14" i="7" s="1"/>
  <c r="BL12" i="7"/>
  <c r="I13" i="17"/>
  <c r="BL168" i="2"/>
  <c r="BL14" i="7" s="1"/>
  <c r="BK70" i="7"/>
  <c r="BK73" i="7" s="1"/>
  <c r="BK83" i="7" s="1"/>
  <c r="BM12" i="6"/>
  <c r="BJ2" i="9"/>
  <c r="BJ2" i="10"/>
  <c r="BJ12" i="12"/>
  <c r="BJ100" i="12" s="1"/>
  <c r="BN2" i="7"/>
  <c r="BM3" i="2"/>
  <c r="BM44" i="13"/>
  <c r="BG213" i="2"/>
  <c r="BH210" i="2" s="1"/>
  <c r="BM13" i="7"/>
  <c r="X67" i="16"/>
  <c r="V96" i="16"/>
  <c r="BK137" i="2"/>
  <c r="BL136" i="2"/>
  <c r="BJ138" i="2"/>
  <c r="BJ139" i="2" s="1"/>
  <c r="BJ130" i="2" s="1"/>
  <c r="BJ225" i="2" s="1"/>
  <c r="BJ228" i="2" s="1"/>
  <c r="BJ211" i="2" s="1"/>
  <c r="BM135" i="2"/>
  <c r="BI83" i="7"/>
  <c r="W83" i="16" s="1"/>
  <c r="W73" i="16"/>
  <c r="BN164" i="2"/>
  <c r="AZ296" i="2"/>
  <c r="AZ297" i="2" s="1"/>
  <c r="AZ291" i="2"/>
  <c r="BM98" i="2"/>
  <c r="BM227" i="2" s="1"/>
  <c r="BA290" i="2"/>
  <c r="BM119" i="7"/>
  <c r="BM128" i="7" s="1"/>
  <c r="BM333" i="2"/>
  <c r="BL100" i="7"/>
  <c r="I26" i="17"/>
  <c r="X27" i="16"/>
  <c r="X92" i="16"/>
  <c r="I91" i="17"/>
  <c r="AW32" i="7"/>
  <c r="S29" i="16"/>
  <c r="BH129" i="2"/>
  <c r="BH132" i="2" s="1"/>
  <c r="BG8" i="7"/>
  <c r="BG96" i="7" s="1"/>
  <c r="BM92" i="7"/>
  <c r="BM67" i="7"/>
  <c r="BN166" i="2"/>
  <c r="BN13" i="7" s="1"/>
  <c r="BP36" i="2"/>
  <c r="BP35" i="2"/>
  <c r="BQ34" i="2"/>
  <c r="BO15" i="2"/>
  <c r="BN19" i="2"/>
  <c r="BN47" i="2"/>
  <c r="BN55" i="2" s="1"/>
  <c r="BN59" i="2"/>
  <c r="BN67" i="2"/>
  <c r="BO48" i="2"/>
  <c r="BN49" i="2"/>
  <c r="BN50" i="2"/>
  <c r="BI216" i="2"/>
  <c r="BI220" i="2" s="1"/>
  <c r="BI212" i="2" s="1"/>
  <c r="BK218" i="2"/>
  <c r="BJ217" i="2"/>
  <c r="BL219" i="2"/>
  <c r="BN15" i="7"/>
  <c r="BO199" i="2"/>
  <c r="BO202" i="2" s="1"/>
  <c r="BO15" i="6"/>
  <c r="BT20" i="6"/>
  <c r="BX279" i="6"/>
  <c r="CE31" i="6"/>
  <c r="CJ36" i="6"/>
  <c r="CN295" i="6"/>
  <c r="BR18" i="6"/>
  <c r="BV277" i="6"/>
  <c r="CC29" i="6"/>
  <c r="CH34" i="6"/>
  <c r="CL293" i="6"/>
  <c r="CS45" i="6"/>
  <c r="CX50" i="6"/>
  <c r="DB309" i="6"/>
  <c r="DH315" i="6"/>
  <c r="CQ43" i="6"/>
  <c r="CV48" i="6"/>
  <c r="CZ307" i="6"/>
  <c r="DF313" i="6"/>
  <c r="DO195" i="6"/>
  <c r="DT327" i="6"/>
  <c r="DI316" i="6"/>
  <c r="DQ197" i="6"/>
  <c r="DV329" i="6"/>
  <c r="BQ145" i="6"/>
  <c r="BW278" i="6"/>
  <c r="CB156" i="6"/>
  <c r="CG161" i="6"/>
  <c r="CM294" i="6"/>
  <c r="BO143" i="6"/>
  <c r="BU276" i="6"/>
  <c r="BZ154" i="6"/>
  <c r="CE159" i="6"/>
  <c r="CK292" i="6"/>
  <c r="CP170" i="6"/>
  <c r="CU175" i="6"/>
  <c r="DA308" i="6"/>
  <c r="DF186" i="6"/>
  <c r="DK318" i="6"/>
  <c r="CS173" i="6"/>
  <c r="CY306" i="6"/>
  <c r="DD184" i="6"/>
  <c r="DL192" i="6"/>
  <c r="DR198" i="6"/>
  <c r="BO4" i="6"/>
  <c r="DO67" i="6"/>
  <c r="DT200" i="6"/>
  <c r="BP16" i="6"/>
  <c r="BT275" i="6"/>
  <c r="CA27" i="6"/>
  <c r="CF32" i="6"/>
  <c r="CJ291" i="6"/>
  <c r="BN14" i="6"/>
  <c r="BN138" i="6" s="1"/>
  <c r="BO161" i="2" s="1"/>
  <c r="BR273" i="6"/>
  <c r="BY25" i="6"/>
  <c r="CD30" i="6"/>
  <c r="CH289" i="6"/>
  <c r="CO41" i="6"/>
  <c r="CT46" i="6"/>
  <c r="CX305" i="6"/>
  <c r="DD311" i="6"/>
  <c r="DJ62" i="6"/>
  <c r="CR44" i="6"/>
  <c r="CV303" i="6"/>
  <c r="DC55" i="6"/>
  <c r="DH188" i="6"/>
  <c r="DP323" i="6"/>
  <c r="DV74" i="6"/>
  <c r="DM193" i="6"/>
  <c r="DR325" i="6"/>
  <c r="DW203" i="6"/>
  <c r="BS274" i="6"/>
  <c r="BX152" i="6"/>
  <c r="CC157" i="6"/>
  <c r="CI290" i="6"/>
  <c r="CN168" i="6"/>
  <c r="BQ272" i="6"/>
  <c r="BV150" i="6"/>
  <c r="CA155" i="6"/>
  <c r="CG288" i="6"/>
  <c r="CL166" i="6"/>
  <c r="CQ171" i="6"/>
  <c r="CW304" i="6"/>
  <c r="DB182" i="6"/>
  <c r="DG314" i="6"/>
  <c r="DM65" i="6"/>
  <c r="CU302" i="6"/>
  <c r="CZ180" i="6"/>
  <c r="DE312" i="6"/>
  <c r="DN194" i="6"/>
  <c r="DS326" i="6"/>
  <c r="DI189" i="6"/>
  <c r="DP196" i="6"/>
  <c r="DU328" i="6"/>
  <c r="BP271" i="6"/>
  <c r="BW23" i="6"/>
  <c r="CB28" i="6"/>
  <c r="CF287" i="6"/>
  <c r="CM39" i="6"/>
  <c r="BN269" i="6"/>
  <c r="BN393" i="6" s="1"/>
  <c r="BO163" i="2" s="1"/>
  <c r="BU21" i="6"/>
  <c r="BZ26" i="6"/>
  <c r="CD285" i="6"/>
  <c r="CK37" i="6"/>
  <c r="CP42" i="6"/>
  <c r="CT301" i="6"/>
  <c r="DA53" i="6"/>
  <c r="DF58" i="6"/>
  <c r="DK191" i="6"/>
  <c r="CR299" i="6"/>
  <c r="CY51" i="6"/>
  <c r="DD56" i="6"/>
  <c r="DL64" i="6"/>
  <c r="DR70" i="6"/>
  <c r="DW330" i="6"/>
  <c r="DN321" i="6"/>
  <c r="DT72" i="6"/>
  <c r="BO270" i="6"/>
  <c r="BT148" i="6"/>
  <c r="BY153" i="6"/>
  <c r="CE286" i="6"/>
  <c r="CJ164" i="6"/>
  <c r="CO169" i="6"/>
  <c r="BR146" i="6"/>
  <c r="BW151" i="6"/>
  <c r="CC284" i="6"/>
  <c r="CH162" i="6"/>
  <c r="CM167" i="6"/>
  <c r="CS300" i="6"/>
  <c r="CX178" i="6"/>
  <c r="DC183" i="6"/>
  <c r="DI61" i="6"/>
  <c r="CQ298" i="6"/>
  <c r="CV176" i="6"/>
  <c r="DA181" i="6"/>
  <c r="DH60" i="6"/>
  <c r="DO322" i="6"/>
  <c r="DU73" i="6"/>
  <c r="DK63" i="6"/>
  <c r="DQ324" i="6"/>
  <c r="DW75" i="6"/>
  <c r="BS19" i="6"/>
  <c r="BX24" i="6"/>
  <c r="CB283" i="6"/>
  <c r="CI35" i="6"/>
  <c r="CN40" i="6"/>
  <c r="BQ17" i="6"/>
  <c r="BV22" i="6"/>
  <c r="BZ281" i="6"/>
  <c r="CG33" i="6"/>
  <c r="CL38" i="6"/>
  <c r="CP297" i="6"/>
  <c r="CW49" i="6"/>
  <c r="DB54" i="6"/>
  <c r="DG187" i="6"/>
  <c r="DL319" i="6"/>
  <c r="CU47" i="6"/>
  <c r="CZ52" i="6"/>
  <c r="DE185" i="6"/>
  <c r="DN66" i="6"/>
  <c r="DS199" i="6"/>
  <c r="DG59" i="6"/>
  <c r="DP68" i="6"/>
  <c r="DU201" i="6"/>
  <c r="BP144" i="6"/>
  <c r="BU149" i="6"/>
  <c r="CA282" i="6"/>
  <c r="CF160" i="6"/>
  <c r="CK165" i="6"/>
  <c r="BN142" i="6"/>
  <c r="BN266" i="6" s="1"/>
  <c r="BO162" i="2" s="1"/>
  <c r="BS147" i="6"/>
  <c r="BY280" i="6"/>
  <c r="CD158" i="6"/>
  <c r="CI163" i="6"/>
  <c r="CO296" i="6"/>
  <c r="CT174" i="6"/>
  <c r="CY179" i="6"/>
  <c r="DE57" i="6"/>
  <c r="DJ190" i="6"/>
  <c r="CR172" i="6"/>
  <c r="CW177" i="6"/>
  <c r="DC310" i="6"/>
  <c r="DJ317" i="6"/>
  <c r="DQ69" i="6"/>
  <c r="DV202" i="6"/>
  <c r="DM320" i="6"/>
  <c r="DS71" i="6"/>
  <c r="BL285" i="2"/>
  <c r="BM273" i="2"/>
  <c r="BM279" i="2" s="1"/>
  <c r="BM308" i="2"/>
  <c r="I118" i="17"/>
  <c r="BL128" i="7"/>
  <c r="X128" i="16" s="1"/>
  <c r="BM84" i="2"/>
  <c r="BO4" i="2"/>
  <c r="BN81" i="2"/>
  <c r="BN94" i="2"/>
  <c r="BN78" i="2"/>
  <c r="BN74" i="2"/>
  <c r="BN73" i="2"/>
  <c r="BN93" i="2"/>
  <c r="BN75" i="2"/>
  <c r="BN79" i="2"/>
  <c r="BN276" i="2"/>
  <c r="BN119" i="7" s="1"/>
  <c r="BN92" i="2"/>
  <c r="BN98" i="2" s="1"/>
  <c r="BN227" i="2" s="1"/>
  <c r="BN96" i="2"/>
  <c r="BN80" i="2"/>
  <c r="BN270" i="2"/>
  <c r="BN118" i="7" s="1"/>
  <c r="BN76" i="2"/>
  <c r="BN95" i="2"/>
  <c r="BN77" i="2"/>
  <c r="BN82" i="2"/>
  <c r="BM54" i="2"/>
  <c r="BN62" i="2"/>
  <c r="BN54" i="2"/>
  <c r="BN66" i="2"/>
  <c r="BO13" i="2"/>
  <c r="BN33" i="2"/>
  <c r="BN38" i="2" s="1"/>
  <c r="BN18" i="2"/>
  <c r="BN58" i="2"/>
  <c r="BM26" i="7"/>
  <c r="BM100" i="7" s="1"/>
  <c r="BN242" i="2"/>
  <c r="BN245" i="2" s="1"/>
  <c r="BN248" i="2"/>
  <c r="AY27" i="7"/>
  <c r="AY28" i="7" s="1"/>
  <c r="AY280" i="2"/>
  <c r="AY281" i="2" s="1"/>
  <c r="AY30" i="7" s="1"/>
  <c r="BK231" i="7"/>
  <c r="BK236" i="7" s="1"/>
  <c r="V9" i="16"/>
  <c r="AX32" i="7"/>
  <c r="BO62" i="2"/>
  <c r="BM52" i="2"/>
  <c r="BL85" i="2"/>
  <c r="BL65" i="7" s="1"/>
  <c r="BL64" i="7"/>
  <c r="BL88" i="2"/>
  <c r="BL66" i="7" s="1"/>
  <c r="BH220" i="2"/>
  <c r="BH212" i="2" s="1"/>
  <c r="BK178" i="7"/>
  <c r="BL178" i="7" s="1"/>
  <c r="BL9" i="7"/>
  <c r="BM143" i="2"/>
  <c r="BM146" i="2" s="1"/>
  <c r="BL112" i="2"/>
  <c r="BL116" i="2" s="1"/>
  <c r="BK7" i="7"/>
  <c r="BR51" i="2"/>
  <c r="BK211" i="7"/>
  <c r="I98" i="17"/>
  <c r="X99" i="16"/>
  <c r="BL97" i="7"/>
  <c r="BN25" i="7"/>
  <c r="BN99" i="7" s="1"/>
  <c r="BO231" i="2"/>
  <c r="BO234" i="2" s="1"/>
  <c r="BP326" i="2"/>
  <c r="BP328" i="2" s="1"/>
  <c r="BO37" i="7"/>
  <c r="Y38" i="16" s="1"/>
  <c r="BA149" i="7" l="1"/>
  <c r="BA79" i="7" s="1"/>
  <c r="BA81" i="7" s="1"/>
  <c r="BD271" i="2"/>
  <c r="BD277" i="2" s="1"/>
  <c r="BD306" i="2"/>
  <c r="BD309" i="2" s="1"/>
  <c r="BD75" i="7" s="1"/>
  <c r="BD77" i="7" s="1"/>
  <c r="BD143" i="7" s="1"/>
  <c r="BC258" i="2"/>
  <c r="BB259" i="2"/>
  <c r="BB288" i="2"/>
  <c r="BN63" i="2"/>
  <c r="BN64" i="2" s="1"/>
  <c r="BN69" i="2" s="1"/>
  <c r="BN131" i="2" s="1"/>
  <c r="BN135" i="2" s="1"/>
  <c r="BL101" i="12"/>
  <c r="BM11" i="12"/>
  <c r="BN316" i="2"/>
  <c r="BN318" i="2" s="1"/>
  <c r="BM35" i="7"/>
  <c r="I35" i="17"/>
  <c r="X36" i="16"/>
  <c r="BG24" i="7"/>
  <c r="BG98" i="7" s="1"/>
  <c r="V25" i="16"/>
  <c r="D214" i="15"/>
  <c r="D23" i="15" s="1"/>
  <c r="BH213" i="2"/>
  <c r="BH24" i="7" s="1"/>
  <c r="AV330" i="2"/>
  <c r="AW321" i="2"/>
  <c r="AW323" i="2" s="1"/>
  <c r="BF307" i="2"/>
  <c r="BF272" i="2"/>
  <c r="BF278" i="2" s="1"/>
  <c r="BE265" i="2"/>
  <c r="AZ149" i="7"/>
  <c r="AZ79" i="7" s="1"/>
  <c r="BD266" i="2"/>
  <c r="BD289" i="2"/>
  <c r="AV122" i="7"/>
  <c r="S122" i="16" s="1"/>
  <c r="S114" i="16"/>
  <c r="BB152" i="7"/>
  <c r="BB144" i="7"/>
  <c r="BB145" i="7" s="1"/>
  <c r="BB153" i="7"/>
  <c r="BC148" i="7"/>
  <c r="BC147" i="7"/>
  <c r="AW36" i="7"/>
  <c r="AV39" i="7"/>
  <c r="AV42" i="7" s="1"/>
  <c r="AR134" i="7"/>
  <c r="AR136" i="7" s="1"/>
  <c r="AQ109" i="2"/>
  <c r="AQ6" i="7"/>
  <c r="BD152" i="7"/>
  <c r="BD153" i="7"/>
  <c r="BD144" i="7"/>
  <c r="BD145" i="7" s="1"/>
  <c r="X15" i="16"/>
  <c r="I14" i="17"/>
  <c r="X13" i="16"/>
  <c r="I12" i="17"/>
  <c r="BM12" i="7"/>
  <c r="BN154" i="2"/>
  <c r="BN158" i="2" s="1"/>
  <c r="BO2" i="7"/>
  <c r="BN12" i="6"/>
  <c r="BN44" i="13"/>
  <c r="BK2" i="9"/>
  <c r="BN3" i="2"/>
  <c r="BK12" i="12"/>
  <c r="BK100" i="12" s="1"/>
  <c r="BK2" i="10"/>
  <c r="BL137" i="2"/>
  <c r="BM136" i="2"/>
  <c r="BK138" i="2"/>
  <c r="BK139" i="2" s="1"/>
  <c r="BK130" i="2" s="1"/>
  <c r="BK225" i="2" s="1"/>
  <c r="BK228" i="2" s="1"/>
  <c r="BK211" i="2" s="1"/>
  <c r="BL70" i="7"/>
  <c r="BK175" i="7"/>
  <c r="BL175" i="7" s="1"/>
  <c r="I63" i="17"/>
  <c r="X64" i="16"/>
  <c r="BO33" i="2"/>
  <c r="BO38" i="2" s="1"/>
  <c r="BO66" i="2"/>
  <c r="BP13" i="2"/>
  <c r="BO58" i="2"/>
  <c r="BO18" i="2"/>
  <c r="BN128" i="7"/>
  <c r="BN333" i="2"/>
  <c r="BN84" i="2"/>
  <c r="BM85" i="2"/>
  <c r="BM65" i="7" s="1"/>
  <c r="BM64" i="7"/>
  <c r="BM88" i="2"/>
  <c r="BM66" i="7" s="1"/>
  <c r="BN273" i="2"/>
  <c r="BN279" i="2" s="1"/>
  <c r="BM285" i="2"/>
  <c r="BN308" i="2"/>
  <c r="BO164" i="2"/>
  <c r="BQ16" i="6"/>
  <c r="BV21" i="6"/>
  <c r="BZ280" i="6"/>
  <c r="CG32" i="6"/>
  <c r="CL37" i="6"/>
  <c r="BO142" i="6"/>
  <c r="BO266" i="6" s="1"/>
  <c r="BP162" i="2" s="1"/>
  <c r="BT147" i="6"/>
  <c r="BY152" i="6"/>
  <c r="CE285" i="6"/>
  <c r="CJ163" i="6"/>
  <c r="CO168" i="6"/>
  <c r="CU301" i="6"/>
  <c r="CZ179" i="6"/>
  <c r="DE311" i="6"/>
  <c r="DK62" i="6"/>
  <c r="CS44" i="6"/>
  <c r="CX49" i="6"/>
  <c r="DB308" i="6"/>
  <c r="DJ61" i="6"/>
  <c r="DP195" i="6"/>
  <c r="DU327" i="6"/>
  <c r="DN65" i="6"/>
  <c r="DS198" i="6"/>
  <c r="BQ271" i="6"/>
  <c r="BV149" i="6"/>
  <c r="CA154" i="6"/>
  <c r="CG287" i="6"/>
  <c r="CL165" i="6"/>
  <c r="BP270" i="6"/>
  <c r="BW22" i="6"/>
  <c r="CB27" i="6"/>
  <c r="CF286" i="6"/>
  <c r="CM38" i="6"/>
  <c r="CR43" i="6"/>
  <c r="CV302" i="6"/>
  <c r="DC54" i="6"/>
  <c r="DH59" i="6"/>
  <c r="DM192" i="6"/>
  <c r="CT173" i="6"/>
  <c r="CY178" i="6"/>
  <c r="DE56" i="6"/>
  <c r="DK317" i="6"/>
  <c r="DR324" i="6"/>
  <c r="BP4" i="6"/>
  <c r="DO321" i="6"/>
  <c r="DU72" i="6"/>
  <c r="BR17" i="6"/>
  <c r="BV276" i="6"/>
  <c r="CC28" i="6"/>
  <c r="CH33" i="6"/>
  <c r="CL292" i="6"/>
  <c r="BO269" i="6"/>
  <c r="BO393" i="6" s="1"/>
  <c r="BP163" i="2" s="1"/>
  <c r="BS273" i="6"/>
  <c r="BX151" i="6"/>
  <c r="CC156" i="6"/>
  <c r="CI289" i="6"/>
  <c r="CN167" i="6"/>
  <c r="CS172" i="6"/>
  <c r="CY305" i="6"/>
  <c r="DD183" i="6"/>
  <c r="DI315" i="6"/>
  <c r="CP296" i="6"/>
  <c r="CW48" i="6"/>
  <c r="DB53" i="6"/>
  <c r="DG186" i="6"/>
  <c r="DO66" i="6"/>
  <c r="DT199" i="6"/>
  <c r="DL318" i="6"/>
  <c r="DR69" i="6"/>
  <c r="DW202" i="6"/>
  <c r="BU275" i="6"/>
  <c r="BZ153" i="6"/>
  <c r="CE158" i="6"/>
  <c r="CK291" i="6"/>
  <c r="BP15" i="6"/>
  <c r="BT274" i="6"/>
  <c r="CA26" i="6"/>
  <c r="CF31" i="6"/>
  <c r="CJ290" i="6"/>
  <c r="CQ42" i="6"/>
  <c r="CV47" i="6"/>
  <c r="CZ306" i="6"/>
  <c r="DF312" i="6"/>
  <c r="DL63" i="6"/>
  <c r="CS299" i="6"/>
  <c r="CX177" i="6"/>
  <c r="DC182" i="6"/>
  <c r="DJ189" i="6"/>
  <c r="DQ196" i="6"/>
  <c r="DV328" i="6"/>
  <c r="DN193" i="6"/>
  <c r="DS325" i="6"/>
  <c r="BR272" i="6"/>
  <c r="BY24" i="6"/>
  <c r="CD29" i="6"/>
  <c r="CH288" i="6"/>
  <c r="CO40" i="6"/>
  <c r="BQ144" i="6"/>
  <c r="BW277" i="6"/>
  <c r="CB155" i="6"/>
  <c r="CG160" i="6"/>
  <c r="CM293" i="6"/>
  <c r="CR171" i="6"/>
  <c r="CW176" i="6"/>
  <c r="DC309" i="6"/>
  <c r="DH187" i="6"/>
  <c r="CP41" i="6"/>
  <c r="CT300" i="6"/>
  <c r="DA52" i="6"/>
  <c r="DF57" i="6"/>
  <c r="DM319" i="6"/>
  <c r="DS70" i="6"/>
  <c r="DH314" i="6"/>
  <c r="DP322" i="6"/>
  <c r="DV73" i="6"/>
  <c r="BS146" i="6"/>
  <c r="BY279" i="6"/>
  <c r="CD157" i="6"/>
  <c r="CI162" i="6"/>
  <c r="CO295" i="6"/>
  <c r="BT19" i="6"/>
  <c r="BX278" i="6"/>
  <c r="CE30" i="6"/>
  <c r="CJ35" i="6"/>
  <c r="CN294" i="6"/>
  <c r="CU46" i="6"/>
  <c r="CZ51" i="6"/>
  <c r="DE184" i="6"/>
  <c r="DJ316" i="6"/>
  <c r="CQ170" i="6"/>
  <c r="CW303" i="6"/>
  <c r="DB181" i="6"/>
  <c r="DG313" i="6"/>
  <c r="DP67" i="6"/>
  <c r="DU200" i="6"/>
  <c r="DM64" i="6"/>
  <c r="DR197" i="6"/>
  <c r="DW329" i="6"/>
  <c r="BU20" i="6"/>
  <c r="BZ25" i="6"/>
  <c r="CD284" i="6"/>
  <c r="CK36" i="6"/>
  <c r="BO14" i="6"/>
  <c r="BO138" i="6" s="1"/>
  <c r="BP161" i="2" s="1"/>
  <c r="BP143" i="6"/>
  <c r="BU148" i="6"/>
  <c r="CA281" i="6"/>
  <c r="CF159" i="6"/>
  <c r="CK164" i="6"/>
  <c r="CQ297" i="6"/>
  <c r="CV175" i="6"/>
  <c r="DA180" i="6"/>
  <c r="DG58" i="6"/>
  <c r="DL191" i="6"/>
  <c r="CT45" i="6"/>
  <c r="CX304" i="6"/>
  <c r="DD310" i="6"/>
  <c r="DK190" i="6"/>
  <c r="DQ323" i="6"/>
  <c r="DW74" i="6"/>
  <c r="DO194" i="6"/>
  <c r="DT326" i="6"/>
  <c r="BR145" i="6"/>
  <c r="BW150" i="6"/>
  <c r="CC283" i="6"/>
  <c r="CH161" i="6"/>
  <c r="CM166" i="6"/>
  <c r="BS18" i="6"/>
  <c r="BX23" i="6"/>
  <c r="CB282" i="6"/>
  <c r="CI34" i="6"/>
  <c r="CN39" i="6"/>
  <c r="CR298" i="6"/>
  <c r="CY50" i="6"/>
  <c r="DD55" i="6"/>
  <c r="DI188" i="6"/>
  <c r="CP169" i="6"/>
  <c r="CU174" i="6"/>
  <c r="DA307" i="6"/>
  <c r="DF185" i="6"/>
  <c r="DN320" i="6"/>
  <c r="DT71" i="6"/>
  <c r="DI60" i="6"/>
  <c r="DQ68" i="6"/>
  <c r="DV201" i="6"/>
  <c r="BO50" i="2"/>
  <c r="BP48" i="2"/>
  <c r="BO49" i="2"/>
  <c r="BR34" i="2"/>
  <c r="BQ36" i="2"/>
  <c r="BQ35" i="2"/>
  <c r="X100" i="16"/>
  <c r="I99" i="17"/>
  <c r="BK212" i="7"/>
  <c r="BA296" i="2"/>
  <c r="BA297" i="2" s="1"/>
  <c r="BA291" i="2"/>
  <c r="AZ280" i="2"/>
  <c r="AZ281" i="2" s="1"/>
  <c r="AZ30" i="7" s="1"/>
  <c r="AZ27" i="7"/>
  <c r="BN67" i="7"/>
  <c r="BN92" i="7"/>
  <c r="BO166" i="2"/>
  <c r="BO13" i="7" s="1"/>
  <c r="Y14" i="16" s="1"/>
  <c r="BK217" i="2"/>
  <c r="BM219" i="2"/>
  <c r="BJ216" i="2"/>
  <c r="BJ220" i="2" s="1"/>
  <c r="BJ212" i="2" s="1"/>
  <c r="BL218" i="2"/>
  <c r="I65" i="17"/>
  <c r="X66" i="16"/>
  <c r="BK177" i="7"/>
  <c r="BL177" i="7" s="1"/>
  <c r="I64" i="17"/>
  <c r="X65" i="16"/>
  <c r="BK176" i="7"/>
  <c r="BL176" i="7" s="1"/>
  <c r="AY32" i="7"/>
  <c r="BO242" i="2"/>
  <c r="BO245" i="2" s="1"/>
  <c r="BN26" i="7"/>
  <c r="BN100" i="7" s="1"/>
  <c r="BO248" i="2"/>
  <c r="BO276" i="2"/>
  <c r="BO93" i="2"/>
  <c r="BO95" i="2"/>
  <c r="BO73" i="2"/>
  <c r="BO270" i="2"/>
  <c r="BO118" i="7" s="1"/>
  <c r="BO76" i="2"/>
  <c r="BO78" i="2"/>
  <c r="BO80" i="2"/>
  <c r="BO82" i="2"/>
  <c r="BP4" i="2"/>
  <c r="BO92" i="2"/>
  <c r="BO96" i="2"/>
  <c r="BO74" i="2"/>
  <c r="BO75" i="2"/>
  <c r="BO79" i="2"/>
  <c r="BO81" i="2"/>
  <c r="BO94" i="2"/>
  <c r="BO77" i="2"/>
  <c r="BP199" i="2"/>
  <c r="BP202" i="2" s="1"/>
  <c r="BO15" i="7"/>
  <c r="Y16" i="16" s="1"/>
  <c r="BB290" i="2"/>
  <c r="BN52" i="2"/>
  <c r="BO47" i="2"/>
  <c r="BO52" i="2" s="1"/>
  <c r="BO55" i="2"/>
  <c r="BP15" i="2"/>
  <c r="BO19" i="2"/>
  <c r="BO59" i="2"/>
  <c r="BO67" i="2"/>
  <c r="BO63" i="2"/>
  <c r="BO64" i="2" s="1"/>
  <c r="BO69" i="2" s="1"/>
  <c r="BO131" i="2" s="1"/>
  <c r="BP62" i="2"/>
  <c r="BI129" i="2"/>
  <c r="BI132" i="2" s="1"/>
  <c r="BH8" i="7"/>
  <c r="BH96" i="7" s="1"/>
  <c r="S33" i="16"/>
  <c r="I127" i="17"/>
  <c r="BQ326" i="2"/>
  <c r="BQ328" i="2" s="1"/>
  <c r="BP37" i="7"/>
  <c r="BO25" i="7"/>
  <c r="BP231" i="2"/>
  <c r="BP234" i="2" s="1"/>
  <c r="V98" i="16"/>
  <c r="BS51" i="2"/>
  <c r="BN143" i="2"/>
  <c r="BN146" i="2" s="1"/>
  <c r="BM9" i="7"/>
  <c r="BM97" i="7" s="1"/>
  <c r="BK95" i="7"/>
  <c r="I96" i="17"/>
  <c r="BK209" i="7"/>
  <c r="BL7" i="7"/>
  <c r="F211" i="15" s="1"/>
  <c r="BM112" i="2"/>
  <c r="BM116" i="2" s="1"/>
  <c r="I9" i="17"/>
  <c r="X10" i="16"/>
  <c r="X97" i="16"/>
  <c r="BC288" i="2" l="1"/>
  <c r="BC259" i="2"/>
  <c r="BE271" i="2"/>
  <c r="BE277" i="2" s="1"/>
  <c r="BE306" i="2"/>
  <c r="BE309" i="2" s="1"/>
  <c r="BE75" i="7" s="1"/>
  <c r="BE77" i="7" s="1"/>
  <c r="BE143" i="7" s="1"/>
  <c r="BE152" i="7" s="1"/>
  <c r="BD258" i="2"/>
  <c r="BA89" i="7"/>
  <c r="BA103" i="7" s="1"/>
  <c r="BA322" i="2"/>
  <c r="BO316" i="2"/>
  <c r="BO318" i="2" s="1"/>
  <c r="BN35" i="7"/>
  <c r="BN11" i="12"/>
  <c r="BM101" i="12"/>
  <c r="BI210" i="2"/>
  <c r="BI213" i="2" s="1"/>
  <c r="BE153" i="7"/>
  <c r="BE144" i="7"/>
  <c r="BE145" i="7" s="1"/>
  <c r="BC149" i="7"/>
  <c r="BC79" i="7" s="1"/>
  <c r="BC81" i="7" s="1"/>
  <c r="BB154" i="7"/>
  <c r="BC151" i="7" s="1"/>
  <c r="BC154" i="7" s="1"/>
  <c r="BD151" i="7" s="1"/>
  <c r="BD154" i="7" s="1"/>
  <c r="BE151" i="7" s="1"/>
  <c r="T79" i="16"/>
  <c r="AY190" i="7"/>
  <c r="AY192" i="7" s="1"/>
  <c r="AZ192" i="7" s="1"/>
  <c r="AZ81" i="7"/>
  <c r="H78" i="17"/>
  <c r="BE289" i="2"/>
  <c r="BE266" i="2"/>
  <c r="AQ10" i="7"/>
  <c r="Q7" i="16"/>
  <c r="AS134" i="7"/>
  <c r="AS136" i="7" s="1"/>
  <c r="AR6" i="7"/>
  <c r="AR10" i="7" s="1"/>
  <c r="AR16" i="7" s="1"/>
  <c r="AR44" i="7" s="1"/>
  <c r="AR109" i="2"/>
  <c r="S37" i="16"/>
  <c r="AX36" i="7"/>
  <c r="AW39" i="7"/>
  <c r="BB148" i="7"/>
  <c r="BB147" i="7"/>
  <c r="BG272" i="2"/>
  <c r="BG278" i="2" s="1"/>
  <c r="BF265" i="2"/>
  <c r="BG307" i="2"/>
  <c r="AX321" i="2"/>
  <c r="AX323" i="2" s="1"/>
  <c r="AW330" i="2"/>
  <c r="BD147" i="7"/>
  <c r="BD148" i="7"/>
  <c r="BO154" i="2"/>
  <c r="BO158" i="2" s="1"/>
  <c r="BN168" i="2"/>
  <c r="BN14" i="7" s="1"/>
  <c r="BN12" i="7"/>
  <c r="BO168" i="2"/>
  <c r="BO14" i="7" s="1"/>
  <c r="Y15" i="16" s="1"/>
  <c r="BP2" i="7"/>
  <c r="BO3" i="2"/>
  <c r="BL12" i="12"/>
  <c r="BL100" i="12" s="1"/>
  <c r="BL2" i="10"/>
  <c r="BO12" i="6"/>
  <c r="BO44" i="13"/>
  <c r="BL2" i="9"/>
  <c r="BP164" i="2"/>
  <c r="BP166" i="2" s="1"/>
  <c r="BP13" i="7" s="1"/>
  <c r="BM70" i="7"/>
  <c r="BM73" i="7" s="1"/>
  <c r="BM83" i="7" s="1"/>
  <c r="BP276" i="2"/>
  <c r="BP80" i="2"/>
  <c r="BP82" i="2"/>
  <c r="BP92" i="2"/>
  <c r="BP94" i="2"/>
  <c r="BP96" i="2"/>
  <c r="BP270" i="2"/>
  <c r="BP118" i="7" s="1"/>
  <c r="BP76" i="2"/>
  <c r="BP78" i="2"/>
  <c r="BP95" i="2"/>
  <c r="BQ4" i="2"/>
  <c r="BP77" i="2"/>
  <c r="BP79" i="2"/>
  <c r="BP81" i="2"/>
  <c r="BP75" i="2"/>
  <c r="BP74" i="2"/>
  <c r="BP73" i="2"/>
  <c r="BP93" i="2"/>
  <c r="BO84" i="2"/>
  <c r="BP242" i="2"/>
  <c r="BP245" i="2" s="1"/>
  <c r="BO26" i="7"/>
  <c r="BP248" i="2"/>
  <c r="H27" i="17"/>
  <c r="AZ28" i="7"/>
  <c r="T28" i="16"/>
  <c r="BA27" i="7"/>
  <c r="BA28" i="7" s="1"/>
  <c r="BA280" i="2"/>
  <c r="BA281" i="2" s="1"/>
  <c r="BA30" i="7" s="1"/>
  <c r="BP92" i="7"/>
  <c r="BP67" i="7"/>
  <c r="BO273" i="2"/>
  <c r="BO279" i="2" s="1"/>
  <c r="BO308" i="2"/>
  <c r="BN285" i="2"/>
  <c r="BN85" i="2"/>
  <c r="BN65" i="7" s="1"/>
  <c r="BN64" i="7"/>
  <c r="BN88" i="2"/>
  <c r="BN66" i="7" s="1"/>
  <c r="BO54" i="2"/>
  <c r="BK181" i="7"/>
  <c r="BJ129" i="2"/>
  <c r="BJ132" i="2" s="1"/>
  <c r="BI8" i="7"/>
  <c r="BL138" i="2"/>
  <c r="BL139" i="2" s="1"/>
  <c r="BL130" i="2" s="1"/>
  <c r="BL225" i="2" s="1"/>
  <c r="BL228" i="2" s="1"/>
  <c r="BL211" i="2" s="1"/>
  <c r="BN136" i="2"/>
  <c r="BO135" i="2"/>
  <c r="BM137" i="2"/>
  <c r="BP19" i="2"/>
  <c r="BQ15" i="2"/>
  <c r="BP47" i="2"/>
  <c r="BP55" i="2" s="1"/>
  <c r="BP59" i="2"/>
  <c r="BP67" i="2"/>
  <c r="BB291" i="2"/>
  <c r="BB296" i="2"/>
  <c r="BB297" i="2" s="1"/>
  <c r="BQ199" i="2"/>
  <c r="BQ202" i="2" s="1"/>
  <c r="BP15" i="7"/>
  <c r="BO98" i="2"/>
  <c r="BO227" i="2" s="1"/>
  <c r="Y118" i="16"/>
  <c r="BO333" i="2"/>
  <c r="BP333" i="2"/>
  <c r="BO119" i="7"/>
  <c r="Y119" i="16" s="1"/>
  <c r="BC290" i="2"/>
  <c r="H30" i="17"/>
  <c r="T31" i="16"/>
  <c r="BS34" i="2"/>
  <c r="BR35" i="2"/>
  <c r="BR36" i="2"/>
  <c r="BP49" i="2"/>
  <c r="BP50" i="2"/>
  <c r="BQ48" i="2"/>
  <c r="BT146" i="6"/>
  <c r="BY151" i="6"/>
  <c r="CE284" i="6"/>
  <c r="CJ162" i="6"/>
  <c r="CO167" i="6"/>
  <c r="BU274" i="6"/>
  <c r="BZ152" i="6"/>
  <c r="CE157" i="6"/>
  <c r="CK290" i="6"/>
  <c r="CP168" i="6"/>
  <c r="CU173" i="6"/>
  <c r="DA306" i="6"/>
  <c r="DF184" i="6"/>
  <c r="DK316" i="6"/>
  <c r="CS171" i="6"/>
  <c r="CY304" i="6"/>
  <c r="DD182" i="6"/>
  <c r="DN64" i="6"/>
  <c r="DS197" i="6"/>
  <c r="DF311" i="6"/>
  <c r="DO65" i="6"/>
  <c r="DT198" i="6"/>
  <c r="BP269" i="6"/>
  <c r="BP393" i="6" s="1"/>
  <c r="BQ163" i="2" s="1"/>
  <c r="BW21" i="6"/>
  <c r="CB26" i="6"/>
  <c r="CF285" i="6"/>
  <c r="CM37" i="6"/>
  <c r="BR16" i="6"/>
  <c r="BV275" i="6"/>
  <c r="CC27" i="6"/>
  <c r="CH32" i="6"/>
  <c r="CL291" i="6"/>
  <c r="CS43" i="6"/>
  <c r="CX48" i="6"/>
  <c r="DB307" i="6"/>
  <c r="DH313" i="6"/>
  <c r="CQ41" i="6"/>
  <c r="CV46" i="6"/>
  <c r="CZ305" i="6"/>
  <c r="DG57" i="6"/>
  <c r="DO320" i="6"/>
  <c r="DU71" i="6"/>
  <c r="DJ315" i="6"/>
  <c r="DQ195" i="6"/>
  <c r="DV327" i="6"/>
  <c r="BS272" i="6"/>
  <c r="BX150" i="6"/>
  <c r="CC155" i="6"/>
  <c r="CI288" i="6"/>
  <c r="CN166" i="6"/>
  <c r="BS145" i="6"/>
  <c r="BY278" i="6"/>
  <c r="CD156" i="6"/>
  <c r="CI161" i="6"/>
  <c r="CO294" i="6"/>
  <c r="CT172" i="6"/>
  <c r="CY177" i="6"/>
  <c r="DE55" i="6"/>
  <c r="DJ188" i="6"/>
  <c r="CR170" i="6"/>
  <c r="CW175" i="6"/>
  <c r="DC308" i="6"/>
  <c r="DK61" i="6"/>
  <c r="DR68" i="6"/>
  <c r="DW328" i="6"/>
  <c r="DM318" i="6"/>
  <c r="DS69" i="6"/>
  <c r="BP14" i="6"/>
  <c r="BP138" i="6" s="1"/>
  <c r="BQ161" i="2" s="1"/>
  <c r="BT273" i="6"/>
  <c r="CA25" i="6"/>
  <c r="CF30" i="6"/>
  <c r="CJ289" i="6"/>
  <c r="BQ15" i="6"/>
  <c r="BV20" i="6"/>
  <c r="BZ279" i="6"/>
  <c r="CG31" i="6"/>
  <c r="CL36" i="6"/>
  <c r="CP295" i="6"/>
  <c r="CW47" i="6"/>
  <c r="DB52" i="6"/>
  <c r="DG185" i="6"/>
  <c r="DL317" i="6"/>
  <c r="CU45" i="6"/>
  <c r="CZ50" i="6"/>
  <c r="DE183" i="6"/>
  <c r="DN192" i="6"/>
  <c r="DS324" i="6"/>
  <c r="DH58" i="6"/>
  <c r="DP66" i="6"/>
  <c r="DU199" i="6"/>
  <c r="BQ143" i="6"/>
  <c r="CB154" i="6"/>
  <c r="CG159" i="6"/>
  <c r="BR144" i="6"/>
  <c r="BW149" i="6"/>
  <c r="CC282" i="6"/>
  <c r="CM165" i="6"/>
  <c r="CS298" i="6"/>
  <c r="CX176" i="6"/>
  <c r="DC181" i="6"/>
  <c r="CQ296" i="6"/>
  <c r="CV174" i="6"/>
  <c r="DA179" i="6"/>
  <c r="DP321" i="6"/>
  <c r="DV72" i="6"/>
  <c r="DQ322" i="6"/>
  <c r="DW73" i="6"/>
  <c r="BX277" i="6"/>
  <c r="CE29" i="6"/>
  <c r="CJ34" i="6"/>
  <c r="BU19" i="6"/>
  <c r="BZ24" i="6"/>
  <c r="CD283" i="6"/>
  <c r="CP40" i="6"/>
  <c r="CT299" i="6"/>
  <c r="DA51" i="6"/>
  <c r="DK189" i="6"/>
  <c r="CR297" i="6"/>
  <c r="DD54" i="6"/>
  <c r="DM191" i="6"/>
  <c r="DR196" i="6"/>
  <c r="DN319" i="6"/>
  <c r="DT70" i="6"/>
  <c r="BU147" i="6"/>
  <c r="CA280" i="6"/>
  <c r="CF158" i="6"/>
  <c r="BQ270" i="6"/>
  <c r="CA153" i="6"/>
  <c r="CG286" i="6"/>
  <c r="CQ169" i="6"/>
  <c r="CW302" i="6"/>
  <c r="DB180" i="6"/>
  <c r="DM63" i="6"/>
  <c r="CU300" i="6"/>
  <c r="DE310" i="6"/>
  <c r="DO193" i="6"/>
  <c r="DT325" i="6"/>
  <c r="DP194" i="6"/>
  <c r="DU326" i="6"/>
  <c r="BS17" i="6"/>
  <c r="BX22" i="6"/>
  <c r="CI33" i="6"/>
  <c r="CN38" i="6"/>
  <c r="BR271" i="6"/>
  <c r="BY23" i="6"/>
  <c r="CH287" i="6"/>
  <c r="CO39" i="6"/>
  <c r="CT44" i="6"/>
  <c r="DD309" i="6"/>
  <c r="DJ60" i="6"/>
  <c r="CV301" i="6"/>
  <c r="DI314" i="6"/>
  <c r="DQ67" i="6"/>
  <c r="DL190" i="6"/>
  <c r="DR323" i="6"/>
  <c r="BW276" i="6"/>
  <c r="CM292" i="6"/>
  <c r="CH160" i="6"/>
  <c r="DI59" i="6"/>
  <c r="DI187" i="6"/>
  <c r="DL62" i="6"/>
  <c r="BT18" i="6"/>
  <c r="CN293" i="6"/>
  <c r="CK35" i="6"/>
  <c r="DF56" i="6"/>
  <c r="CY49" i="6"/>
  <c r="BQ4" i="6"/>
  <c r="BP142" i="6"/>
  <c r="BP266" i="6" s="1"/>
  <c r="BQ162" i="2" s="1"/>
  <c r="CK163" i="6"/>
  <c r="BV148" i="6"/>
  <c r="CL164" i="6"/>
  <c r="DG312" i="6"/>
  <c r="CZ178" i="6"/>
  <c r="DH186" i="6"/>
  <c r="CB281" i="6"/>
  <c r="CD28" i="6"/>
  <c r="CX303" i="6"/>
  <c r="CR42" i="6"/>
  <c r="DC53" i="6"/>
  <c r="DV200" i="6"/>
  <c r="DW201" i="6"/>
  <c r="BO92" i="7"/>
  <c r="Y92" i="16" s="1"/>
  <c r="BO67" i="7"/>
  <c r="Y67" i="16" s="1"/>
  <c r="BP58" i="2"/>
  <c r="BQ13" i="2"/>
  <c r="BP18" i="2"/>
  <c r="BP33" i="2"/>
  <c r="BP38" i="2" s="1"/>
  <c r="BP66" i="2"/>
  <c r="X70" i="16"/>
  <c r="BL73" i="7"/>
  <c r="I69" i="17"/>
  <c r="F218" i="15" s="1"/>
  <c r="F27" i="15" s="1"/>
  <c r="BK216" i="2"/>
  <c r="BK220" i="2" s="1"/>
  <c r="BK212" i="2" s="1"/>
  <c r="BN219" i="2"/>
  <c r="BM218" i="2"/>
  <c r="BL217" i="2"/>
  <c r="I7" i="17"/>
  <c r="X8" i="16"/>
  <c r="F20" i="15"/>
  <c r="BO143" i="2"/>
  <c r="BO146" i="2" s="1"/>
  <c r="BN9" i="7"/>
  <c r="BH98" i="7"/>
  <c r="BP25" i="7"/>
  <c r="BP99" i="7" s="1"/>
  <c r="BQ231" i="2"/>
  <c r="BQ234" i="2" s="1"/>
  <c r="BN112" i="2"/>
  <c r="BN116" i="2" s="1"/>
  <c r="BM7" i="7"/>
  <c r="BN97" i="7"/>
  <c r="BI24" i="7"/>
  <c r="BJ210" i="2"/>
  <c r="BJ213" i="2" s="1"/>
  <c r="BL95" i="7"/>
  <c r="BT51" i="2"/>
  <c r="Y26" i="16"/>
  <c r="BO99" i="7"/>
  <c r="BR326" i="2"/>
  <c r="BR328" i="2" s="1"/>
  <c r="BQ37" i="7"/>
  <c r="BA132" i="7" l="1"/>
  <c r="BA114" i="7"/>
  <c r="BA122" i="7" s="1"/>
  <c r="BD259" i="2"/>
  <c r="BD288" i="2"/>
  <c r="BF306" i="2"/>
  <c r="BF309" i="2" s="1"/>
  <c r="BF75" i="7" s="1"/>
  <c r="BF77" i="7" s="1"/>
  <c r="BE258" i="2"/>
  <c r="BF271" i="2"/>
  <c r="BF277" i="2" s="1"/>
  <c r="BN101" i="12"/>
  <c r="BO11" i="12"/>
  <c r="BP63" i="2"/>
  <c r="BP64" i="2" s="1"/>
  <c r="BP69" i="2" s="1"/>
  <c r="BP131" i="2" s="1"/>
  <c r="BN137" i="2" s="1"/>
  <c r="BP84" i="2"/>
  <c r="BP54" i="2"/>
  <c r="BO35" i="7"/>
  <c r="Y36" i="16" s="1"/>
  <c r="BP316" i="2"/>
  <c r="BP318" i="2" s="1"/>
  <c r="V75" i="16"/>
  <c r="BE154" i="7"/>
  <c r="BF151" i="7" s="1"/>
  <c r="BB149" i="7"/>
  <c r="BB79" i="7" s="1"/>
  <c r="BB81" i="7" s="1"/>
  <c r="BG265" i="2"/>
  <c r="BH307" i="2"/>
  <c r="BH272" i="2"/>
  <c r="BH278" i="2" s="1"/>
  <c r="AX39" i="7"/>
  <c r="AX42" i="7" s="1"/>
  <c r="AY36" i="7"/>
  <c r="AS109" i="2"/>
  <c r="AS6" i="7"/>
  <c r="AS10" i="7" s="1"/>
  <c r="AS16" i="7" s="1"/>
  <c r="AS44" i="7" s="1"/>
  <c r="AT134" i="7"/>
  <c r="AT136" i="7" s="1"/>
  <c r="AQ16" i="7"/>
  <c r="Q11" i="16"/>
  <c r="T81" i="16"/>
  <c r="H80" i="17"/>
  <c r="E219" i="15" s="1"/>
  <c r="E28" i="15" s="1"/>
  <c r="AZ322" i="2"/>
  <c r="AZ89" i="7"/>
  <c r="BE148" i="7"/>
  <c r="BE147" i="7"/>
  <c r="AX330" i="2"/>
  <c r="AY321" i="2"/>
  <c r="AY323" i="2" s="1"/>
  <c r="BF289" i="2"/>
  <c r="BF266" i="2"/>
  <c r="S40" i="16"/>
  <c r="AW42" i="7"/>
  <c r="S43" i="16" s="1"/>
  <c r="BC322" i="2"/>
  <c r="BC89" i="7"/>
  <c r="BC103" i="7" s="1"/>
  <c r="BD149" i="7"/>
  <c r="BD79" i="7" s="1"/>
  <c r="BP154" i="2"/>
  <c r="BP158" i="2" s="1"/>
  <c r="BO12" i="7"/>
  <c r="Y13" i="16" s="1"/>
  <c r="BM95" i="7"/>
  <c r="F212" i="15"/>
  <c r="F21" i="15" s="1"/>
  <c r="BP44" i="13"/>
  <c r="BQ2" i="7"/>
  <c r="BM2" i="10"/>
  <c r="BM2" i="9"/>
  <c r="BM12" i="12"/>
  <c r="BM100" i="12" s="1"/>
  <c r="BP3" i="2"/>
  <c r="BP12" i="6"/>
  <c r="BK184" i="7"/>
  <c r="BL184" i="7" s="1"/>
  <c r="BL181" i="7"/>
  <c r="BO128" i="7"/>
  <c r="Y128" i="16" s="1"/>
  <c r="BP135" i="2"/>
  <c r="BL83" i="7"/>
  <c r="I72" i="17"/>
  <c r="X73" i="16"/>
  <c r="BR13" i="2"/>
  <c r="BQ33" i="2"/>
  <c r="BQ38" i="2" s="1"/>
  <c r="BQ66" i="2"/>
  <c r="BQ18" i="2"/>
  <c r="BQ58" i="2"/>
  <c r="BR270" i="6"/>
  <c r="BY22" i="6"/>
  <c r="CD27" i="6"/>
  <c r="CH286" i="6"/>
  <c r="CO38" i="6"/>
  <c r="BW275" i="6"/>
  <c r="CB153" i="6"/>
  <c r="CG158" i="6"/>
  <c r="CM291" i="6"/>
  <c r="CR169" i="6"/>
  <c r="CW174" i="6"/>
  <c r="DC307" i="6"/>
  <c r="DH185" i="6"/>
  <c r="CP39" i="6"/>
  <c r="CT298" i="6"/>
  <c r="DA50" i="6"/>
  <c r="DF55" i="6"/>
  <c r="DO64" i="6"/>
  <c r="DT197" i="6"/>
  <c r="DJ59" i="6"/>
  <c r="DP320" i="6"/>
  <c r="DV71" i="6"/>
  <c r="BU273" i="6"/>
  <c r="BZ151" i="6"/>
  <c r="CE156" i="6"/>
  <c r="CK289" i="6"/>
  <c r="BS16" i="6"/>
  <c r="BX21" i="6"/>
  <c r="CB280" i="6"/>
  <c r="CI32" i="6"/>
  <c r="CN37" i="6"/>
  <c r="CR296" i="6"/>
  <c r="CY48" i="6"/>
  <c r="DD53" i="6"/>
  <c r="DI186" i="6"/>
  <c r="CP167" i="6"/>
  <c r="CU172" i="6"/>
  <c r="DA305" i="6"/>
  <c r="DF183" i="6"/>
  <c r="DP65" i="6"/>
  <c r="DU198" i="6"/>
  <c r="DJ187" i="6"/>
  <c r="DQ66" i="6"/>
  <c r="DV199" i="6"/>
  <c r="BQ269" i="6"/>
  <c r="BQ393" i="6" s="1"/>
  <c r="BR163" i="2" s="1"/>
  <c r="BU18" i="6"/>
  <c r="BZ23" i="6"/>
  <c r="CD282" i="6"/>
  <c r="CK34" i="6"/>
  <c r="BS271" i="6"/>
  <c r="BX149" i="6"/>
  <c r="CC154" i="6"/>
  <c r="CI287" i="6"/>
  <c r="CN165" i="6"/>
  <c r="CS170" i="6"/>
  <c r="CY303" i="6"/>
  <c r="DD181" i="6"/>
  <c r="DI313" i="6"/>
  <c r="CP294" i="6"/>
  <c r="CW46" i="6"/>
  <c r="DB51" i="6"/>
  <c r="DH312" i="6"/>
  <c r="DP193" i="6"/>
  <c r="DU325" i="6"/>
  <c r="DK188" i="6"/>
  <c r="DR67" i="6"/>
  <c r="DW72" i="6"/>
  <c r="BV147" i="6"/>
  <c r="CA152" i="6"/>
  <c r="CG285" i="6"/>
  <c r="CL163" i="6"/>
  <c r="BT17" i="6"/>
  <c r="BX276" i="6"/>
  <c r="CE28" i="6"/>
  <c r="CJ33" i="6"/>
  <c r="CN292" i="6"/>
  <c r="CU44" i="6"/>
  <c r="CZ49" i="6"/>
  <c r="DE182" i="6"/>
  <c r="DJ314" i="6"/>
  <c r="CQ168" i="6"/>
  <c r="CW301" i="6"/>
  <c r="DB179" i="6"/>
  <c r="DI58" i="6"/>
  <c r="DQ194" i="6"/>
  <c r="DV326" i="6"/>
  <c r="DK315" i="6"/>
  <c r="DR195" i="6"/>
  <c r="BR4" i="6"/>
  <c r="BQ142" i="6"/>
  <c r="BQ266" i="6" s="1"/>
  <c r="BR162" i="2" s="1"/>
  <c r="BV19" i="6"/>
  <c r="BZ278" i="6"/>
  <c r="CG30" i="6"/>
  <c r="CL35" i="6"/>
  <c r="BT145" i="6"/>
  <c r="BY150" i="6"/>
  <c r="CE283" i="6"/>
  <c r="CJ161" i="6"/>
  <c r="CO166" i="6"/>
  <c r="CU299" i="6"/>
  <c r="CZ177" i="6"/>
  <c r="DE309" i="6"/>
  <c r="DK60" i="6"/>
  <c r="CS42" i="6"/>
  <c r="CX47" i="6"/>
  <c r="DB306" i="6"/>
  <c r="DL316" i="6"/>
  <c r="DQ321" i="6"/>
  <c r="DW200" i="6"/>
  <c r="DN63" i="6"/>
  <c r="DS196" i="6"/>
  <c r="BR143" i="6"/>
  <c r="BW148" i="6"/>
  <c r="CC281" i="6"/>
  <c r="CH159" i="6"/>
  <c r="CM164" i="6"/>
  <c r="BT272" i="6"/>
  <c r="CA24" i="6"/>
  <c r="CF29" i="6"/>
  <c r="CJ288" i="6"/>
  <c r="CQ40" i="6"/>
  <c r="CV45" i="6"/>
  <c r="CZ304" i="6"/>
  <c r="DF310" i="6"/>
  <c r="DL61" i="6"/>
  <c r="CS297" i="6"/>
  <c r="CX175" i="6"/>
  <c r="DC180" i="6"/>
  <c r="DM62" i="6"/>
  <c r="DR322" i="6"/>
  <c r="DW327" i="6"/>
  <c r="DN191" i="6"/>
  <c r="DS323" i="6"/>
  <c r="BQ14" i="6"/>
  <c r="BQ138" i="6" s="1"/>
  <c r="BR161" i="2" s="1"/>
  <c r="BR15" i="6"/>
  <c r="BV274" i="6"/>
  <c r="CC26" i="6"/>
  <c r="CH31" i="6"/>
  <c r="CL290" i="6"/>
  <c r="BU146" i="6"/>
  <c r="CA279" i="6"/>
  <c r="CF157" i="6"/>
  <c r="CK162" i="6"/>
  <c r="CQ295" i="6"/>
  <c r="CV173" i="6"/>
  <c r="DA178" i="6"/>
  <c r="DG56" i="6"/>
  <c r="DL189" i="6"/>
  <c r="CT43" i="6"/>
  <c r="CX302" i="6"/>
  <c r="DD308" i="6"/>
  <c r="DM317" i="6"/>
  <c r="DS68" i="6"/>
  <c r="DG184" i="6"/>
  <c r="DO192" i="6"/>
  <c r="DT324" i="6"/>
  <c r="BS144" i="6"/>
  <c r="BY277" i="6"/>
  <c r="CD155" i="6"/>
  <c r="CI160" i="6"/>
  <c r="CO293" i="6"/>
  <c r="BW20" i="6"/>
  <c r="CB25" i="6"/>
  <c r="CF284" i="6"/>
  <c r="CM36" i="6"/>
  <c r="CR41" i="6"/>
  <c r="CV300" i="6"/>
  <c r="DC52" i="6"/>
  <c r="DH57" i="6"/>
  <c r="DM190" i="6"/>
  <c r="CT171" i="6"/>
  <c r="CY176" i="6"/>
  <c r="DE54" i="6"/>
  <c r="DN318" i="6"/>
  <c r="DT69" i="6"/>
  <c r="DG311" i="6"/>
  <c r="DO319" i="6"/>
  <c r="DU70" i="6"/>
  <c r="BS36" i="2"/>
  <c r="BS35" i="2"/>
  <c r="BT34" i="2"/>
  <c r="BC296" i="2"/>
  <c r="BC297" i="2" s="1"/>
  <c r="BC291" i="2"/>
  <c r="BQ15" i="7"/>
  <c r="BR199" i="2"/>
  <c r="BR202" i="2" s="1"/>
  <c r="BB280" i="2"/>
  <c r="BB281" i="2" s="1"/>
  <c r="BB30" i="7" s="1"/>
  <c r="BB27" i="7"/>
  <c r="BB28" i="7" s="1"/>
  <c r="BR15" i="2"/>
  <c r="BQ47" i="2"/>
  <c r="BQ55" i="2" s="1"/>
  <c r="BQ19" i="2"/>
  <c r="BQ59" i="2"/>
  <c r="BQ67" i="2"/>
  <c r="BI96" i="7"/>
  <c r="W96" i="16" s="1"/>
  <c r="W9" i="16"/>
  <c r="BP26" i="7"/>
  <c r="BP100" i="7" s="1"/>
  <c r="BQ248" i="2"/>
  <c r="BQ242" i="2"/>
  <c r="BQ245" i="2" s="1"/>
  <c r="BP98" i="2"/>
  <c r="BP227" i="2" s="1"/>
  <c r="BQ164" i="2"/>
  <c r="BQ50" i="2"/>
  <c r="BQ49" i="2"/>
  <c r="BR48" i="2"/>
  <c r="BQ62" i="2"/>
  <c r="BP52" i="2"/>
  <c r="BO219" i="2"/>
  <c r="BM217" i="2"/>
  <c r="BL216" i="2"/>
  <c r="BL220" i="2" s="1"/>
  <c r="BL212" i="2" s="1"/>
  <c r="BN218" i="2"/>
  <c r="BJ8" i="7"/>
  <c r="BK129" i="2"/>
  <c r="BK132" i="2" s="1"/>
  <c r="BN70" i="7"/>
  <c r="BN73" i="7" s="1"/>
  <c r="BN83" i="7" s="1"/>
  <c r="BP308" i="2"/>
  <c r="BO285" i="2"/>
  <c r="BP273" i="2"/>
  <c r="BP279" i="2" s="1"/>
  <c r="BA32" i="7"/>
  <c r="H28" i="17"/>
  <c r="AZ32" i="7"/>
  <c r="T29" i="16"/>
  <c r="Y27" i="16"/>
  <c r="BO100" i="7"/>
  <c r="Y100" i="16" s="1"/>
  <c r="BO85" i="2"/>
  <c r="BO65" i="7" s="1"/>
  <c r="Y65" i="16" s="1"/>
  <c r="BO88" i="2"/>
  <c r="BO66" i="7" s="1"/>
  <c r="Y66" i="16" s="1"/>
  <c r="BO64" i="7"/>
  <c r="BQ276" i="2"/>
  <c r="BQ76" i="2"/>
  <c r="BQ78" i="2"/>
  <c r="BQ80" i="2"/>
  <c r="BQ270" i="2"/>
  <c r="BQ118" i="7" s="1"/>
  <c r="BQ92" i="2"/>
  <c r="BQ94" i="2"/>
  <c r="BQ96" i="2"/>
  <c r="BQ82" i="2"/>
  <c r="BR4" i="2"/>
  <c r="BQ77" i="2"/>
  <c r="BQ79" i="2"/>
  <c r="BQ81" i="2"/>
  <c r="BQ74" i="2"/>
  <c r="BQ93" i="2"/>
  <c r="BQ95" i="2"/>
  <c r="BQ73" i="2"/>
  <c r="BQ84" i="2" s="1"/>
  <c r="BQ88" i="2" s="1"/>
  <c r="BQ66" i="7" s="1"/>
  <c r="BQ75" i="2"/>
  <c r="BP119" i="7"/>
  <c r="BP128" i="7" s="1"/>
  <c r="BD290" i="2"/>
  <c r="BS326" i="2"/>
  <c r="BS328" i="2" s="1"/>
  <c r="BR37" i="7"/>
  <c r="Z38" i="16" s="1"/>
  <c r="BI98" i="7"/>
  <c r="W98" i="16" s="1"/>
  <c r="W25" i="16"/>
  <c r="BO112" i="2"/>
  <c r="BO116" i="2" s="1"/>
  <c r="BN7" i="7"/>
  <c r="BN95" i="7" s="1"/>
  <c r="BP143" i="2"/>
  <c r="BP146" i="2" s="1"/>
  <c r="BO9" i="7"/>
  <c r="Y99" i="16"/>
  <c r="BU51" i="2"/>
  <c r="BK207" i="7"/>
  <c r="I94" i="17"/>
  <c r="BK210" i="2"/>
  <c r="BK213" i="2" s="1"/>
  <c r="BJ24" i="7"/>
  <c r="X95" i="16"/>
  <c r="BR231" i="2"/>
  <c r="BR234" i="2" s="1"/>
  <c r="BQ25" i="7"/>
  <c r="BQ99" i="7" s="1"/>
  <c r="BO97" i="7"/>
  <c r="Y97" i="16" s="1"/>
  <c r="BE288" i="2" l="1"/>
  <c r="BE259" i="2"/>
  <c r="BF258" i="2"/>
  <c r="BG271" i="2"/>
  <c r="BG277" i="2" s="1"/>
  <c r="BG306" i="2"/>
  <c r="BG309" i="2" s="1"/>
  <c r="BG75" i="7" s="1"/>
  <c r="BG77" i="7" s="1"/>
  <c r="BG143" i="7" s="1"/>
  <c r="V77" i="16"/>
  <c r="BF143" i="7"/>
  <c r="BQ63" i="2"/>
  <c r="BQ64" i="2" s="1"/>
  <c r="BQ69" i="2" s="1"/>
  <c r="BQ131" i="2" s="1"/>
  <c r="BO137" i="2" s="1"/>
  <c r="BO136" i="2"/>
  <c r="BP88" i="2"/>
  <c r="BP66" i="7" s="1"/>
  <c r="BP64" i="7"/>
  <c r="BP85" i="2"/>
  <c r="BP65" i="7" s="1"/>
  <c r="BQ64" i="7"/>
  <c r="BM138" i="2"/>
  <c r="BM139" i="2" s="1"/>
  <c r="BM130" i="2" s="1"/>
  <c r="BM225" i="2" s="1"/>
  <c r="BM228" i="2" s="1"/>
  <c r="BM211" i="2" s="1"/>
  <c r="BP219" i="2" s="1"/>
  <c r="BP11" i="12"/>
  <c r="BO101" i="12"/>
  <c r="BQ316" i="2"/>
  <c r="BQ318" i="2" s="1"/>
  <c r="BP35" i="7"/>
  <c r="BQ85" i="2"/>
  <c r="BQ65" i="7" s="1"/>
  <c r="BQ70" i="7" s="1"/>
  <c r="BQ73" i="7" s="1"/>
  <c r="U79" i="16"/>
  <c r="BE149" i="7"/>
  <c r="BE79" i="7" s="1"/>
  <c r="BE81" i="7" s="1"/>
  <c r="BE322" i="2" s="1"/>
  <c r="BC132" i="7"/>
  <c r="BC114" i="7"/>
  <c r="BC122" i="7" s="1"/>
  <c r="U81" i="16"/>
  <c r="BB322" i="2"/>
  <c r="BB89" i="7"/>
  <c r="AY201" i="7"/>
  <c r="AY215" i="7" s="1"/>
  <c r="AZ103" i="7"/>
  <c r="T89" i="16"/>
  <c r="H88" i="17"/>
  <c r="AU134" i="7"/>
  <c r="AU136" i="7" s="1"/>
  <c r="AT6" i="7"/>
  <c r="AT109" i="2"/>
  <c r="AY330" i="2"/>
  <c r="AZ321" i="2"/>
  <c r="AZ323" i="2" s="1"/>
  <c r="BE89" i="7"/>
  <c r="BE103" i="7" s="1"/>
  <c r="BG152" i="7"/>
  <c r="BG153" i="7"/>
  <c r="BG144" i="7"/>
  <c r="BG145" i="7" s="1"/>
  <c r="Q17" i="16"/>
  <c r="Q45" i="16" s="1"/>
  <c r="AQ44" i="7"/>
  <c r="AY39" i="7"/>
  <c r="AZ36" i="7"/>
  <c r="BH265" i="2"/>
  <c r="BI307" i="2"/>
  <c r="BI272" i="2"/>
  <c r="BI278" i="2" s="1"/>
  <c r="BG289" i="2"/>
  <c r="BG266" i="2"/>
  <c r="BD81" i="7"/>
  <c r="BQ154" i="2"/>
  <c r="BQ158" i="2" s="1"/>
  <c r="BP12" i="7"/>
  <c r="BP168" i="2"/>
  <c r="BP14" i="7" s="1"/>
  <c r="BR2" i="7"/>
  <c r="BQ44" i="13"/>
  <c r="BQ3" i="2"/>
  <c r="BN12" i="12"/>
  <c r="BN100" i="12" s="1"/>
  <c r="BN2" i="10"/>
  <c r="BQ12" i="6"/>
  <c r="BN2" i="9"/>
  <c r="BR164" i="2"/>
  <c r="BM216" i="2"/>
  <c r="BM220" i="2" s="1"/>
  <c r="BM212" i="2" s="1"/>
  <c r="BP136" i="2"/>
  <c r="BQ135" i="2"/>
  <c r="BN138" i="2"/>
  <c r="BN139" i="2" s="1"/>
  <c r="BN130" i="2" s="1"/>
  <c r="BN225" i="2" s="1"/>
  <c r="BN228" i="2" s="1"/>
  <c r="BN211" i="2" s="1"/>
  <c r="BQ333" i="2"/>
  <c r="BE290" i="2"/>
  <c r="BQ119" i="7"/>
  <c r="BQ128" i="7" s="1"/>
  <c r="BQ92" i="7"/>
  <c r="BQ67" i="7"/>
  <c r="BQ166" i="2"/>
  <c r="BR166" i="2"/>
  <c r="BR13" i="7" s="1"/>
  <c r="Z14" i="16" s="1"/>
  <c r="BQ26" i="7"/>
  <c r="BQ100" i="7" s="1"/>
  <c r="BR242" i="2"/>
  <c r="BR245" i="2" s="1"/>
  <c r="BR248" i="2"/>
  <c r="BJ96" i="7"/>
  <c r="BR19" i="2"/>
  <c r="BS15" i="2"/>
  <c r="BR47" i="2"/>
  <c r="BR59" i="2"/>
  <c r="BR67" i="2"/>
  <c r="BR67" i="7"/>
  <c r="BR92" i="7"/>
  <c r="X83" i="16"/>
  <c r="I82" i="17"/>
  <c r="G32" i="14" s="1"/>
  <c r="G58" i="14" s="1"/>
  <c r="F39" i="14" s="1"/>
  <c r="F42" i="14" s="1"/>
  <c r="F43" i="14" s="1"/>
  <c r="BD296" i="2"/>
  <c r="BD297" i="2" s="1"/>
  <c r="BD291" i="2"/>
  <c r="BS4" i="2"/>
  <c r="BR75" i="2"/>
  <c r="BR81" i="2"/>
  <c r="BR74" i="2"/>
  <c r="BR95" i="2"/>
  <c r="BR92" i="2"/>
  <c r="BR73" i="2"/>
  <c r="BR79" i="2"/>
  <c r="BR77" i="2"/>
  <c r="BR276" i="2"/>
  <c r="BR119" i="7" s="1"/>
  <c r="BR78" i="2"/>
  <c r="BR96" i="2"/>
  <c r="BR270" i="2"/>
  <c r="BR118" i="7" s="1"/>
  <c r="BR76" i="2"/>
  <c r="BR80" i="2"/>
  <c r="BR94" i="2"/>
  <c r="BR93" i="2"/>
  <c r="BR82" i="2"/>
  <c r="BQ98" i="2"/>
  <c r="BQ227" i="2" s="1"/>
  <c r="Y64" i="16"/>
  <c r="BO70" i="7"/>
  <c r="H32" i="17"/>
  <c r="T33" i="16"/>
  <c r="BQ273" i="2"/>
  <c r="BQ279" i="2" s="1"/>
  <c r="BQ308" i="2"/>
  <c r="BP285" i="2"/>
  <c r="BK8" i="7"/>
  <c r="BL129" i="2"/>
  <c r="BL132" i="2" s="1"/>
  <c r="BS48" i="2"/>
  <c r="BR49" i="2"/>
  <c r="BR50" i="2"/>
  <c r="BQ52" i="2"/>
  <c r="BB32" i="7"/>
  <c r="BR15" i="7"/>
  <c r="Z16" i="16" s="1"/>
  <c r="BS199" i="2"/>
  <c r="BS202" i="2" s="1"/>
  <c r="BC280" i="2"/>
  <c r="BC281" i="2" s="1"/>
  <c r="BC30" i="7" s="1"/>
  <c r="U31" i="16" s="1"/>
  <c r="BC27" i="7"/>
  <c r="BT35" i="2"/>
  <c r="BU34" i="2"/>
  <c r="BT36" i="2"/>
  <c r="BT144" i="6"/>
  <c r="BY149" i="6"/>
  <c r="CE282" i="6"/>
  <c r="CJ160" i="6"/>
  <c r="CO165" i="6"/>
  <c r="BV146" i="6"/>
  <c r="CA151" i="6"/>
  <c r="CG284" i="6"/>
  <c r="CL162" i="6"/>
  <c r="CQ167" i="6"/>
  <c r="CW300" i="6"/>
  <c r="DB178" i="6"/>
  <c r="DG310" i="6"/>
  <c r="DM61" i="6"/>
  <c r="CU298" i="6"/>
  <c r="CZ176" i="6"/>
  <c r="DE308" i="6"/>
  <c r="DN190" i="6"/>
  <c r="DS322" i="6"/>
  <c r="DI185" i="6"/>
  <c r="DP192" i="6"/>
  <c r="DU324" i="6"/>
  <c r="BT271" i="6"/>
  <c r="CA23" i="6"/>
  <c r="CF28" i="6"/>
  <c r="CJ287" i="6"/>
  <c r="BR14" i="6"/>
  <c r="BR138" i="6" s="1"/>
  <c r="BS161" i="2" s="1"/>
  <c r="BV273" i="6"/>
  <c r="CC25" i="6"/>
  <c r="CH30" i="6"/>
  <c r="CL289" i="6"/>
  <c r="CS41" i="6"/>
  <c r="CX46" i="6"/>
  <c r="DB305" i="6"/>
  <c r="DH311" i="6"/>
  <c r="CQ39" i="6"/>
  <c r="CV44" i="6"/>
  <c r="CZ303" i="6"/>
  <c r="DF309" i="6"/>
  <c r="DO191" i="6"/>
  <c r="DT323" i="6"/>
  <c r="DI312" i="6"/>
  <c r="DQ193" i="6"/>
  <c r="DV325" i="6"/>
  <c r="BU145" i="6"/>
  <c r="CA278" i="6"/>
  <c r="CF156" i="6"/>
  <c r="CK161" i="6"/>
  <c r="BR142" i="6"/>
  <c r="BR266" i="6" s="1"/>
  <c r="BS162" i="2" s="1"/>
  <c r="BW147" i="6"/>
  <c r="CC280" i="6"/>
  <c r="CH158" i="6"/>
  <c r="CM163" i="6"/>
  <c r="CS296" i="6"/>
  <c r="CX174" i="6"/>
  <c r="DC179" i="6"/>
  <c r="DI57" i="6"/>
  <c r="CQ294" i="6"/>
  <c r="CV172" i="6"/>
  <c r="DA177" i="6"/>
  <c r="DH56" i="6"/>
  <c r="DO318" i="6"/>
  <c r="DU69" i="6"/>
  <c r="DK59" i="6"/>
  <c r="DQ320" i="6"/>
  <c r="DW326" i="6"/>
  <c r="BW19" i="6"/>
  <c r="CB24" i="6"/>
  <c r="CF283" i="6"/>
  <c r="CM35" i="6"/>
  <c r="BR269" i="6"/>
  <c r="BR393" i="6" s="1"/>
  <c r="BS163" i="2" s="1"/>
  <c r="BY21" i="6"/>
  <c r="CD26" i="6"/>
  <c r="CH285" i="6"/>
  <c r="CO37" i="6"/>
  <c r="CT42" i="6"/>
  <c r="CX301" i="6"/>
  <c r="DD307" i="6"/>
  <c r="DJ58" i="6"/>
  <c r="CR40" i="6"/>
  <c r="CV299" i="6"/>
  <c r="DC51" i="6"/>
  <c r="DH184" i="6"/>
  <c r="DP319" i="6"/>
  <c r="DV70" i="6"/>
  <c r="DM189" i="6"/>
  <c r="DR321" i="6"/>
  <c r="BS4" i="6"/>
  <c r="DE53" i="6"/>
  <c r="BX20" i="6"/>
  <c r="CI31" i="6"/>
  <c r="BU17" i="6"/>
  <c r="BZ22" i="6"/>
  <c r="CK33" i="6"/>
  <c r="CP38" i="6"/>
  <c r="CT297" i="6"/>
  <c r="DA49" i="6"/>
  <c r="DK187" i="6"/>
  <c r="CR295" i="6"/>
  <c r="CY47" i="6"/>
  <c r="DD52" i="6"/>
  <c r="DR66" i="6"/>
  <c r="DW71" i="6"/>
  <c r="DN317" i="6"/>
  <c r="BS270" i="6"/>
  <c r="BX148" i="6"/>
  <c r="CI286" i="6"/>
  <c r="CN164" i="6"/>
  <c r="BU272" i="6"/>
  <c r="CE155" i="6"/>
  <c r="CK288" i="6"/>
  <c r="CP166" i="6"/>
  <c r="DA304" i="6"/>
  <c r="DF182" i="6"/>
  <c r="DK314" i="6"/>
  <c r="CY302" i="6"/>
  <c r="DD180" i="6"/>
  <c r="DL188" i="6"/>
  <c r="DW199" i="6"/>
  <c r="DO63" i="6"/>
  <c r="BT16" i="6"/>
  <c r="BX275" i="6"/>
  <c r="CJ32" i="6"/>
  <c r="BV18" i="6"/>
  <c r="BZ277" i="6"/>
  <c r="CL34" i="6"/>
  <c r="CP293" i="6"/>
  <c r="CW45" i="6"/>
  <c r="DG183" i="6"/>
  <c r="DL315" i="6"/>
  <c r="CU43" i="6"/>
  <c r="DE181" i="6"/>
  <c r="DN62" i="6"/>
  <c r="DS195" i="6"/>
  <c r="DP64" i="6"/>
  <c r="DU197" i="6"/>
  <c r="BW274" i="6"/>
  <c r="CB152" i="6"/>
  <c r="CG157" i="6"/>
  <c r="CM290" i="6"/>
  <c r="BS143" i="6"/>
  <c r="BY276" i="6"/>
  <c r="CD154" i="6"/>
  <c r="CI159" i="6"/>
  <c r="CO292" i="6"/>
  <c r="CT170" i="6"/>
  <c r="CY175" i="6"/>
  <c r="DJ186" i="6"/>
  <c r="CR168" i="6"/>
  <c r="CW173" i="6"/>
  <c r="DC306" i="6"/>
  <c r="DJ313" i="6"/>
  <c r="DQ65" i="6"/>
  <c r="DV198" i="6"/>
  <c r="DM316" i="6"/>
  <c r="DS67" i="6"/>
  <c r="BS15" i="6"/>
  <c r="CB279" i="6"/>
  <c r="CN36" i="6"/>
  <c r="CD281" i="6"/>
  <c r="DF54" i="6"/>
  <c r="DL60" i="6"/>
  <c r="DT68" i="6"/>
  <c r="CC153" i="6"/>
  <c r="BZ150" i="6"/>
  <c r="CU171" i="6"/>
  <c r="CS169" i="6"/>
  <c r="DR194" i="6"/>
  <c r="DT196" i="6"/>
  <c r="CE27" i="6"/>
  <c r="CN291" i="6"/>
  <c r="CG29" i="6"/>
  <c r="DB50" i="6"/>
  <c r="CZ48" i="6"/>
  <c r="DG55" i="6"/>
  <c r="BQ54" i="2"/>
  <c r="BS13" i="2"/>
  <c r="BR66" i="2"/>
  <c r="BR18" i="2"/>
  <c r="BR58" i="2"/>
  <c r="BR33" i="2"/>
  <c r="BR38" i="2" s="1"/>
  <c r="BR62" i="2"/>
  <c r="BR54" i="2"/>
  <c r="BK24" i="7"/>
  <c r="BL210" i="2"/>
  <c r="BL213" i="2" s="1"/>
  <c r="BQ143" i="2"/>
  <c r="BQ146" i="2" s="1"/>
  <c r="BP9" i="7"/>
  <c r="BP112" i="2"/>
  <c r="BP116" i="2" s="1"/>
  <c r="BO7" i="7"/>
  <c r="BS37" i="7"/>
  <c r="BT326" i="2"/>
  <c r="BT328" i="2" s="1"/>
  <c r="BS231" i="2"/>
  <c r="BS234" i="2" s="1"/>
  <c r="BR25" i="7"/>
  <c r="BJ98" i="7"/>
  <c r="BV51" i="2"/>
  <c r="Y10" i="16"/>
  <c r="BP97" i="7"/>
  <c r="BG258" i="2" l="1"/>
  <c r="BH306" i="2"/>
  <c r="BH309" i="2" s="1"/>
  <c r="BH75" i="7" s="1"/>
  <c r="BH77" i="7" s="1"/>
  <c r="BH143" i="7" s="1"/>
  <c r="BH271" i="2"/>
  <c r="BH277" i="2" s="1"/>
  <c r="BF152" i="7"/>
  <c r="BF144" i="7"/>
  <c r="BF145" i="7" s="1"/>
  <c r="BF153" i="7"/>
  <c r="BF259" i="2"/>
  <c r="BF288" i="2"/>
  <c r="BO218" i="2"/>
  <c r="BP101" i="12"/>
  <c r="BQ11" i="12"/>
  <c r="BP70" i="7"/>
  <c r="BP73" i="7" s="1"/>
  <c r="BR63" i="2"/>
  <c r="BR64" i="2" s="1"/>
  <c r="BR69" i="2" s="1"/>
  <c r="BR131" i="2" s="1"/>
  <c r="BR135" i="2" s="1"/>
  <c r="BN217" i="2"/>
  <c r="BR316" i="2"/>
  <c r="BR318" i="2" s="1"/>
  <c r="BQ35" i="7"/>
  <c r="BI265" i="2"/>
  <c r="BJ307" i="2"/>
  <c r="BJ272" i="2"/>
  <c r="BJ278" i="2" s="1"/>
  <c r="BH289" i="2"/>
  <c r="BH266" i="2"/>
  <c r="AY42" i="7"/>
  <c r="AZ330" i="2"/>
  <c r="BA321" i="2"/>
  <c r="BA323" i="2" s="1"/>
  <c r="R7" i="16"/>
  <c r="AT10" i="7"/>
  <c r="H102" i="17"/>
  <c r="AZ114" i="7"/>
  <c r="T103" i="16"/>
  <c r="AZ132" i="7"/>
  <c r="BB103" i="7"/>
  <c r="U89" i="16"/>
  <c r="H36" i="17"/>
  <c r="BA36" i="7"/>
  <c r="AZ39" i="7"/>
  <c r="T37" i="16"/>
  <c r="BG148" i="7"/>
  <c r="BG147" i="7"/>
  <c r="BE114" i="7"/>
  <c r="BE122" i="7" s="1"/>
  <c r="BE132" i="7"/>
  <c r="AU6" i="7"/>
  <c r="AU10" i="7" s="1"/>
  <c r="AU16" i="7" s="1"/>
  <c r="AU44" i="7" s="1"/>
  <c r="AV134" i="7"/>
  <c r="AV136" i="7" s="1"/>
  <c r="AU109" i="2"/>
  <c r="AY226" i="7"/>
  <c r="AY238" i="7"/>
  <c r="AY242" i="7" s="1"/>
  <c r="BD89" i="7"/>
  <c r="BD322" i="2"/>
  <c r="BH152" i="7"/>
  <c r="BH153" i="7"/>
  <c r="BH144" i="7"/>
  <c r="BH145" i="7" s="1"/>
  <c r="BR154" i="2"/>
  <c r="BR158" i="2" s="1"/>
  <c r="BQ12" i="7"/>
  <c r="BO2" i="10"/>
  <c r="BS2" i="7"/>
  <c r="BR3" i="2"/>
  <c r="BO2" i="9"/>
  <c r="BR12" i="6"/>
  <c r="BO12" i="12"/>
  <c r="BO100" i="12" s="1"/>
  <c r="BR44" i="13"/>
  <c r="Z119" i="16"/>
  <c r="BP137" i="2"/>
  <c r="BQ136" i="2"/>
  <c r="BO138" i="2"/>
  <c r="BO139" i="2" s="1"/>
  <c r="BO130" i="2" s="1"/>
  <c r="BO225" i="2" s="1"/>
  <c r="BO228" i="2" s="1"/>
  <c r="BO211" i="2" s="1"/>
  <c r="BT13" i="2"/>
  <c r="BS33" i="2"/>
  <c r="BS38" i="2" s="1"/>
  <c r="BS18" i="2"/>
  <c r="BS66" i="2"/>
  <c r="BS58" i="2"/>
  <c r="BS54" i="2"/>
  <c r="BS164" i="2"/>
  <c r="BT62" i="2"/>
  <c r="BS50" i="2"/>
  <c r="BT48" i="2"/>
  <c r="BS49" i="2"/>
  <c r="BR98" i="2"/>
  <c r="BR227" i="2" s="1"/>
  <c r="BD27" i="7"/>
  <c r="BD28" i="7" s="1"/>
  <c r="BD280" i="2"/>
  <c r="BD281" i="2" s="1"/>
  <c r="BD30" i="7" s="1"/>
  <c r="BR52" i="2"/>
  <c r="BQ13" i="7"/>
  <c r="BQ168" i="2"/>
  <c r="BQ14" i="7" s="1"/>
  <c r="Z92" i="16"/>
  <c r="BN216" i="2"/>
  <c r="BN220" i="2" s="1"/>
  <c r="BN212" i="2" s="1"/>
  <c r="BP218" i="2"/>
  <c r="BO217" i="2"/>
  <c r="BQ219" i="2"/>
  <c r="BW146" i="6"/>
  <c r="CC279" i="6"/>
  <c r="CH157" i="6"/>
  <c r="CM162" i="6"/>
  <c r="BU144" i="6"/>
  <c r="CA277" i="6"/>
  <c r="CF155" i="6"/>
  <c r="CK160" i="6"/>
  <c r="CQ293" i="6"/>
  <c r="CV171" i="6"/>
  <c r="DA176" i="6"/>
  <c r="DG54" i="6"/>
  <c r="DL187" i="6"/>
  <c r="CT41" i="6"/>
  <c r="CX300" i="6"/>
  <c r="DD306" i="6"/>
  <c r="DK186" i="6"/>
  <c r="DQ319" i="6"/>
  <c r="DW198" i="6"/>
  <c r="DO190" i="6"/>
  <c r="DT322" i="6"/>
  <c r="BV17" i="6"/>
  <c r="BZ276" i="6"/>
  <c r="CG28" i="6"/>
  <c r="CL33" i="6"/>
  <c r="BT15" i="6"/>
  <c r="BX274" i="6"/>
  <c r="CE26" i="6"/>
  <c r="CJ31" i="6"/>
  <c r="CN290" i="6"/>
  <c r="CU42" i="6"/>
  <c r="CZ47" i="6"/>
  <c r="DE180" i="6"/>
  <c r="DJ312" i="6"/>
  <c r="CQ166" i="6"/>
  <c r="CW299" i="6"/>
  <c r="DB177" i="6"/>
  <c r="DG309" i="6"/>
  <c r="DP63" i="6"/>
  <c r="DU196" i="6"/>
  <c r="DM60" i="6"/>
  <c r="DR193" i="6"/>
  <c r="BT4" i="6"/>
  <c r="BV145" i="6"/>
  <c r="CA150" i="6"/>
  <c r="CG283" i="6"/>
  <c r="CL161" i="6"/>
  <c r="BT143" i="6"/>
  <c r="BY148" i="6"/>
  <c r="CE281" i="6"/>
  <c r="CJ159" i="6"/>
  <c r="CO164" i="6"/>
  <c r="CU297" i="6"/>
  <c r="CZ175" i="6"/>
  <c r="DE307" i="6"/>
  <c r="DK58" i="6"/>
  <c r="CS40" i="6"/>
  <c r="CX45" i="6"/>
  <c r="DB304" i="6"/>
  <c r="DJ57" i="6"/>
  <c r="DP191" i="6"/>
  <c r="DU323" i="6"/>
  <c r="DN61" i="6"/>
  <c r="DS194" i="6"/>
  <c r="BU16" i="6"/>
  <c r="BZ21" i="6"/>
  <c r="CD280" i="6"/>
  <c r="CK32" i="6"/>
  <c r="BS14" i="6"/>
  <c r="BS138" i="6" s="1"/>
  <c r="BT161" i="2" s="1"/>
  <c r="BX19" i="6"/>
  <c r="CB278" i="6"/>
  <c r="CI30" i="6"/>
  <c r="CN35" i="6"/>
  <c r="CR294" i="6"/>
  <c r="CY46" i="6"/>
  <c r="DD51" i="6"/>
  <c r="DI184" i="6"/>
  <c r="CP165" i="6"/>
  <c r="CU170" i="6"/>
  <c r="DA303" i="6"/>
  <c r="DF181" i="6"/>
  <c r="DN316" i="6"/>
  <c r="DT67" i="6"/>
  <c r="DI56" i="6"/>
  <c r="DQ64" i="6"/>
  <c r="DV197" i="6"/>
  <c r="CT296" i="6"/>
  <c r="BV272" i="6"/>
  <c r="CH29" i="6"/>
  <c r="BT270" i="6"/>
  <c r="CF27" i="6"/>
  <c r="CJ286" i="6"/>
  <c r="CV43" i="6"/>
  <c r="CZ302" i="6"/>
  <c r="DF308" i="6"/>
  <c r="DL59" i="6"/>
  <c r="CX173" i="6"/>
  <c r="DC178" i="6"/>
  <c r="DJ185" i="6"/>
  <c r="DV324" i="6"/>
  <c r="DN189" i="6"/>
  <c r="DS321" i="6"/>
  <c r="BU271" i="6"/>
  <c r="BZ149" i="6"/>
  <c r="CE154" i="6"/>
  <c r="CK287" i="6"/>
  <c r="BS269" i="6"/>
  <c r="BS393" i="6" s="1"/>
  <c r="BT163" i="2" s="1"/>
  <c r="BX147" i="6"/>
  <c r="CC152" i="6"/>
  <c r="CI285" i="6"/>
  <c r="CN163" i="6"/>
  <c r="CS168" i="6"/>
  <c r="CY301" i="6"/>
  <c r="DD179" i="6"/>
  <c r="DI311" i="6"/>
  <c r="CP292" i="6"/>
  <c r="CW44" i="6"/>
  <c r="DB49" i="6"/>
  <c r="DG182" i="6"/>
  <c r="DO62" i="6"/>
  <c r="DT195" i="6"/>
  <c r="DL314" i="6"/>
  <c r="DR65" i="6"/>
  <c r="DW70" i="6"/>
  <c r="BY20" i="6"/>
  <c r="CD25" i="6"/>
  <c r="CH284" i="6"/>
  <c r="CO36" i="6"/>
  <c r="BW18" i="6"/>
  <c r="CB23" i="6"/>
  <c r="CF282" i="6"/>
  <c r="CM34" i="6"/>
  <c r="CR39" i="6"/>
  <c r="CV298" i="6"/>
  <c r="DC50" i="6"/>
  <c r="DH55" i="6"/>
  <c r="DM188" i="6"/>
  <c r="CT169" i="6"/>
  <c r="CY174" i="6"/>
  <c r="DE52" i="6"/>
  <c r="DK313" i="6"/>
  <c r="DR320" i="6"/>
  <c r="DW325" i="6"/>
  <c r="DO317" i="6"/>
  <c r="DU68" i="6"/>
  <c r="BS142" i="6"/>
  <c r="BS266" i="6" s="1"/>
  <c r="BT162" i="2" s="1"/>
  <c r="BY275" i="6"/>
  <c r="CD153" i="6"/>
  <c r="CI158" i="6"/>
  <c r="CO291" i="6"/>
  <c r="BW273" i="6"/>
  <c r="CB151" i="6"/>
  <c r="CG156" i="6"/>
  <c r="CM289" i="6"/>
  <c r="CR167" i="6"/>
  <c r="CW172" i="6"/>
  <c r="DC305" i="6"/>
  <c r="DH183" i="6"/>
  <c r="CP37" i="6"/>
  <c r="DA48" i="6"/>
  <c r="DF53" i="6"/>
  <c r="DM315" i="6"/>
  <c r="DS66" i="6"/>
  <c r="DH310" i="6"/>
  <c r="DP318" i="6"/>
  <c r="DV69" i="6"/>
  <c r="CC24" i="6"/>
  <c r="CL288" i="6"/>
  <c r="CA22" i="6"/>
  <c r="CQ38" i="6"/>
  <c r="CS295" i="6"/>
  <c r="DQ192" i="6"/>
  <c r="BS62" i="2"/>
  <c r="BV34" i="2"/>
  <c r="BU36" i="2"/>
  <c r="BU35" i="2"/>
  <c r="BC28" i="7"/>
  <c r="U28" i="16"/>
  <c r="BS15" i="7"/>
  <c r="BT199" i="2"/>
  <c r="BT202" i="2" s="1"/>
  <c r="BM129" i="2"/>
  <c r="BM132" i="2" s="1"/>
  <c r="BL8" i="7"/>
  <c r="BR273" i="2"/>
  <c r="BR279" i="2" s="1"/>
  <c r="BR308" i="2"/>
  <c r="BQ285" i="2"/>
  <c r="Y70" i="16"/>
  <c r="BO73" i="7"/>
  <c r="BR128" i="7"/>
  <c r="Z128" i="16" s="1"/>
  <c r="Z118" i="16"/>
  <c r="BR84" i="2"/>
  <c r="BT4" i="2"/>
  <c r="BS270" i="2"/>
  <c r="BS118" i="7" s="1"/>
  <c r="BS76" i="2"/>
  <c r="BS78" i="2"/>
  <c r="BS80" i="2"/>
  <c r="BS82" i="2"/>
  <c r="BS93" i="2"/>
  <c r="BS95" i="2"/>
  <c r="BS73" i="2"/>
  <c r="BS276" i="2"/>
  <c r="BS77" i="2"/>
  <c r="BS79" i="2"/>
  <c r="BS81" i="2"/>
  <c r="BS92" i="2"/>
  <c r="BS94" i="2"/>
  <c r="BS74" i="2"/>
  <c r="BS75" i="2"/>
  <c r="BS96" i="2"/>
  <c r="BF290" i="2"/>
  <c r="BR55" i="2"/>
  <c r="BT15" i="2"/>
  <c r="BS47" i="2"/>
  <c r="BS19" i="2"/>
  <c r="BS55" i="2"/>
  <c r="BS59" i="2"/>
  <c r="BS67" i="2"/>
  <c r="BS63" i="2"/>
  <c r="BS242" i="2"/>
  <c r="BS245" i="2" s="1"/>
  <c r="BR26" i="7"/>
  <c r="BS248" i="2"/>
  <c r="Z67" i="16"/>
  <c r="BK96" i="7"/>
  <c r="BE296" i="2"/>
  <c r="BE297" i="2" s="1"/>
  <c r="BE291" i="2"/>
  <c r="BR333" i="2"/>
  <c r="BQ83" i="7"/>
  <c r="BS25" i="7"/>
  <c r="BS99" i="7" s="1"/>
  <c r="BT231" i="2"/>
  <c r="BT234" i="2" s="1"/>
  <c r="Y8" i="16"/>
  <c r="BR143" i="2"/>
  <c r="BR146" i="2" s="1"/>
  <c r="BQ9" i="7"/>
  <c r="BL24" i="7"/>
  <c r="BM210" i="2"/>
  <c r="BM213" i="2" s="1"/>
  <c r="BO95" i="7"/>
  <c r="BW51" i="2"/>
  <c r="Z26" i="16"/>
  <c r="BR99" i="7"/>
  <c r="BU326" i="2"/>
  <c r="BU328" i="2" s="1"/>
  <c r="BT37" i="7"/>
  <c r="BQ112" i="2"/>
  <c r="BQ116" i="2" s="1"/>
  <c r="BP7" i="7"/>
  <c r="BP95" i="7" s="1"/>
  <c r="BK98" i="7"/>
  <c r="BP83" i="7"/>
  <c r="BF154" i="7" l="1"/>
  <c r="BG151" i="7" s="1"/>
  <c r="BG154" i="7" s="1"/>
  <c r="BH151" i="7" s="1"/>
  <c r="BF148" i="7"/>
  <c r="BF147" i="7"/>
  <c r="BF149" i="7" s="1"/>
  <c r="BF79" i="7" s="1"/>
  <c r="BI271" i="2"/>
  <c r="BI277" i="2" s="1"/>
  <c r="BI306" i="2"/>
  <c r="BI309" i="2" s="1"/>
  <c r="BI75" i="7" s="1"/>
  <c r="BH258" i="2"/>
  <c r="BG259" i="2"/>
  <c r="BG288" i="2"/>
  <c r="BR35" i="7"/>
  <c r="Z36" i="16" s="1"/>
  <c r="BS316" i="2"/>
  <c r="BS318" i="2" s="1"/>
  <c r="BR11" i="12"/>
  <c r="BQ101" i="12"/>
  <c r="BG149" i="7"/>
  <c r="BG79" i="7" s="1"/>
  <c r="BG81" i="7" s="1"/>
  <c r="BG322" i="2" s="1"/>
  <c r="H39" i="17"/>
  <c r="T40" i="16"/>
  <c r="AZ42" i="7"/>
  <c r="BB132" i="7"/>
  <c r="U132" i="16" s="1"/>
  <c r="U103" i="16"/>
  <c r="BB114" i="7"/>
  <c r="BI77" i="7"/>
  <c r="W75" i="16"/>
  <c r="AV6" i="7"/>
  <c r="AV10" i="7" s="1"/>
  <c r="AV16" i="7" s="1"/>
  <c r="AV44" i="7" s="1"/>
  <c r="AV109" i="2"/>
  <c r="AW134" i="7"/>
  <c r="AW136" i="7" s="1"/>
  <c r="BB36" i="7"/>
  <c r="BA39" i="7"/>
  <c r="BA42" i="7" s="1"/>
  <c r="H131" i="17"/>
  <c r="H135" i="17" s="1"/>
  <c r="I133" i="17" s="1"/>
  <c r="T132" i="16"/>
  <c r="T136" i="16" s="1"/>
  <c r="U134" i="16" s="1"/>
  <c r="H113" i="17"/>
  <c r="T114" i="16"/>
  <c r="AZ122" i="7"/>
  <c r="R11" i="16"/>
  <c r="AT16" i="7"/>
  <c r="BA330" i="2"/>
  <c r="BB321" i="2"/>
  <c r="BB323" i="2" s="1"/>
  <c r="E204" i="15"/>
  <c r="E13" i="15" s="1"/>
  <c r="BK272" i="2"/>
  <c r="BK278" i="2" s="1"/>
  <c r="BK307" i="2"/>
  <c r="BJ265" i="2"/>
  <c r="BI289" i="2"/>
  <c r="BI266" i="2"/>
  <c r="BF81" i="7"/>
  <c r="V79" i="16"/>
  <c r="BH147" i="7"/>
  <c r="BH148" i="7"/>
  <c r="BD103" i="7"/>
  <c r="BH154" i="7"/>
  <c r="BI151" i="7" s="1"/>
  <c r="BR12" i="7"/>
  <c r="Z13" i="16" s="1"/>
  <c r="BS154" i="2"/>
  <c r="BS158" i="2" s="1"/>
  <c r="BR168" i="2"/>
  <c r="BR14" i="7" s="1"/>
  <c r="Z15" i="16" s="1"/>
  <c r="BL186" i="7"/>
  <c r="BL188" i="7" s="1"/>
  <c r="BP12" i="12"/>
  <c r="BP100" i="12" s="1"/>
  <c r="BP2" i="10"/>
  <c r="BS12" i="6"/>
  <c r="BT2" i="7"/>
  <c r="BP2" i="9"/>
  <c r="BS44" i="13"/>
  <c r="BS3" i="2"/>
  <c r="E15" i="15"/>
  <c r="BE27" i="7"/>
  <c r="BE28" i="7" s="1"/>
  <c r="BE280" i="2"/>
  <c r="BE281" i="2" s="1"/>
  <c r="BE30" i="7" s="1"/>
  <c r="BS26" i="7"/>
  <c r="BS100" i="7" s="1"/>
  <c r="BT242" i="2"/>
  <c r="BT245" i="2" s="1"/>
  <c r="BT248" i="2"/>
  <c r="BF291" i="2"/>
  <c r="BF296" i="2"/>
  <c r="BF297" i="2" s="1"/>
  <c r="BS84" i="2"/>
  <c r="BT276" i="2"/>
  <c r="BT92" i="2"/>
  <c r="BT94" i="2"/>
  <c r="BT96" i="2"/>
  <c r="BT270" i="2"/>
  <c r="BT118" i="7" s="1"/>
  <c r="BT76" i="2"/>
  <c r="BT78" i="2"/>
  <c r="BT80" i="2"/>
  <c r="BT82" i="2"/>
  <c r="BU4" i="2"/>
  <c r="BT81" i="2"/>
  <c r="BT93" i="2"/>
  <c r="BT95" i="2"/>
  <c r="BT74" i="2"/>
  <c r="BT73" i="2"/>
  <c r="BT75" i="2"/>
  <c r="BT77" i="2"/>
  <c r="BT79" i="2"/>
  <c r="Y73" i="16"/>
  <c r="BO83" i="7"/>
  <c r="Y83" i="16" s="1"/>
  <c r="BS308" i="2"/>
  <c r="BR285" i="2"/>
  <c r="BS273" i="2"/>
  <c r="BS279" i="2" s="1"/>
  <c r="BN129" i="2"/>
  <c r="BN132" i="2" s="1"/>
  <c r="BM8" i="7"/>
  <c r="BM96" i="7" s="1"/>
  <c r="BC32" i="7"/>
  <c r="U29" i="16"/>
  <c r="BT164" i="2"/>
  <c r="BX18" i="6"/>
  <c r="CB277" i="6"/>
  <c r="CI29" i="6"/>
  <c r="CN34" i="6"/>
  <c r="BV271" i="6"/>
  <c r="CC23" i="6"/>
  <c r="CH28" i="6"/>
  <c r="CL287" i="6"/>
  <c r="CS39" i="6"/>
  <c r="BX146" i="6"/>
  <c r="CC151" i="6"/>
  <c r="CI284" i="6"/>
  <c r="CN162" i="6"/>
  <c r="BW145" i="6"/>
  <c r="CC278" i="6"/>
  <c r="CH156" i="6"/>
  <c r="CM161" i="6"/>
  <c r="CS294" i="6"/>
  <c r="CX172" i="6"/>
  <c r="DC177" i="6"/>
  <c r="DI55" i="6"/>
  <c r="CQ292" i="6"/>
  <c r="CV170" i="6"/>
  <c r="DA175" i="6"/>
  <c r="DI183" i="6"/>
  <c r="DP317" i="6"/>
  <c r="DV68" i="6"/>
  <c r="DL58" i="6"/>
  <c r="DQ318" i="6"/>
  <c r="DW324" i="6"/>
  <c r="DB303" i="6"/>
  <c r="CQ37" i="6"/>
  <c r="CZ301" i="6"/>
  <c r="DO316" i="6"/>
  <c r="DJ311" i="6"/>
  <c r="DV323" i="6"/>
  <c r="DB48" i="6"/>
  <c r="DL313" i="6"/>
  <c r="CZ46" i="6"/>
  <c r="DN188" i="6"/>
  <c r="DH54" i="6"/>
  <c r="DU195" i="6"/>
  <c r="BW17" i="6"/>
  <c r="CB22" i="6"/>
  <c r="CF281" i="6"/>
  <c r="CM33" i="6"/>
  <c r="BV16" i="6"/>
  <c r="BZ275" i="6"/>
  <c r="CG27" i="6"/>
  <c r="CL32" i="6"/>
  <c r="CP291" i="6"/>
  <c r="BW272" i="6"/>
  <c r="CB150" i="6"/>
  <c r="CG155" i="6"/>
  <c r="CM288" i="6"/>
  <c r="BV144" i="6"/>
  <c r="CA149" i="6"/>
  <c r="CG282" i="6"/>
  <c r="CL160" i="6"/>
  <c r="CQ165" i="6"/>
  <c r="CW298" i="6"/>
  <c r="DB176" i="6"/>
  <c r="DG308" i="6"/>
  <c r="DM59" i="6"/>
  <c r="CU296" i="6"/>
  <c r="CZ174" i="6"/>
  <c r="DE306" i="6"/>
  <c r="DO189" i="6"/>
  <c r="DT321" i="6"/>
  <c r="DH182" i="6"/>
  <c r="DP190" i="6"/>
  <c r="DU322" i="6"/>
  <c r="DA47" i="6"/>
  <c r="DK185" i="6"/>
  <c r="CY45" i="6"/>
  <c r="DM187" i="6"/>
  <c r="DW197" i="6"/>
  <c r="DT66" i="6"/>
  <c r="CX299" i="6"/>
  <c r="DJ56" i="6"/>
  <c r="CV297" i="6"/>
  <c r="DI310" i="6"/>
  <c r="DV196" i="6"/>
  <c r="DR319" i="6"/>
  <c r="CA21" i="6"/>
  <c r="CF26" i="6"/>
  <c r="BU15" i="6"/>
  <c r="CD279" i="6"/>
  <c r="CK31" i="6"/>
  <c r="BU143" i="6"/>
  <c r="CA276" i="6"/>
  <c r="CF154" i="6"/>
  <c r="BU270" i="6"/>
  <c r="BZ148" i="6"/>
  <c r="CK286" i="6"/>
  <c r="CP164" i="6"/>
  <c r="CU169" i="6"/>
  <c r="DF180" i="6"/>
  <c r="DK312" i="6"/>
  <c r="CS167" i="6"/>
  <c r="CY300" i="6"/>
  <c r="DN60" i="6"/>
  <c r="DS193" i="6"/>
  <c r="DF307" i="6"/>
  <c r="DT194" i="6"/>
  <c r="CX44" i="6"/>
  <c r="DH309" i="6"/>
  <c r="CV42" i="6"/>
  <c r="DU67" i="6"/>
  <c r="DQ191" i="6"/>
  <c r="CW43" i="6"/>
  <c r="CU41" i="6"/>
  <c r="DE179" i="6"/>
  <c r="DP62" i="6"/>
  <c r="BT14" i="6"/>
  <c r="BT138" i="6" s="1"/>
  <c r="BU161" i="2" s="1"/>
  <c r="CE25" i="6"/>
  <c r="CJ30" i="6"/>
  <c r="CN289" i="6"/>
  <c r="CD24" i="6"/>
  <c r="CH283" i="6"/>
  <c r="CO35" i="6"/>
  <c r="BT142" i="6"/>
  <c r="BT266" i="6" s="1"/>
  <c r="BU162" i="2" s="1"/>
  <c r="BY147" i="6"/>
  <c r="CJ158" i="6"/>
  <c r="CO163" i="6"/>
  <c r="BY274" i="6"/>
  <c r="CI157" i="6"/>
  <c r="CO290" i="6"/>
  <c r="CT168" i="6"/>
  <c r="DE51" i="6"/>
  <c r="DJ184" i="6"/>
  <c r="CW171" i="6"/>
  <c r="DC304" i="6"/>
  <c r="DK57" i="6"/>
  <c r="DW69" i="6"/>
  <c r="DM314" i="6"/>
  <c r="DS65" i="6"/>
  <c r="DF52" i="6"/>
  <c r="CR293" i="6"/>
  <c r="DD50" i="6"/>
  <c r="DR192" i="6"/>
  <c r="CT40" i="6"/>
  <c r="DD305" i="6"/>
  <c r="DC49" i="6"/>
  <c r="DQ63" i="6"/>
  <c r="DL186" i="6"/>
  <c r="BT269" i="6"/>
  <c r="BT393" i="6" s="1"/>
  <c r="BU163" i="2" s="1"/>
  <c r="CJ285" i="6"/>
  <c r="BZ20" i="6"/>
  <c r="CP36" i="6"/>
  <c r="CK159" i="6"/>
  <c r="CE153" i="6"/>
  <c r="DA302" i="6"/>
  <c r="DD178" i="6"/>
  <c r="DO61" i="6"/>
  <c r="DG53" i="6"/>
  <c r="DG181" i="6"/>
  <c r="DS320" i="6"/>
  <c r="BX273" i="6"/>
  <c r="BY19" i="6"/>
  <c r="CE280" i="6"/>
  <c r="CD152" i="6"/>
  <c r="CY173" i="6"/>
  <c r="CR166" i="6"/>
  <c r="DR64" i="6"/>
  <c r="CT295" i="6"/>
  <c r="DN315" i="6"/>
  <c r="CR38" i="6"/>
  <c r="BU4" i="6"/>
  <c r="BS52" i="2"/>
  <c r="BP217" i="2"/>
  <c r="BR219" i="2"/>
  <c r="BO216" i="2"/>
  <c r="BO220" i="2" s="1"/>
  <c r="BO212" i="2" s="1"/>
  <c r="BQ218" i="2"/>
  <c r="BR100" i="7"/>
  <c r="Z100" i="16" s="1"/>
  <c r="Z27" i="16"/>
  <c r="BS64" i="2"/>
  <c r="BS69" i="2" s="1"/>
  <c r="BS131" i="2" s="1"/>
  <c r="BT19" i="2"/>
  <c r="BU15" i="2"/>
  <c r="BT47" i="2"/>
  <c r="BT59" i="2"/>
  <c r="BT67" i="2"/>
  <c r="BS98" i="2"/>
  <c r="BS227" i="2" s="1"/>
  <c r="BG290" i="2"/>
  <c r="BS119" i="7"/>
  <c r="BS128" i="7" s="1"/>
  <c r="BS333" i="2"/>
  <c r="BT333" i="2"/>
  <c r="BR85" i="2"/>
  <c r="BR65" i="7" s="1"/>
  <c r="Z65" i="16" s="1"/>
  <c r="BR64" i="7"/>
  <c r="BR88" i="2"/>
  <c r="BR66" i="7" s="1"/>
  <c r="Z66" i="16" s="1"/>
  <c r="X9" i="16"/>
  <c r="I8" i="17"/>
  <c r="F209" i="15"/>
  <c r="F18" i="15" s="1"/>
  <c r="BT15" i="7"/>
  <c r="BU199" i="2"/>
  <c r="BU202" i="2" s="1"/>
  <c r="BV35" i="2"/>
  <c r="BV36" i="2"/>
  <c r="BW34" i="2"/>
  <c r="BD32" i="7"/>
  <c r="BL96" i="7"/>
  <c r="I95" i="17" s="1"/>
  <c r="BT49" i="2"/>
  <c r="BT63" i="2" s="1"/>
  <c r="BT64" i="2" s="1"/>
  <c r="BT69" i="2" s="1"/>
  <c r="BT131" i="2" s="1"/>
  <c r="BU48" i="2"/>
  <c r="BT50" i="2"/>
  <c r="BS67" i="7"/>
  <c r="BS92" i="7"/>
  <c r="BS166" i="2"/>
  <c r="BT166" i="2"/>
  <c r="BT13" i="7" s="1"/>
  <c r="BT33" i="2"/>
  <c r="BT38" i="2" s="1"/>
  <c r="BT18" i="2"/>
  <c r="BT66" i="2"/>
  <c r="BT58" i="2"/>
  <c r="BU13" i="2"/>
  <c r="BR112" i="2"/>
  <c r="BR116" i="2" s="1"/>
  <c r="BQ7" i="7"/>
  <c r="Y95" i="16"/>
  <c r="BN210" i="2"/>
  <c r="BN213" i="2" s="1"/>
  <c r="BM24" i="7"/>
  <c r="BQ97" i="7"/>
  <c r="BV326" i="2"/>
  <c r="BV328" i="2" s="1"/>
  <c r="BU37" i="7"/>
  <c r="AA38" i="16" s="1"/>
  <c r="Z99" i="16"/>
  <c r="BX51" i="2"/>
  <c r="BL98" i="7"/>
  <c r="X98" i="16" s="1"/>
  <c r="X25" i="16"/>
  <c r="I24" i="17"/>
  <c r="BS143" i="2"/>
  <c r="BS146" i="2" s="1"/>
  <c r="BR9" i="7"/>
  <c r="BT25" i="7"/>
  <c r="BT99" i="7" s="1"/>
  <c r="BU231" i="2"/>
  <c r="BU234" i="2" s="1"/>
  <c r="BH288" i="2" l="1"/>
  <c r="BH259" i="2"/>
  <c r="BJ306" i="2"/>
  <c r="BJ309" i="2" s="1"/>
  <c r="BJ75" i="7" s="1"/>
  <c r="BJ77" i="7" s="1"/>
  <c r="BJ143" i="7" s="1"/>
  <c r="BJ152" i="7" s="1"/>
  <c r="BI258" i="2"/>
  <c r="BJ271" i="2"/>
  <c r="BJ277" i="2" s="1"/>
  <c r="BR101" i="12"/>
  <c r="BS11" i="12"/>
  <c r="BT316" i="2"/>
  <c r="BT318" i="2" s="1"/>
  <c r="BS35" i="7"/>
  <c r="BT52" i="2"/>
  <c r="BJ153" i="7"/>
  <c r="U136" i="16"/>
  <c r="V134" i="16" s="1"/>
  <c r="BG89" i="7"/>
  <c r="BG103" i="7" s="1"/>
  <c r="BG114" i="7" s="1"/>
  <c r="BG122" i="7" s="1"/>
  <c r="AW109" i="2"/>
  <c r="AW6" i="7"/>
  <c r="AX134" i="7"/>
  <c r="AX136" i="7" s="1"/>
  <c r="BI143" i="7"/>
  <c r="W77" i="16"/>
  <c r="BB122" i="7"/>
  <c r="U122" i="16" s="1"/>
  <c r="U114" i="16"/>
  <c r="BJ266" i="2"/>
  <c r="BJ289" i="2"/>
  <c r="BK265" i="2"/>
  <c r="BL307" i="2"/>
  <c r="BL272" i="2"/>
  <c r="BL278" i="2" s="1"/>
  <c r="BB330" i="2"/>
  <c r="BC321" i="2"/>
  <c r="BC323" i="2" s="1"/>
  <c r="AT44" i="7"/>
  <c r="R17" i="16"/>
  <c r="R45" i="16" s="1"/>
  <c r="T122" i="16"/>
  <c r="H121" i="17"/>
  <c r="F19" i="14" s="1"/>
  <c r="F21" i="14" s="1"/>
  <c r="F22" i="14" s="1"/>
  <c r="BB39" i="7"/>
  <c r="BB42" i="7" s="1"/>
  <c r="BC36" i="7"/>
  <c r="H42" i="17"/>
  <c r="T43" i="16"/>
  <c r="BF322" i="2"/>
  <c r="BF89" i="7"/>
  <c r="V81" i="16"/>
  <c r="BJ144" i="7"/>
  <c r="BJ145" i="7" s="1"/>
  <c r="BD114" i="7"/>
  <c r="BD132" i="7"/>
  <c r="BH149" i="7"/>
  <c r="BH79" i="7" s="1"/>
  <c r="BT154" i="2"/>
  <c r="BT158" i="2" s="1"/>
  <c r="BT168" i="2" s="1"/>
  <c r="BT14" i="7" s="1"/>
  <c r="BS12" i="7"/>
  <c r="BT44" i="13"/>
  <c r="BQ2" i="9"/>
  <c r="BQ2" i="10"/>
  <c r="BT3" i="2"/>
  <c r="BU2" i="7"/>
  <c r="BT12" i="6"/>
  <c r="BQ12" i="12"/>
  <c r="BQ100" i="12" s="1"/>
  <c r="F210" i="15"/>
  <c r="F19" i="15" s="1"/>
  <c r="BE32" i="7"/>
  <c r="BU58" i="2"/>
  <c r="BV13" i="2"/>
  <c r="BU18" i="2"/>
  <c r="BU66" i="2"/>
  <c r="BU33" i="2"/>
  <c r="BU38" i="2" s="1"/>
  <c r="BS13" i="7"/>
  <c r="BS168" i="2"/>
  <c r="BS14" i="7" s="1"/>
  <c r="BV48" i="2"/>
  <c r="BU49" i="2"/>
  <c r="BU50" i="2"/>
  <c r="BX34" i="2"/>
  <c r="BW36" i="2"/>
  <c r="BW35" i="2"/>
  <c r="BR70" i="7"/>
  <c r="Z64" i="16"/>
  <c r="BT135" i="2"/>
  <c r="BQ138" i="2"/>
  <c r="BR137" i="2"/>
  <c r="BS136" i="2"/>
  <c r="BU19" i="2"/>
  <c r="BU47" i="2"/>
  <c r="BU52" i="2" s="1"/>
  <c r="BV15" i="2"/>
  <c r="BU59" i="2"/>
  <c r="BU67" i="2"/>
  <c r="BU63" i="2"/>
  <c r="BS135" i="2"/>
  <c r="BQ137" i="2"/>
  <c r="BP138" i="2"/>
  <c r="BP139" i="2" s="1"/>
  <c r="BP130" i="2" s="1"/>
  <c r="BP225" i="2" s="1"/>
  <c r="BP228" i="2" s="1"/>
  <c r="BP211" i="2" s="1"/>
  <c r="BR136" i="2"/>
  <c r="BT67" i="7"/>
  <c r="BT92" i="7"/>
  <c r="BS285" i="2"/>
  <c r="BT273" i="2"/>
  <c r="BT279" i="2" s="1"/>
  <c r="BT308" i="2"/>
  <c r="BT84" i="2"/>
  <c r="BH290" i="2"/>
  <c r="BT119" i="7"/>
  <c r="BT128" i="7" s="1"/>
  <c r="X96" i="16"/>
  <c r="BT54" i="2"/>
  <c r="BU15" i="7"/>
  <c r="AA16" i="16" s="1"/>
  <c r="BV199" i="2"/>
  <c r="BV202" i="2" s="1"/>
  <c r="BG291" i="2"/>
  <c r="BG296" i="2"/>
  <c r="BG297" i="2" s="1"/>
  <c r="BT55" i="2"/>
  <c r="BV15" i="6"/>
  <c r="BZ274" i="6"/>
  <c r="CG26" i="6"/>
  <c r="CL31" i="6"/>
  <c r="BW271" i="6"/>
  <c r="CB149" i="6"/>
  <c r="CG154" i="6"/>
  <c r="CM287" i="6"/>
  <c r="CR165" i="6"/>
  <c r="CW170" i="6"/>
  <c r="DC303" i="6"/>
  <c r="DH181" i="6"/>
  <c r="CP35" i="6"/>
  <c r="CT294" i="6"/>
  <c r="DA46" i="6"/>
  <c r="DF51" i="6"/>
  <c r="DO60" i="6"/>
  <c r="DT193" i="6"/>
  <c r="DJ55" i="6"/>
  <c r="DP316" i="6"/>
  <c r="DV67" i="6"/>
  <c r="BY273" i="6"/>
  <c r="CI156" i="6"/>
  <c r="BX272" i="6"/>
  <c r="CJ29" i="6"/>
  <c r="CU40" i="6"/>
  <c r="DE178" i="6"/>
  <c r="CQ164" i="6"/>
  <c r="DB175" i="6"/>
  <c r="DQ190" i="6"/>
  <c r="DK311" i="6"/>
  <c r="BV4" i="6"/>
  <c r="CE152" i="6"/>
  <c r="BX17" i="6"/>
  <c r="CI28" i="6"/>
  <c r="CR292" i="6"/>
  <c r="DD49" i="6"/>
  <c r="CP163" i="6"/>
  <c r="DA301" i="6"/>
  <c r="DP61" i="6"/>
  <c r="DJ183" i="6"/>
  <c r="DV195" i="6"/>
  <c r="BV270" i="6"/>
  <c r="CC22" i="6"/>
  <c r="CH27" i="6"/>
  <c r="CL286" i="6"/>
  <c r="BX145" i="6"/>
  <c r="CC150" i="6"/>
  <c r="CI283" i="6"/>
  <c r="CN161" i="6"/>
  <c r="CV169" i="6"/>
  <c r="DG52" i="6"/>
  <c r="CT39" i="6"/>
  <c r="DD304" i="6"/>
  <c r="DS64" i="6"/>
  <c r="DO188" i="6"/>
  <c r="CA148" i="6"/>
  <c r="CB21" i="6"/>
  <c r="CV296" i="6"/>
  <c r="CT167" i="6"/>
  <c r="DT65" i="6"/>
  <c r="BW144" i="6"/>
  <c r="CA20" i="6"/>
  <c r="CV41" i="6"/>
  <c r="CS293" i="6"/>
  <c r="DR318" i="6"/>
  <c r="CS166" i="6"/>
  <c r="DD177" i="6"/>
  <c r="CP290" i="6"/>
  <c r="DB47" i="6"/>
  <c r="DP189" i="6"/>
  <c r="DK184" i="6"/>
  <c r="DW68" i="6"/>
  <c r="CG281" i="6"/>
  <c r="CF280" i="6"/>
  <c r="DC48" i="6"/>
  <c r="CY172" i="6"/>
  <c r="DG307" i="6"/>
  <c r="CC277" i="6"/>
  <c r="CF25" i="6"/>
  <c r="CZ300" i="6"/>
  <c r="CX171" i="6"/>
  <c r="DW323" i="6"/>
  <c r="BY18" i="6"/>
  <c r="DW196" i="6"/>
  <c r="BU269" i="6"/>
  <c r="BU393" i="6" s="1"/>
  <c r="BV163" i="2" s="1"/>
  <c r="CO289" i="6"/>
  <c r="CN288" i="6"/>
  <c r="DJ310" i="6"/>
  <c r="CW297" i="6"/>
  <c r="DI54" i="6"/>
  <c r="DR191" i="6"/>
  <c r="BZ147" i="6"/>
  <c r="CB276" i="6"/>
  <c r="CN33" i="6"/>
  <c r="CY44" i="6"/>
  <c r="CU168" i="6"/>
  <c r="DF179" i="6"/>
  <c r="DU194" i="6"/>
  <c r="DQ62" i="6"/>
  <c r="BZ19" i="6"/>
  <c r="CD278" i="6"/>
  <c r="CK30" i="6"/>
  <c r="BU142" i="6"/>
  <c r="BU266" i="6" s="1"/>
  <c r="BV162" i="2" s="1"/>
  <c r="CF153" i="6"/>
  <c r="CK158" i="6"/>
  <c r="CQ291" i="6"/>
  <c r="DA174" i="6"/>
  <c r="CX298" i="6"/>
  <c r="DM313" i="6"/>
  <c r="DG180" i="6"/>
  <c r="DT320" i="6"/>
  <c r="CL159" i="6"/>
  <c r="DH53" i="6"/>
  <c r="DE50" i="6"/>
  <c r="DO315" i="6"/>
  <c r="CJ284" i="6"/>
  <c r="DF306" i="6"/>
  <c r="DN187" i="6"/>
  <c r="CY299" i="6"/>
  <c r="DI309" i="6"/>
  <c r="DH308" i="6"/>
  <c r="DU321" i="6"/>
  <c r="DR63" i="6"/>
  <c r="BV143" i="6"/>
  <c r="CR37" i="6"/>
  <c r="DM186" i="6"/>
  <c r="DN314" i="6"/>
  <c r="DU66" i="6"/>
  <c r="CQ36" i="6"/>
  <c r="DL57" i="6"/>
  <c r="DM58" i="6"/>
  <c r="DS319" i="6"/>
  <c r="CD23" i="6"/>
  <c r="CH282" i="6"/>
  <c r="CO34" i="6"/>
  <c r="BY146" i="6"/>
  <c r="CE279" i="6"/>
  <c r="CJ157" i="6"/>
  <c r="CO162" i="6"/>
  <c r="CU295" i="6"/>
  <c r="CZ173" i="6"/>
  <c r="DE305" i="6"/>
  <c r="DK56" i="6"/>
  <c r="CS38" i="6"/>
  <c r="CX43" i="6"/>
  <c r="DB302" i="6"/>
  <c r="DL312" i="6"/>
  <c r="DQ317" i="6"/>
  <c r="DN59" i="6"/>
  <c r="DS192" i="6"/>
  <c r="CD151" i="6"/>
  <c r="CE24" i="6"/>
  <c r="CZ45" i="6"/>
  <c r="DV322" i="6"/>
  <c r="CK285" i="6"/>
  <c r="DI182" i="6"/>
  <c r="BU14" i="6"/>
  <c r="BU138" i="6" s="1"/>
  <c r="BV161" i="2" s="1"/>
  <c r="CA275" i="6"/>
  <c r="DL185" i="6"/>
  <c r="CM32" i="6"/>
  <c r="CH155" i="6"/>
  <c r="DC176" i="6"/>
  <c r="CW42" i="6"/>
  <c r="BW16" i="6"/>
  <c r="CM160" i="6"/>
  <c r="BU164" i="2"/>
  <c r="BU62" i="2"/>
  <c r="U33" i="16"/>
  <c r="BO129" i="2"/>
  <c r="BO132" i="2" s="1"/>
  <c r="BN8" i="7"/>
  <c r="BN96" i="7" s="1"/>
  <c r="BU276" i="2"/>
  <c r="BU76" i="2"/>
  <c r="BU78" i="2"/>
  <c r="BU80" i="2"/>
  <c r="BU93" i="2"/>
  <c r="BU95" i="2"/>
  <c r="BU270" i="2"/>
  <c r="BU118" i="7" s="1"/>
  <c r="BU333" i="2" s="1"/>
  <c r="BU96" i="2"/>
  <c r="BU82" i="2"/>
  <c r="BU92" i="2"/>
  <c r="BU73" i="2"/>
  <c r="BV4" i="2"/>
  <c r="BU77" i="2"/>
  <c r="BU79" i="2"/>
  <c r="BU81" i="2"/>
  <c r="BU74" i="2"/>
  <c r="BU94" i="2"/>
  <c r="BU75" i="2"/>
  <c r="BT98" i="2"/>
  <c r="BT227" i="2" s="1"/>
  <c r="BS88" i="2"/>
  <c r="BS66" i="7" s="1"/>
  <c r="BS85" i="2"/>
  <c r="BS65" i="7" s="1"/>
  <c r="BS64" i="7"/>
  <c r="BF27" i="7"/>
  <c r="BF280" i="2"/>
  <c r="BF281" i="2" s="1"/>
  <c r="BF30" i="7" s="1"/>
  <c r="V31" i="16" s="1"/>
  <c r="BT26" i="7"/>
  <c r="BT100" i="7" s="1"/>
  <c r="BU248" i="2"/>
  <c r="BU242" i="2"/>
  <c r="BU245" i="2" s="1"/>
  <c r="BK208" i="7"/>
  <c r="Z10" i="16"/>
  <c r="BR97" i="7"/>
  <c r="Z97" i="16" s="1"/>
  <c r="BO210" i="2"/>
  <c r="BO213" i="2" s="1"/>
  <c r="BN24" i="7"/>
  <c r="BV231" i="2"/>
  <c r="BV234" i="2" s="1"/>
  <c r="BU25" i="7"/>
  <c r="BS9" i="7"/>
  <c r="BT143" i="2"/>
  <c r="BT146" i="2" s="1"/>
  <c r="BK210" i="7"/>
  <c r="I97" i="17"/>
  <c r="BY51" i="2"/>
  <c r="BW326" i="2"/>
  <c r="BW328" i="2" s="1"/>
  <c r="BV37" i="7"/>
  <c r="BQ95" i="7"/>
  <c r="BM98" i="7"/>
  <c r="BR7" i="7"/>
  <c r="BS112" i="2"/>
  <c r="BS116" i="2" s="1"/>
  <c r="BI288" i="2" l="1"/>
  <c r="BI259" i="2"/>
  <c r="BK271" i="2"/>
  <c r="BK277" i="2" s="1"/>
  <c r="BK306" i="2"/>
  <c r="BK309" i="2" s="1"/>
  <c r="BK75" i="7" s="1"/>
  <c r="BK77" i="7" s="1"/>
  <c r="BK143" i="7" s="1"/>
  <c r="BJ258" i="2"/>
  <c r="BU98" i="2"/>
  <c r="BU227" i="2" s="1"/>
  <c r="BT11" i="12"/>
  <c r="BS101" i="12"/>
  <c r="BU316" i="2"/>
  <c r="BU318" i="2" s="1"/>
  <c r="BT35" i="7"/>
  <c r="BV164" i="2"/>
  <c r="BG132" i="7"/>
  <c r="BC39" i="7"/>
  <c r="U37" i="16"/>
  <c r="BD36" i="7"/>
  <c r="BD321" i="2"/>
  <c r="BD323" i="2" s="1"/>
  <c r="BC330" i="2"/>
  <c r="BM272" i="2"/>
  <c r="BM278" i="2" s="1"/>
  <c r="BL265" i="2"/>
  <c r="BM307" i="2"/>
  <c r="BK266" i="2"/>
  <c r="BK289" i="2"/>
  <c r="AY134" i="7"/>
  <c r="AY136" i="7" s="1"/>
  <c r="AX6" i="7"/>
  <c r="AX10" i="7" s="1"/>
  <c r="AX16" i="7" s="1"/>
  <c r="AX44" i="7" s="1"/>
  <c r="AX109" i="2"/>
  <c r="BK152" i="7"/>
  <c r="BK153" i="7"/>
  <c r="BK144" i="7"/>
  <c r="BK145" i="7" s="1"/>
  <c r="BI152" i="7"/>
  <c r="BI144" i="7"/>
  <c r="BI145" i="7" s="1"/>
  <c r="BI153" i="7"/>
  <c r="AW10" i="7"/>
  <c r="S7" i="16"/>
  <c r="BF103" i="7"/>
  <c r="V89" i="16"/>
  <c r="BH81" i="7"/>
  <c r="BD122" i="7"/>
  <c r="BJ148" i="7"/>
  <c r="BJ147" i="7"/>
  <c r="BU154" i="2"/>
  <c r="BU158" i="2" s="1"/>
  <c r="BT12" i="7"/>
  <c r="BU12" i="6"/>
  <c r="BR12" i="12"/>
  <c r="BR100" i="12" s="1"/>
  <c r="BU44" i="13"/>
  <c r="BR2" i="9"/>
  <c r="BV2" i="7"/>
  <c r="BR2" i="10"/>
  <c r="BU3" i="2"/>
  <c r="BS70" i="7"/>
  <c r="BS73" i="7" s="1"/>
  <c r="BS83" i="7" s="1"/>
  <c r="E22" i="15"/>
  <c r="BV276" i="2"/>
  <c r="BV74" i="2"/>
  <c r="BV95" i="2"/>
  <c r="BV92" i="2"/>
  <c r="BV73" i="2"/>
  <c r="BV79" i="2"/>
  <c r="BV77" i="2"/>
  <c r="BV75" i="2"/>
  <c r="BV81" i="2"/>
  <c r="BW4" i="2"/>
  <c r="BV96" i="2"/>
  <c r="BV94" i="2"/>
  <c r="BV270" i="2"/>
  <c r="BV118" i="7" s="1"/>
  <c r="BV93" i="2"/>
  <c r="BV76" i="2"/>
  <c r="BV82" i="2"/>
  <c r="BV80" i="2"/>
  <c r="BV78" i="2"/>
  <c r="BV92" i="7"/>
  <c r="BV67" i="7"/>
  <c r="CA274" i="6"/>
  <c r="CF152" i="6"/>
  <c r="CK157" i="6"/>
  <c r="BV142" i="6"/>
  <c r="BV266" i="6" s="1"/>
  <c r="BW162" i="2" s="1"/>
  <c r="CA147" i="6"/>
  <c r="CG280" i="6"/>
  <c r="CL158" i="6"/>
  <c r="CQ163" i="6"/>
  <c r="CW296" i="6"/>
  <c r="DB174" i="6"/>
  <c r="DG306" i="6"/>
  <c r="DM57" i="6"/>
  <c r="CU294" i="6"/>
  <c r="CZ172" i="6"/>
  <c r="DE304" i="6"/>
  <c r="DN186" i="6"/>
  <c r="DS318" i="6"/>
  <c r="DI181" i="6"/>
  <c r="DP188" i="6"/>
  <c r="DU320" i="6"/>
  <c r="CB20" i="6"/>
  <c r="CM31" i="6"/>
  <c r="BZ273" i="6"/>
  <c r="CL30" i="6"/>
  <c r="CW41" i="6"/>
  <c r="DG179" i="6"/>
  <c r="CU39" i="6"/>
  <c r="DE177" i="6"/>
  <c r="DS191" i="6"/>
  <c r="DP60" i="6"/>
  <c r="BX16" i="6"/>
  <c r="CI27" i="6"/>
  <c r="CC21" i="6"/>
  <c r="CL285" i="6"/>
  <c r="CX42" i="6"/>
  <c r="DH307" i="6"/>
  <c r="CV40" i="6"/>
  <c r="DF305" i="6"/>
  <c r="DT319" i="6"/>
  <c r="DQ189" i="6"/>
  <c r="BY145" i="6"/>
  <c r="CJ156" i="6"/>
  <c r="BW143" i="6"/>
  <c r="CH154" i="6"/>
  <c r="CS292" i="6"/>
  <c r="DC175" i="6"/>
  <c r="CQ290" i="6"/>
  <c r="DA173" i="6"/>
  <c r="DO314" i="6"/>
  <c r="DK55" i="6"/>
  <c r="DW322" i="6"/>
  <c r="CN287" i="6"/>
  <c r="CH281" i="6"/>
  <c r="DD303" i="6"/>
  <c r="DC47" i="6"/>
  <c r="DM185" i="6"/>
  <c r="CF24" i="6"/>
  <c r="BZ18" i="6"/>
  <c r="CT293" i="6"/>
  <c r="CR291" i="6"/>
  <c r="DR62" i="6"/>
  <c r="BW270" i="6"/>
  <c r="CG153" i="6"/>
  <c r="BZ146" i="6"/>
  <c r="CK284" i="6"/>
  <c r="CU167" i="6"/>
  <c r="DF178" i="6"/>
  <c r="CS165" i="6"/>
  <c r="DD176" i="6"/>
  <c r="DR190" i="6"/>
  <c r="DO59" i="6"/>
  <c r="BX271" i="6"/>
  <c r="CD22" i="6"/>
  <c r="CX297" i="6"/>
  <c r="CV295" i="6"/>
  <c r="DV66" i="6"/>
  <c r="CA19" i="6"/>
  <c r="CD277" i="6"/>
  <c r="DA45" i="6"/>
  <c r="CY43" i="6"/>
  <c r="DW67" i="6"/>
  <c r="BX144" i="6"/>
  <c r="CC149" i="6"/>
  <c r="CI282" i="6"/>
  <c r="CN160" i="6"/>
  <c r="BY272" i="6"/>
  <c r="CD150" i="6"/>
  <c r="CI155" i="6"/>
  <c r="CO288" i="6"/>
  <c r="CT166" i="6"/>
  <c r="CY171" i="6"/>
  <c r="DE49" i="6"/>
  <c r="DJ182" i="6"/>
  <c r="CR164" i="6"/>
  <c r="CW169" i="6"/>
  <c r="DC302" i="6"/>
  <c r="DJ309" i="6"/>
  <c r="DQ61" i="6"/>
  <c r="DV194" i="6"/>
  <c r="DM312" i="6"/>
  <c r="DS63" i="6"/>
  <c r="BW15" i="6"/>
  <c r="CF279" i="6"/>
  <c r="BV269" i="6"/>
  <c r="BV393" i="6" s="1"/>
  <c r="BW163" i="2" s="1"/>
  <c r="CG25" i="6"/>
  <c r="CP289" i="6"/>
  <c r="DB46" i="6"/>
  <c r="DL311" i="6"/>
  <c r="CZ44" i="6"/>
  <c r="DN58" i="6"/>
  <c r="DG51" i="6"/>
  <c r="DU193" i="6"/>
  <c r="CB275" i="6"/>
  <c r="CN32" i="6"/>
  <c r="CH26" i="6"/>
  <c r="CS37" i="6"/>
  <c r="DB301" i="6"/>
  <c r="CQ35" i="6"/>
  <c r="CZ299" i="6"/>
  <c r="DO187" i="6"/>
  <c r="DI308" i="6"/>
  <c r="DV321" i="6"/>
  <c r="CE278" i="6"/>
  <c r="CO161" i="6"/>
  <c r="CC276" i="6"/>
  <c r="CM159" i="6"/>
  <c r="CX170" i="6"/>
  <c r="DI53" i="6"/>
  <c r="CV168" i="6"/>
  <c r="DH52" i="6"/>
  <c r="DU65" i="6"/>
  <c r="DQ316" i="6"/>
  <c r="CE23" i="6"/>
  <c r="BY17" i="6"/>
  <c r="CT38" i="6"/>
  <c r="CR36" i="6"/>
  <c r="DP315" i="6"/>
  <c r="BW4" i="6"/>
  <c r="BV14" i="6"/>
  <c r="BV138" i="6" s="1"/>
  <c r="BW161" i="2" s="1"/>
  <c r="CK29" i="6"/>
  <c r="DF50" i="6"/>
  <c r="DD48" i="6"/>
  <c r="DN313" i="6"/>
  <c r="CB148" i="6"/>
  <c r="CM286" i="6"/>
  <c r="CE151" i="6"/>
  <c r="CP162" i="6"/>
  <c r="DA300" i="6"/>
  <c r="DK310" i="6"/>
  <c r="CY298" i="6"/>
  <c r="DL184" i="6"/>
  <c r="DW195" i="6"/>
  <c r="DT192" i="6"/>
  <c r="CJ28" i="6"/>
  <c r="CO33" i="6"/>
  <c r="DJ54" i="6"/>
  <c r="DH180" i="6"/>
  <c r="DR317" i="6"/>
  <c r="CJ283" i="6"/>
  <c r="CP34" i="6"/>
  <c r="DK183" i="6"/>
  <c r="DL56" i="6"/>
  <c r="DT64" i="6"/>
  <c r="BG280" i="2"/>
  <c r="BG281" i="2" s="1"/>
  <c r="BG30" i="7" s="1"/>
  <c r="BG27" i="7"/>
  <c r="BG28" i="7" s="1"/>
  <c r="BH291" i="2"/>
  <c r="BH296" i="2"/>
  <c r="BH297" i="2" s="1"/>
  <c r="AA118" i="16"/>
  <c r="BS219" i="2"/>
  <c r="BR218" i="2"/>
  <c r="BP216" i="2"/>
  <c r="BP220" i="2" s="1"/>
  <c r="BP212" i="2" s="1"/>
  <c r="BQ217" i="2"/>
  <c r="BV47" i="2"/>
  <c r="BW15" i="2"/>
  <c r="BV19" i="2"/>
  <c r="BV59" i="2"/>
  <c r="BV67" i="2"/>
  <c r="BQ139" i="2"/>
  <c r="BQ130" i="2" s="1"/>
  <c r="BQ225" i="2" s="1"/>
  <c r="BQ228" i="2" s="1"/>
  <c r="BQ211" i="2" s="1"/>
  <c r="BW62" i="2"/>
  <c r="BX35" i="2"/>
  <c r="BY34" i="2"/>
  <c r="BX36" i="2"/>
  <c r="BU54" i="2"/>
  <c r="BW13" i="2"/>
  <c r="BV18" i="2"/>
  <c r="BV66" i="2"/>
  <c r="BV33" i="2"/>
  <c r="BV38" i="2" s="1"/>
  <c r="BV62" i="2"/>
  <c r="BV58" i="2"/>
  <c r="BV248" i="2"/>
  <c r="BU26" i="7"/>
  <c r="BV242" i="2"/>
  <c r="BV245" i="2" s="1"/>
  <c r="V28" i="16"/>
  <c r="BF28" i="7"/>
  <c r="BU84" i="2"/>
  <c r="BU119" i="7"/>
  <c r="BI290" i="2"/>
  <c r="BO8" i="7"/>
  <c r="BP129" i="2"/>
  <c r="BP132" i="2" s="1"/>
  <c r="BU67" i="7"/>
  <c r="AA67" i="16" s="1"/>
  <c r="BU92" i="7"/>
  <c r="AA92" i="16" s="1"/>
  <c r="BV166" i="2"/>
  <c r="BV13" i="7" s="1"/>
  <c r="BV15" i="7"/>
  <c r="BW199" i="2"/>
  <c r="BW202" i="2" s="1"/>
  <c r="BT64" i="7"/>
  <c r="BT88" i="2"/>
  <c r="BT66" i="7" s="1"/>
  <c r="BT85" i="2"/>
  <c r="BT65" i="7" s="1"/>
  <c r="BT285" i="2"/>
  <c r="BU273" i="2"/>
  <c r="BU279" i="2" s="1"/>
  <c r="BU308" i="2"/>
  <c r="BU166" i="2"/>
  <c r="BU64" i="2"/>
  <c r="BU69" i="2" s="1"/>
  <c r="BU131" i="2" s="1"/>
  <c r="BU55" i="2"/>
  <c r="BR73" i="7"/>
  <c r="Z70" i="16"/>
  <c r="BV49" i="2"/>
  <c r="BV63" i="2" s="1"/>
  <c r="BV64" i="2" s="1"/>
  <c r="BV69" i="2" s="1"/>
  <c r="BV131" i="2" s="1"/>
  <c r="BV50" i="2"/>
  <c r="BW48" i="2"/>
  <c r="BT112" i="2"/>
  <c r="BT116" i="2" s="1"/>
  <c r="BS7" i="7"/>
  <c r="BS95" i="7" s="1"/>
  <c r="BZ51" i="2"/>
  <c r="BV25" i="7"/>
  <c r="BV99" i="7" s="1"/>
  <c r="BW231" i="2"/>
  <c r="BW234" i="2" s="1"/>
  <c r="BN98" i="7"/>
  <c r="BS97" i="7"/>
  <c r="Z8" i="16"/>
  <c r="BX326" i="2"/>
  <c r="BX328" i="2" s="1"/>
  <c r="BW37" i="7"/>
  <c r="BU143" i="2"/>
  <c r="BU146" i="2" s="1"/>
  <c r="BT9" i="7"/>
  <c r="BU99" i="7"/>
  <c r="AA99" i="16" s="1"/>
  <c r="AA26" i="16"/>
  <c r="BR95" i="7"/>
  <c r="Z95" i="16" s="1"/>
  <c r="BP210" i="2"/>
  <c r="BO24" i="7"/>
  <c r="BJ288" i="2" l="1"/>
  <c r="BJ259" i="2"/>
  <c r="BK258" i="2"/>
  <c r="BL271" i="2"/>
  <c r="BL277" i="2" s="1"/>
  <c r="BL306" i="2"/>
  <c r="BL309" i="2" s="1"/>
  <c r="BL75" i="7" s="1"/>
  <c r="BV316" i="2"/>
  <c r="BV318" i="2" s="1"/>
  <c r="BU35" i="7"/>
  <c r="AA36" i="16" s="1"/>
  <c r="BT101" i="12"/>
  <c r="BU11" i="12"/>
  <c r="AW16" i="7"/>
  <c r="S11" i="16"/>
  <c r="BI148" i="7"/>
  <c r="BI147" i="7"/>
  <c r="BK148" i="7"/>
  <c r="BK147" i="7"/>
  <c r="AY109" i="2"/>
  <c r="AY6" i="7"/>
  <c r="AY10" i="7" s="1"/>
  <c r="AY16" i="7" s="1"/>
  <c r="AY44" i="7" s="1"/>
  <c r="AZ134" i="7"/>
  <c r="AZ136" i="7" s="1"/>
  <c r="BL289" i="2"/>
  <c r="BL266" i="2"/>
  <c r="BD39" i="7"/>
  <c r="BD42" i="7" s="1"/>
  <c r="BE36" i="7"/>
  <c r="U40" i="16"/>
  <c r="BC42" i="7"/>
  <c r="U43" i="16" s="1"/>
  <c r="BI154" i="7"/>
  <c r="BJ151" i="7" s="1"/>
  <c r="BJ154" i="7" s="1"/>
  <c r="BK151" i="7" s="1"/>
  <c r="BK154" i="7" s="1"/>
  <c r="BL151" i="7" s="1"/>
  <c r="BN307" i="2"/>
  <c r="BN272" i="2"/>
  <c r="BN278" i="2" s="1"/>
  <c r="BM265" i="2"/>
  <c r="BD330" i="2"/>
  <c r="BE321" i="2"/>
  <c r="BE323" i="2" s="1"/>
  <c r="BF132" i="7"/>
  <c r="V132" i="16" s="1"/>
  <c r="V136" i="16" s="1"/>
  <c r="W134" i="16" s="1"/>
  <c r="BF114" i="7"/>
  <c r="V103" i="16"/>
  <c r="BJ149" i="7"/>
  <c r="BJ79" i="7" s="1"/>
  <c r="E206" i="15"/>
  <c r="E208" i="15" s="1"/>
  <c r="E17" i="15" s="1"/>
  <c r="BH322" i="2"/>
  <c r="BH89" i="7"/>
  <c r="BW164" i="2"/>
  <c r="BW166" i="2" s="1"/>
  <c r="BW13" i="7" s="1"/>
  <c r="BU12" i="7"/>
  <c r="AA13" i="16" s="1"/>
  <c r="BV154" i="2"/>
  <c r="BV158" i="2" s="1"/>
  <c r="BP213" i="2"/>
  <c r="BQ210" i="2" s="1"/>
  <c r="BW2" i="7"/>
  <c r="BS2" i="9"/>
  <c r="BS12" i="12"/>
  <c r="BS100" i="12" s="1"/>
  <c r="BV3" i="2"/>
  <c r="BV44" i="13"/>
  <c r="BS2" i="10"/>
  <c r="BV12" i="6"/>
  <c r="BL190" i="7"/>
  <c r="BS138" i="2"/>
  <c r="BV135" i="2"/>
  <c r="BU136" i="2"/>
  <c r="BT137" i="2"/>
  <c r="BW50" i="2"/>
  <c r="BX48" i="2"/>
  <c r="BW49" i="2"/>
  <c r="Z73" i="16"/>
  <c r="BR83" i="7"/>
  <c r="Z83" i="16" s="1"/>
  <c r="BR138" i="2"/>
  <c r="BR139" i="2" s="1"/>
  <c r="BR130" i="2" s="1"/>
  <c r="BR225" i="2" s="1"/>
  <c r="BR228" i="2" s="1"/>
  <c r="BR211" i="2" s="1"/>
  <c r="BS137" i="2"/>
  <c r="BU135" i="2"/>
  <c r="BT136" i="2"/>
  <c r="BU13" i="7"/>
  <c r="AA14" i="16" s="1"/>
  <c r="BU168" i="2"/>
  <c r="BU14" i="7" s="1"/>
  <c r="AA15" i="16" s="1"/>
  <c r="BV308" i="2"/>
  <c r="BU285" i="2"/>
  <c r="BV273" i="2"/>
  <c r="BV279" i="2" s="1"/>
  <c r="BT70" i="7"/>
  <c r="BT73" i="7" s="1"/>
  <c r="BT83" i="7" s="1"/>
  <c r="Y9" i="16"/>
  <c r="BO96" i="7"/>
  <c r="Y96" i="16" s="1"/>
  <c r="AA119" i="16"/>
  <c r="BU128" i="7"/>
  <c r="AA128" i="16" s="1"/>
  <c r="V29" i="16"/>
  <c r="BF32" i="7"/>
  <c r="BW242" i="2"/>
  <c r="BW245" i="2" s="1"/>
  <c r="BW248" i="2"/>
  <c r="BV26" i="7"/>
  <c r="BV100" i="7" s="1"/>
  <c r="BZ34" i="2"/>
  <c r="BY35" i="2"/>
  <c r="BY36" i="2"/>
  <c r="BV52" i="2"/>
  <c r="BH27" i="7"/>
  <c r="BH28" i="7" s="1"/>
  <c r="BH280" i="2"/>
  <c r="BH281" i="2" s="1"/>
  <c r="BH30" i="7" s="1"/>
  <c r="BZ145" i="6"/>
  <c r="CE150" i="6"/>
  <c r="CK283" i="6"/>
  <c r="BW269" i="6"/>
  <c r="BW393" i="6" s="1"/>
  <c r="BX163" i="2" s="1"/>
  <c r="CB147" i="6"/>
  <c r="CG152" i="6"/>
  <c r="CM285" i="6"/>
  <c r="CR163" i="6"/>
  <c r="CW168" i="6"/>
  <c r="DC301" i="6"/>
  <c r="DH179" i="6"/>
  <c r="CP33" i="6"/>
  <c r="CT292" i="6"/>
  <c r="DA44" i="6"/>
  <c r="DF49" i="6"/>
  <c r="DM311" i="6"/>
  <c r="DS62" i="6"/>
  <c r="DH306" i="6"/>
  <c r="DP314" i="6"/>
  <c r="DV65" i="6"/>
  <c r="CD276" i="6"/>
  <c r="BW14" i="6"/>
  <c r="BW138" i="6" s="1"/>
  <c r="BX161" i="2" s="1"/>
  <c r="CE22" i="6"/>
  <c r="CN286" i="6"/>
  <c r="CZ43" i="6"/>
  <c r="DJ308" i="6"/>
  <c r="CW295" i="6"/>
  <c r="DG305" i="6"/>
  <c r="DU192" i="6"/>
  <c r="DR189" i="6"/>
  <c r="BZ272" i="6"/>
  <c r="CL29" i="6"/>
  <c r="CB274" i="6"/>
  <c r="CN31" i="6"/>
  <c r="CY42" i="6"/>
  <c r="DI180" i="6"/>
  <c r="CU166" i="6"/>
  <c r="DF177" i="6"/>
  <c r="DT63" i="6"/>
  <c r="DQ60" i="6"/>
  <c r="CA146" i="6"/>
  <c r="CL157" i="6"/>
  <c r="CF151" i="6"/>
  <c r="CQ289" i="6"/>
  <c r="DA172" i="6"/>
  <c r="DL183" i="6"/>
  <c r="CX296" i="6"/>
  <c r="DK182" i="6"/>
  <c r="DW66" i="6"/>
  <c r="DT318" i="6"/>
  <c r="CL284" i="6"/>
  <c r="CR35" i="6"/>
  <c r="DM184" i="6"/>
  <c r="DK309" i="6"/>
  <c r="DU64" i="6"/>
  <c r="CO32" i="6"/>
  <c r="CQ34" i="6"/>
  <c r="DL55" i="6"/>
  <c r="DJ181" i="6"/>
  <c r="DS317" i="6"/>
  <c r="CD149" i="6"/>
  <c r="CO287" i="6"/>
  <c r="CC148" i="6"/>
  <c r="CN159" i="6"/>
  <c r="CY297" i="6"/>
  <c r="DI307" i="6"/>
  <c r="CW40" i="6"/>
  <c r="DG178" i="6"/>
  <c r="DT191" i="6"/>
  <c r="DR61" i="6"/>
  <c r="CH25" i="6"/>
  <c r="CM30" i="6"/>
  <c r="DH51" i="6"/>
  <c r="DE48" i="6"/>
  <c r="DO313" i="6"/>
  <c r="CH280" i="6"/>
  <c r="CJ282" i="6"/>
  <c r="DF304" i="6"/>
  <c r="DC174" i="6"/>
  <c r="DN185" i="6"/>
  <c r="CV39" i="6"/>
  <c r="BW142" i="6"/>
  <c r="BW266" i="6" s="1"/>
  <c r="BX162" i="2" s="1"/>
  <c r="CC275" i="6"/>
  <c r="CH153" i="6"/>
  <c r="CM158" i="6"/>
  <c r="BY144" i="6"/>
  <c r="CE277" i="6"/>
  <c r="CJ155" i="6"/>
  <c r="CO160" i="6"/>
  <c r="CU293" i="6"/>
  <c r="CZ171" i="6"/>
  <c r="DE303" i="6"/>
  <c r="DK54" i="6"/>
  <c r="CS36" i="6"/>
  <c r="CX41" i="6"/>
  <c r="DB300" i="6"/>
  <c r="DJ53" i="6"/>
  <c r="DP187" i="6"/>
  <c r="DU319" i="6"/>
  <c r="DN57" i="6"/>
  <c r="DS190" i="6"/>
  <c r="BZ17" i="6"/>
  <c r="CK28" i="6"/>
  <c r="BX270" i="6"/>
  <c r="CJ27" i="6"/>
  <c r="CU38" i="6"/>
  <c r="DE176" i="6"/>
  <c r="CQ162" i="6"/>
  <c r="DB173" i="6"/>
  <c r="DP59" i="6"/>
  <c r="DM56" i="6"/>
  <c r="DW321" i="6"/>
  <c r="CG24" i="6"/>
  <c r="BX15" i="6"/>
  <c r="CI26" i="6"/>
  <c r="CR290" i="6"/>
  <c r="DD47" i="6"/>
  <c r="CP161" i="6"/>
  <c r="DA299" i="6"/>
  <c r="DN312" i="6"/>
  <c r="DI52" i="6"/>
  <c r="DV193" i="6"/>
  <c r="CG279" i="6"/>
  <c r="CA273" i="6"/>
  <c r="CK156" i="6"/>
  <c r="CV167" i="6"/>
  <c r="DG50" i="6"/>
  <c r="CT37" i="6"/>
  <c r="DD302" i="6"/>
  <c r="DQ315" i="6"/>
  <c r="DO186" i="6"/>
  <c r="CC20" i="6"/>
  <c r="CF278" i="6"/>
  <c r="DC46" i="6"/>
  <c r="CY170" i="6"/>
  <c r="BX4" i="6"/>
  <c r="CD21" i="6"/>
  <c r="CF23" i="6"/>
  <c r="CZ298" i="6"/>
  <c r="CX169" i="6"/>
  <c r="DV320" i="6"/>
  <c r="BY271" i="6"/>
  <c r="CI154" i="6"/>
  <c r="BX143" i="6"/>
  <c r="CI281" i="6"/>
  <c r="CS164" i="6"/>
  <c r="DD175" i="6"/>
  <c r="CP288" i="6"/>
  <c r="DB45" i="6"/>
  <c r="DO58" i="6"/>
  <c r="DL310" i="6"/>
  <c r="DW194" i="6"/>
  <c r="CB19" i="6"/>
  <c r="CV294" i="6"/>
  <c r="CT165" i="6"/>
  <c r="DR316" i="6"/>
  <c r="BY16" i="6"/>
  <c r="CA18" i="6"/>
  <c r="CS291" i="6"/>
  <c r="DQ188" i="6"/>
  <c r="BW276" i="2"/>
  <c r="BW96" i="2"/>
  <c r="BW74" i="2"/>
  <c r="BW94" i="2"/>
  <c r="BW78" i="2"/>
  <c r="BW79" i="2"/>
  <c r="BW81" i="2"/>
  <c r="BW93" i="2"/>
  <c r="BW77" i="2"/>
  <c r="BW95" i="2"/>
  <c r="BW73" i="2"/>
  <c r="BW76" i="2"/>
  <c r="BW270" i="2"/>
  <c r="BW118" i="7" s="1"/>
  <c r="BW82" i="2"/>
  <c r="BW75" i="2"/>
  <c r="BX4" i="2"/>
  <c r="BW92" i="2"/>
  <c r="BW80" i="2"/>
  <c r="BV98" i="2"/>
  <c r="BV227" i="2" s="1"/>
  <c r="BX199" i="2"/>
  <c r="BX202" i="2" s="1"/>
  <c r="BW15" i="7"/>
  <c r="BP8" i="7"/>
  <c r="BQ129" i="2"/>
  <c r="BQ132" i="2" s="1"/>
  <c r="BI296" i="2"/>
  <c r="BI297" i="2" s="1"/>
  <c r="BI291" i="2"/>
  <c r="BU85" i="2"/>
  <c r="BU65" i="7" s="1"/>
  <c r="AA65" i="16" s="1"/>
  <c r="BU88" i="2"/>
  <c r="BU66" i="7" s="1"/>
  <c r="AA66" i="16" s="1"/>
  <c r="BU64" i="7"/>
  <c r="BU100" i="7"/>
  <c r="AA100" i="16" s="1"/>
  <c r="AA27" i="16"/>
  <c r="BV54" i="2"/>
  <c r="BX13" i="2"/>
  <c r="BW18" i="2"/>
  <c r="BW66" i="2"/>
  <c r="BW58" i="2"/>
  <c r="BW33" i="2"/>
  <c r="BW38" i="2" s="1"/>
  <c r="BT219" i="2"/>
  <c r="BR217" i="2"/>
  <c r="BS218" i="2"/>
  <c r="BQ216" i="2"/>
  <c r="BQ220" i="2" s="1"/>
  <c r="BQ212" i="2" s="1"/>
  <c r="BV55" i="2"/>
  <c r="BW47" i="2"/>
  <c r="BW52" i="2" s="1"/>
  <c r="BX15" i="2"/>
  <c r="BW19" i="2"/>
  <c r="BW59" i="2"/>
  <c r="BW63" i="2"/>
  <c r="BW64" i="2" s="1"/>
  <c r="BW69" i="2" s="1"/>
  <c r="BW131" i="2" s="1"/>
  <c r="BW67" i="2"/>
  <c r="BG32" i="7"/>
  <c r="BW92" i="7"/>
  <c r="BW67" i="7"/>
  <c r="BV333" i="2"/>
  <c r="BV84" i="2"/>
  <c r="BJ290" i="2"/>
  <c r="BV119" i="7"/>
  <c r="BV128" i="7" s="1"/>
  <c r="BO98" i="7"/>
  <c r="Y25" i="16"/>
  <c r="BV143" i="2"/>
  <c r="BV146" i="2" s="1"/>
  <c r="BU9" i="7"/>
  <c r="CA51" i="2"/>
  <c r="BU97" i="7"/>
  <c r="BY326" i="2"/>
  <c r="BY328" i="2" s="1"/>
  <c r="BX37" i="7"/>
  <c r="BW25" i="7"/>
  <c r="BW99" i="7" s="1"/>
  <c r="BX231" i="2"/>
  <c r="BX234" i="2" s="1"/>
  <c r="BT97" i="7"/>
  <c r="AA97" i="16" s="1"/>
  <c r="BU112" i="2"/>
  <c r="BU116" i="2" s="1"/>
  <c r="BT7" i="7"/>
  <c r="BM271" i="2" l="1"/>
  <c r="BM277" i="2" s="1"/>
  <c r="BM306" i="2"/>
  <c r="BM309" i="2" s="1"/>
  <c r="BM75" i="7" s="1"/>
  <c r="BM77" i="7" s="1"/>
  <c r="BM143" i="7" s="1"/>
  <c r="BL258" i="2"/>
  <c r="BL77" i="7"/>
  <c r="I74" i="17"/>
  <c r="F202" i="15" s="1"/>
  <c r="F11" i="15" s="1"/>
  <c r="X75" i="16"/>
  <c r="BK186" i="7"/>
  <c r="BK188" i="7" s="1"/>
  <c r="BK288" i="2"/>
  <c r="BK259" i="2"/>
  <c r="BW54" i="2"/>
  <c r="BV11" i="12"/>
  <c r="BU101" i="12"/>
  <c r="BW316" i="2"/>
  <c r="BW318" i="2" s="1"/>
  <c r="BV35" i="7"/>
  <c r="BP24" i="7"/>
  <c r="BP98" i="7" s="1"/>
  <c r="BK149" i="7"/>
  <c r="BK79" i="7" s="1"/>
  <c r="BK81" i="7" s="1"/>
  <c r="BK89" i="7" s="1"/>
  <c r="BK103" i="7" s="1"/>
  <c r="BI149" i="7"/>
  <c r="BI79" i="7" s="1"/>
  <c r="W79" i="16" s="1"/>
  <c r="BE330" i="2"/>
  <c r="BF321" i="2"/>
  <c r="BF323" i="2" s="1"/>
  <c r="BM289" i="2"/>
  <c r="BM266" i="2"/>
  <c r="BM152" i="7"/>
  <c r="BM144" i="7"/>
  <c r="BM145" i="7" s="1"/>
  <c r="BM153" i="7"/>
  <c r="BO307" i="2"/>
  <c r="BO272" i="2"/>
  <c r="BO278" i="2" s="1"/>
  <c r="BN265" i="2"/>
  <c r="BE39" i="7"/>
  <c r="BE42" i="7" s="1"/>
  <c r="BF36" i="7"/>
  <c r="AZ109" i="2"/>
  <c r="BA134" i="7"/>
  <c r="AZ6" i="7"/>
  <c r="AW44" i="7"/>
  <c r="S17" i="16"/>
  <c r="S45" i="16" s="1"/>
  <c r="BF122" i="7"/>
  <c r="V122" i="16" s="1"/>
  <c r="V114" i="16"/>
  <c r="BH103" i="7"/>
  <c r="BJ81" i="7"/>
  <c r="BQ213" i="2"/>
  <c r="BQ24" i="7" s="1"/>
  <c r="BV168" i="2"/>
  <c r="BV14" i="7" s="1"/>
  <c r="BW154" i="2"/>
  <c r="BW158" i="2" s="1"/>
  <c r="BV12" i="7"/>
  <c r="BW3" i="2"/>
  <c r="BT2" i="9"/>
  <c r="BT12" i="12"/>
  <c r="BT100" i="12" s="1"/>
  <c r="BW44" i="13"/>
  <c r="BW12" i="6"/>
  <c r="BX2" i="7"/>
  <c r="BT2" i="10"/>
  <c r="F201" i="15"/>
  <c r="F10" i="15" s="1"/>
  <c r="G34" i="14"/>
  <c r="G57" i="14" s="1"/>
  <c r="E39" i="14" s="1"/>
  <c r="E42" i="14" s="1"/>
  <c r="E43" i="14" s="1"/>
  <c r="BJ291" i="2"/>
  <c r="BJ296" i="2"/>
  <c r="BJ297" i="2" s="1"/>
  <c r="BW135" i="2"/>
  <c r="BU137" i="2"/>
  <c r="BT138" i="2"/>
  <c r="BT139" i="2" s="1"/>
  <c r="BT130" i="2" s="1"/>
  <c r="BT225" i="2" s="1"/>
  <c r="BT228" i="2" s="1"/>
  <c r="BT211" i="2" s="1"/>
  <c r="BV136" i="2"/>
  <c r="BW55" i="2"/>
  <c r="BX66" i="2"/>
  <c r="BX58" i="2"/>
  <c r="BX18" i="2"/>
  <c r="BX33" i="2"/>
  <c r="BX38" i="2" s="1"/>
  <c r="BX62" i="2"/>
  <c r="BY13" i="2"/>
  <c r="BU70" i="7"/>
  <c r="BP96" i="7"/>
  <c r="BX15" i="7"/>
  <c r="BY199" i="2"/>
  <c r="BY202" i="2" s="1"/>
  <c r="BW98" i="2"/>
  <c r="BW227" i="2" s="1"/>
  <c r="BW333" i="2"/>
  <c r="BW84" i="2"/>
  <c r="BK290" i="2"/>
  <c r="BW119" i="7"/>
  <c r="BW128" i="7" s="1"/>
  <c r="BH32" i="7"/>
  <c r="BZ35" i="2"/>
  <c r="BZ36" i="2"/>
  <c r="CA34" i="2"/>
  <c r="BW26" i="7"/>
  <c r="BW100" i="7" s="1"/>
  <c r="BX248" i="2"/>
  <c r="BX242" i="2"/>
  <c r="BX245" i="2" s="1"/>
  <c r="BW308" i="2"/>
  <c r="BV285" i="2"/>
  <c r="BW273" i="2"/>
  <c r="BW279" i="2" s="1"/>
  <c r="BV85" i="2"/>
  <c r="BV65" i="7" s="1"/>
  <c r="BV64" i="7"/>
  <c r="BV88" i="2"/>
  <c r="BV66" i="7" s="1"/>
  <c r="BX19" i="2"/>
  <c r="BX47" i="2"/>
  <c r="BX55" i="2" s="1"/>
  <c r="BY15" i="2"/>
  <c r="BX59" i="2"/>
  <c r="BX67" i="2"/>
  <c r="BI27" i="7"/>
  <c r="BI280" i="2"/>
  <c r="BI281" i="2" s="1"/>
  <c r="BI30" i="7" s="1"/>
  <c r="W31" i="16" s="1"/>
  <c r="BR129" i="2"/>
  <c r="BR132" i="2" s="1"/>
  <c r="BQ8" i="7"/>
  <c r="BQ96" i="7" s="1"/>
  <c r="BX276" i="2"/>
  <c r="BX78" i="2"/>
  <c r="BX76" i="2"/>
  <c r="BX80" i="2"/>
  <c r="BX95" i="2"/>
  <c r="BX92" i="2"/>
  <c r="BY4" i="2"/>
  <c r="BX79" i="2"/>
  <c r="BX96" i="2"/>
  <c r="BX75" i="2"/>
  <c r="BX73" i="2"/>
  <c r="BX82" i="2"/>
  <c r="BX74" i="2"/>
  <c r="BX270" i="2"/>
  <c r="BX118" i="7" s="1"/>
  <c r="BX93" i="2"/>
  <c r="BX81" i="2"/>
  <c r="BX77" i="2"/>
  <c r="BX94" i="2"/>
  <c r="BX14" i="6"/>
  <c r="BX138" i="6" s="1"/>
  <c r="BY161" i="2" s="1"/>
  <c r="CB273" i="6"/>
  <c r="CI25" i="6"/>
  <c r="CN30" i="6"/>
  <c r="BZ271" i="6"/>
  <c r="CG23" i="6"/>
  <c r="CL28" i="6"/>
  <c r="CP287" i="6"/>
  <c r="CW39" i="6"/>
  <c r="DB44" i="6"/>
  <c r="DG177" i="6"/>
  <c r="DL309" i="6"/>
  <c r="CU37" i="6"/>
  <c r="CZ42" i="6"/>
  <c r="DE175" i="6"/>
  <c r="DN184" i="6"/>
  <c r="DS316" i="6"/>
  <c r="DH50" i="6"/>
  <c r="DP58" i="6"/>
  <c r="DU191" i="6"/>
  <c r="CA272" i="6"/>
  <c r="CK155" i="6"/>
  <c r="CD148" i="6"/>
  <c r="CO286" i="6"/>
  <c r="CY169" i="6"/>
  <c r="DJ180" i="6"/>
  <c r="CW167" i="6"/>
  <c r="DK53" i="6"/>
  <c r="DW65" i="6"/>
  <c r="DS61" i="6"/>
  <c r="CE276" i="6"/>
  <c r="CO159" i="6"/>
  <c r="CH152" i="6"/>
  <c r="CS290" i="6"/>
  <c r="DC173" i="6"/>
  <c r="CQ288" i="6"/>
  <c r="DA171" i="6"/>
  <c r="DP313" i="6"/>
  <c r="DL54" i="6"/>
  <c r="DW320" i="6"/>
  <c r="CB18" i="6"/>
  <c r="CM29" i="6"/>
  <c r="CD275" i="6"/>
  <c r="CP32" i="6"/>
  <c r="DA43" i="6"/>
  <c r="DK181" i="6"/>
  <c r="CY41" i="6"/>
  <c r="DM183" i="6"/>
  <c r="DW193" i="6"/>
  <c r="DT62" i="6"/>
  <c r="CC147" i="6"/>
  <c r="CG278" i="6"/>
  <c r="DB172" i="6"/>
  <c r="CZ170" i="6"/>
  <c r="DH178" i="6"/>
  <c r="CG151" i="6"/>
  <c r="CK282" i="6"/>
  <c r="DF176" i="6"/>
  <c r="DD174" i="6"/>
  <c r="DO57" i="6"/>
  <c r="CJ26" i="6"/>
  <c r="CC19" i="6"/>
  <c r="CL283" i="6"/>
  <c r="CX40" i="6"/>
  <c r="DH305" i="6"/>
  <c r="CV38" i="6"/>
  <c r="DG49" i="6"/>
  <c r="DU63" i="6"/>
  <c r="DQ187" i="6"/>
  <c r="CI280" i="6"/>
  <c r="CL156" i="6"/>
  <c r="DG304" i="6"/>
  <c r="DE302" i="6"/>
  <c r="DP186" i="6"/>
  <c r="CM284" i="6"/>
  <c r="CP160" i="6"/>
  <c r="DK308" i="6"/>
  <c r="DN56" i="6"/>
  <c r="DT190" i="6"/>
  <c r="CQ33" i="6"/>
  <c r="CE149" i="6"/>
  <c r="CY296" i="6"/>
  <c r="DF303" i="6"/>
  <c r="CA17" i="6"/>
  <c r="CF22" i="6"/>
  <c r="CJ281" i="6"/>
  <c r="BY15" i="6"/>
  <c r="CD20" i="6"/>
  <c r="CH279" i="6"/>
  <c r="CO31" i="6"/>
  <c r="CT36" i="6"/>
  <c r="CX295" i="6"/>
  <c r="DD301" i="6"/>
  <c r="DJ52" i="6"/>
  <c r="CR34" i="6"/>
  <c r="CV293" i="6"/>
  <c r="DC45" i="6"/>
  <c r="DI306" i="6"/>
  <c r="DQ59" i="6"/>
  <c r="DV192" i="6"/>
  <c r="DL182" i="6"/>
  <c r="DR315" i="6"/>
  <c r="BY4" i="6"/>
  <c r="CF150" i="6"/>
  <c r="BY270" i="6"/>
  <c r="CI153" i="6"/>
  <c r="CT164" i="6"/>
  <c r="DE47" i="6"/>
  <c r="CR162" i="6"/>
  <c r="DC300" i="6"/>
  <c r="DR60" i="6"/>
  <c r="DM310" i="6"/>
  <c r="BY143" i="6"/>
  <c r="CJ154" i="6"/>
  <c r="CC274" i="6"/>
  <c r="CM157" i="6"/>
  <c r="CX168" i="6"/>
  <c r="DI51" i="6"/>
  <c r="CV166" i="6"/>
  <c r="DI179" i="6"/>
  <c r="DV64" i="6"/>
  <c r="DQ314" i="6"/>
  <c r="BX269" i="6"/>
  <c r="BX393" i="6" s="1"/>
  <c r="BY163" i="2" s="1"/>
  <c r="CF277" i="6"/>
  <c r="BZ16" i="6"/>
  <c r="CK27" i="6"/>
  <c r="CT291" i="6"/>
  <c r="DF48" i="6"/>
  <c r="CR289" i="6"/>
  <c r="DD46" i="6"/>
  <c r="DR188" i="6"/>
  <c r="DN311" i="6"/>
  <c r="BX142" i="6"/>
  <c r="BX266" i="6" s="1"/>
  <c r="BY162" i="2" s="1"/>
  <c r="CN158" i="6"/>
  <c r="CQ161" i="6"/>
  <c r="DM55" i="6"/>
  <c r="DO185" i="6"/>
  <c r="DU318" i="6"/>
  <c r="BZ144" i="6"/>
  <c r="CU165" i="6"/>
  <c r="CS163" i="6"/>
  <c r="DS189" i="6"/>
  <c r="CE21" i="6"/>
  <c r="CN285" i="6"/>
  <c r="CH24" i="6"/>
  <c r="CS35" i="6"/>
  <c r="DB299" i="6"/>
  <c r="CZ297" i="6"/>
  <c r="DO312" i="6"/>
  <c r="DJ307" i="6"/>
  <c r="DV319" i="6"/>
  <c r="CA145" i="6"/>
  <c r="CW294" i="6"/>
  <c r="CU292" i="6"/>
  <c r="DT317" i="6"/>
  <c r="CB146" i="6"/>
  <c r="DA298" i="6"/>
  <c r="BX164" i="2"/>
  <c r="BY62" i="2"/>
  <c r="AA64" i="16"/>
  <c r="V33" i="16"/>
  <c r="BT218" i="2"/>
  <c r="BU219" i="2"/>
  <c r="BS217" i="2"/>
  <c r="BR216" i="2"/>
  <c r="BR220" i="2" s="1"/>
  <c r="BR212" i="2" s="1"/>
  <c r="BY48" i="2"/>
  <c r="BX50" i="2"/>
  <c r="BX49" i="2"/>
  <c r="BS139" i="2"/>
  <c r="BS130" i="2" s="1"/>
  <c r="BS225" i="2" s="1"/>
  <c r="BS228" i="2" s="1"/>
  <c r="BS211" i="2" s="1"/>
  <c r="BV112" i="2"/>
  <c r="BV116" i="2" s="1"/>
  <c r="BU7" i="7"/>
  <c r="BU95" i="7" s="1"/>
  <c r="BY231" i="2"/>
  <c r="BY234" i="2" s="1"/>
  <c r="BX25" i="7"/>
  <c r="BZ326" i="2"/>
  <c r="BZ328" i="2" s="1"/>
  <c r="BY37" i="7"/>
  <c r="CB51" i="2"/>
  <c r="BW143" i="2"/>
  <c r="BW146" i="2" s="1"/>
  <c r="BV9" i="7"/>
  <c r="Y98" i="16"/>
  <c r="AB38" i="16"/>
  <c r="J37" i="17"/>
  <c r="BT95" i="7"/>
  <c r="AA10" i="16"/>
  <c r="X77" i="16" l="1"/>
  <c r="BL143" i="7"/>
  <c r="I76" i="17"/>
  <c r="BL288" i="2"/>
  <c r="BL259" i="2"/>
  <c r="BN271" i="2"/>
  <c r="BN277" i="2" s="1"/>
  <c r="BN306" i="2"/>
  <c r="BN309" i="2" s="1"/>
  <c r="BN75" i="7" s="1"/>
  <c r="BN77" i="7" s="1"/>
  <c r="BN143" i="7" s="1"/>
  <c r="BM258" i="2"/>
  <c r="BX316" i="2"/>
  <c r="BX318" i="2" s="1"/>
  <c r="BW35" i="7"/>
  <c r="BX63" i="2"/>
  <c r="BX64" i="2" s="1"/>
  <c r="BX69" i="2" s="1"/>
  <c r="BX131" i="2" s="1"/>
  <c r="BV101" i="12"/>
  <c r="BW11" i="12"/>
  <c r="BK322" i="2"/>
  <c r="BR210" i="2"/>
  <c r="BR213" i="2" s="1"/>
  <c r="BR24" i="7" s="1"/>
  <c r="BI81" i="7"/>
  <c r="BI89" i="7" s="1"/>
  <c r="AZ10" i="7"/>
  <c r="T7" i="16"/>
  <c r="H6" i="17"/>
  <c r="BP307" i="2"/>
  <c r="BP272" i="2"/>
  <c r="BP278" i="2" s="1"/>
  <c r="BO265" i="2"/>
  <c r="BN144" i="7"/>
  <c r="BN145" i="7" s="1"/>
  <c r="BN153" i="7"/>
  <c r="BN152" i="7"/>
  <c r="BK240" i="7"/>
  <c r="BA136" i="7"/>
  <c r="V37" i="16"/>
  <c r="BG36" i="7"/>
  <c r="BF39" i="7"/>
  <c r="BN266" i="2"/>
  <c r="BN289" i="2"/>
  <c r="BM147" i="7"/>
  <c r="BM148" i="7"/>
  <c r="BK132" i="7"/>
  <c r="BK114" i="7"/>
  <c r="BK122" i="7" s="1"/>
  <c r="BF330" i="2"/>
  <c r="BG321" i="2"/>
  <c r="BG323" i="2" s="1"/>
  <c r="BJ89" i="7"/>
  <c r="BJ322" i="2"/>
  <c r="BH132" i="7"/>
  <c r="BH114" i="7"/>
  <c r="BW168" i="2"/>
  <c r="BW14" i="7" s="1"/>
  <c r="BW12" i="7"/>
  <c r="BX154" i="2"/>
  <c r="BX158" i="2" s="1"/>
  <c r="BU12" i="12"/>
  <c r="BU100" i="12" s="1"/>
  <c r="BY2" i="7"/>
  <c r="BU2" i="10"/>
  <c r="BX3" i="2"/>
  <c r="BU2" i="9"/>
  <c r="BX12" i="6"/>
  <c r="BX44" i="13"/>
  <c r="BY50" i="2"/>
  <c r="BZ48" i="2"/>
  <c r="BY49" i="2"/>
  <c r="BY63" i="2" s="1"/>
  <c r="BY64" i="2" s="1"/>
  <c r="BY69" i="2" s="1"/>
  <c r="BY131" i="2" s="1"/>
  <c r="BX92" i="7"/>
  <c r="BX67" i="7"/>
  <c r="BX166" i="2"/>
  <c r="BW230" i="7"/>
  <c r="J117" i="17"/>
  <c r="BX333" i="2"/>
  <c r="BX98" i="2"/>
  <c r="BX227" i="2" s="1"/>
  <c r="BX52" i="2"/>
  <c r="BX308" i="2"/>
  <c r="BW285" i="2"/>
  <c r="BX273" i="2"/>
  <c r="BX279" i="2" s="1"/>
  <c r="CB34" i="2"/>
  <c r="CA36" i="2"/>
  <c r="CA35" i="2"/>
  <c r="BW85" i="2"/>
  <c r="BW65" i="7" s="1"/>
  <c r="BW64" i="7"/>
  <c r="BW88" i="2"/>
  <c r="BW66" i="7" s="1"/>
  <c r="BZ199" i="2"/>
  <c r="BZ202" i="2" s="1"/>
  <c r="BY15" i="7"/>
  <c r="AA70" i="16"/>
  <c r="BU73" i="7"/>
  <c r="BY58" i="2"/>
  <c r="BY33" i="2"/>
  <c r="BY38" i="2" s="1"/>
  <c r="BZ13" i="2"/>
  <c r="BY18" i="2"/>
  <c r="BY66" i="2"/>
  <c r="BY54" i="2"/>
  <c r="BW219" i="2"/>
  <c r="BV218" i="2"/>
  <c r="BT216" i="2"/>
  <c r="BU217" i="2"/>
  <c r="BJ27" i="7"/>
  <c r="BJ28" i="7" s="1"/>
  <c r="BJ280" i="2"/>
  <c r="BJ281" i="2" s="1"/>
  <c r="BJ30" i="7" s="1"/>
  <c r="BV219" i="2"/>
  <c r="BT217" i="2"/>
  <c r="BU218" i="2"/>
  <c r="BS216" i="2"/>
  <c r="BS220" i="2" s="1"/>
  <c r="BS212" i="2" s="1"/>
  <c r="BY14" i="6"/>
  <c r="BY138" i="6" s="1"/>
  <c r="BZ161" i="2" s="1"/>
  <c r="CD19" i="6"/>
  <c r="CH278" i="6"/>
  <c r="CO30" i="6"/>
  <c r="CC146" i="6"/>
  <c r="CI279" i="6"/>
  <c r="CN157" i="6"/>
  <c r="CS162" i="6"/>
  <c r="CY295" i="6"/>
  <c r="DD173" i="6"/>
  <c r="DI305" i="6"/>
  <c r="CP286" i="6"/>
  <c r="CW38" i="6"/>
  <c r="DB43" i="6"/>
  <c r="DH304" i="6"/>
  <c r="DP185" i="6"/>
  <c r="DU317" i="6"/>
  <c r="DK180" i="6"/>
  <c r="DR59" i="6"/>
  <c r="DW192" i="6"/>
  <c r="CI152" i="6"/>
  <c r="CB272" i="6"/>
  <c r="CN29" i="6"/>
  <c r="CY40" i="6"/>
  <c r="DI178" i="6"/>
  <c r="CU164" i="6"/>
  <c r="DF175" i="6"/>
  <c r="DU190" i="6"/>
  <c r="DQ58" i="6"/>
  <c r="BZ143" i="6"/>
  <c r="CK281" i="6"/>
  <c r="CF276" i="6"/>
  <c r="CR33" i="6"/>
  <c r="DC44" i="6"/>
  <c r="DM182" i="6"/>
  <c r="CY168" i="6"/>
  <c r="DN310" i="6"/>
  <c r="DG303" i="6"/>
  <c r="DU62" i="6"/>
  <c r="CD274" i="6"/>
  <c r="BY142" i="6"/>
  <c r="BY266" i="6" s="1"/>
  <c r="BZ162" i="2" s="1"/>
  <c r="CG150" i="6"/>
  <c r="CR161" i="6"/>
  <c r="DC299" i="6"/>
  <c r="CP31" i="6"/>
  <c r="DA42" i="6"/>
  <c r="DO56" i="6"/>
  <c r="DJ51" i="6"/>
  <c r="DV63" i="6"/>
  <c r="CA16" i="6"/>
  <c r="CV37" i="6"/>
  <c r="CS289" i="6"/>
  <c r="DR314" i="6"/>
  <c r="BY269" i="6"/>
  <c r="BY393" i="6" s="1"/>
  <c r="BZ163" i="2" s="1"/>
  <c r="CM156" i="6"/>
  <c r="CU36" i="6"/>
  <c r="CQ160" i="6"/>
  <c r="DQ186" i="6"/>
  <c r="DW319" i="6"/>
  <c r="CH23" i="6"/>
  <c r="CE275" i="6"/>
  <c r="CO158" i="6"/>
  <c r="CZ169" i="6"/>
  <c r="DK52" i="6"/>
  <c r="CX39" i="6"/>
  <c r="DL308" i="6"/>
  <c r="DW64" i="6"/>
  <c r="DS188" i="6"/>
  <c r="CL155" i="6"/>
  <c r="CQ32" i="6"/>
  <c r="DL53" i="6"/>
  <c r="DM54" i="6"/>
  <c r="DS315" i="6"/>
  <c r="CE20" i="6"/>
  <c r="CZ41" i="6"/>
  <c r="CW293" i="6"/>
  <c r="DV318" i="6"/>
  <c r="CG22" i="6"/>
  <c r="CA271" i="6"/>
  <c r="CF149" i="6"/>
  <c r="CQ287" i="6"/>
  <c r="CV165" i="6"/>
  <c r="DG48" i="6"/>
  <c r="DL181" i="6"/>
  <c r="CT35" i="6"/>
  <c r="DD300" i="6"/>
  <c r="DM309" i="6"/>
  <c r="DS60" i="6"/>
  <c r="DO184" i="6"/>
  <c r="DT316" i="6"/>
  <c r="CD147" i="6"/>
  <c r="CI24" i="6"/>
  <c r="CR288" i="6"/>
  <c r="DD45" i="6"/>
  <c r="DA297" i="6"/>
  <c r="DP57" i="6"/>
  <c r="DV191" i="6"/>
  <c r="CE148" i="6"/>
  <c r="CM28" i="6"/>
  <c r="CV292" i="6"/>
  <c r="CT163" i="6"/>
  <c r="DE46" i="6"/>
  <c r="DT61" i="6"/>
  <c r="BZ15" i="6"/>
  <c r="CB145" i="6"/>
  <c r="CM283" i="6"/>
  <c r="DH177" i="6"/>
  <c r="DF47" i="6"/>
  <c r="DT189" i="6"/>
  <c r="CG277" i="6"/>
  <c r="CJ280" i="6"/>
  <c r="DC172" i="6"/>
  <c r="DN183" i="6"/>
  <c r="CC273" i="6"/>
  <c r="DE174" i="6"/>
  <c r="DB171" i="6"/>
  <c r="CC18" i="6"/>
  <c r="CL282" i="6"/>
  <c r="CU291" i="6"/>
  <c r="DE301" i="6"/>
  <c r="DB298" i="6"/>
  <c r="DQ313" i="6"/>
  <c r="CA144" i="6"/>
  <c r="CF21" i="6"/>
  <c r="CZ296" i="6"/>
  <c r="BZ4" i="6"/>
  <c r="CH151" i="6"/>
  <c r="CN284" i="6"/>
  <c r="DI50" i="6"/>
  <c r="DR187" i="6"/>
  <c r="BZ270" i="6"/>
  <c r="CL27" i="6"/>
  <c r="CK154" i="6"/>
  <c r="DA170" i="6"/>
  <c r="CX294" i="6"/>
  <c r="DG176" i="6"/>
  <c r="CO285" i="6"/>
  <c r="CP159" i="6"/>
  <c r="DJ179" i="6"/>
  <c r="CB17" i="6"/>
  <c r="DH49" i="6"/>
  <c r="DO311" i="6"/>
  <c r="CK26" i="6"/>
  <c r="CW166" i="6"/>
  <c r="CT290" i="6"/>
  <c r="DP312" i="6"/>
  <c r="DF302" i="6"/>
  <c r="CJ25" i="6"/>
  <c r="DK307" i="6"/>
  <c r="CJ153" i="6"/>
  <c r="CS34" i="6"/>
  <c r="DN55" i="6"/>
  <c r="CX167" i="6"/>
  <c r="DJ306" i="6"/>
  <c r="BY164" i="2"/>
  <c r="BX84" i="2"/>
  <c r="BY79" i="2"/>
  <c r="BY75" i="2"/>
  <c r="BY73" i="2"/>
  <c r="BY95" i="2"/>
  <c r="BY76" i="2"/>
  <c r="BZ4" i="2"/>
  <c r="BY94" i="2"/>
  <c r="BY276" i="2"/>
  <c r="BY80" i="2"/>
  <c r="BY270" i="2"/>
  <c r="BY118" i="7" s="1"/>
  <c r="BY74" i="2"/>
  <c r="BY96" i="2"/>
  <c r="BY93" i="2"/>
  <c r="BY78" i="2"/>
  <c r="BY81" i="2"/>
  <c r="BY82" i="2"/>
  <c r="BY92" i="2"/>
  <c r="BY77" i="2"/>
  <c r="BL290" i="2"/>
  <c r="BX119" i="7"/>
  <c r="BR8" i="7"/>
  <c r="BS129" i="2"/>
  <c r="BS132" i="2" s="1"/>
  <c r="W28" i="16"/>
  <c r="BI28" i="7"/>
  <c r="BY19" i="2"/>
  <c r="BY47" i="2"/>
  <c r="BZ15" i="2"/>
  <c r="BY59" i="2"/>
  <c r="BY67" i="2"/>
  <c r="BV70" i="7"/>
  <c r="BV73" i="7" s="1"/>
  <c r="BV83" i="7" s="1"/>
  <c r="BY242" i="2"/>
  <c r="BY245" i="2" s="1"/>
  <c r="BX26" i="7"/>
  <c r="BY248" i="2"/>
  <c r="BK291" i="2"/>
  <c r="BK296" i="2"/>
  <c r="BK297" i="2" s="1"/>
  <c r="AB118" i="16"/>
  <c r="AB16" i="16"/>
  <c r="J15" i="17"/>
  <c r="BX54" i="2"/>
  <c r="BQ98" i="7"/>
  <c r="CA326" i="2"/>
  <c r="CA328" i="2" s="1"/>
  <c r="BZ37" i="7"/>
  <c r="BX99" i="7"/>
  <c r="AB26" i="16"/>
  <c r="J25" i="17"/>
  <c r="AA8" i="16"/>
  <c r="BV97" i="7"/>
  <c r="AA95" i="16"/>
  <c r="BW9" i="7"/>
  <c r="BW97" i="7" s="1"/>
  <c r="BX143" i="2"/>
  <c r="BX146" i="2" s="1"/>
  <c r="CC51" i="2"/>
  <c r="BZ231" i="2"/>
  <c r="BZ234" i="2" s="1"/>
  <c r="BY25" i="7"/>
  <c r="BY99" i="7" s="1"/>
  <c r="BW112" i="2"/>
  <c r="BW116" i="2" s="1"/>
  <c r="BV7" i="7"/>
  <c r="BM259" i="2" l="1"/>
  <c r="BM288" i="2"/>
  <c r="BO271" i="2"/>
  <c r="BO277" i="2" s="1"/>
  <c r="BO306" i="2"/>
  <c r="BO309" i="2" s="1"/>
  <c r="BO75" i="7" s="1"/>
  <c r="BN258" i="2"/>
  <c r="BL152" i="7"/>
  <c r="BL144" i="7"/>
  <c r="BL145" i="7" s="1"/>
  <c r="BL153" i="7"/>
  <c r="BY52" i="2"/>
  <c r="BX11" i="12"/>
  <c r="BW101" i="12"/>
  <c r="BY316" i="2"/>
  <c r="BY318" i="2" s="1"/>
  <c r="BX35" i="7"/>
  <c r="BI322" i="2"/>
  <c r="BS210" i="2"/>
  <c r="BS213" i="2" s="1"/>
  <c r="BT210" i="2" s="1"/>
  <c r="W81" i="16"/>
  <c r="BM149" i="7"/>
  <c r="BM79" i="7" s="1"/>
  <c r="BM81" i="7" s="1"/>
  <c r="BM89" i="7" s="1"/>
  <c r="BM103" i="7" s="1"/>
  <c r="BH321" i="2"/>
  <c r="BH323" i="2" s="1"/>
  <c r="BG330" i="2"/>
  <c r="V40" i="16"/>
  <c r="BF42" i="7"/>
  <c r="V43" i="16" s="1"/>
  <c r="BN147" i="7"/>
  <c r="BN148" i="7"/>
  <c r="BI103" i="7"/>
  <c r="W89" i="16"/>
  <c r="BO266" i="2"/>
  <c r="BO289" i="2"/>
  <c r="BO77" i="7"/>
  <c r="Y75" i="16"/>
  <c r="BH36" i="7"/>
  <c r="BG39" i="7"/>
  <c r="BG42" i="7" s="1"/>
  <c r="BB134" i="7"/>
  <c r="BB136" i="7" s="1"/>
  <c r="BA6" i="7"/>
  <c r="BA10" i="7" s="1"/>
  <c r="BA16" i="7" s="1"/>
  <c r="BA109" i="2"/>
  <c r="BQ272" i="2"/>
  <c r="BQ278" i="2" s="1"/>
  <c r="BP265" i="2"/>
  <c r="BQ307" i="2"/>
  <c r="H10" i="17"/>
  <c r="AZ16" i="7"/>
  <c r="E203" i="15" s="1"/>
  <c r="T11" i="16"/>
  <c r="E207" i="15"/>
  <c r="E16" i="15" s="1"/>
  <c r="BH122" i="7"/>
  <c r="BJ103" i="7"/>
  <c r="BX12" i="7"/>
  <c r="BY154" i="2"/>
  <c r="BY158" i="2" s="1"/>
  <c r="BY44" i="13"/>
  <c r="BV2" i="10"/>
  <c r="BY12" i="6"/>
  <c r="BY3" i="2"/>
  <c r="BV12" i="12"/>
  <c r="BV100" i="12" s="1"/>
  <c r="BV2" i="9"/>
  <c r="BZ2" i="7"/>
  <c r="J26" i="17"/>
  <c r="BX100" i="7"/>
  <c r="AB27" i="16"/>
  <c r="BY55" i="2"/>
  <c r="Z9" i="16"/>
  <c r="BR96" i="7"/>
  <c r="Z96" i="16" s="1"/>
  <c r="BL291" i="2"/>
  <c r="BL296" i="2"/>
  <c r="BL297" i="2" s="1"/>
  <c r="BY98" i="2"/>
  <c r="BY227" i="2" s="1"/>
  <c r="BY84" i="2"/>
  <c r="BY92" i="7"/>
  <c r="BY67" i="7"/>
  <c r="BZ164" i="2"/>
  <c r="BZ166" i="2" s="1"/>
  <c r="BJ32" i="7"/>
  <c r="BT220" i="2"/>
  <c r="BT212" i="2" s="1"/>
  <c r="BZ66" i="2"/>
  <c r="BZ58" i="2"/>
  <c r="CA13" i="2"/>
  <c r="BZ18" i="2"/>
  <c r="BZ33" i="2"/>
  <c r="BZ38" i="2" s="1"/>
  <c r="CA199" i="2"/>
  <c r="CA202" i="2" s="1"/>
  <c r="BZ15" i="7"/>
  <c r="BW70" i="7"/>
  <c r="BW73" i="7" s="1"/>
  <c r="BW83" i="7" s="1"/>
  <c r="BZ62" i="2"/>
  <c r="BY308" i="2"/>
  <c r="BX285" i="2"/>
  <c r="BY273" i="2"/>
  <c r="BY279" i="2" s="1"/>
  <c r="BW178" i="7"/>
  <c r="AB67" i="16"/>
  <c r="J66" i="17"/>
  <c r="BW204" i="7"/>
  <c r="AB92" i="16"/>
  <c r="J91" i="17"/>
  <c r="BZ49" i="2"/>
  <c r="BZ50" i="2"/>
  <c r="CA48" i="2"/>
  <c r="BU138" i="2"/>
  <c r="BU139" i="2" s="1"/>
  <c r="BU130" i="2" s="1"/>
  <c r="BU225" i="2" s="1"/>
  <c r="BU228" i="2" s="1"/>
  <c r="BU211" i="2" s="1"/>
  <c r="BV137" i="2"/>
  <c r="BX135" i="2"/>
  <c r="BW136" i="2"/>
  <c r="BK280" i="2"/>
  <c r="BK281" i="2" s="1"/>
  <c r="BK30" i="7" s="1"/>
  <c r="BK27" i="7"/>
  <c r="BK28" i="7" s="1"/>
  <c r="BZ242" i="2"/>
  <c r="BZ245" i="2" s="1"/>
  <c r="BZ248" i="2"/>
  <c r="BY26" i="7"/>
  <c r="BY100" i="7" s="1"/>
  <c r="CA15" i="2"/>
  <c r="BZ19" i="2"/>
  <c r="BZ47" i="2"/>
  <c r="BZ52" i="2" s="1"/>
  <c r="BZ59" i="2"/>
  <c r="BZ67" i="2"/>
  <c r="BZ63" i="2"/>
  <c r="BZ64" i="2" s="1"/>
  <c r="BZ69" i="2" s="1"/>
  <c r="BZ131" i="2" s="1"/>
  <c r="W29" i="16"/>
  <c r="BI32" i="7"/>
  <c r="BT129" i="2"/>
  <c r="BT132" i="2" s="1"/>
  <c r="BS8" i="7"/>
  <c r="BS96" i="7" s="1"/>
  <c r="J118" i="17"/>
  <c r="BX128" i="7"/>
  <c r="AB119" i="16"/>
  <c r="BW231" i="7"/>
  <c r="BW236" i="7" s="1"/>
  <c r="BY333" i="2"/>
  <c r="BY119" i="7"/>
  <c r="BY128" i="7" s="1"/>
  <c r="BM290" i="2"/>
  <c r="BZ270" i="2"/>
  <c r="BZ118" i="7" s="1"/>
  <c r="BZ81" i="2"/>
  <c r="BZ93" i="2"/>
  <c r="BZ79" i="2"/>
  <c r="BZ95" i="2"/>
  <c r="BZ76" i="2"/>
  <c r="BZ82" i="2"/>
  <c r="BZ73" i="2"/>
  <c r="BZ80" i="2"/>
  <c r="CA4" i="2"/>
  <c r="BZ92" i="2"/>
  <c r="BZ77" i="2"/>
  <c r="BZ276" i="2"/>
  <c r="BZ74" i="2"/>
  <c r="BZ78" i="2"/>
  <c r="BZ96" i="2"/>
  <c r="BZ75" i="2"/>
  <c r="BZ94" i="2"/>
  <c r="BX64" i="7"/>
  <c r="BX85" i="2"/>
  <c r="BX65" i="7" s="1"/>
  <c r="BX88" i="2"/>
  <c r="BX66" i="7" s="1"/>
  <c r="AB66" i="16" s="1"/>
  <c r="CE274" i="6"/>
  <c r="CJ152" i="6"/>
  <c r="CO157" i="6"/>
  <c r="CD146" i="6"/>
  <c r="CI151" i="6"/>
  <c r="CO284" i="6"/>
  <c r="CT162" i="6"/>
  <c r="CY167" i="6"/>
  <c r="DE45" i="6"/>
  <c r="DJ178" i="6"/>
  <c r="CR160" i="6"/>
  <c r="CW165" i="6"/>
  <c r="DC298" i="6"/>
  <c r="DJ305" i="6"/>
  <c r="DQ57" i="6"/>
  <c r="DV190" i="6"/>
  <c r="DM308" i="6"/>
  <c r="DS59" i="6"/>
  <c r="CA15" i="6"/>
  <c r="CJ279" i="6"/>
  <c r="CG21" i="6"/>
  <c r="CP285" i="6"/>
  <c r="DB42" i="6"/>
  <c r="DL307" i="6"/>
  <c r="CZ40" i="6"/>
  <c r="DN54" i="6"/>
  <c r="DG47" i="6"/>
  <c r="DU189" i="6"/>
  <c r="CF275" i="6"/>
  <c r="BZ269" i="6"/>
  <c r="BZ393" i="6" s="1"/>
  <c r="CA163" i="2" s="1"/>
  <c r="CK25" i="6"/>
  <c r="CT289" i="6"/>
  <c r="DF46" i="6"/>
  <c r="CR287" i="6"/>
  <c r="DD44" i="6"/>
  <c r="DR58" i="6"/>
  <c r="DN309" i="6"/>
  <c r="CA270" i="6"/>
  <c r="CK153" i="6"/>
  <c r="CC272" i="6"/>
  <c r="CM155" i="6"/>
  <c r="CX166" i="6"/>
  <c r="DI49" i="6"/>
  <c r="CV164" i="6"/>
  <c r="DH48" i="6"/>
  <c r="DU61" i="6"/>
  <c r="DQ312" i="6"/>
  <c r="CI23" i="6"/>
  <c r="CT34" i="6"/>
  <c r="CR32" i="6"/>
  <c r="DP311" i="6"/>
  <c r="DW191" i="6"/>
  <c r="CH22" i="6"/>
  <c r="DB297" i="6"/>
  <c r="CZ295" i="6"/>
  <c r="DI304" i="6"/>
  <c r="CC145" i="6"/>
  <c r="CN156" i="6"/>
  <c r="CB144" i="6"/>
  <c r="CG149" i="6"/>
  <c r="CM282" i="6"/>
  <c r="CA143" i="6"/>
  <c r="CG276" i="6"/>
  <c r="CL154" i="6"/>
  <c r="CQ159" i="6"/>
  <c r="CW292" i="6"/>
  <c r="DB170" i="6"/>
  <c r="DG302" i="6"/>
  <c r="DM53" i="6"/>
  <c r="CU290" i="6"/>
  <c r="CZ168" i="6"/>
  <c r="DE300" i="6"/>
  <c r="DN182" i="6"/>
  <c r="DS314" i="6"/>
  <c r="DI177" i="6"/>
  <c r="DP184" i="6"/>
  <c r="DU316" i="6"/>
  <c r="CF20" i="6"/>
  <c r="BZ14" i="6"/>
  <c r="BZ138" i="6" s="1"/>
  <c r="CA161" i="2" s="1"/>
  <c r="CL26" i="6"/>
  <c r="CW37" i="6"/>
  <c r="DG175" i="6"/>
  <c r="CU35" i="6"/>
  <c r="DE173" i="6"/>
  <c r="DS187" i="6"/>
  <c r="DP56" i="6"/>
  <c r="CB16" i="6"/>
  <c r="CM27" i="6"/>
  <c r="CD273" i="6"/>
  <c r="CP30" i="6"/>
  <c r="DA41" i="6"/>
  <c r="DK179" i="6"/>
  <c r="CY39" i="6"/>
  <c r="DL52" i="6"/>
  <c r="DW318" i="6"/>
  <c r="DT60" i="6"/>
  <c r="CF148" i="6"/>
  <c r="BZ142" i="6"/>
  <c r="BZ266" i="6" s="1"/>
  <c r="CA162" i="2" s="1"/>
  <c r="CH150" i="6"/>
  <c r="CS288" i="6"/>
  <c r="DC171" i="6"/>
  <c r="CQ286" i="6"/>
  <c r="DA169" i="6"/>
  <c r="DO310" i="6"/>
  <c r="DK51" i="6"/>
  <c r="DW63" i="6"/>
  <c r="CH277" i="6"/>
  <c r="DD299" i="6"/>
  <c r="DC43" i="6"/>
  <c r="DM181" i="6"/>
  <c r="CJ24" i="6"/>
  <c r="CS33" i="6"/>
  <c r="CQ31" i="6"/>
  <c r="DO183" i="6"/>
  <c r="DV317" i="6"/>
  <c r="CI278" i="6"/>
  <c r="CE147" i="6"/>
  <c r="CP158" i="6"/>
  <c r="DA296" i="6"/>
  <c r="DK306" i="6"/>
  <c r="CY294" i="6"/>
  <c r="DL180" i="6"/>
  <c r="CA4" i="6"/>
  <c r="DT188" i="6"/>
  <c r="CN28" i="6"/>
  <c r="CO29" i="6"/>
  <c r="DJ50" i="6"/>
  <c r="DH176" i="6"/>
  <c r="DR313" i="6"/>
  <c r="CN283" i="6"/>
  <c r="CL281" i="6"/>
  <c r="DH303" i="6"/>
  <c r="DF301" i="6"/>
  <c r="DQ185" i="6"/>
  <c r="CK280" i="6"/>
  <c r="CU163" i="6"/>
  <c r="DF174" i="6"/>
  <c r="CS161" i="6"/>
  <c r="DD172" i="6"/>
  <c r="DR186" i="6"/>
  <c r="DO55" i="6"/>
  <c r="CB271" i="6"/>
  <c r="CD18" i="6"/>
  <c r="CX293" i="6"/>
  <c r="CV291" i="6"/>
  <c r="DV62" i="6"/>
  <c r="CE19" i="6"/>
  <c r="CC17" i="6"/>
  <c r="CX38" i="6"/>
  <c r="CV36" i="6"/>
  <c r="DT315" i="6"/>
  <c r="BU83" i="7"/>
  <c r="AA83" i="16" s="1"/>
  <c r="AA73" i="16"/>
  <c r="CA62" i="2"/>
  <c r="CC34" i="2"/>
  <c r="CB36" i="2"/>
  <c r="CB35" i="2"/>
  <c r="BX13" i="7"/>
  <c r="BX168" i="2"/>
  <c r="BX14" i="7" s="1"/>
  <c r="BY166" i="2"/>
  <c r="BW137" i="2"/>
  <c r="BY135" i="2"/>
  <c r="BX136" i="2"/>
  <c r="BV138" i="2"/>
  <c r="BX112" i="2"/>
  <c r="BX116" i="2" s="1"/>
  <c r="BW7" i="7"/>
  <c r="BW95" i="7" s="1"/>
  <c r="CA231" i="2"/>
  <c r="CA234" i="2" s="1"/>
  <c r="BZ25" i="7"/>
  <c r="BZ99" i="7" s="1"/>
  <c r="CD51" i="2"/>
  <c r="BY143" i="2"/>
  <c r="BY146" i="2" s="1"/>
  <c r="BX9" i="7"/>
  <c r="BW211" i="7"/>
  <c r="J98" i="17"/>
  <c r="AB99" i="16"/>
  <c r="CB326" i="2"/>
  <c r="CB328" i="2" s="1"/>
  <c r="CA37" i="7"/>
  <c r="AC38" i="16" s="1"/>
  <c r="BX97" i="7"/>
  <c r="Z25" i="16"/>
  <c r="BR98" i="7"/>
  <c r="AB97" i="16"/>
  <c r="BV95" i="7"/>
  <c r="BL154" i="7" l="1"/>
  <c r="BM151" i="7" s="1"/>
  <c r="BM154" i="7" s="1"/>
  <c r="BN151" i="7" s="1"/>
  <c r="BN154" i="7" s="1"/>
  <c r="BO151" i="7" s="1"/>
  <c r="BL147" i="7"/>
  <c r="BL148" i="7"/>
  <c r="BN259" i="2"/>
  <c r="BN288" i="2"/>
  <c r="BO258" i="2"/>
  <c r="BP271" i="2"/>
  <c r="BP277" i="2" s="1"/>
  <c r="BP306" i="2"/>
  <c r="BP309" i="2" s="1"/>
  <c r="BP75" i="7" s="1"/>
  <c r="BP77" i="7" s="1"/>
  <c r="BP143" i="7" s="1"/>
  <c r="BP152" i="7" s="1"/>
  <c r="BZ55" i="2"/>
  <c r="BY35" i="7"/>
  <c r="BZ316" i="2"/>
  <c r="BZ318" i="2" s="1"/>
  <c r="BX101" i="12"/>
  <c r="BY11" i="12"/>
  <c r="J35" i="17"/>
  <c r="AB36" i="16"/>
  <c r="BT213" i="2"/>
  <c r="BU210" i="2" s="1"/>
  <c r="BS24" i="7"/>
  <c r="BS98" i="7" s="1"/>
  <c r="BV139" i="2"/>
  <c r="BV130" i="2" s="1"/>
  <c r="BV225" i="2" s="1"/>
  <c r="BV228" i="2" s="1"/>
  <c r="BV211" i="2" s="1"/>
  <c r="BX218" i="2" s="1"/>
  <c r="BA44" i="7"/>
  <c r="BM322" i="2"/>
  <c r="BN149" i="7"/>
  <c r="BN79" i="7" s="1"/>
  <c r="BN81" i="7" s="1"/>
  <c r="BP289" i="2"/>
  <c r="BP266" i="2"/>
  <c r="BB109" i="2"/>
  <c r="BB6" i="7"/>
  <c r="BB10" i="7" s="1"/>
  <c r="BB16" i="7" s="1"/>
  <c r="BB44" i="7" s="1"/>
  <c r="BC134" i="7"/>
  <c r="BC136" i="7" s="1"/>
  <c r="BH39" i="7"/>
  <c r="BH42" i="7" s="1"/>
  <c r="BI36" i="7"/>
  <c r="BM114" i="7"/>
  <c r="BM122" i="7" s="1"/>
  <c r="BM132" i="7"/>
  <c r="BO143" i="7"/>
  <c r="Y77" i="16"/>
  <c r="BI132" i="7"/>
  <c r="W132" i="16" s="1"/>
  <c r="W136" i="16" s="1"/>
  <c r="X134" i="16" s="1"/>
  <c r="BI114" i="7"/>
  <c r="W103" i="16"/>
  <c r="BI321" i="2"/>
  <c r="BI323" i="2" s="1"/>
  <c r="BH330" i="2"/>
  <c r="AZ44" i="7"/>
  <c r="E213" i="15"/>
  <c r="E214" i="15" s="1"/>
  <c r="E23" i="15" s="1"/>
  <c r="T17" i="16"/>
  <c r="T45" i="16" s="1"/>
  <c r="E205" i="15"/>
  <c r="E14" i="15" s="1"/>
  <c r="H16" i="17"/>
  <c r="H45" i="17" s="1"/>
  <c r="E12" i="15"/>
  <c r="BR307" i="2"/>
  <c r="BR272" i="2"/>
  <c r="BR278" i="2" s="1"/>
  <c r="BQ265" i="2"/>
  <c r="BJ132" i="7"/>
  <c r="BJ114" i="7"/>
  <c r="BY12" i="7"/>
  <c r="BZ154" i="2"/>
  <c r="BZ158" i="2" s="1"/>
  <c r="AB13" i="16"/>
  <c r="J12" i="17"/>
  <c r="BZ12" i="6"/>
  <c r="BW2" i="10"/>
  <c r="BW12" i="12"/>
  <c r="BW100" i="12" s="1"/>
  <c r="BW2" i="9"/>
  <c r="BZ3" i="2"/>
  <c r="BZ44" i="13"/>
  <c r="CA2" i="7"/>
  <c r="BZ13" i="7"/>
  <c r="BZ168" i="2"/>
  <c r="BZ14" i="7" s="1"/>
  <c r="BY13" i="7"/>
  <c r="BY168" i="2"/>
  <c r="BY14" i="7" s="1"/>
  <c r="J13" i="17"/>
  <c r="AB14" i="16"/>
  <c r="CC36" i="2"/>
  <c r="CC35" i="2"/>
  <c r="CD34" i="2"/>
  <c r="BW177" i="7"/>
  <c r="J65" i="17"/>
  <c r="J63" i="17"/>
  <c r="BX70" i="7"/>
  <c r="BW175" i="7"/>
  <c r="BZ119" i="7"/>
  <c r="BZ128" i="7" s="1"/>
  <c r="BN290" i="2"/>
  <c r="BZ98" i="2"/>
  <c r="BZ227" i="2" s="1"/>
  <c r="BZ333" i="2"/>
  <c r="AB128" i="16"/>
  <c r="J127" i="17"/>
  <c r="W33" i="16"/>
  <c r="BX137" i="2"/>
  <c r="BY136" i="2"/>
  <c r="BZ135" i="2"/>
  <c r="BW138" i="2"/>
  <c r="BW139" i="2" s="1"/>
  <c r="BW130" i="2" s="1"/>
  <c r="BW225" i="2" s="1"/>
  <c r="BW228" i="2" s="1"/>
  <c r="BW211" i="2" s="1"/>
  <c r="CA47" i="2"/>
  <c r="CA55" i="2"/>
  <c r="CB15" i="2"/>
  <c r="CA19" i="2"/>
  <c r="CA59" i="2"/>
  <c r="CA67" i="2"/>
  <c r="BK32" i="7"/>
  <c r="CA49" i="2"/>
  <c r="CA63" i="2" s="1"/>
  <c r="CA64" i="2" s="1"/>
  <c r="CA69" i="2" s="1"/>
  <c r="CA131" i="2" s="1"/>
  <c r="CA50" i="2"/>
  <c r="CB48" i="2"/>
  <c r="AB64" i="16"/>
  <c r="CA15" i="7"/>
  <c r="AC16" i="16" s="1"/>
  <c r="CB199" i="2"/>
  <c r="CB202" i="2" s="1"/>
  <c r="CB13" i="2"/>
  <c r="CA33" i="2"/>
  <c r="CA38" i="2" s="1"/>
  <c r="CA58" i="2"/>
  <c r="CA18" i="2"/>
  <c r="CA66" i="2"/>
  <c r="CA54" i="2"/>
  <c r="BL27" i="7"/>
  <c r="BL280" i="2"/>
  <c r="BL281" i="2" s="1"/>
  <c r="BL30" i="7" s="1"/>
  <c r="AB15" i="16"/>
  <c r="J14" i="17"/>
  <c r="CE146" i="6"/>
  <c r="CK279" i="6"/>
  <c r="CA269" i="6"/>
  <c r="CA393" i="6" s="1"/>
  <c r="CB163" i="2" s="1"/>
  <c r="CF147" i="6"/>
  <c r="CK152" i="6"/>
  <c r="CQ285" i="6"/>
  <c r="CV163" i="6"/>
  <c r="DA168" i="6"/>
  <c r="DG46" i="6"/>
  <c r="DL179" i="6"/>
  <c r="CT33" i="6"/>
  <c r="CX292" i="6"/>
  <c r="DD298" i="6"/>
  <c r="DK178" i="6"/>
  <c r="DQ311" i="6"/>
  <c r="DW190" i="6"/>
  <c r="DO182" i="6"/>
  <c r="DT314" i="6"/>
  <c r="CD272" i="6"/>
  <c r="CA14" i="6"/>
  <c r="CA138" i="6" s="1"/>
  <c r="CB161" i="2" s="1"/>
  <c r="CI22" i="6"/>
  <c r="CR286" i="6"/>
  <c r="DD43" i="6"/>
  <c r="CP157" i="6"/>
  <c r="DA295" i="6"/>
  <c r="DN308" i="6"/>
  <c r="DI48" i="6"/>
  <c r="DV189" i="6"/>
  <c r="CL25" i="6"/>
  <c r="CF274" i="6"/>
  <c r="CR31" i="6"/>
  <c r="DC42" i="6"/>
  <c r="DM180" i="6"/>
  <c r="CY166" i="6"/>
  <c r="DK305" i="6"/>
  <c r="DW317" i="6"/>
  <c r="DU60" i="6"/>
  <c r="CL153" i="6"/>
  <c r="CJ151" i="6"/>
  <c r="CU289" i="6"/>
  <c r="DE299" i="6"/>
  <c r="CS32" i="6"/>
  <c r="DB296" i="6"/>
  <c r="DP183" i="6"/>
  <c r="DN53" i="6"/>
  <c r="CC16" i="6"/>
  <c r="CJ278" i="6"/>
  <c r="DF300" i="6"/>
  <c r="DC170" i="6"/>
  <c r="DN181" i="6"/>
  <c r="CO28" i="6"/>
  <c r="CU34" i="6"/>
  <c r="CQ158" i="6"/>
  <c r="DP55" i="6"/>
  <c r="CB4" i="6"/>
  <c r="CD145" i="6"/>
  <c r="CO283" i="6"/>
  <c r="CG148" i="6"/>
  <c r="CR159" i="6"/>
  <c r="DC297" i="6"/>
  <c r="CP29" i="6"/>
  <c r="DA40" i="6"/>
  <c r="DM307" i="6"/>
  <c r="DH302" i="6"/>
  <c r="DV61" i="6"/>
  <c r="CF19" i="6"/>
  <c r="CZ294" i="6"/>
  <c r="CX165" i="6"/>
  <c r="DV316" i="6"/>
  <c r="CH276" i="6"/>
  <c r="CN282" i="6"/>
  <c r="DJ304" i="6"/>
  <c r="DG301" i="6"/>
  <c r="DR185" i="6"/>
  <c r="DP310" i="6"/>
  <c r="CE18" i="6"/>
  <c r="CW291" i="6"/>
  <c r="DU188" i="6"/>
  <c r="CC271" i="6"/>
  <c r="CH149" i="6"/>
  <c r="CM154" i="6"/>
  <c r="CC144" i="6"/>
  <c r="CI277" i="6"/>
  <c r="CN155" i="6"/>
  <c r="CS160" i="6"/>
  <c r="CY293" i="6"/>
  <c r="DD171" i="6"/>
  <c r="DI303" i="6"/>
  <c r="CP284" i="6"/>
  <c r="CW36" i="6"/>
  <c r="DB41" i="6"/>
  <c r="DG174" i="6"/>
  <c r="DO54" i="6"/>
  <c r="DT187" i="6"/>
  <c r="DL306" i="6"/>
  <c r="DR57" i="6"/>
  <c r="DW62" i="6"/>
  <c r="CK24" i="6"/>
  <c r="CB270" i="6"/>
  <c r="CN27" i="6"/>
  <c r="CY38" i="6"/>
  <c r="DI176" i="6"/>
  <c r="CU162" i="6"/>
  <c r="DF173" i="6"/>
  <c r="DT59" i="6"/>
  <c r="DQ56" i="6"/>
  <c r="CG20" i="6"/>
  <c r="CB15" i="6"/>
  <c r="CM26" i="6"/>
  <c r="CV290" i="6"/>
  <c r="DH47" i="6"/>
  <c r="CT161" i="6"/>
  <c r="DE44" i="6"/>
  <c r="DR312" i="6"/>
  <c r="DO309" i="6"/>
  <c r="CG275" i="6"/>
  <c r="CE273" i="6"/>
  <c r="CO156" i="6"/>
  <c r="CZ167" i="6"/>
  <c r="DK50" i="6"/>
  <c r="CX37" i="6"/>
  <c r="DJ49" i="6"/>
  <c r="DU315" i="6"/>
  <c r="DS186" i="6"/>
  <c r="CL280" i="6"/>
  <c r="CV35" i="6"/>
  <c r="CS287" i="6"/>
  <c r="DQ184" i="6"/>
  <c r="CD17" i="6"/>
  <c r="CJ23" i="6"/>
  <c r="DE172" i="6"/>
  <c r="DB169" i="6"/>
  <c r="DM52" i="6"/>
  <c r="CA142" i="6"/>
  <c r="CA266" i="6" s="1"/>
  <c r="CB162" i="2" s="1"/>
  <c r="CI150" i="6"/>
  <c r="CB143" i="6"/>
  <c r="CM281" i="6"/>
  <c r="CW164" i="6"/>
  <c r="DH175" i="6"/>
  <c r="CT288" i="6"/>
  <c r="DF45" i="6"/>
  <c r="DS58" i="6"/>
  <c r="CH21" i="6"/>
  <c r="CQ30" i="6"/>
  <c r="DL51" i="6"/>
  <c r="DJ177" i="6"/>
  <c r="DS313" i="6"/>
  <c r="CZ39" i="6"/>
  <c r="CA164" i="2"/>
  <c r="J64" i="17"/>
  <c r="BW176" i="7"/>
  <c r="AB65" i="16"/>
  <c r="CB4" i="2"/>
  <c r="CA93" i="2"/>
  <c r="CA276" i="2"/>
  <c r="CA74" i="2"/>
  <c r="CA82" i="2"/>
  <c r="CA78" i="2"/>
  <c r="CA81" i="2"/>
  <c r="CA77" i="2"/>
  <c r="CA79" i="2"/>
  <c r="CA270" i="2"/>
  <c r="CA118" i="7" s="1"/>
  <c r="AC118" i="16" s="1"/>
  <c r="CA92" i="2"/>
  <c r="CA94" i="2"/>
  <c r="CA96" i="2"/>
  <c r="CA80" i="2"/>
  <c r="CA76" i="2"/>
  <c r="CA73" i="2"/>
  <c r="CA75" i="2"/>
  <c r="CA95" i="2"/>
  <c r="BZ84" i="2"/>
  <c r="BM291" i="2"/>
  <c r="BM296" i="2"/>
  <c r="BM297" i="2" s="1"/>
  <c r="BT8" i="7"/>
  <c r="BT96" i="7" s="1"/>
  <c r="BU129" i="2"/>
  <c r="BU132" i="2" s="1"/>
  <c r="CA248" i="2"/>
  <c r="BZ26" i="7"/>
  <c r="BZ100" i="7" s="1"/>
  <c r="CA242" i="2"/>
  <c r="CA245" i="2" s="1"/>
  <c r="BV217" i="2"/>
  <c r="BX219" i="2"/>
  <c r="BU216" i="2"/>
  <c r="BU220" i="2" s="1"/>
  <c r="BU212" i="2" s="1"/>
  <c r="BW218" i="2"/>
  <c r="BZ308" i="2"/>
  <c r="BY285" i="2"/>
  <c r="BZ273" i="2"/>
  <c r="BZ279" i="2" s="1"/>
  <c r="BZ54" i="2"/>
  <c r="BZ92" i="7"/>
  <c r="BZ67" i="7"/>
  <c r="CA166" i="2"/>
  <c r="CA13" i="7" s="1"/>
  <c r="AC14" i="16" s="1"/>
  <c r="BY88" i="2"/>
  <c r="BY66" i="7" s="1"/>
  <c r="BY64" i="7"/>
  <c r="BY85" i="2"/>
  <c r="BY65" i="7" s="1"/>
  <c r="J99" i="17"/>
  <c r="BW212" i="7"/>
  <c r="AB100" i="16"/>
  <c r="Z98" i="16"/>
  <c r="BZ143" i="2"/>
  <c r="BZ146" i="2" s="1"/>
  <c r="BY9" i="7"/>
  <c r="CB231" i="2"/>
  <c r="CB234" i="2" s="1"/>
  <c r="CA25" i="7"/>
  <c r="BY112" i="2"/>
  <c r="BY116" i="2" s="1"/>
  <c r="BX7" i="7"/>
  <c r="J96" i="17"/>
  <c r="BW209" i="7"/>
  <c r="CB37" i="7"/>
  <c r="CC326" i="2"/>
  <c r="CC328" i="2" s="1"/>
  <c r="AB10" i="16"/>
  <c r="BY97" i="7"/>
  <c r="J9" i="17"/>
  <c r="CE51" i="2"/>
  <c r="BO288" i="2" l="1"/>
  <c r="BO259" i="2"/>
  <c r="BL149" i="7"/>
  <c r="BL79" i="7" s="1"/>
  <c r="BP144" i="7"/>
  <c r="BP145" i="7" s="1"/>
  <c r="BP153" i="7"/>
  <c r="BQ271" i="2"/>
  <c r="BQ277" i="2" s="1"/>
  <c r="BQ306" i="2"/>
  <c r="BQ309" i="2" s="1"/>
  <c r="BQ75" i="7" s="1"/>
  <c r="BQ77" i="7" s="1"/>
  <c r="BQ143" i="7" s="1"/>
  <c r="BP258" i="2"/>
  <c r="BT24" i="7"/>
  <c r="BW217" i="2"/>
  <c r="CA84" i="2"/>
  <c r="BZ35" i="7"/>
  <c r="CA316" i="2"/>
  <c r="CA318" i="2" s="1"/>
  <c r="BZ11" i="12"/>
  <c r="BY101" i="12"/>
  <c r="BY219" i="2"/>
  <c r="BP147" i="7"/>
  <c r="BP148" i="7"/>
  <c r="BV216" i="2"/>
  <c r="BN322" i="2"/>
  <c r="BN89" i="7"/>
  <c r="BN103" i="7" s="1"/>
  <c r="BQ266" i="2"/>
  <c r="BQ289" i="2"/>
  <c r="BO152" i="7"/>
  <c r="BO144" i="7"/>
  <c r="BO145" i="7" s="1"/>
  <c r="BO153" i="7"/>
  <c r="BR265" i="2"/>
  <c r="BS307" i="2"/>
  <c r="BS272" i="2"/>
  <c r="BS278" i="2" s="1"/>
  <c r="BI330" i="2"/>
  <c r="BJ321" i="2"/>
  <c r="BJ323" i="2" s="1"/>
  <c r="BQ152" i="7"/>
  <c r="BQ153" i="7"/>
  <c r="BQ144" i="7"/>
  <c r="BQ145" i="7" s="1"/>
  <c r="BI122" i="7"/>
  <c r="W122" i="16" s="1"/>
  <c r="W114" i="16"/>
  <c r="W37" i="16"/>
  <c r="BI39" i="7"/>
  <c r="BJ36" i="7"/>
  <c r="BC109" i="2"/>
  <c r="BC6" i="7"/>
  <c r="BD134" i="7"/>
  <c r="BD136" i="7" s="1"/>
  <c r="BJ122" i="7"/>
  <c r="BZ12" i="7"/>
  <c r="CA154" i="2"/>
  <c r="CA158" i="2" s="1"/>
  <c r="BX95" i="7"/>
  <c r="J94" i="17" s="1"/>
  <c r="G211" i="15"/>
  <c r="G212" i="15" s="1"/>
  <c r="CB2" i="7"/>
  <c r="CA12" i="6"/>
  <c r="CA44" i="13"/>
  <c r="CA3" i="2"/>
  <c r="BX2" i="9"/>
  <c r="BX2" i="10"/>
  <c r="BX12" i="12"/>
  <c r="BX100" i="12" s="1"/>
  <c r="CA168" i="2"/>
  <c r="CA14" i="7" s="1"/>
  <c r="AC15" i="16" s="1"/>
  <c r="BU213" i="2"/>
  <c r="BU24" i="7" s="1"/>
  <c r="BY137" i="2"/>
  <c r="BX138" i="2"/>
  <c r="BX139" i="2" s="1"/>
  <c r="BX130" i="2" s="1"/>
  <c r="BX225" i="2" s="1"/>
  <c r="BX228" i="2" s="1"/>
  <c r="BX211" i="2" s="1"/>
  <c r="CA135" i="2"/>
  <c r="BZ136" i="2"/>
  <c r="BY70" i="7"/>
  <c r="BY73" i="7" s="1"/>
  <c r="BY83" i="7" s="1"/>
  <c r="BV129" i="2"/>
  <c r="BV132" i="2" s="1"/>
  <c r="BU8" i="7"/>
  <c r="BZ88" i="2"/>
  <c r="BZ66" i="7" s="1"/>
  <c r="BZ64" i="7"/>
  <c r="BZ85" i="2"/>
  <c r="BZ65" i="7" s="1"/>
  <c r="CA98" i="2"/>
  <c r="CA227" i="2" s="1"/>
  <c r="BO290" i="2"/>
  <c r="CA119" i="7"/>
  <c r="CB95" i="2"/>
  <c r="CB74" i="2"/>
  <c r="CB92" i="2"/>
  <c r="CB75" i="2"/>
  <c r="CB77" i="2"/>
  <c r="CB81" i="2"/>
  <c r="CB276" i="2"/>
  <c r="CB82" i="2"/>
  <c r="CB76" i="2"/>
  <c r="CB94" i="2"/>
  <c r="CC4" i="2"/>
  <c r="CB73" i="2"/>
  <c r="CB79" i="2"/>
  <c r="CB78" i="2"/>
  <c r="CB93" i="2"/>
  <c r="CB96" i="2"/>
  <c r="CB270" i="2"/>
  <c r="CB118" i="7" s="1"/>
  <c r="CB80" i="2"/>
  <c r="CA67" i="7"/>
  <c r="AC67" i="16" s="1"/>
  <c r="CA92" i="7"/>
  <c r="AC92" i="16" s="1"/>
  <c r="CB14" i="6"/>
  <c r="CB138" i="6" s="1"/>
  <c r="CC161" i="2" s="1"/>
  <c r="CF273" i="6"/>
  <c r="CM25" i="6"/>
  <c r="CD16" i="6"/>
  <c r="CH275" i="6"/>
  <c r="CO27" i="6"/>
  <c r="CT32" i="6"/>
  <c r="CX291" i="6"/>
  <c r="DD297" i="6"/>
  <c r="DJ48" i="6"/>
  <c r="CR30" i="6"/>
  <c r="CV289" i="6"/>
  <c r="DC41" i="6"/>
  <c r="DI302" i="6"/>
  <c r="DQ55" i="6"/>
  <c r="DV188" i="6"/>
  <c r="DL178" i="6"/>
  <c r="DR311" i="6"/>
  <c r="DW189" i="6"/>
  <c r="CK151" i="6"/>
  <c r="CH148" i="6"/>
  <c r="CS286" i="6"/>
  <c r="DC169" i="6"/>
  <c r="CQ284" i="6"/>
  <c r="DA167" i="6"/>
  <c r="DP309" i="6"/>
  <c r="DL50" i="6"/>
  <c r="DW61" i="6"/>
  <c r="CJ150" i="6"/>
  <c r="CG274" i="6"/>
  <c r="CQ157" i="6"/>
  <c r="DB168" i="6"/>
  <c r="DM51" i="6"/>
  <c r="CZ166" i="6"/>
  <c r="DO181" i="6"/>
  <c r="DH174" i="6"/>
  <c r="DU314" i="6"/>
  <c r="CN26" i="6"/>
  <c r="CK23" i="6"/>
  <c r="CT287" i="6"/>
  <c r="DF44" i="6"/>
  <c r="CR285" i="6"/>
  <c r="DD42" i="6"/>
  <c r="DR184" i="6"/>
  <c r="DN307" i="6"/>
  <c r="CC143" i="6"/>
  <c r="CK278" i="6"/>
  <c r="DF172" i="6"/>
  <c r="DD170" i="6"/>
  <c r="DO53" i="6"/>
  <c r="CG147" i="6"/>
  <c r="CO282" i="6"/>
  <c r="DJ176" i="6"/>
  <c r="DK49" i="6"/>
  <c r="DS57" i="6"/>
  <c r="CF18" i="6"/>
  <c r="CC15" i="6"/>
  <c r="CL279" i="6"/>
  <c r="CX36" i="6"/>
  <c r="DH301" i="6"/>
  <c r="CV34" i="6"/>
  <c r="DG45" i="6"/>
  <c r="DU59" i="6"/>
  <c r="DQ183" i="6"/>
  <c r="CI276" i="6"/>
  <c r="CP156" i="6"/>
  <c r="DK304" i="6"/>
  <c r="DN52" i="6"/>
  <c r="DT186" i="6"/>
  <c r="CI149" i="6"/>
  <c r="DE43" i="6"/>
  <c r="DC296" i="6"/>
  <c r="DM306" i="6"/>
  <c r="CE17" i="6"/>
  <c r="CJ22" i="6"/>
  <c r="CN281" i="6"/>
  <c r="CG19" i="6"/>
  <c r="CL24" i="6"/>
  <c r="CP283" i="6"/>
  <c r="CW35" i="6"/>
  <c r="DB40" i="6"/>
  <c r="DG173" i="6"/>
  <c r="DL305" i="6"/>
  <c r="CU33" i="6"/>
  <c r="CZ38" i="6"/>
  <c r="DE171" i="6"/>
  <c r="DN180" i="6"/>
  <c r="DS312" i="6"/>
  <c r="DH46" i="6"/>
  <c r="DP54" i="6"/>
  <c r="DU187" i="6"/>
  <c r="CF146" i="6"/>
  <c r="CC270" i="6"/>
  <c r="CM153" i="6"/>
  <c r="CX164" i="6"/>
  <c r="DI47" i="6"/>
  <c r="CV162" i="6"/>
  <c r="DI175" i="6"/>
  <c r="DV60" i="6"/>
  <c r="DQ310" i="6"/>
  <c r="CE272" i="6"/>
  <c r="CO155" i="6"/>
  <c r="CL152" i="6"/>
  <c r="CW290" i="6"/>
  <c r="DG300" i="6"/>
  <c r="CU288" i="6"/>
  <c r="DE298" i="6"/>
  <c r="DT313" i="6"/>
  <c r="DP182" i="6"/>
  <c r="CI21" i="6"/>
  <c r="CD271" i="6"/>
  <c r="CP28" i="6"/>
  <c r="DA39" i="6"/>
  <c r="DK177" i="6"/>
  <c r="CY37" i="6"/>
  <c r="DM179" i="6"/>
  <c r="CC4" i="6"/>
  <c r="DT58" i="6"/>
  <c r="CN154" i="6"/>
  <c r="CU161" i="6"/>
  <c r="CS159" i="6"/>
  <c r="DS185" i="6"/>
  <c r="CB142" i="6"/>
  <c r="CB266" i="6" s="1"/>
  <c r="CC162" i="2" s="1"/>
  <c r="CD144" i="6"/>
  <c r="CY165" i="6"/>
  <c r="CW163" i="6"/>
  <c r="DW316" i="6"/>
  <c r="CB269" i="6"/>
  <c r="CB393" i="6" s="1"/>
  <c r="CC163" i="2" s="1"/>
  <c r="CJ277" i="6"/>
  <c r="CH20" i="6"/>
  <c r="CS31" i="6"/>
  <c r="DB295" i="6"/>
  <c r="CQ29" i="6"/>
  <c r="CZ293" i="6"/>
  <c r="DO308" i="6"/>
  <c r="DJ303" i="6"/>
  <c r="DV315" i="6"/>
  <c r="CE145" i="6"/>
  <c r="DA294" i="6"/>
  <c r="CY292" i="6"/>
  <c r="DF299" i="6"/>
  <c r="CM280" i="6"/>
  <c r="CT160" i="6"/>
  <c r="CR158" i="6"/>
  <c r="DR56" i="6"/>
  <c r="I30" i="17"/>
  <c r="X31" i="16"/>
  <c r="CC199" i="2"/>
  <c r="CC202" i="2" s="1"/>
  <c r="CB15" i="7"/>
  <c r="BW216" i="2"/>
  <c r="BW220" i="2" s="1"/>
  <c r="BW212" i="2" s="1"/>
  <c r="BY218" i="2"/>
  <c r="BZ219" i="2"/>
  <c r="BX217" i="2"/>
  <c r="BX73" i="7"/>
  <c r="J69" i="17"/>
  <c r="G218" i="15" s="1"/>
  <c r="AB70" i="16"/>
  <c r="CD36" i="2"/>
  <c r="CD35" i="2"/>
  <c r="CE34" i="2"/>
  <c r="BV220" i="2"/>
  <c r="BV212" i="2" s="1"/>
  <c r="CA308" i="2"/>
  <c r="BZ285" i="2"/>
  <c r="CA273" i="2"/>
  <c r="CA279" i="2" s="1"/>
  <c r="CA26" i="7"/>
  <c r="CB248" i="2"/>
  <c r="CB242" i="2"/>
  <c r="CB245" i="2" s="1"/>
  <c r="BM27" i="7"/>
  <c r="BM28" i="7" s="1"/>
  <c r="BM280" i="2"/>
  <c r="BM281" i="2" s="1"/>
  <c r="BM30" i="7" s="1"/>
  <c r="CB164" i="2"/>
  <c r="I27" i="17"/>
  <c r="BL28" i="7"/>
  <c r="X28" i="16"/>
  <c r="CB66" i="2"/>
  <c r="CB58" i="2"/>
  <c r="CB18" i="2"/>
  <c r="CC13" i="2"/>
  <c r="CB33" i="2"/>
  <c r="CB38" i="2" s="1"/>
  <c r="CC48" i="2"/>
  <c r="CB49" i="2"/>
  <c r="CB50" i="2"/>
  <c r="CB47" i="2"/>
  <c r="CB55" i="2" s="1"/>
  <c r="CB19" i="2"/>
  <c r="CC15" i="2"/>
  <c r="CB59" i="2"/>
  <c r="CB67" i="2"/>
  <c r="CB63" i="2"/>
  <c r="CB64" i="2" s="1"/>
  <c r="CB69" i="2" s="1"/>
  <c r="CB131" i="2" s="1"/>
  <c r="CA52" i="2"/>
  <c r="CA333" i="2"/>
  <c r="BN291" i="2"/>
  <c r="BN296" i="2"/>
  <c r="BN297" i="2" s="1"/>
  <c r="BW181" i="7"/>
  <c r="BW184" i="7" s="1"/>
  <c r="CC62" i="2"/>
  <c r="CB62" i="2"/>
  <c r="BT98" i="7"/>
  <c r="BY7" i="7"/>
  <c r="BZ112" i="2"/>
  <c r="BZ116" i="2" s="1"/>
  <c r="CB25" i="7"/>
  <c r="CB99" i="7" s="1"/>
  <c r="CC231" i="2"/>
  <c r="CC234" i="2" s="1"/>
  <c r="CA143" i="2"/>
  <c r="CA146" i="2" s="1"/>
  <c r="BZ9" i="7"/>
  <c r="BW207" i="7"/>
  <c r="CF51" i="2"/>
  <c r="CC37" i="7"/>
  <c r="CD326" i="2"/>
  <c r="CD328" i="2" s="1"/>
  <c r="AB8" i="16"/>
  <c r="J7" i="17"/>
  <c r="CA99" i="7"/>
  <c r="AC26" i="16"/>
  <c r="BZ97" i="7"/>
  <c r="BP259" i="2" l="1"/>
  <c r="BP288" i="2"/>
  <c r="BR271" i="2"/>
  <c r="BR277" i="2" s="1"/>
  <c r="BQ258" i="2"/>
  <c r="BR306" i="2"/>
  <c r="BR309" i="2" s="1"/>
  <c r="BR75" i="7" s="1"/>
  <c r="I78" i="17"/>
  <c r="X79" i="16"/>
  <c r="BL81" i="7"/>
  <c r="BK190" i="7"/>
  <c r="BK192" i="7" s="1"/>
  <c r="BL192" i="7" s="1"/>
  <c r="CB316" i="2"/>
  <c r="CB318" i="2" s="1"/>
  <c r="CA35" i="7"/>
  <c r="AC36" i="16" s="1"/>
  <c r="BZ101" i="12"/>
  <c r="CA11" i="12"/>
  <c r="CA64" i="7"/>
  <c r="CA85" i="2"/>
  <c r="CA65" i="7" s="1"/>
  <c r="AC65" i="16" s="1"/>
  <c r="CA88" i="2"/>
  <c r="CA66" i="7" s="1"/>
  <c r="AC66" i="16" s="1"/>
  <c r="BP149" i="7"/>
  <c r="BP79" i="7" s="1"/>
  <c r="BP81" i="7" s="1"/>
  <c r="BV210" i="2"/>
  <c r="BV213" i="2" s="1"/>
  <c r="BV24" i="7" s="1"/>
  <c r="BN114" i="7"/>
  <c r="BN122" i="7" s="1"/>
  <c r="BN132" i="7"/>
  <c r="BD109" i="2"/>
  <c r="BD6" i="7"/>
  <c r="BD10" i="7" s="1"/>
  <c r="BD16" i="7" s="1"/>
  <c r="BD44" i="7" s="1"/>
  <c r="BE134" i="7"/>
  <c r="BE136" i="7" s="1"/>
  <c r="W40" i="16"/>
  <c r="BI42" i="7"/>
  <c r="W43" i="16" s="1"/>
  <c r="BQ147" i="7"/>
  <c r="BQ148" i="7"/>
  <c r="BJ330" i="2"/>
  <c r="BK321" i="2"/>
  <c r="BK323" i="2" s="1"/>
  <c r="BS265" i="2"/>
  <c r="BS289" i="2" s="1"/>
  <c r="BT307" i="2"/>
  <c r="BT272" i="2"/>
  <c r="BT278" i="2" s="1"/>
  <c r="BR289" i="2"/>
  <c r="BR266" i="2"/>
  <c r="BO154" i="7"/>
  <c r="BP151" i="7" s="1"/>
  <c r="BP154" i="7" s="1"/>
  <c r="BQ151" i="7" s="1"/>
  <c r="BQ154" i="7" s="1"/>
  <c r="BR151" i="7" s="1"/>
  <c r="BC10" i="7"/>
  <c r="U7" i="16"/>
  <c r="BK36" i="7"/>
  <c r="BJ39" i="7"/>
  <c r="BJ42" i="7" s="1"/>
  <c r="Z75" i="16"/>
  <c r="BR77" i="7"/>
  <c r="BO147" i="7"/>
  <c r="BO148" i="7"/>
  <c r="CA12" i="7"/>
  <c r="AC13" i="16" s="1"/>
  <c r="CB154" i="2"/>
  <c r="CB158" i="2" s="1"/>
  <c r="AB95" i="16"/>
  <c r="CB3" i="2"/>
  <c r="CC2" i="7"/>
  <c r="CB44" i="13"/>
  <c r="BY2" i="9"/>
  <c r="BY12" i="12"/>
  <c r="BY100" i="12" s="1"/>
  <c r="BY2" i="10"/>
  <c r="CB12" i="6"/>
  <c r="BM32" i="7"/>
  <c r="BZ137" i="2"/>
  <c r="CA136" i="2"/>
  <c r="CB135" i="2"/>
  <c r="BY138" i="2"/>
  <c r="BY139" i="2" s="1"/>
  <c r="BY130" i="2" s="1"/>
  <c r="BY225" i="2" s="1"/>
  <c r="BY228" i="2" s="1"/>
  <c r="BY211" i="2" s="1"/>
  <c r="CB92" i="7"/>
  <c r="CB67" i="7"/>
  <c r="CB166" i="2"/>
  <c r="CA285" i="2"/>
  <c r="CB273" i="2"/>
  <c r="CB279" i="2" s="1"/>
  <c r="CB308" i="2"/>
  <c r="CE35" i="2"/>
  <c r="CF34" i="2"/>
  <c r="CE36" i="2"/>
  <c r="CD270" i="6"/>
  <c r="CK22" i="6"/>
  <c r="CC142" i="6"/>
  <c r="CC266" i="6" s="1"/>
  <c r="CD162" i="2" s="1"/>
  <c r="CI275" i="6"/>
  <c r="CN153" i="6"/>
  <c r="CS158" i="6"/>
  <c r="CY291" i="6"/>
  <c r="DD169" i="6"/>
  <c r="DI301" i="6"/>
  <c r="CP282" i="6"/>
  <c r="CW34" i="6"/>
  <c r="DB39" i="6"/>
  <c r="DH300" i="6"/>
  <c r="DP181" i="6"/>
  <c r="DU313" i="6"/>
  <c r="DK176" i="6"/>
  <c r="DR55" i="6"/>
  <c r="DW60" i="6"/>
  <c r="CM152" i="6"/>
  <c r="CN25" i="6"/>
  <c r="CY36" i="6"/>
  <c r="DI174" i="6"/>
  <c r="CU160" i="6"/>
  <c r="DF171" i="6"/>
  <c r="DU186" i="6"/>
  <c r="DQ54" i="6"/>
  <c r="CD143" i="6"/>
  <c r="CO281" i="6"/>
  <c r="CM24" i="6"/>
  <c r="CV288" i="6"/>
  <c r="DH45" i="6"/>
  <c r="CT159" i="6"/>
  <c r="DE42" i="6"/>
  <c r="DT57" i="6"/>
  <c r="DO307" i="6"/>
  <c r="CD15" i="6"/>
  <c r="CH274" i="6"/>
  <c r="CO26" i="6"/>
  <c r="CG146" i="6"/>
  <c r="CM279" i="6"/>
  <c r="CR157" i="6"/>
  <c r="CW162" i="6"/>
  <c r="DC295" i="6"/>
  <c r="DH173" i="6"/>
  <c r="CP27" i="6"/>
  <c r="CT286" i="6"/>
  <c r="DA38" i="6"/>
  <c r="DF43" i="6"/>
  <c r="DO52" i="6"/>
  <c r="DT185" i="6"/>
  <c r="DJ47" i="6"/>
  <c r="DP308" i="6"/>
  <c r="DV59" i="6"/>
  <c r="CK277" i="6"/>
  <c r="CJ276" i="6"/>
  <c r="CV33" i="6"/>
  <c r="DF298" i="6"/>
  <c r="CS285" i="6"/>
  <c r="DC168" i="6"/>
  <c r="DR310" i="6"/>
  <c r="DN179" i="6"/>
  <c r="CC269" i="6"/>
  <c r="CC393" i="6" s="1"/>
  <c r="CD163" i="2" s="1"/>
  <c r="CL151" i="6"/>
  <c r="CJ21" i="6"/>
  <c r="CU32" i="6"/>
  <c r="DE170" i="6"/>
  <c r="CQ156" i="6"/>
  <c r="DB167" i="6"/>
  <c r="DQ182" i="6"/>
  <c r="DK303" i="6"/>
  <c r="CD4" i="6"/>
  <c r="DS311" i="6"/>
  <c r="DI46" i="6"/>
  <c r="DR183" i="6"/>
  <c r="CC14" i="6"/>
  <c r="CC138" i="6" s="1"/>
  <c r="CD161" i="2" s="1"/>
  <c r="CH19" i="6"/>
  <c r="CL278" i="6"/>
  <c r="CF145" i="6"/>
  <c r="CK150" i="6"/>
  <c r="CQ283" i="6"/>
  <c r="CV161" i="6"/>
  <c r="DA166" i="6"/>
  <c r="DG44" i="6"/>
  <c r="DL177" i="6"/>
  <c r="CT31" i="6"/>
  <c r="CX290" i="6"/>
  <c r="DD296" i="6"/>
  <c r="DM305" i="6"/>
  <c r="DS56" i="6"/>
  <c r="DG172" i="6"/>
  <c r="DO180" i="6"/>
  <c r="DT312" i="6"/>
  <c r="CH147" i="6"/>
  <c r="CI20" i="6"/>
  <c r="CR284" i="6"/>
  <c r="DD41" i="6"/>
  <c r="CP155" i="6"/>
  <c r="DA293" i="6"/>
  <c r="DP53" i="6"/>
  <c r="DJ175" i="6"/>
  <c r="DV187" i="6"/>
  <c r="CI148" i="6"/>
  <c r="CF272" i="6"/>
  <c r="CR29" i="6"/>
  <c r="DC40" i="6"/>
  <c r="DM178" i="6"/>
  <c r="CY164" i="6"/>
  <c r="DN306" i="6"/>
  <c r="DG299" i="6"/>
  <c r="DU58" i="6"/>
  <c r="CG18" i="6"/>
  <c r="CL23" i="6"/>
  <c r="CE271" i="6"/>
  <c r="CJ149" i="6"/>
  <c r="CO154" i="6"/>
  <c r="CU287" i="6"/>
  <c r="CZ165" i="6"/>
  <c r="DE297" i="6"/>
  <c r="DK48" i="6"/>
  <c r="CS30" i="6"/>
  <c r="CX35" i="6"/>
  <c r="DB294" i="6"/>
  <c r="DL304" i="6"/>
  <c r="DQ309" i="6"/>
  <c r="DW188" i="6"/>
  <c r="DN51" i="6"/>
  <c r="DS184" i="6"/>
  <c r="CE144" i="6"/>
  <c r="CF17" i="6"/>
  <c r="CQ28" i="6"/>
  <c r="CZ292" i="6"/>
  <c r="DL49" i="6"/>
  <c r="CX163" i="6"/>
  <c r="DM50" i="6"/>
  <c r="DW315" i="6"/>
  <c r="CG273" i="6"/>
  <c r="CE16" i="6"/>
  <c r="CN280" i="6"/>
  <c r="CZ37" i="6"/>
  <c r="DJ302" i="6"/>
  <c r="CW289" i="6"/>
  <c r="DV314" i="6"/>
  <c r="CC164" i="2"/>
  <c r="CB333" i="2"/>
  <c r="CC73" i="2"/>
  <c r="CC75" i="2"/>
  <c r="CC93" i="2"/>
  <c r="CC77" i="2"/>
  <c r="CC276" i="2"/>
  <c r="CC82" i="2"/>
  <c r="CC78" i="2"/>
  <c r="CC81" i="2"/>
  <c r="CC92" i="2"/>
  <c r="CC96" i="2"/>
  <c r="CC74" i="2"/>
  <c r="CC95" i="2"/>
  <c r="CC79" i="2"/>
  <c r="CC80" i="2"/>
  <c r="CC94" i="2"/>
  <c r="CC270" i="2"/>
  <c r="CC118" i="7" s="1"/>
  <c r="CD4" i="2"/>
  <c r="CC76" i="2"/>
  <c r="BP290" i="2"/>
  <c r="CB119" i="7"/>
  <c r="CB128" i="7" s="1"/>
  <c r="CB98" i="2"/>
  <c r="CB227" i="2" s="1"/>
  <c r="BO296" i="2"/>
  <c r="BO297" i="2" s="1"/>
  <c r="BO291" i="2"/>
  <c r="BV8" i="7"/>
  <c r="BV96" i="7" s="1"/>
  <c r="BW129" i="2"/>
  <c r="BW132" i="2" s="1"/>
  <c r="BY217" i="2"/>
  <c r="BX216" i="2"/>
  <c r="BX220" i="2" s="1"/>
  <c r="BX212" i="2" s="1"/>
  <c r="BZ218" i="2"/>
  <c r="CA219" i="2"/>
  <c r="BN280" i="2"/>
  <c r="BN281" i="2" s="1"/>
  <c r="BN30" i="7" s="1"/>
  <c r="BN27" i="7"/>
  <c r="BN28" i="7" s="1"/>
  <c r="CC47" i="2"/>
  <c r="CD15" i="2"/>
  <c r="CC55" i="2"/>
  <c r="CC19" i="2"/>
  <c r="CC59" i="2"/>
  <c r="CC67" i="2"/>
  <c r="CB52" i="2"/>
  <c r="CC50" i="2"/>
  <c r="CC49" i="2"/>
  <c r="CD48" i="2"/>
  <c r="CC58" i="2"/>
  <c r="CC18" i="2"/>
  <c r="CC66" i="2"/>
  <c r="CD13" i="2"/>
  <c r="CC33" i="2"/>
  <c r="CC38" i="2" s="1"/>
  <c r="CB54" i="2"/>
  <c r="BL32" i="7"/>
  <c r="I28" i="17"/>
  <c r="X29" i="16"/>
  <c r="CC248" i="2"/>
  <c r="CB26" i="7"/>
  <c r="CB100" i="7" s="1"/>
  <c r="CC242" i="2"/>
  <c r="CC245" i="2" s="1"/>
  <c r="AC27" i="16"/>
  <c r="CA100" i="7"/>
  <c r="AC100" i="16" s="1"/>
  <c r="CD62" i="2"/>
  <c r="BX83" i="7"/>
  <c r="AB73" i="16"/>
  <c r="J72" i="17"/>
  <c r="CD199" i="2"/>
  <c r="CD202" i="2" s="1"/>
  <c r="CC15" i="7"/>
  <c r="CB84" i="2"/>
  <c r="AC119" i="16"/>
  <c r="CA128" i="7"/>
  <c r="AC128" i="16" s="1"/>
  <c r="BZ70" i="7"/>
  <c r="BZ73" i="7" s="1"/>
  <c r="BZ83" i="7" s="1"/>
  <c r="BU96" i="7"/>
  <c r="AA96" i="16" s="1"/>
  <c r="AA9" i="16"/>
  <c r="AC99" i="16"/>
  <c r="CD37" i="7"/>
  <c r="AD38" i="16" s="1"/>
  <c r="CE326" i="2"/>
  <c r="CE328" i="2" s="1"/>
  <c r="BU98" i="7"/>
  <c r="AA98" i="16" s="1"/>
  <c r="AA25" i="16"/>
  <c r="CG51" i="2"/>
  <c r="CB143" i="2"/>
  <c r="CB146" i="2" s="1"/>
  <c r="CA9" i="7"/>
  <c r="BY95" i="7"/>
  <c r="CA97" i="7"/>
  <c r="AC97" i="16" s="1"/>
  <c r="CC25" i="7"/>
  <c r="CC99" i="7" s="1"/>
  <c r="CD231" i="2"/>
  <c r="CD234" i="2" s="1"/>
  <c r="CA112" i="2"/>
  <c r="CA116" i="2" s="1"/>
  <c r="BZ7" i="7"/>
  <c r="BL89" i="7" l="1"/>
  <c r="X81" i="16"/>
  <c r="BL322" i="2"/>
  <c r="I80" i="17"/>
  <c r="F219" i="15" s="1"/>
  <c r="F28" i="15" s="1"/>
  <c r="BQ288" i="2"/>
  <c r="BQ259" i="2"/>
  <c r="BS271" i="2"/>
  <c r="BS277" i="2" s="1"/>
  <c r="BS306" i="2"/>
  <c r="BS309" i="2" s="1"/>
  <c r="BS75" i="7" s="1"/>
  <c r="BS77" i="7" s="1"/>
  <c r="BS143" i="7" s="1"/>
  <c r="BS152" i="7" s="1"/>
  <c r="BR258" i="2"/>
  <c r="CC63" i="2"/>
  <c r="CC64" i="2" s="1"/>
  <c r="CC69" i="2" s="1"/>
  <c r="CC131" i="2" s="1"/>
  <c r="CA137" i="2" s="1"/>
  <c r="CB11" i="12"/>
  <c r="CA101" i="12"/>
  <c r="AC64" i="16"/>
  <c r="CA70" i="7"/>
  <c r="CA73" i="7" s="1"/>
  <c r="AC73" i="16" s="1"/>
  <c r="CC316" i="2"/>
  <c r="CC318" i="2" s="1"/>
  <c r="CB35" i="7"/>
  <c r="BW210" i="2"/>
  <c r="BW213" i="2" s="1"/>
  <c r="BW24" i="7" s="1"/>
  <c r="BP89" i="7"/>
  <c r="BP103" i="7" s="1"/>
  <c r="BP322" i="2"/>
  <c r="BS144" i="7"/>
  <c r="BS145" i="7" s="1"/>
  <c r="BS147" i="7" s="1"/>
  <c r="BQ149" i="7"/>
  <c r="BQ79" i="7" s="1"/>
  <c r="BQ81" i="7" s="1"/>
  <c r="BQ322" i="2" s="1"/>
  <c r="BO149" i="7"/>
  <c r="BO79" i="7" s="1"/>
  <c r="BO81" i="7" s="1"/>
  <c r="BO322" i="2" s="1"/>
  <c r="BS266" i="2"/>
  <c r="BK39" i="7"/>
  <c r="BL36" i="7"/>
  <c r="U11" i="16"/>
  <c r="BC16" i="7"/>
  <c r="BU272" i="2"/>
  <c r="BU278" i="2" s="1"/>
  <c r="BU307" i="2"/>
  <c r="BT265" i="2"/>
  <c r="Z77" i="16"/>
  <c r="BR143" i="7"/>
  <c r="BK330" i="2"/>
  <c r="BL321" i="2"/>
  <c r="BL323" i="2" s="1"/>
  <c r="BE6" i="7"/>
  <c r="BE10" i="7" s="1"/>
  <c r="BE16" i="7" s="1"/>
  <c r="BE44" i="7" s="1"/>
  <c r="BF134" i="7"/>
  <c r="BF136" i="7" s="1"/>
  <c r="BE109" i="2"/>
  <c r="CC154" i="2"/>
  <c r="CC158" i="2" s="1"/>
  <c r="CB12" i="7"/>
  <c r="CC12" i="6"/>
  <c r="CD2" i="7"/>
  <c r="CC3" i="2"/>
  <c r="BZ12" i="12"/>
  <c r="BZ100" i="12" s="1"/>
  <c r="CC44" i="13"/>
  <c r="BZ2" i="10"/>
  <c r="BZ2" i="9"/>
  <c r="CD164" i="2"/>
  <c r="CD92" i="7" s="1"/>
  <c r="CC135" i="2"/>
  <c r="J82" i="17"/>
  <c r="AB83" i="16"/>
  <c r="CD242" i="2"/>
  <c r="CD245" i="2" s="1"/>
  <c r="CD248" i="2"/>
  <c r="CC26" i="7"/>
  <c r="CC100" i="7" s="1"/>
  <c r="CD58" i="2"/>
  <c r="CD66" i="2"/>
  <c r="CE13" i="2"/>
  <c r="CD33" i="2"/>
  <c r="CD38" i="2" s="1"/>
  <c r="CD18" i="2"/>
  <c r="CC54" i="2"/>
  <c r="CD19" i="2"/>
  <c r="CE15" i="2"/>
  <c r="CD47" i="2"/>
  <c r="CD59" i="2"/>
  <c r="CD67" i="2"/>
  <c r="BN32" i="7"/>
  <c r="BX129" i="2"/>
  <c r="BX132" i="2" s="1"/>
  <c r="BW8" i="7"/>
  <c r="BW96" i="7" s="1"/>
  <c r="BO27" i="7"/>
  <c r="BO280" i="2"/>
  <c r="BO281" i="2" s="1"/>
  <c r="BO30" i="7" s="1"/>
  <c r="Y31" i="16" s="1"/>
  <c r="BP291" i="2"/>
  <c r="BP296" i="2"/>
  <c r="BP297" i="2" s="1"/>
  <c r="CD276" i="2"/>
  <c r="CD80" i="2"/>
  <c r="CD82" i="2"/>
  <c r="CD93" i="2"/>
  <c r="CD78" i="2"/>
  <c r="CD96" i="2"/>
  <c r="CD270" i="2"/>
  <c r="CD118" i="7" s="1"/>
  <c r="CD95" i="2"/>
  <c r="CD92" i="2"/>
  <c r="CD77" i="2"/>
  <c r="CD79" i="2"/>
  <c r="CD81" i="2"/>
  <c r="CD76" i="2"/>
  <c r="CD94" i="2"/>
  <c r="CE4" i="2"/>
  <c r="CD75" i="2"/>
  <c r="CD74" i="2"/>
  <c r="CD73" i="2"/>
  <c r="CC98" i="2"/>
  <c r="CC227" i="2" s="1"/>
  <c r="CC119" i="7"/>
  <c r="CC128" i="7" s="1"/>
  <c r="BQ290" i="2"/>
  <c r="CC84" i="2"/>
  <c r="CE62" i="2"/>
  <c r="CC273" i="2"/>
  <c r="CC279" i="2" s="1"/>
  <c r="CC308" i="2"/>
  <c r="CB285" i="2"/>
  <c r="CB13" i="7"/>
  <c r="CB168" i="2"/>
  <c r="CB14" i="7" s="1"/>
  <c r="CB219" i="2"/>
  <c r="BZ217" i="2"/>
  <c r="BY216" i="2"/>
  <c r="BY220" i="2" s="1"/>
  <c r="BY212" i="2" s="1"/>
  <c r="CA218" i="2"/>
  <c r="CB88" i="2"/>
  <c r="CB66" i="7" s="1"/>
  <c r="CB64" i="7"/>
  <c r="CB85" i="2"/>
  <c r="CB65" i="7" s="1"/>
  <c r="CD15" i="7"/>
  <c r="AD16" i="16" s="1"/>
  <c r="CE199" i="2"/>
  <c r="CE202" i="2" s="1"/>
  <c r="I32" i="17"/>
  <c r="X33" i="16"/>
  <c r="CE48" i="2"/>
  <c r="CD50" i="2"/>
  <c r="CD49" i="2"/>
  <c r="CC52" i="2"/>
  <c r="CD333" i="2"/>
  <c r="CC333" i="2"/>
  <c r="AD118" i="16"/>
  <c r="CC67" i="7"/>
  <c r="CC92" i="7"/>
  <c r="CI274" i="6"/>
  <c r="CN152" i="6"/>
  <c r="CG272" i="6"/>
  <c r="CL150" i="6"/>
  <c r="CQ155" i="6"/>
  <c r="CW288" i="6"/>
  <c r="DB166" i="6"/>
  <c r="DG298" i="6"/>
  <c r="DM49" i="6"/>
  <c r="CU286" i="6"/>
  <c r="CZ164" i="6"/>
  <c r="DE296" i="6"/>
  <c r="DN178" i="6"/>
  <c r="DS310" i="6"/>
  <c r="DI173" i="6"/>
  <c r="DP180" i="6"/>
  <c r="DU312" i="6"/>
  <c r="CJ275" i="6"/>
  <c r="CK21" i="6"/>
  <c r="CT285" i="6"/>
  <c r="DF42" i="6"/>
  <c r="CR283" i="6"/>
  <c r="DD40" i="6"/>
  <c r="DR54" i="6"/>
  <c r="DN305" i="6"/>
  <c r="CE15" i="6"/>
  <c r="CN279" i="6"/>
  <c r="CL22" i="6"/>
  <c r="CW33" i="6"/>
  <c r="DG171" i="6"/>
  <c r="CU31" i="6"/>
  <c r="DE169" i="6"/>
  <c r="DS183" i="6"/>
  <c r="DP52" i="6"/>
  <c r="CE270" i="6"/>
  <c r="CJ148" i="6"/>
  <c r="CO153" i="6"/>
  <c r="CH146" i="6"/>
  <c r="CM151" i="6"/>
  <c r="CS284" i="6"/>
  <c r="CX162" i="6"/>
  <c r="DC167" i="6"/>
  <c r="DI45" i="6"/>
  <c r="CQ282" i="6"/>
  <c r="CV160" i="6"/>
  <c r="DA165" i="6"/>
  <c r="DH44" i="6"/>
  <c r="DO306" i="6"/>
  <c r="DU57" i="6"/>
  <c r="DK47" i="6"/>
  <c r="DQ308" i="6"/>
  <c r="DW314" i="6"/>
  <c r="CN24" i="6"/>
  <c r="CL277" i="6"/>
  <c r="CX34" i="6"/>
  <c r="DH299" i="6"/>
  <c r="CV32" i="6"/>
  <c r="DF297" i="6"/>
  <c r="DT311" i="6"/>
  <c r="DQ181" i="6"/>
  <c r="CF271" i="6"/>
  <c r="CD269" i="6"/>
  <c r="CD393" i="6" s="1"/>
  <c r="CE163" i="2" s="1"/>
  <c r="CO25" i="6"/>
  <c r="CX289" i="6"/>
  <c r="DJ46" i="6"/>
  <c r="CV287" i="6"/>
  <c r="DH172" i="6"/>
  <c r="DV58" i="6"/>
  <c r="DR309" i="6"/>
  <c r="CF144" i="6"/>
  <c r="CK149" i="6"/>
  <c r="CD142" i="6"/>
  <c r="CD266" i="6" s="1"/>
  <c r="CE162" i="2" s="1"/>
  <c r="CI147" i="6"/>
  <c r="CO280" i="6"/>
  <c r="CT158" i="6"/>
  <c r="CY163" i="6"/>
  <c r="DE41" i="6"/>
  <c r="DJ174" i="6"/>
  <c r="CR156" i="6"/>
  <c r="CW161" i="6"/>
  <c r="DC294" i="6"/>
  <c r="DJ301" i="6"/>
  <c r="DQ53" i="6"/>
  <c r="DV186" i="6"/>
  <c r="DM304" i="6"/>
  <c r="DS55" i="6"/>
  <c r="CF16" i="6"/>
  <c r="CD14" i="6"/>
  <c r="CD138" i="6" s="1"/>
  <c r="CE161" i="2" s="1"/>
  <c r="CE164" i="2" s="1"/>
  <c r="CP26" i="6"/>
  <c r="DA37" i="6"/>
  <c r="DK175" i="6"/>
  <c r="CY35" i="6"/>
  <c r="DL48" i="6"/>
  <c r="DW59" i="6"/>
  <c r="DT56" i="6"/>
  <c r="CJ20" i="6"/>
  <c r="CG17" i="6"/>
  <c r="CP281" i="6"/>
  <c r="DB38" i="6"/>
  <c r="DL303" i="6"/>
  <c r="CZ36" i="6"/>
  <c r="DN50" i="6"/>
  <c r="DG43" i="6"/>
  <c r="DU185" i="6"/>
  <c r="CG145" i="6"/>
  <c r="CM278" i="6"/>
  <c r="CE143" i="6"/>
  <c r="CK276" i="6"/>
  <c r="CP154" i="6"/>
  <c r="CU159" i="6"/>
  <c r="DA292" i="6"/>
  <c r="DF170" i="6"/>
  <c r="DK302" i="6"/>
  <c r="CS157" i="6"/>
  <c r="CY290" i="6"/>
  <c r="DD168" i="6"/>
  <c r="DL176" i="6"/>
  <c r="DR182" i="6"/>
  <c r="DW187" i="6"/>
  <c r="DO51" i="6"/>
  <c r="DT184" i="6"/>
  <c r="CI19" i="6"/>
  <c r="CH18" i="6"/>
  <c r="CS29" i="6"/>
  <c r="DB293" i="6"/>
  <c r="CQ27" i="6"/>
  <c r="CZ291" i="6"/>
  <c r="DO179" i="6"/>
  <c r="DI300" i="6"/>
  <c r="DV313" i="6"/>
  <c r="CM23" i="6"/>
  <c r="CH273" i="6"/>
  <c r="CT30" i="6"/>
  <c r="DD295" i="6"/>
  <c r="CR28" i="6"/>
  <c r="DC39" i="6"/>
  <c r="DP307" i="6"/>
  <c r="DM177" i="6"/>
  <c r="CE4" i="6"/>
  <c r="CF35" i="2"/>
  <c r="CG34" i="2"/>
  <c r="CF36" i="2"/>
  <c r="CC166" i="2"/>
  <c r="CE231" i="2"/>
  <c r="CE234" i="2" s="1"/>
  <c r="CD25" i="7"/>
  <c r="BZ95" i="7"/>
  <c r="CB9" i="7"/>
  <c r="CC143" i="2"/>
  <c r="CC146" i="2" s="1"/>
  <c r="CH51" i="2"/>
  <c r="CF326" i="2"/>
  <c r="CF328" i="2" s="1"/>
  <c r="CE37" i="7"/>
  <c r="CA7" i="7"/>
  <c r="CB112" i="2"/>
  <c r="CB116" i="2" s="1"/>
  <c r="BV98" i="7"/>
  <c r="AC10" i="16"/>
  <c r="CA83" i="7"/>
  <c r="E138" i="7"/>
  <c r="BS148" i="7" l="1"/>
  <c r="BS153" i="7"/>
  <c r="BR288" i="2"/>
  <c r="BR259" i="2"/>
  <c r="BT271" i="2"/>
  <c r="BT277" i="2" s="1"/>
  <c r="BT306" i="2"/>
  <c r="BT309" i="2" s="1"/>
  <c r="BT75" i="7" s="1"/>
  <c r="BT77" i="7" s="1"/>
  <c r="BT143" i="7" s="1"/>
  <c r="BT152" i="7" s="1"/>
  <c r="BS258" i="2"/>
  <c r="BL103" i="7"/>
  <c r="X89" i="16"/>
  <c r="I88" i="17"/>
  <c r="BK201" i="7"/>
  <c r="BK215" i="7" s="1"/>
  <c r="BX210" i="2"/>
  <c r="BX213" i="2" s="1"/>
  <c r="CB136" i="2"/>
  <c r="AC70" i="16"/>
  <c r="BZ138" i="2"/>
  <c r="BZ139" i="2" s="1"/>
  <c r="BZ130" i="2" s="1"/>
  <c r="BZ225" i="2" s="1"/>
  <c r="BZ228" i="2" s="1"/>
  <c r="BZ211" i="2" s="1"/>
  <c r="BZ216" i="2" s="1"/>
  <c r="BZ220" i="2" s="1"/>
  <c r="BZ212" i="2" s="1"/>
  <c r="CD166" i="2"/>
  <c r="CD13" i="7" s="1"/>
  <c r="AD14" i="16" s="1"/>
  <c r="CD316" i="2"/>
  <c r="CD318" i="2" s="1"/>
  <c r="CC35" i="7"/>
  <c r="CB101" i="12"/>
  <c r="CC11" i="12"/>
  <c r="CD84" i="2"/>
  <c r="BP114" i="7"/>
  <c r="BP122" i="7" s="1"/>
  <c r="BP132" i="7"/>
  <c r="BT144" i="7"/>
  <c r="BT145" i="7" s="1"/>
  <c r="BT147" i="7" s="1"/>
  <c r="BQ89" i="7"/>
  <c r="BQ103" i="7" s="1"/>
  <c r="BQ114" i="7" s="1"/>
  <c r="BQ122" i="7" s="1"/>
  <c r="BO89" i="7"/>
  <c r="Y89" i="16" s="1"/>
  <c r="Y79" i="16"/>
  <c r="BT153" i="7"/>
  <c r="Y81" i="16"/>
  <c r="BR153" i="7"/>
  <c r="BR152" i="7"/>
  <c r="BR144" i="7"/>
  <c r="BR145" i="7" s="1"/>
  <c r="BT289" i="2"/>
  <c r="BT266" i="2"/>
  <c r="BV307" i="2"/>
  <c r="BV272" i="2"/>
  <c r="BV278" i="2" s="1"/>
  <c r="BU265" i="2"/>
  <c r="BK42" i="7"/>
  <c r="BF6" i="7"/>
  <c r="BG134" i="7"/>
  <c r="BG136" i="7" s="1"/>
  <c r="BF109" i="2"/>
  <c r="BM321" i="2"/>
  <c r="BM323" i="2" s="1"/>
  <c r="BL330" i="2"/>
  <c r="BC44" i="7"/>
  <c r="U17" i="16"/>
  <c r="U45" i="16" s="1"/>
  <c r="I36" i="17"/>
  <c r="BL39" i="7"/>
  <c r="F204" i="15" s="1"/>
  <c r="F13" i="15" s="1"/>
  <c r="BM36" i="7"/>
  <c r="X37" i="16"/>
  <c r="CD67" i="7"/>
  <c r="AD67" i="16" s="1"/>
  <c r="BS149" i="7"/>
  <c r="BS79" i="7" s="1"/>
  <c r="BS81" i="7" s="1"/>
  <c r="BS89" i="7" s="1"/>
  <c r="BS103" i="7" s="1"/>
  <c r="AD92" i="16"/>
  <c r="CD154" i="2"/>
  <c r="CD158" i="2" s="1"/>
  <c r="CC12" i="7"/>
  <c r="CD3" i="2"/>
  <c r="CA12" i="12"/>
  <c r="CA100" i="12" s="1"/>
  <c r="CD44" i="13"/>
  <c r="CA2" i="9"/>
  <c r="CE2" i="7"/>
  <c r="CA2" i="10"/>
  <c r="CD12" i="6"/>
  <c r="E139" i="7"/>
  <c r="CE67" i="7"/>
  <c r="CE92" i="7"/>
  <c r="CE166" i="2"/>
  <c r="CE13" i="7" s="1"/>
  <c r="CE15" i="7"/>
  <c r="CF199" i="2"/>
  <c r="CF202" i="2" s="1"/>
  <c r="CD308" i="2"/>
  <c r="CC285" i="2"/>
  <c r="CD273" i="2"/>
  <c r="CD279" i="2" s="1"/>
  <c r="CC88" i="2"/>
  <c r="CC66" i="7" s="1"/>
  <c r="CC64" i="7"/>
  <c r="CC85" i="2"/>
  <c r="CC65" i="7" s="1"/>
  <c r="CD64" i="7"/>
  <c r="CD85" i="2"/>
  <c r="CD65" i="7" s="1"/>
  <c r="CD88" i="2"/>
  <c r="CD66" i="7" s="1"/>
  <c r="CD52" i="2"/>
  <c r="CE58" i="2"/>
  <c r="CF13" i="2"/>
  <c r="CE33" i="2"/>
  <c r="CE38" i="2" s="1"/>
  <c r="CE18" i="2"/>
  <c r="CE66" i="2"/>
  <c r="CE242" i="2"/>
  <c r="CE245" i="2" s="1"/>
  <c r="CD26" i="7"/>
  <c r="CE248" i="2"/>
  <c r="CC13" i="7"/>
  <c r="CC168" i="2"/>
  <c r="CC14" i="7" s="1"/>
  <c r="CG36" i="2"/>
  <c r="CH34" i="2"/>
  <c r="CG35" i="2"/>
  <c r="CG16" i="6"/>
  <c r="CL21" i="6"/>
  <c r="CE142" i="6"/>
  <c r="CE266" i="6" s="1"/>
  <c r="CF162" i="2" s="1"/>
  <c r="CJ147" i="6"/>
  <c r="CO152" i="6"/>
  <c r="CU285" i="6"/>
  <c r="CZ163" i="6"/>
  <c r="DE295" i="6"/>
  <c r="DK46" i="6"/>
  <c r="CS28" i="6"/>
  <c r="CX33" i="6"/>
  <c r="DB292" i="6"/>
  <c r="DJ45" i="6"/>
  <c r="DP179" i="6"/>
  <c r="DU311" i="6"/>
  <c r="DN49" i="6"/>
  <c r="DS182" i="6"/>
  <c r="CG271" i="6"/>
  <c r="CL149" i="6"/>
  <c r="CF270" i="6"/>
  <c r="CM22" i="6"/>
  <c r="CR27" i="6"/>
  <c r="CV286" i="6"/>
  <c r="DC38" i="6"/>
  <c r="DH43" i="6"/>
  <c r="DM176" i="6"/>
  <c r="CT157" i="6"/>
  <c r="CY162" i="6"/>
  <c r="DE40" i="6"/>
  <c r="DK301" i="6"/>
  <c r="DR308" i="6"/>
  <c r="CF4" i="6"/>
  <c r="DO305" i="6"/>
  <c r="DU56" i="6"/>
  <c r="CH17" i="6"/>
  <c r="CL276" i="6"/>
  <c r="CE269" i="6"/>
  <c r="CE393" i="6" s="1"/>
  <c r="CF163" i="2" s="1"/>
  <c r="CI273" i="6"/>
  <c r="CN151" i="6"/>
  <c r="CS156" i="6"/>
  <c r="CY289" i="6"/>
  <c r="DD167" i="6"/>
  <c r="DI299" i="6"/>
  <c r="CP280" i="6"/>
  <c r="CW32" i="6"/>
  <c r="DB37" i="6"/>
  <c r="DG170" i="6"/>
  <c r="DO50" i="6"/>
  <c r="DT183" i="6"/>
  <c r="DL302" i="6"/>
  <c r="DR53" i="6"/>
  <c r="DW186" i="6"/>
  <c r="CK275" i="6"/>
  <c r="CF15" i="6"/>
  <c r="CJ274" i="6"/>
  <c r="CQ26" i="6"/>
  <c r="CV31" i="6"/>
  <c r="CZ290" i="6"/>
  <c r="DF296" i="6"/>
  <c r="DL47" i="6"/>
  <c r="CS283" i="6"/>
  <c r="CX161" i="6"/>
  <c r="DC166" i="6"/>
  <c r="DJ173" i="6"/>
  <c r="DQ180" i="6"/>
  <c r="DV312" i="6"/>
  <c r="DN177" i="6"/>
  <c r="DS309" i="6"/>
  <c r="CH272" i="6"/>
  <c r="CO24" i="6"/>
  <c r="CG144" i="6"/>
  <c r="CM277" i="6"/>
  <c r="CR155" i="6"/>
  <c r="CW160" i="6"/>
  <c r="DC293" i="6"/>
  <c r="DH171" i="6"/>
  <c r="CP25" i="6"/>
  <c r="CT284" i="6"/>
  <c r="DA36" i="6"/>
  <c r="DF41" i="6"/>
  <c r="DM303" i="6"/>
  <c r="DS54" i="6"/>
  <c r="DH298" i="6"/>
  <c r="DP306" i="6"/>
  <c r="DV57" i="6"/>
  <c r="CI146" i="6"/>
  <c r="CO279" i="6"/>
  <c r="CJ19" i="6"/>
  <c r="CN278" i="6"/>
  <c r="CU30" i="6"/>
  <c r="CZ35" i="6"/>
  <c r="DE168" i="6"/>
  <c r="DJ300" i="6"/>
  <c r="CQ154" i="6"/>
  <c r="CW287" i="6"/>
  <c r="DB165" i="6"/>
  <c r="DG297" i="6"/>
  <c r="DP51" i="6"/>
  <c r="DU184" i="6"/>
  <c r="DM48" i="6"/>
  <c r="DR181" i="6"/>
  <c r="DW313" i="6"/>
  <c r="CK20" i="6"/>
  <c r="CE14" i="6"/>
  <c r="CE138" i="6" s="1"/>
  <c r="CF161" i="2" s="1"/>
  <c r="CF143" i="6"/>
  <c r="CK148" i="6"/>
  <c r="CQ281" i="6"/>
  <c r="CV159" i="6"/>
  <c r="DA164" i="6"/>
  <c r="DG42" i="6"/>
  <c r="DL175" i="6"/>
  <c r="CT29" i="6"/>
  <c r="CX288" i="6"/>
  <c r="DD294" i="6"/>
  <c r="DK174" i="6"/>
  <c r="DQ307" i="6"/>
  <c r="DW58" i="6"/>
  <c r="DO178" i="6"/>
  <c r="DT310" i="6"/>
  <c r="CH145" i="6"/>
  <c r="CM150" i="6"/>
  <c r="CI18" i="6"/>
  <c r="CN23" i="6"/>
  <c r="CR282" i="6"/>
  <c r="CY34" i="6"/>
  <c r="DD39" i="6"/>
  <c r="DI172" i="6"/>
  <c r="CP153" i="6"/>
  <c r="CU158" i="6"/>
  <c r="DA291" i="6"/>
  <c r="DF169" i="6"/>
  <c r="DN304" i="6"/>
  <c r="DT55" i="6"/>
  <c r="DI44" i="6"/>
  <c r="DQ52" i="6"/>
  <c r="DV185" i="6"/>
  <c r="CD63" i="2"/>
  <c r="CD64" i="2" s="1"/>
  <c r="CD69" i="2" s="1"/>
  <c r="CD131" i="2" s="1"/>
  <c r="CE50" i="2"/>
  <c r="CE49" i="2"/>
  <c r="CE63" i="2" s="1"/>
  <c r="CE64" i="2" s="1"/>
  <c r="CE69" i="2" s="1"/>
  <c r="CE131" i="2" s="1"/>
  <c r="CF48" i="2"/>
  <c r="CB70" i="7"/>
  <c r="BQ291" i="2"/>
  <c r="BQ296" i="2"/>
  <c r="BQ297" i="2" s="1"/>
  <c r="CE79" i="2"/>
  <c r="CE81" i="2"/>
  <c r="CE76" i="2"/>
  <c r="CE92" i="2"/>
  <c r="CE95" i="2"/>
  <c r="CE270" i="2"/>
  <c r="CE118" i="7" s="1"/>
  <c r="CE333" i="2" s="1"/>
  <c r="CE93" i="2"/>
  <c r="CE74" i="2"/>
  <c r="CF4" i="2"/>
  <c r="CE276" i="2"/>
  <c r="CE80" i="2"/>
  <c r="CE82" i="2"/>
  <c r="CE78" i="2"/>
  <c r="CE94" i="2"/>
  <c r="CE73" i="2"/>
  <c r="CE77" i="2"/>
  <c r="CE96" i="2"/>
  <c r="CE75" i="2"/>
  <c r="CD98" i="2"/>
  <c r="CD227" i="2" s="1"/>
  <c r="CD119" i="7"/>
  <c r="BR290" i="2"/>
  <c r="BP27" i="7"/>
  <c r="BP28" i="7" s="1"/>
  <c r="BP280" i="2"/>
  <c r="BP281" i="2" s="1"/>
  <c r="BP30" i="7" s="1"/>
  <c r="Y28" i="16"/>
  <c r="BO28" i="7"/>
  <c r="BX8" i="7"/>
  <c r="BY129" i="2"/>
  <c r="BY132" i="2" s="1"/>
  <c r="CD55" i="2"/>
  <c r="CE47" i="2"/>
  <c r="CE55" i="2" s="1"/>
  <c r="CE19" i="2"/>
  <c r="CF15" i="2"/>
  <c r="CE59" i="2"/>
  <c r="CE67" i="2"/>
  <c r="CD54" i="2"/>
  <c r="CC219" i="2"/>
  <c r="AC8" i="16"/>
  <c r="CG326" i="2"/>
  <c r="CG328" i="2" s="1"/>
  <c r="CF37" i="7"/>
  <c r="CI51" i="2"/>
  <c r="BW98" i="7"/>
  <c r="CE25" i="7"/>
  <c r="CE99" i="7" s="1"/>
  <c r="CF231" i="2"/>
  <c r="CF234" i="2" s="1"/>
  <c r="AC83" i="16"/>
  <c r="CB97" i="7"/>
  <c r="CB7" i="7"/>
  <c r="CC112" i="2"/>
  <c r="CC116" i="2" s="1"/>
  <c r="CC9" i="7"/>
  <c r="CC97" i="7" s="1"/>
  <c r="CD143" i="2"/>
  <c r="CD146" i="2" s="1"/>
  <c r="BX24" i="7"/>
  <c r="BY210" i="2"/>
  <c r="BY213" i="2" s="1"/>
  <c r="CD99" i="7"/>
  <c r="AD26" i="16"/>
  <c r="CA95" i="7"/>
  <c r="BL132" i="7" l="1"/>
  <c r="I102" i="17"/>
  <c r="BL114" i="7"/>
  <c r="X103" i="16"/>
  <c r="BK226" i="7"/>
  <c r="BK238" i="7"/>
  <c r="BK242" i="7" s="1"/>
  <c r="BS259" i="2"/>
  <c r="BS288" i="2"/>
  <c r="BU271" i="2"/>
  <c r="BU277" i="2" s="1"/>
  <c r="BU306" i="2"/>
  <c r="BU309" i="2" s="1"/>
  <c r="BU75" i="7" s="1"/>
  <c r="AA75" i="16" s="1"/>
  <c r="BT258" i="2"/>
  <c r="CA217" i="2"/>
  <c r="CB218" i="2"/>
  <c r="CE316" i="2"/>
  <c r="CE318" i="2" s="1"/>
  <c r="CD35" i="7"/>
  <c r="AD36" i="16" s="1"/>
  <c r="CE84" i="2"/>
  <c r="CD11" i="12"/>
  <c r="CC101" i="12"/>
  <c r="BT148" i="7"/>
  <c r="BT149" i="7" s="1"/>
  <c r="BT79" i="7" s="1"/>
  <c r="BT81" i="7" s="1"/>
  <c r="BT322" i="2" s="1"/>
  <c r="BU77" i="7"/>
  <c r="AA77" i="16" s="1"/>
  <c r="BQ132" i="7"/>
  <c r="BO103" i="7"/>
  <c r="Y103" i="16" s="1"/>
  <c r="BR154" i="7"/>
  <c r="BS151" i="7" s="1"/>
  <c r="BS154" i="7" s="1"/>
  <c r="BT151" i="7" s="1"/>
  <c r="BT154" i="7" s="1"/>
  <c r="BU151" i="7" s="1"/>
  <c r="BM39" i="7"/>
  <c r="BM42" i="7" s="1"/>
  <c r="BN36" i="7"/>
  <c r="BF10" i="7"/>
  <c r="V7" i="16"/>
  <c r="BU289" i="2"/>
  <c r="BU266" i="2"/>
  <c r="X40" i="16"/>
  <c r="I39" i="17"/>
  <c r="BL42" i="7"/>
  <c r="BM330" i="2"/>
  <c r="BN321" i="2"/>
  <c r="BN323" i="2" s="1"/>
  <c r="BG6" i="7"/>
  <c r="BG10" i="7" s="1"/>
  <c r="BG16" i="7" s="1"/>
  <c r="BG44" i="7" s="1"/>
  <c r="BH134" i="7"/>
  <c r="BH136" i="7" s="1"/>
  <c r="BG109" i="2"/>
  <c r="BV265" i="2"/>
  <c r="BW307" i="2"/>
  <c r="BW272" i="2"/>
  <c r="BW278" i="2" s="1"/>
  <c r="BR148" i="7"/>
  <c r="BR147" i="7"/>
  <c r="B24" i="14"/>
  <c r="G22" i="14"/>
  <c r="B23" i="14" s="1"/>
  <c r="D39" i="14" s="1"/>
  <c r="D42" i="14" s="1"/>
  <c r="D43" i="14" s="1"/>
  <c r="BS322" i="2"/>
  <c r="BS114" i="7"/>
  <c r="BS122" i="7" s="1"/>
  <c r="BS132" i="7"/>
  <c r="CE154" i="2"/>
  <c r="CE158" i="2" s="1"/>
  <c r="CD12" i="7"/>
  <c r="AD13" i="16" s="1"/>
  <c r="CD168" i="2"/>
  <c r="CD14" i="7" s="1"/>
  <c r="AD15" i="16" s="1"/>
  <c r="CE12" i="6"/>
  <c r="CB2" i="9"/>
  <c r="CF2" i="7"/>
  <c r="CE3" i="2"/>
  <c r="CB12" i="12"/>
  <c r="CB100" i="12" s="1"/>
  <c r="CB2" i="10"/>
  <c r="CE44" i="13"/>
  <c r="CF164" i="2"/>
  <c r="CF92" i="7" s="1"/>
  <c r="AD65" i="16"/>
  <c r="J8" i="17"/>
  <c r="G209" i="15"/>
  <c r="G210" i="15" s="1"/>
  <c r="AB9" i="16"/>
  <c r="BP32" i="7"/>
  <c r="CD128" i="7"/>
  <c r="AD128" i="16" s="1"/>
  <c r="AD119" i="16"/>
  <c r="CE119" i="7"/>
  <c r="CE128" i="7" s="1"/>
  <c r="BS290" i="2"/>
  <c r="CE98" i="2"/>
  <c r="CE227" i="2" s="1"/>
  <c r="CB73" i="7"/>
  <c r="CB83" i="7" s="1"/>
  <c r="CG48" i="2"/>
  <c r="CF50" i="2"/>
  <c r="CF49" i="2"/>
  <c r="CE52" i="2"/>
  <c r="CF67" i="7"/>
  <c r="CF269" i="6"/>
  <c r="CF393" i="6" s="1"/>
  <c r="CG163" i="2" s="1"/>
  <c r="CM21" i="6"/>
  <c r="CH16" i="6"/>
  <c r="CL275" i="6"/>
  <c r="CS27" i="6"/>
  <c r="CX32" i="6"/>
  <c r="DB291" i="6"/>
  <c r="DH297" i="6"/>
  <c r="CQ25" i="6"/>
  <c r="CV30" i="6"/>
  <c r="CZ289" i="6"/>
  <c r="DG41" i="6"/>
  <c r="DO304" i="6"/>
  <c r="DU55" i="6"/>
  <c r="DJ299" i="6"/>
  <c r="DQ179" i="6"/>
  <c r="DV311" i="6"/>
  <c r="CI272" i="6"/>
  <c r="CN150" i="6"/>
  <c r="CI145" i="6"/>
  <c r="CO278" i="6"/>
  <c r="CT156" i="6"/>
  <c r="CY161" i="6"/>
  <c r="DE39" i="6"/>
  <c r="DJ172" i="6"/>
  <c r="CR154" i="6"/>
  <c r="CW159" i="6"/>
  <c r="DC292" i="6"/>
  <c r="DK45" i="6"/>
  <c r="DR52" i="6"/>
  <c r="DW57" i="6"/>
  <c r="DM302" i="6"/>
  <c r="DS53" i="6"/>
  <c r="CF14" i="6"/>
  <c r="CF138" i="6" s="1"/>
  <c r="CG161" i="2" s="1"/>
  <c r="CJ273" i="6"/>
  <c r="CG15" i="6"/>
  <c r="CL20" i="6"/>
  <c r="CP279" i="6"/>
  <c r="CW31" i="6"/>
  <c r="DB36" i="6"/>
  <c r="DG169" i="6"/>
  <c r="DL301" i="6"/>
  <c r="CU29" i="6"/>
  <c r="CZ34" i="6"/>
  <c r="DE167" i="6"/>
  <c r="DN176" i="6"/>
  <c r="DS308" i="6"/>
  <c r="DH42" i="6"/>
  <c r="DP50" i="6"/>
  <c r="DU183" i="6"/>
  <c r="CG143" i="6"/>
  <c r="CM276" i="6"/>
  <c r="CH144" i="6"/>
  <c r="CM149" i="6"/>
  <c r="CS282" i="6"/>
  <c r="CX160" i="6"/>
  <c r="DC165" i="6"/>
  <c r="DI43" i="6"/>
  <c r="CQ280" i="6"/>
  <c r="CV158" i="6"/>
  <c r="DA163" i="6"/>
  <c r="DI171" i="6"/>
  <c r="DP305" i="6"/>
  <c r="DV56" i="6"/>
  <c r="DL46" i="6"/>
  <c r="DQ306" i="6"/>
  <c r="DW312" i="6"/>
  <c r="CJ18" i="6"/>
  <c r="CN277" i="6"/>
  <c r="CK19" i="6"/>
  <c r="CP24" i="6"/>
  <c r="CT283" i="6"/>
  <c r="DA35" i="6"/>
  <c r="DF40" i="6"/>
  <c r="DK173" i="6"/>
  <c r="CR281" i="6"/>
  <c r="CY33" i="6"/>
  <c r="DD38" i="6"/>
  <c r="DM175" i="6"/>
  <c r="DR180" i="6"/>
  <c r="DW185" i="6"/>
  <c r="DN303" i="6"/>
  <c r="DT54" i="6"/>
  <c r="CF142" i="6"/>
  <c r="CF266" i="6" s="1"/>
  <c r="CG162" i="2" s="1"/>
  <c r="CK147" i="6"/>
  <c r="CG270" i="6"/>
  <c r="CL148" i="6"/>
  <c r="CQ153" i="6"/>
  <c r="CW286" i="6"/>
  <c r="DB164" i="6"/>
  <c r="DG296" i="6"/>
  <c r="DM47" i="6"/>
  <c r="CU284" i="6"/>
  <c r="CZ162" i="6"/>
  <c r="DE294" i="6"/>
  <c r="DO177" i="6"/>
  <c r="DT309" i="6"/>
  <c r="DH170" i="6"/>
  <c r="DP178" i="6"/>
  <c r="DU310" i="6"/>
  <c r="CI17" i="6"/>
  <c r="CN22" i="6"/>
  <c r="CH271" i="6"/>
  <c r="CO23" i="6"/>
  <c r="CT28" i="6"/>
  <c r="CX287" i="6"/>
  <c r="DD293" i="6"/>
  <c r="DJ44" i="6"/>
  <c r="CR26" i="6"/>
  <c r="CV285" i="6"/>
  <c r="DC37" i="6"/>
  <c r="DI298" i="6"/>
  <c r="DQ51" i="6"/>
  <c r="DV184" i="6"/>
  <c r="DL174" i="6"/>
  <c r="DR307" i="6"/>
  <c r="CG4" i="6"/>
  <c r="CJ146" i="6"/>
  <c r="CO151" i="6"/>
  <c r="CK274" i="6"/>
  <c r="CP152" i="6"/>
  <c r="CU157" i="6"/>
  <c r="DA290" i="6"/>
  <c r="DF168" i="6"/>
  <c r="DK300" i="6"/>
  <c r="CS155" i="6"/>
  <c r="CY288" i="6"/>
  <c r="DD166" i="6"/>
  <c r="DN48" i="6"/>
  <c r="DS181" i="6"/>
  <c r="DF295" i="6"/>
  <c r="DO49" i="6"/>
  <c r="DT182" i="6"/>
  <c r="CD100" i="7"/>
  <c r="AD100" i="16" s="1"/>
  <c r="AD27" i="16"/>
  <c r="CE54" i="2"/>
  <c r="BX96" i="7"/>
  <c r="AD66" i="16"/>
  <c r="CF166" i="2"/>
  <c r="CF13" i="7" s="1"/>
  <c r="CB138" i="2"/>
  <c r="CD136" i="2"/>
  <c r="CC137" i="2"/>
  <c r="CE135" i="2"/>
  <c r="CF19" i="2"/>
  <c r="CF47" i="2"/>
  <c r="CF52" i="2" s="1"/>
  <c r="CG15" i="2"/>
  <c r="CF55" i="2"/>
  <c r="CF59" i="2"/>
  <c r="CF67" i="2"/>
  <c r="CF63" i="2"/>
  <c r="BY8" i="7"/>
  <c r="BY96" i="7" s="1"/>
  <c r="BZ129" i="2"/>
  <c r="BZ132" i="2" s="1"/>
  <c r="BO32" i="7"/>
  <c r="Y29" i="16"/>
  <c r="BR291" i="2"/>
  <c r="BR296" i="2"/>
  <c r="BR297" i="2" s="1"/>
  <c r="CF276" i="2"/>
  <c r="CF80" i="2"/>
  <c r="CF82" i="2"/>
  <c r="CF76" i="2"/>
  <c r="CF78" i="2"/>
  <c r="CF74" i="2"/>
  <c r="CF93" i="2"/>
  <c r="CF96" i="2"/>
  <c r="CF92" i="2"/>
  <c r="CF270" i="2"/>
  <c r="CF118" i="7" s="1"/>
  <c r="CF333" i="2" s="1"/>
  <c r="CF77" i="2"/>
  <c r="CF79" i="2"/>
  <c r="CF73" i="2"/>
  <c r="CF75" i="2"/>
  <c r="CF81" i="2"/>
  <c r="CF94" i="2"/>
  <c r="CF95" i="2"/>
  <c r="CG4" i="2"/>
  <c r="BQ27" i="7"/>
  <c r="BQ28" i="7" s="1"/>
  <c r="BQ280" i="2"/>
  <c r="BQ281" i="2" s="1"/>
  <c r="BQ30" i="7" s="1"/>
  <c r="CA138" i="2"/>
  <c r="CA139" i="2" s="1"/>
  <c r="CA130" i="2" s="1"/>
  <c r="CA225" i="2" s="1"/>
  <c r="CA228" i="2" s="1"/>
  <c r="CA211" i="2" s="1"/>
  <c r="CC136" i="2"/>
  <c r="CB137" i="2"/>
  <c r="CD135" i="2"/>
  <c r="CH35" i="2"/>
  <c r="CH36" i="2"/>
  <c r="CI34" i="2"/>
  <c r="CE26" i="7"/>
  <c r="CE100" i="7" s="1"/>
  <c r="CF242" i="2"/>
  <c r="CF245" i="2" s="1"/>
  <c r="CF248" i="2"/>
  <c r="CF18" i="2"/>
  <c r="CF33" i="2"/>
  <c r="CF38" i="2" s="1"/>
  <c r="CF58" i="2"/>
  <c r="CF66" i="2"/>
  <c r="CG13" i="2"/>
  <c r="CD70" i="7"/>
  <c r="CD73" i="7" s="1"/>
  <c r="CD83" i="7" s="1"/>
  <c r="CC70" i="7"/>
  <c r="CC73" i="7" s="1"/>
  <c r="CC83" i="7" s="1"/>
  <c r="AD64" i="16"/>
  <c r="CE273" i="2"/>
  <c r="CE279" i="2" s="1"/>
  <c r="CE308" i="2"/>
  <c r="CD285" i="2"/>
  <c r="CF15" i="7"/>
  <c r="CG199" i="2"/>
  <c r="CG202" i="2" s="1"/>
  <c r="CF62" i="2"/>
  <c r="BZ210" i="2"/>
  <c r="BZ213" i="2" s="1"/>
  <c r="BY24" i="7"/>
  <c r="CD9" i="7"/>
  <c r="CE143" i="2"/>
  <c r="CE146" i="2" s="1"/>
  <c r="CC7" i="7"/>
  <c r="CC95" i="7" s="1"/>
  <c r="CD112" i="2"/>
  <c r="CD116" i="2" s="1"/>
  <c r="AC95" i="16"/>
  <c r="AD99" i="16"/>
  <c r="BX98" i="7"/>
  <c r="J24" i="17"/>
  <c r="AB25" i="16"/>
  <c r="CF25" i="7"/>
  <c r="CF99" i="7" s="1"/>
  <c r="CG231" i="2"/>
  <c r="CG234" i="2" s="1"/>
  <c r="CJ51" i="2"/>
  <c r="CG37" i="7"/>
  <c r="AE38" i="16" s="1"/>
  <c r="CH326" i="2"/>
  <c r="CH328" i="2" s="1"/>
  <c r="CB95" i="7"/>
  <c r="BT288" i="2" l="1"/>
  <c r="BT259" i="2"/>
  <c r="BV306" i="2"/>
  <c r="BV309" i="2" s="1"/>
  <c r="BV75" i="7" s="1"/>
  <c r="BV77" i="7" s="1"/>
  <c r="BV143" i="7" s="1"/>
  <c r="BV152" i="7" s="1"/>
  <c r="BU258" i="2"/>
  <c r="BV271" i="2"/>
  <c r="BV277" i="2" s="1"/>
  <c r="BL122" i="7"/>
  <c r="X114" i="16"/>
  <c r="I113" i="17"/>
  <c r="X132" i="16"/>
  <c r="X136" i="16" s="1"/>
  <c r="Y134" i="16" s="1"/>
  <c r="I131" i="17"/>
  <c r="I135" i="17" s="1"/>
  <c r="J133" i="17" s="1"/>
  <c r="CD101" i="12"/>
  <c r="CE11" i="12"/>
  <c r="CE88" i="2"/>
  <c r="CE66" i="7" s="1"/>
  <c r="CE85" i="2"/>
  <c r="CE65" i="7" s="1"/>
  <c r="CE64" i="7"/>
  <c r="CF316" i="2"/>
  <c r="CF318" i="2" s="1"/>
  <c r="CE35" i="7"/>
  <c r="BO132" i="7"/>
  <c r="Y132" i="16" s="1"/>
  <c r="Y136" i="16" s="1"/>
  <c r="Z134" i="16" s="1"/>
  <c r="BO114" i="7"/>
  <c r="BT89" i="7"/>
  <c r="BT103" i="7" s="1"/>
  <c r="BT114" i="7" s="1"/>
  <c r="BT122" i="7" s="1"/>
  <c r="BU143" i="7"/>
  <c r="BU152" i="7" s="1"/>
  <c r="BV153" i="7"/>
  <c r="BV144" i="7"/>
  <c r="BV145" i="7" s="1"/>
  <c r="BV147" i="7" s="1"/>
  <c r="BR149" i="7"/>
  <c r="BR79" i="7" s="1"/>
  <c r="BX272" i="2"/>
  <c r="BX278" i="2" s="1"/>
  <c r="BW265" i="2"/>
  <c r="BX307" i="2"/>
  <c r="BV289" i="2"/>
  <c r="BV266" i="2"/>
  <c r="BI134" i="7"/>
  <c r="BI136" i="7" s="1"/>
  <c r="BH6" i="7"/>
  <c r="BH10" i="7" s="1"/>
  <c r="BH16" i="7" s="1"/>
  <c r="BH44" i="7" s="1"/>
  <c r="BH109" i="2"/>
  <c r="BO321" i="2"/>
  <c r="BO323" i="2" s="1"/>
  <c r="BN330" i="2"/>
  <c r="X43" i="16"/>
  <c r="I42" i="17"/>
  <c r="V11" i="16"/>
  <c r="BF16" i="7"/>
  <c r="BO36" i="7"/>
  <c r="BN39" i="7"/>
  <c r="BN42" i="7" s="1"/>
  <c r="Y114" i="16"/>
  <c r="BO122" i="7"/>
  <c r="Y122" i="16" s="1"/>
  <c r="CE168" i="2"/>
  <c r="CE14" i="7" s="1"/>
  <c r="CE12" i="7"/>
  <c r="CF154" i="2"/>
  <c r="CF158" i="2" s="1"/>
  <c r="BT132" i="7"/>
  <c r="AD83" i="16"/>
  <c r="CC2" i="9"/>
  <c r="CC12" i="12"/>
  <c r="CC100" i="12" s="1"/>
  <c r="CF44" i="13"/>
  <c r="CC2" i="10"/>
  <c r="CF3" i="2"/>
  <c r="CF12" i="6"/>
  <c r="CG2" i="7"/>
  <c r="F15" i="15"/>
  <c r="AD73" i="16"/>
  <c r="CG242" i="2"/>
  <c r="CG245" i="2" s="1"/>
  <c r="CF26" i="7"/>
  <c r="CF100" i="7" s="1"/>
  <c r="CG248" i="2"/>
  <c r="CJ34" i="2"/>
  <c r="CI36" i="2"/>
  <c r="CI35" i="2"/>
  <c r="CC218" i="2"/>
  <c r="CA216" i="2"/>
  <c r="CA220" i="2" s="1"/>
  <c r="CA212" i="2" s="1"/>
  <c r="CD219" i="2"/>
  <c r="CB217" i="2"/>
  <c r="CG93" i="2"/>
  <c r="CG95" i="2"/>
  <c r="CG270" i="2"/>
  <c r="CG118" i="7" s="1"/>
  <c r="CG81" i="2"/>
  <c r="CH4" i="2"/>
  <c r="CG77" i="2"/>
  <c r="CG79" i="2"/>
  <c r="CG73" i="2"/>
  <c r="CG75" i="2"/>
  <c r="CG92" i="2"/>
  <c r="CG94" i="2"/>
  <c r="CG276" i="2"/>
  <c r="CG80" i="2"/>
  <c r="CG82" i="2"/>
  <c r="CG76" i="2"/>
  <c r="CG78" i="2"/>
  <c r="CG96" i="2"/>
  <c r="CG74" i="2"/>
  <c r="CA129" i="2"/>
  <c r="CA132" i="2" s="1"/>
  <c r="BZ8" i="7"/>
  <c r="CF64" i="2"/>
  <c r="CF69" i="2" s="1"/>
  <c r="CF131" i="2" s="1"/>
  <c r="CH15" i="2"/>
  <c r="CG19" i="2"/>
  <c r="CG47" i="2"/>
  <c r="CG55" i="2" s="1"/>
  <c r="CG59" i="2"/>
  <c r="CG67" i="2"/>
  <c r="CB139" i="2"/>
  <c r="CB130" i="2" s="1"/>
  <c r="CB225" i="2" s="1"/>
  <c r="CB228" i="2" s="1"/>
  <c r="CB211" i="2" s="1"/>
  <c r="CG164" i="2"/>
  <c r="AD70" i="16"/>
  <c r="CG15" i="7"/>
  <c r="AE16" i="16" s="1"/>
  <c r="CH199" i="2"/>
  <c r="CH202" i="2" s="1"/>
  <c r="CF308" i="2"/>
  <c r="CE285" i="2"/>
  <c r="CF273" i="2"/>
  <c r="CF279" i="2" s="1"/>
  <c r="CG18" i="2"/>
  <c r="CG62" i="2"/>
  <c r="CH13" i="2"/>
  <c r="CG66" i="2"/>
  <c r="CG58" i="2"/>
  <c r="CG33" i="2"/>
  <c r="CG38" i="2" s="1"/>
  <c r="CF54" i="2"/>
  <c r="BQ32" i="7"/>
  <c r="CF84" i="2"/>
  <c r="CF98" i="2"/>
  <c r="CF227" i="2" s="1"/>
  <c r="CF119" i="7"/>
  <c r="CF128" i="7" s="1"/>
  <c r="BT290" i="2"/>
  <c r="BR27" i="7"/>
  <c r="BR280" i="2"/>
  <c r="BR281" i="2" s="1"/>
  <c r="BR30" i="7" s="1"/>
  <c r="Z31" i="16" s="1"/>
  <c r="Y33" i="16"/>
  <c r="BW208" i="7"/>
  <c r="AB96" i="16"/>
  <c r="J95" i="17"/>
  <c r="CH143" i="6"/>
  <c r="CM148" i="6"/>
  <c r="CJ272" i="6"/>
  <c r="CQ24" i="6"/>
  <c r="CV29" i="6"/>
  <c r="CZ288" i="6"/>
  <c r="DF294" i="6"/>
  <c r="DL45" i="6"/>
  <c r="CS281" i="6"/>
  <c r="CX159" i="6"/>
  <c r="DC164" i="6"/>
  <c r="DM46" i="6"/>
  <c r="DR306" i="6"/>
  <c r="DW311" i="6"/>
  <c r="DN175" i="6"/>
  <c r="DS307" i="6"/>
  <c r="CG14" i="6"/>
  <c r="CG138" i="6" s="1"/>
  <c r="CH161" i="2" s="1"/>
  <c r="CL19" i="6"/>
  <c r="CI271" i="6"/>
  <c r="CN149" i="6"/>
  <c r="CS154" i="6"/>
  <c r="CY287" i="6"/>
  <c r="DD165" i="6"/>
  <c r="DI297" i="6"/>
  <c r="CP278" i="6"/>
  <c r="CW30" i="6"/>
  <c r="DB35" i="6"/>
  <c r="DH296" i="6"/>
  <c r="DP177" i="6"/>
  <c r="DU309" i="6"/>
  <c r="DK172" i="6"/>
  <c r="DR51" i="6"/>
  <c r="DW56" i="6"/>
  <c r="CI144" i="6"/>
  <c r="CO277" i="6"/>
  <c r="CM20" i="6"/>
  <c r="CR25" i="6"/>
  <c r="CV284" i="6"/>
  <c r="DC36" i="6"/>
  <c r="DH41" i="6"/>
  <c r="DM174" i="6"/>
  <c r="CT155" i="6"/>
  <c r="CY160" i="6"/>
  <c r="DE38" i="6"/>
  <c r="DN302" i="6"/>
  <c r="DT53" i="6"/>
  <c r="DG295" i="6"/>
  <c r="DO303" i="6"/>
  <c r="DU54" i="6"/>
  <c r="CH15" i="6"/>
  <c r="CL274" i="6"/>
  <c r="CJ145" i="6"/>
  <c r="CO150" i="6"/>
  <c r="CU283" i="6"/>
  <c r="CZ161" i="6"/>
  <c r="DE293" i="6"/>
  <c r="DK44" i="6"/>
  <c r="CS26" i="6"/>
  <c r="CX31" i="6"/>
  <c r="DB290" i="6"/>
  <c r="DL300" i="6"/>
  <c r="DQ305" i="6"/>
  <c r="DW184" i="6"/>
  <c r="DN47" i="6"/>
  <c r="DS180" i="6"/>
  <c r="CU28" i="6"/>
  <c r="CK18" i="6"/>
  <c r="CM275" i="6"/>
  <c r="CW158" i="6"/>
  <c r="DC291" i="6"/>
  <c r="CP23" i="6"/>
  <c r="CT282" i="6"/>
  <c r="DF39" i="6"/>
  <c r="DO48" i="6"/>
  <c r="DT181" i="6"/>
  <c r="DP304" i="6"/>
  <c r="DV55" i="6"/>
  <c r="CK273" i="6"/>
  <c r="CI16" i="6"/>
  <c r="CN21" i="6"/>
  <c r="CR280" i="6"/>
  <c r="CY32" i="6"/>
  <c r="DD37" i="6"/>
  <c r="DI170" i="6"/>
  <c r="CP151" i="6"/>
  <c r="CU156" i="6"/>
  <c r="DA289" i="6"/>
  <c r="DF167" i="6"/>
  <c r="DP49" i="6"/>
  <c r="DU182" i="6"/>
  <c r="DJ171" i="6"/>
  <c r="DQ50" i="6"/>
  <c r="DV183" i="6"/>
  <c r="CH270" i="6"/>
  <c r="CO22" i="6"/>
  <c r="CK146" i="6"/>
  <c r="CQ279" i="6"/>
  <c r="CV157" i="6"/>
  <c r="DA162" i="6"/>
  <c r="DG40" i="6"/>
  <c r="DL173" i="6"/>
  <c r="CT27" i="6"/>
  <c r="CX286" i="6"/>
  <c r="DD292" i="6"/>
  <c r="DM301" i="6"/>
  <c r="DS52" i="6"/>
  <c r="DG168" i="6"/>
  <c r="DO176" i="6"/>
  <c r="DT308" i="6"/>
  <c r="CG269" i="6"/>
  <c r="CG393" i="6" s="1"/>
  <c r="CH163" i="2" s="1"/>
  <c r="CL147" i="6"/>
  <c r="CJ17" i="6"/>
  <c r="CN276" i="6"/>
  <c r="CZ33" i="6"/>
  <c r="DE166" i="6"/>
  <c r="DJ298" i="6"/>
  <c r="CQ152" i="6"/>
  <c r="CW285" i="6"/>
  <c r="DB163" i="6"/>
  <c r="DI42" i="6"/>
  <c r="DQ178" i="6"/>
  <c r="DV310" i="6"/>
  <c r="DK299" i="6"/>
  <c r="DR179" i="6"/>
  <c r="CH4" i="6"/>
  <c r="CG142" i="6"/>
  <c r="CG266" i="6" s="1"/>
  <c r="CH162" i="2" s="1"/>
  <c r="CR153" i="6"/>
  <c r="DH169" i="6"/>
  <c r="DA34" i="6"/>
  <c r="DJ43" i="6"/>
  <c r="CG50" i="2"/>
  <c r="CG49" i="2"/>
  <c r="CG63" i="2" s="1"/>
  <c r="CG64" i="2" s="1"/>
  <c r="CG69" i="2" s="1"/>
  <c r="CG131" i="2" s="1"/>
  <c r="CH48" i="2"/>
  <c r="BS291" i="2"/>
  <c r="BS296" i="2"/>
  <c r="BS297" i="2" s="1"/>
  <c r="CK51" i="2"/>
  <c r="CE112" i="2"/>
  <c r="CE116" i="2" s="1"/>
  <c r="CD7" i="7"/>
  <c r="CD95" i="7" s="1"/>
  <c r="AD95" i="16" s="1"/>
  <c r="AD10" i="16"/>
  <c r="BZ24" i="7"/>
  <c r="CA210" i="2"/>
  <c r="CI326" i="2"/>
  <c r="CI328" i="2" s="1"/>
  <c r="CH37" i="7"/>
  <c r="CH231" i="2"/>
  <c r="CH234" i="2" s="1"/>
  <c r="CG25" i="7"/>
  <c r="CD97" i="7"/>
  <c r="J97" i="17"/>
  <c r="BW210" i="7"/>
  <c r="CF143" i="2"/>
  <c r="CF146" i="2" s="1"/>
  <c r="CE9" i="7"/>
  <c r="BY98" i="7"/>
  <c r="AB98" i="16"/>
  <c r="I121" i="17" l="1"/>
  <c r="G19" i="14" s="1"/>
  <c r="G21" i="14" s="1"/>
  <c r="X122" i="16"/>
  <c r="BU259" i="2"/>
  <c r="BU288" i="2"/>
  <c r="BW271" i="2"/>
  <c r="BW277" i="2" s="1"/>
  <c r="BW306" i="2"/>
  <c r="BW309" i="2" s="1"/>
  <c r="BW75" i="7" s="1"/>
  <c r="BV258" i="2"/>
  <c r="CF35" i="7"/>
  <c r="CG316" i="2"/>
  <c r="CG318" i="2" s="1"/>
  <c r="CF11" i="12"/>
  <c r="CE101" i="12"/>
  <c r="CE70" i="7"/>
  <c r="CE73" i="7" s="1"/>
  <c r="BU144" i="7"/>
  <c r="BU145" i="7" s="1"/>
  <c r="BU147" i="7" s="1"/>
  <c r="BU153" i="7"/>
  <c r="BU154" i="7" s="1"/>
  <c r="BV151" i="7" s="1"/>
  <c r="BV154" i="7" s="1"/>
  <c r="BW151" i="7" s="1"/>
  <c r="BV148" i="7"/>
  <c r="BV149" i="7" s="1"/>
  <c r="BV79" i="7" s="1"/>
  <c r="BV81" i="7" s="1"/>
  <c r="V17" i="16"/>
  <c r="V45" i="16" s="1"/>
  <c r="BF44" i="7"/>
  <c r="BI6" i="7"/>
  <c r="BI109" i="2"/>
  <c r="BJ134" i="7"/>
  <c r="BJ136" i="7" s="1"/>
  <c r="BW289" i="2"/>
  <c r="BW266" i="2"/>
  <c r="Z79" i="16"/>
  <c r="BR81" i="7"/>
  <c r="BW77" i="7"/>
  <c r="BP36" i="7"/>
  <c r="Y37" i="16"/>
  <c r="BO39" i="7"/>
  <c r="BO330" i="2"/>
  <c r="BP321" i="2"/>
  <c r="BP323" i="2" s="1"/>
  <c r="BY272" i="2"/>
  <c r="BY278" i="2" s="1"/>
  <c r="BX265" i="2"/>
  <c r="BY307" i="2"/>
  <c r="CF168" i="2"/>
  <c r="CF14" i="7" s="1"/>
  <c r="CF12" i="7"/>
  <c r="CG154" i="2"/>
  <c r="CG158" i="2" s="1"/>
  <c r="CH2" i="7"/>
  <c r="CD12" i="12"/>
  <c r="CD100" i="12" s="1"/>
  <c r="CG12" i="6"/>
  <c r="CD2" i="9"/>
  <c r="CD2" i="10"/>
  <c r="CG44" i="13"/>
  <c r="CG3" i="2"/>
  <c r="CA213" i="2"/>
  <c r="CB210" i="2" s="1"/>
  <c r="CD138" i="2"/>
  <c r="CF136" i="2"/>
  <c r="CE137" i="2"/>
  <c r="CG135" i="2"/>
  <c r="CH49" i="2"/>
  <c r="CI48" i="2"/>
  <c r="CH50" i="2"/>
  <c r="CM274" i="6"/>
  <c r="CI143" i="6"/>
  <c r="CO276" i="6"/>
  <c r="CY159" i="6"/>
  <c r="DE37" i="6"/>
  <c r="DJ170" i="6"/>
  <c r="CR152" i="6"/>
  <c r="CW157" i="6"/>
  <c r="DC290" i="6"/>
  <c r="DJ297" i="6"/>
  <c r="DV182" i="6"/>
  <c r="DS51" i="6"/>
  <c r="CN20" i="6"/>
  <c r="CP277" i="6"/>
  <c r="DB34" i="6"/>
  <c r="CU27" i="6"/>
  <c r="DN46" i="6"/>
  <c r="DP48" i="6"/>
  <c r="CI270" i="6"/>
  <c r="CP150" i="6"/>
  <c r="DA288" i="6"/>
  <c r="DK298" i="6"/>
  <c r="DD164" i="6"/>
  <c r="DW183" i="6"/>
  <c r="DT180" i="6"/>
  <c r="CN275" i="6"/>
  <c r="CT281" i="6"/>
  <c r="DF38" i="6"/>
  <c r="CY31" i="6"/>
  <c r="DL44" i="6"/>
  <c r="DN301" i="6"/>
  <c r="CJ144" i="6"/>
  <c r="CO149" i="6"/>
  <c r="CL146" i="6"/>
  <c r="CQ151" i="6"/>
  <c r="CW284" i="6"/>
  <c r="DB162" i="6"/>
  <c r="DG294" i="6"/>
  <c r="DM45" i="6"/>
  <c r="CU282" i="6"/>
  <c r="CZ160" i="6"/>
  <c r="DE292" i="6"/>
  <c r="DN174" i="6"/>
  <c r="DS306" i="6"/>
  <c r="DI169" i="6"/>
  <c r="DP176" i="6"/>
  <c r="DU308" i="6"/>
  <c r="CJ271" i="6"/>
  <c r="CH14" i="6"/>
  <c r="CH138" i="6" s="1"/>
  <c r="CI161" i="2" s="1"/>
  <c r="CO21" i="6"/>
  <c r="CT26" i="6"/>
  <c r="CX285" i="6"/>
  <c r="DD291" i="6"/>
  <c r="DJ42" i="6"/>
  <c r="CR24" i="6"/>
  <c r="CV283" i="6"/>
  <c r="DC35" i="6"/>
  <c r="DH168" i="6"/>
  <c r="DP303" i="6"/>
  <c r="DV54" i="6"/>
  <c r="DM173" i="6"/>
  <c r="DR305" i="6"/>
  <c r="CI4" i="6"/>
  <c r="CK145" i="6"/>
  <c r="CH142" i="6"/>
  <c r="CH266" i="6" s="1"/>
  <c r="CI162" i="2" s="1"/>
  <c r="CM147" i="6"/>
  <c r="CS280" i="6"/>
  <c r="CX158" i="6"/>
  <c r="DC163" i="6"/>
  <c r="DI41" i="6"/>
  <c r="CQ278" i="6"/>
  <c r="CV156" i="6"/>
  <c r="DA161" i="6"/>
  <c r="DH40" i="6"/>
  <c r="DO302" i="6"/>
  <c r="DU53" i="6"/>
  <c r="DK43" i="6"/>
  <c r="DQ304" i="6"/>
  <c r="DW310" i="6"/>
  <c r="CM19" i="6"/>
  <c r="CH269" i="6"/>
  <c r="CH393" i="6" s="1"/>
  <c r="CI163" i="2" s="1"/>
  <c r="CL273" i="6"/>
  <c r="CS25" i="6"/>
  <c r="CX30" i="6"/>
  <c r="DB289" i="6"/>
  <c r="DH295" i="6"/>
  <c r="CQ23" i="6"/>
  <c r="CV28" i="6"/>
  <c r="CZ287" i="6"/>
  <c r="DF293" i="6"/>
  <c r="DO175" i="6"/>
  <c r="DT307" i="6"/>
  <c r="DI296" i="6"/>
  <c r="DQ177" i="6"/>
  <c r="DV309" i="6"/>
  <c r="CT154" i="6"/>
  <c r="DQ49" i="6"/>
  <c r="DM300" i="6"/>
  <c r="CI15" i="6"/>
  <c r="CL18" i="6"/>
  <c r="CW29" i="6"/>
  <c r="DG167" i="6"/>
  <c r="DL299" i="6"/>
  <c r="CZ32" i="6"/>
  <c r="DE165" i="6"/>
  <c r="DS179" i="6"/>
  <c r="DG39" i="6"/>
  <c r="DU181" i="6"/>
  <c r="CN148" i="6"/>
  <c r="CK272" i="6"/>
  <c r="CU155" i="6"/>
  <c r="DF166" i="6"/>
  <c r="CS153" i="6"/>
  <c r="CY286" i="6"/>
  <c r="DL172" i="6"/>
  <c r="DR178" i="6"/>
  <c r="DO47" i="6"/>
  <c r="CJ16" i="6"/>
  <c r="CK17" i="6"/>
  <c r="CP22" i="6"/>
  <c r="DA33" i="6"/>
  <c r="DK171" i="6"/>
  <c r="CR279" i="6"/>
  <c r="DD36" i="6"/>
  <c r="DR50" i="6"/>
  <c r="DW55" i="6"/>
  <c r="DT52" i="6"/>
  <c r="CH164" i="2"/>
  <c r="CH166" i="2" s="1"/>
  <c r="BT296" i="2"/>
  <c r="BT297" i="2" s="1"/>
  <c r="BT291" i="2"/>
  <c r="CG54" i="2"/>
  <c r="CH66" i="2"/>
  <c r="CH18" i="2"/>
  <c r="CI13" i="2"/>
  <c r="CH33" i="2"/>
  <c r="CH38" i="2" s="1"/>
  <c r="CH54" i="2"/>
  <c r="CH58" i="2"/>
  <c r="CI199" i="2"/>
  <c r="CI202" i="2" s="1"/>
  <c r="CH15" i="7"/>
  <c r="CB216" i="2"/>
  <c r="CB220" i="2" s="1"/>
  <c r="CB212" i="2" s="1"/>
  <c r="CC217" i="2"/>
  <c r="CE219" i="2"/>
  <c r="CD218" i="2"/>
  <c r="CF135" i="2"/>
  <c r="CD137" i="2"/>
  <c r="CC138" i="2"/>
  <c r="CC139" i="2" s="1"/>
  <c r="CC130" i="2" s="1"/>
  <c r="CC225" i="2" s="1"/>
  <c r="CC228" i="2" s="1"/>
  <c r="CC211" i="2" s="1"/>
  <c r="CE136" i="2"/>
  <c r="CA8" i="7"/>
  <c r="CA96" i="7" s="1"/>
  <c r="CB129" i="2"/>
  <c r="CB132" i="2" s="1"/>
  <c r="CH276" i="2"/>
  <c r="CH82" i="2"/>
  <c r="CH80" i="2"/>
  <c r="CH78" i="2"/>
  <c r="CH76" i="2"/>
  <c r="CH74" i="2"/>
  <c r="CH95" i="2"/>
  <c r="CH92" i="2"/>
  <c r="CI4" i="2"/>
  <c r="CH79" i="2"/>
  <c r="CH77" i="2"/>
  <c r="CH75" i="2"/>
  <c r="CH73" i="2"/>
  <c r="CH96" i="2"/>
  <c r="CH94" i="2"/>
  <c r="CH270" i="2"/>
  <c r="CH118" i="7" s="1"/>
  <c r="CH333" i="2" s="1"/>
  <c r="CH93" i="2"/>
  <c r="CH81" i="2"/>
  <c r="CG333" i="2"/>
  <c r="AE118" i="16"/>
  <c r="CK34" i="2"/>
  <c r="CJ36" i="2"/>
  <c r="CJ35" i="2"/>
  <c r="BS27" i="7"/>
  <c r="BS28" i="7" s="1"/>
  <c r="BS280" i="2"/>
  <c r="BS281" i="2" s="1"/>
  <c r="BS30" i="7" s="1"/>
  <c r="Z28" i="16"/>
  <c r="BR28" i="7"/>
  <c r="CF64" i="7"/>
  <c r="CF88" i="2"/>
  <c r="CF66" i="7" s="1"/>
  <c r="CF85" i="2"/>
  <c r="CF65" i="7" s="1"/>
  <c r="CG273" i="2"/>
  <c r="CG279" i="2" s="1"/>
  <c r="CG308" i="2"/>
  <c r="CF285" i="2"/>
  <c r="CG92" i="7"/>
  <c r="AE92" i="16" s="1"/>
  <c r="CG166" i="2"/>
  <c r="CG67" i="7"/>
  <c r="AE67" i="16" s="1"/>
  <c r="CG52" i="2"/>
  <c r="CH19" i="2"/>
  <c r="CI15" i="2"/>
  <c r="CH47" i="2"/>
  <c r="CH52" i="2" s="1"/>
  <c r="CH59" i="2"/>
  <c r="CH63" i="2"/>
  <c r="CH67" i="2"/>
  <c r="BZ96" i="7"/>
  <c r="CG119" i="7"/>
  <c r="BU290" i="2"/>
  <c r="CG98" i="2"/>
  <c r="CG227" i="2" s="1"/>
  <c r="CG84" i="2"/>
  <c r="CH62" i="2"/>
  <c r="CH248" i="2"/>
  <c r="CG26" i="7"/>
  <c r="CH242" i="2"/>
  <c r="CH245" i="2" s="1"/>
  <c r="CF9" i="7"/>
  <c r="CG143" i="2"/>
  <c r="CG146" i="2" s="1"/>
  <c r="AD97" i="16"/>
  <c r="CG99" i="7"/>
  <c r="AE99" i="16" s="1"/>
  <c r="AE26" i="16"/>
  <c r="BZ98" i="7"/>
  <c r="AD8" i="16"/>
  <c r="CE83" i="7"/>
  <c r="CH25" i="7"/>
  <c r="CH99" i="7" s="1"/>
  <c r="CI231" i="2"/>
  <c r="CI234" i="2" s="1"/>
  <c r="CJ326" i="2"/>
  <c r="CJ328" i="2" s="1"/>
  <c r="CI37" i="7"/>
  <c r="CE97" i="7"/>
  <c r="CF112" i="2"/>
  <c r="CF116" i="2" s="1"/>
  <c r="CE7" i="7"/>
  <c r="CL51" i="2"/>
  <c r="BV259" i="2" l="1"/>
  <c r="BV288" i="2"/>
  <c r="BX306" i="2"/>
  <c r="BX309" i="2" s="1"/>
  <c r="BX75" i="7" s="1"/>
  <c r="BX77" i="7" s="1"/>
  <c r="BX143" i="7" s="1"/>
  <c r="BX152" i="7" s="1"/>
  <c r="BX271" i="2"/>
  <c r="BX277" i="2" s="1"/>
  <c r="BW258" i="2"/>
  <c r="CA24" i="7"/>
  <c r="CH84" i="2"/>
  <c r="CH316" i="2"/>
  <c r="CH318" i="2" s="1"/>
  <c r="CG35" i="7"/>
  <c r="AE36" i="16" s="1"/>
  <c r="CF101" i="12"/>
  <c r="CG11" i="12"/>
  <c r="CH55" i="2"/>
  <c r="BU148" i="7"/>
  <c r="BU149" i="7" s="1"/>
  <c r="BU79" i="7" s="1"/>
  <c r="AA79" i="16" s="1"/>
  <c r="BW186" i="7"/>
  <c r="BW188" i="7" s="1"/>
  <c r="AB75" i="16"/>
  <c r="BX144" i="7"/>
  <c r="BX145" i="7" s="1"/>
  <c r="BX147" i="7" s="1"/>
  <c r="J74" i="17"/>
  <c r="G202" i="15" s="1"/>
  <c r="BZ272" i="2"/>
  <c r="BZ278" i="2" s="1"/>
  <c r="BZ307" i="2"/>
  <c r="BY265" i="2"/>
  <c r="BX266" i="2"/>
  <c r="BX289" i="2"/>
  <c r="BP330" i="2"/>
  <c r="BQ321" i="2"/>
  <c r="BQ323" i="2" s="1"/>
  <c r="Y40" i="16"/>
  <c r="BO42" i="7"/>
  <c r="Y43" i="16" s="1"/>
  <c r="BP39" i="7"/>
  <c r="BP42" i="7" s="1"/>
  <c r="BQ36" i="7"/>
  <c r="BW143" i="7"/>
  <c r="AB77" i="16"/>
  <c r="J76" i="17"/>
  <c r="Z81" i="16"/>
  <c r="BR89" i="7"/>
  <c r="BR322" i="2"/>
  <c r="BK134" i="7"/>
  <c r="BK136" i="7" s="1"/>
  <c r="BJ109" i="2"/>
  <c r="BJ6" i="7"/>
  <c r="BJ10" i="7" s="1"/>
  <c r="BJ16" i="7" s="1"/>
  <c r="BJ44" i="7" s="1"/>
  <c r="BI10" i="7"/>
  <c r="W7" i="16"/>
  <c r="CH154" i="2"/>
  <c r="CH158" i="2" s="1"/>
  <c r="CG12" i="7"/>
  <c r="AE13" i="16" s="1"/>
  <c r="BV89" i="7"/>
  <c r="BV103" i="7" s="1"/>
  <c r="BV322" i="2"/>
  <c r="CH44" i="13"/>
  <c r="CI2" i="7"/>
  <c r="CE2" i="10"/>
  <c r="CE2" i="9"/>
  <c r="CH12" i="6"/>
  <c r="CH3" i="2"/>
  <c r="CE12" i="12"/>
  <c r="CE100" i="12" s="1"/>
  <c r="CB213" i="2"/>
  <c r="CB24" i="7" s="1"/>
  <c r="CH13" i="7"/>
  <c r="CH168" i="2"/>
  <c r="CH14" i="7" s="1"/>
  <c r="F22" i="15"/>
  <c r="CI242" i="2"/>
  <c r="CI245" i="2" s="1"/>
  <c r="CH26" i="7"/>
  <c r="CH100" i="7" s="1"/>
  <c r="CI248" i="2"/>
  <c r="CG88" i="2"/>
  <c r="CG66" i="7" s="1"/>
  <c r="AE66" i="16" s="1"/>
  <c r="CG85" i="2"/>
  <c r="CG65" i="7" s="1"/>
  <c r="AE65" i="16" s="1"/>
  <c r="CG64" i="7"/>
  <c r="BU291" i="2"/>
  <c r="BU296" i="2"/>
  <c r="BU297" i="2" s="1"/>
  <c r="AC96" i="16"/>
  <c r="CG13" i="7"/>
  <c r="AE14" i="16" s="1"/>
  <c r="CG168" i="2"/>
  <c r="CG14" i="7" s="1"/>
  <c r="AE15" i="16" s="1"/>
  <c r="CH273" i="2"/>
  <c r="CH279" i="2" s="1"/>
  <c r="CH308" i="2"/>
  <c r="CG285" i="2"/>
  <c r="BS32" i="7"/>
  <c r="CL34" i="2"/>
  <c r="CK35" i="2"/>
  <c r="CK36" i="2"/>
  <c r="CH98" i="2"/>
  <c r="CH227" i="2" s="1"/>
  <c r="CB8" i="7"/>
  <c r="CB96" i="7" s="1"/>
  <c r="CC129" i="2"/>
  <c r="CC132" i="2" s="1"/>
  <c r="BT27" i="7"/>
  <c r="BT28" i="7" s="1"/>
  <c r="BT280" i="2"/>
  <c r="BT281" i="2" s="1"/>
  <c r="BT30" i="7" s="1"/>
  <c r="CH67" i="7"/>
  <c r="CH92" i="7"/>
  <c r="CD139" i="2"/>
  <c r="CD130" i="2" s="1"/>
  <c r="CD225" i="2" s="1"/>
  <c r="CD228" i="2" s="1"/>
  <c r="CD211" i="2" s="1"/>
  <c r="CG100" i="7"/>
  <c r="AE100" i="16" s="1"/>
  <c r="AE27" i="16"/>
  <c r="CG128" i="7"/>
  <c r="AE128" i="16" s="1"/>
  <c r="AE119" i="16"/>
  <c r="CH64" i="2"/>
  <c r="CH69" i="2" s="1"/>
  <c r="CH131" i="2" s="1"/>
  <c r="CI47" i="2"/>
  <c r="CI55" i="2" s="1"/>
  <c r="CI19" i="2"/>
  <c r="CJ15" i="2"/>
  <c r="CI59" i="2"/>
  <c r="CI67" i="2"/>
  <c r="CF70" i="7"/>
  <c r="CF73" i="7" s="1"/>
  <c r="CF83" i="7" s="1"/>
  <c r="BR32" i="7"/>
  <c r="Z29" i="16"/>
  <c r="CI74" i="2"/>
  <c r="CI96" i="2"/>
  <c r="CI93" i="2"/>
  <c r="CJ4" i="2"/>
  <c r="CI276" i="2"/>
  <c r="CI82" i="2"/>
  <c r="CI80" i="2"/>
  <c r="CI78" i="2"/>
  <c r="CI76" i="2"/>
  <c r="CI73" i="2"/>
  <c r="CI95" i="2"/>
  <c r="CI270" i="2"/>
  <c r="CI118" i="7" s="1"/>
  <c r="CI94" i="2"/>
  <c r="CI92" i="2"/>
  <c r="CI98" i="2" s="1"/>
  <c r="CI227" i="2" s="1"/>
  <c r="CI81" i="2"/>
  <c r="CI79" i="2"/>
  <c r="CI77" i="2"/>
  <c r="CI75" i="2"/>
  <c r="CH119" i="7"/>
  <c r="CH128" i="7" s="1"/>
  <c r="BV290" i="2"/>
  <c r="AC9" i="16"/>
  <c r="CD217" i="2"/>
  <c r="CF219" i="2"/>
  <c r="CC216" i="2"/>
  <c r="CC220" i="2" s="1"/>
  <c r="CC212" i="2" s="1"/>
  <c r="CE218" i="2"/>
  <c r="CI15" i="7"/>
  <c r="CJ199" i="2"/>
  <c r="CJ202" i="2" s="1"/>
  <c r="CJ13" i="2"/>
  <c r="CI58" i="2"/>
  <c r="CI66" i="2"/>
  <c r="CI62" i="2"/>
  <c r="CI33" i="2"/>
  <c r="CI38" i="2" s="1"/>
  <c r="CI18" i="2"/>
  <c r="CK271" i="6"/>
  <c r="CI269" i="6"/>
  <c r="CI393" i="6" s="1"/>
  <c r="CJ163" i="2" s="1"/>
  <c r="CN147" i="6"/>
  <c r="CS152" i="6"/>
  <c r="CY285" i="6"/>
  <c r="DD163" i="6"/>
  <c r="DI295" i="6"/>
  <c r="CP276" i="6"/>
  <c r="CW28" i="6"/>
  <c r="DB33" i="6"/>
  <c r="DG166" i="6"/>
  <c r="DO46" i="6"/>
  <c r="DT179" i="6"/>
  <c r="DL298" i="6"/>
  <c r="DR49" i="6"/>
  <c r="DW182" i="6"/>
  <c r="CO20" i="6"/>
  <c r="CN19" i="6"/>
  <c r="CR278" i="6"/>
  <c r="CY30" i="6"/>
  <c r="DD35" i="6"/>
  <c r="DI168" i="6"/>
  <c r="CP149" i="6"/>
  <c r="CU154" i="6"/>
  <c r="DA287" i="6"/>
  <c r="DF165" i="6"/>
  <c r="DN300" i="6"/>
  <c r="DT51" i="6"/>
  <c r="DI40" i="6"/>
  <c r="DQ48" i="6"/>
  <c r="DV181" i="6"/>
  <c r="CL145" i="6"/>
  <c r="CJ143" i="6"/>
  <c r="CO148" i="6"/>
  <c r="CU281" i="6"/>
  <c r="CZ159" i="6"/>
  <c r="DE164" i="6"/>
  <c r="DK42" i="6"/>
  <c r="CS24" i="6"/>
  <c r="CX29" i="6"/>
  <c r="DB288" i="6"/>
  <c r="DJ41" i="6"/>
  <c r="DP175" i="6"/>
  <c r="DU307" i="6"/>
  <c r="DN45" i="6"/>
  <c r="DS178" i="6"/>
  <c r="CK16" i="6"/>
  <c r="CI14" i="6"/>
  <c r="CI138" i="6" s="1"/>
  <c r="CJ161" i="2" s="1"/>
  <c r="CM18" i="6"/>
  <c r="CR23" i="6"/>
  <c r="CV282" i="6"/>
  <c r="DC34" i="6"/>
  <c r="DH39" i="6"/>
  <c r="DM172" i="6"/>
  <c r="CT153" i="6"/>
  <c r="CY158" i="6"/>
  <c r="DE291" i="6"/>
  <c r="DK297" i="6"/>
  <c r="DR304" i="6"/>
  <c r="CJ4" i="6"/>
  <c r="DO301" i="6"/>
  <c r="DU52" i="6"/>
  <c r="CM146" i="6"/>
  <c r="CK144" i="6"/>
  <c r="CQ277" i="6"/>
  <c r="CV155" i="6"/>
  <c r="DA160" i="6"/>
  <c r="DG38" i="6"/>
  <c r="DL171" i="6"/>
  <c r="CT25" i="6"/>
  <c r="CX284" i="6"/>
  <c r="DE36" i="6"/>
  <c r="DK170" i="6"/>
  <c r="DQ303" i="6"/>
  <c r="DW54" i="6"/>
  <c r="DO174" i="6"/>
  <c r="DT306" i="6"/>
  <c r="CL17" i="6"/>
  <c r="CJ270" i="6"/>
  <c r="CQ22" i="6"/>
  <c r="CV27" i="6"/>
  <c r="CZ286" i="6"/>
  <c r="DF292" i="6"/>
  <c r="DL43" i="6"/>
  <c r="CS279" i="6"/>
  <c r="CX157" i="6"/>
  <c r="DC162" i="6"/>
  <c r="DJ169" i="6"/>
  <c r="DQ176" i="6"/>
  <c r="DV308" i="6"/>
  <c r="DN173" i="6"/>
  <c r="DS305" i="6"/>
  <c r="CI142" i="6"/>
  <c r="CI266" i="6" s="1"/>
  <c r="CJ162" i="2" s="1"/>
  <c r="CO275" i="6"/>
  <c r="CM273" i="6"/>
  <c r="CR151" i="6"/>
  <c r="CW156" i="6"/>
  <c r="DC289" i="6"/>
  <c r="DH167" i="6"/>
  <c r="CP21" i="6"/>
  <c r="CT280" i="6"/>
  <c r="DA32" i="6"/>
  <c r="DF37" i="6"/>
  <c r="DM299" i="6"/>
  <c r="DS50" i="6"/>
  <c r="DH294" i="6"/>
  <c r="DP302" i="6"/>
  <c r="DV53" i="6"/>
  <c r="CL272" i="6"/>
  <c r="CJ15" i="6"/>
  <c r="CN274" i="6"/>
  <c r="CU26" i="6"/>
  <c r="CZ31" i="6"/>
  <c r="DD290" i="6"/>
  <c r="DJ296" i="6"/>
  <c r="CQ150" i="6"/>
  <c r="CW283" i="6"/>
  <c r="DB161" i="6"/>
  <c r="DG293" i="6"/>
  <c r="DP47" i="6"/>
  <c r="DU180" i="6"/>
  <c r="DM44" i="6"/>
  <c r="DR177" i="6"/>
  <c r="DW309" i="6"/>
  <c r="CI164" i="2"/>
  <c r="CI166" i="2" s="1"/>
  <c r="CJ48" i="2"/>
  <c r="CI49" i="2"/>
  <c r="CI50" i="2"/>
  <c r="CM51" i="2"/>
  <c r="AC25" i="16"/>
  <c r="CA98" i="7"/>
  <c r="CJ37" i="7"/>
  <c r="CK326" i="2"/>
  <c r="CK328" i="2" s="1"/>
  <c r="CI25" i="7"/>
  <c r="CI99" i="7" s="1"/>
  <c r="CJ231" i="2"/>
  <c r="CJ234" i="2" s="1"/>
  <c r="CG112" i="2"/>
  <c r="CG116" i="2" s="1"/>
  <c r="CF7" i="7"/>
  <c r="CF95" i="7" s="1"/>
  <c r="CF97" i="7"/>
  <c r="CE95" i="7"/>
  <c r="CH143" i="2"/>
  <c r="CH146" i="2" s="1"/>
  <c r="CG9" i="7"/>
  <c r="BX153" i="7" l="1"/>
  <c r="BY271" i="2"/>
  <c r="BY277" i="2" s="1"/>
  <c r="BX258" i="2"/>
  <c r="BY306" i="2"/>
  <c r="BY309" i="2" s="1"/>
  <c r="BY75" i="7" s="1"/>
  <c r="BY77" i="7" s="1"/>
  <c r="BY143" i="7" s="1"/>
  <c r="BY152" i="7" s="1"/>
  <c r="BW288" i="2"/>
  <c r="BW259" i="2"/>
  <c r="BU81" i="7"/>
  <c r="BU322" i="2" s="1"/>
  <c r="CI63" i="2"/>
  <c r="CI64" i="2" s="1"/>
  <c r="CI69" i="2" s="1"/>
  <c r="CI131" i="2" s="1"/>
  <c r="CG137" i="2" s="1"/>
  <c r="CI316" i="2"/>
  <c r="CI318" i="2" s="1"/>
  <c r="CH35" i="7"/>
  <c r="CI54" i="2"/>
  <c r="CH11" i="12"/>
  <c r="CG101" i="12"/>
  <c r="CH64" i="7"/>
  <c r="CH88" i="2"/>
  <c r="CH66" i="7" s="1"/>
  <c r="CH85" i="2"/>
  <c r="CH65" i="7" s="1"/>
  <c r="BU89" i="7"/>
  <c r="AA89" i="16" s="1"/>
  <c r="BX148" i="7"/>
  <c r="BX149" i="7" s="1"/>
  <c r="BX79" i="7" s="1"/>
  <c r="BX81" i="7" s="1"/>
  <c r="CC210" i="2"/>
  <c r="CC213" i="2" s="1"/>
  <c r="CD210" i="2" s="1"/>
  <c r="BY153" i="7"/>
  <c r="BI16" i="7"/>
  <c r="W11" i="16"/>
  <c r="BQ39" i="7"/>
  <c r="BQ42" i="7" s="1"/>
  <c r="BR36" i="7"/>
  <c r="BR321" i="2"/>
  <c r="BR323" i="2" s="1"/>
  <c r="BQ330" i="2"/>
  <c r="BY144" i="7"/>
  <c r="BY145" i="7" s="1"/>
  <c r="BY148" i="7" s="1"/>
  <c r="BK6" i="7"/>
  <c r="BK10" i="7" s="1"/>
  <c r="BK16" i="7" s="1"/>
  <c r="BK44" i="7" s="1"/>
  <c r="BL134" i="7"/>
  <c r="BL136" i="7" s="1"/>
  <c r="BK109" i="2"/>
  <c r="BR103" i="7"/>
  <c r="Z89" i="16"/>
  <c r="BW152" i="7"/>
  <c r="BW153" i="7"/>
  <c r="BW144" i="7"/>
  <c r="BW145" i="7" s="1"/>
  <c r="BY289" i="2"/>
  <c r="BY266" i="2"/>
  <c r="CA272" i="2"/>
  <c r="CA278" i="2" s="1"/>
  <c r="BZ265" i="2"/>
  <c r="CA307" i="2"/>
  <c r="F206" i="15"/>
  <c r="F208" i="15" s="1"/>
  <c r="F17" i="15" s="1"/>
  <c r="CH12" i="7"/>
  <c r="CI154" i="2"/>
  <c r="CI158" i="2" s="1"/>
  <c r="CI168" i="2" s="1"/>
  <c r="CI14" i="7" s="1"/>
  <c r="BV114" i="7"/>
  <c r="BV122" i="7" s="1"/>
  <c r="BV132" i="7"/>
  <c r="CI12" i="6"/>
  <c r="CI3" i="2"/>
  <c r="CF2" i="9"/>
  <c r="CJ2" i="7"/>
  <c r="CF2" i="10"/>
  <c r="CF12" i="12"/>
  <c r="CF100" i="12" s="1"/>
  <c r="CI44" i="13"/>
  <c r="CJ164" i="2"/>
  <c r="CF138" i="2"/>
  <c r="CH136" i="2"/>
  <c r="CI13" i="7"/>
  <c r="CJ50" i="2"/>
  <c r="CJ49" i="2"/>
  <c r="CK48" i="2"/>
  <c r="CN146" i="6"/>
  <c r="CM145" i="6"/>
  <c r="CS278" i="6"/>
  <c r="CX156" i="6"/>
  <c r="DC161" i="6"/>
  <c r="DI39" i="6"/>
  <c r="CQ276" i="6"/>
  <c r="CV154" i="6"/>
  <c r="DA159" i="6"/>
  <c r="DG37" i="6"/>
  <c r="DO300" i="6"/>
  <c r="DU51" i="6"/>
  <c r="DL42" i="6"/>
  <c r="DQ302" i="6"/>
  <c r="DW308" i="6"/>
  <c r="CM17" i="6"/>
  <c r="CL16" i="6"/>
  <c r="CP275" i="6"/>
  <c r="CW27" i="6"/>
  <c r="DB32" i="6"/>
  <c r="DG165" i="6"/>
  <c r="DL297" i="6"/>
  <c r="CU25" i="6"/>
  <c r="CZ30" i="6"/>
  <c r="DD289" i="6"/>
  <c r="DN44" i="6"/>
  <c r="DS177" i="6"/>
  <c r="DH38" i="6"/>
  <c r="DP46" i="6"/>
  <c r="DU179" i="6"/>
  <c r="CJ142" i="6"/>
  <c r="CJ266" i="6" s="1"/>
  <c r="CK162" i="2" s="1"/>
  <c r="CO147" i="6"/>
  <c r="CO274" i="6"/>
  <c r="CT152" i="6"/>
  <c r="CY157" i="6"/>
  <c r="DE290" i="6"/>
  <c r="DJ168" i="6"/>
  <c r="CR150" i="6"/>
  <c r="CW155" i="6"/>
  <c r="DC288" i="6"/>
  <c r="DI294" i="6"/>
  <c r="DQ47" i="6"/>
  <c r="DV180" i="6"/>
  <c r="DM298" i="6"/>
  <c r="DS49" i="6"/>
  <c r="CJ14" i="6"/>
  <c r="CJ138" i="6" s="1"/>
  <c r="CK161" i="2" s="1"/>
  <c r="CK15" i="6"/>
  <c r="CP20" i="6"/>
  <c r="CT279" i="6"/>
  <c r="DA31" i="6"/>
  <c r="DF36" i="6"/>
  <c r="DK169" i="6"/>
  <c r="CR277" i="6"/>
  <c r="CY29" i="6"/>
  <c r="DD34" i="6"/>
  <c r="DK41" i="6"/>
  <c r="DR48" i="6"/>
  <c r="DW53" i="6"/>
  <c r="DN299" i="6"/>
  <c r="DT50" i="6"/>
  <c r="CK143" i="6"/>
  <c r="CK270" i="6"/>
  <c r="CP148" i="6"/>
  <c r="CU153" i="6"/>
  <c r="DA286" i="6"/>
  <c r="DF164" i="6"/>
  <c r="DK296" i="6"/>
  <c r="CS151" i="6"/>
  <c r="CY284" i="6"/>
  <c r="DD162" i="6"/>
  <c r="DM171" i="6"/>
  <c r="DR176" i="6"/>
  <c r="DW181" i="6"/>
  <c r="DO45" i="6"/>
  <c r="DT178" i="6"/>
  <c r="CJ269" i="6"/>
  <c r="CJ393" i="6" s="1"/>
  <c r="CK163" i="2" s="1"/>
  <c r="CN273" i="6"/>
  <c r="CO19" i="6"/>
  <c r="CT24" i="6"/>
  <c r="CX283" i="6"/>
  <c r="DE35" i="6"/>
  <c r="DJ40" i="6"/>
  <c r="CR22" i="6"/>
  <c r="CV281" i="6"/>
  <c r="DC33" i="6"/>
  <c r="DI167" i="6"/>
  <c r="DP301" i="6"/>
  <c r="DV52" i="6"/>
  <c r="DL170" i="6"/>
  <c r="DR303" i="6"/>
  <c r="CK4" i="6"/>
  <c r="CM272" i="6"/>
  <c r="CL144" i="6"/>
  <c r="CQ149" i="6"/>
  <c r="CW282" i="6"/>
  <c r="DB160" i="6"/>
  <c r="DG292" i="6"/>
  <c r="DM43" i="6"/>
  <c r="CU280" i="6"/>
  <c r="CZ158" i="6"/>
  <c r="DE163" i="6"/>
  <c r="DN172" i="6"/>
  <c r="DS304" i="6"/>
  <c r="DH166" i="6"/>
  <c r="DP174" i="6"/>
  <c r="DU306" i="6"/>
  <c r="CN18" i="6"/>
  <c r="CL271" i="6"/>
  <c r="CS23" i="6"/>
  <c r="CX28" i="6"/>
  <c r="DB287" i="6"/>
  <c r="DH293" i="6"/>
  <c r="CQ21" i="6"/>
  <c r="CV26" i="6"/>
  <c r="CZ285" i="6"/>
  <c r="DF291" i="6"/>
  <c r="DO173" i="6"/>
  <c r="DT305" i="6"/>
  <c r="DJ295" i="6"/>
  <c r="DQ175" i="6"/>
  <c r="DV307" i="6"/>
  <c r="CJ92" i="7"/>
  <c r="CJ67" i="7"/>
  <c r="CJ15" i="7"/>
  <c r="CK199" i="2"/>
  <c r="CK202" i="2" s="1"/>
  <c r="BW290" i="2"/>
  <c r="CI119" i="7"/>
  <c r="CI128" i="7" s="1"/>
  <c r="Z33" i="16"/>
  <c r="CI52" i="2"/>
  <c r="CD216" i="2"/>
  <c r="CD220" i="2" s="1"/>
  <c r="CD212" i="2" s="1"/>
  <c r="CE217" i="2"/>
  <c r="CG219" i="2"/>
  <c r="CF218" i="2"/>
  <c r="BT32" i="7"/>
  <c r="CM34" i="2"/>
  <c r="CL36" i="2"/>
  <c r="CL35" i="2"/>
  <c r="BU27" i="7"/>
  <c r="BU280" i="2"/>
  <c r="BU281" i="2" s="1"/>
  <c r="BU30" i="7" s="1"/>
  <c r="AA31" i="16" s="1"/>
  <c r="CJ242" i="2"/>
  <c r="CJ245" i="2" s="1"/>
  <c r="CJ248" i="2"/>
  <c r="CI26" i="7"/>
  <c r="CI100" i="7" s="1"/>
  <c r="CI67" i="7"/>
  <c r="AF67" i="16" s="1"/>
  <c r="CI92" i="7"/>
  <c r="CK13" i="2"/>
  <c r="CJ18" i="2"/>
  <c r="CJ33" i="2"/>
  <c r="CJ38" i="2" s="1"/>
  <c r="CJ58" i="2"/>
  <c r="CJ66" i="2"/>
  <c r="BV296" i="2"/>
  <c r="BV297" i="2" s="1"/>
  <c r="BV291" i="2"/>
  <c r="CI333" i="2"/>
  <c r="CI84" i="2"/>
  <c r="CJ92" i="2"/>
  <c r="CJ79" i="2"/>
  <c r="CJ95" i="2"/>
  <c r="CJ74" i="2"/>
  <c r="CJ81" i="2"/>
  <c r="CJ93" i="2"/>
  <c r="CJ276" i="2"/>
  <c r="CJ80" i="2"/>
  <c r="CJ82" i="2"/>
  <c r="CJ76" i="2"/>
  <c r="CJ78" i="2"/>
  <c r="CJ94" i="2"/>
  <c r="CJ96" i="2"/>
  <c r="CK4" i="2"/>
  <c r="CJ270" i="2"/>
  <c r="CJ118" i="7" s="1"/>
  <c r="CJ77" i="2"/>
  <c r="CJ73" i="2"/>
  <c r="CJ75" i="2"/>
  <c r="CJ47" i="2"/>
  <c r="CJ52" i="2" s="1"/>
  <c r="CK15" i="2"/>
  <c r="CJ19" i="2"/>
  <c r="CJ59" i="2"/>
  <c r="CJ63" i="2"/>
  <c r="CJ67" i="2"/>
  <c r="CE138" i="2"/>
  <c r="CE139" i="2" s="1"/>
  <c r="CE130" i="2" s="1"/>
  <c r="CE225" i="2" s="1"/>
  <c r="CE228" i="2" s="1"/>
  <c r="CE211" i="2" s="1"/>
  <c r="CF137" i="2"/>
  <c r="CG136" i="2"/>
  <c r="CH135" i="2"/>
  <c r="CJ166" i="2"/>
  <c r="CJ13" i="7" s="1"/>
  <c r="CD129" i="2"/>
  <c r="CD132" i="2" s="1"/>
  <c r="CC8" i="7"/>
  <c r="CC96" i="7" s="1"/>
  <c r="CK62" i="2"/>
  <c r="CJ62" i="2"/>
  <c r="CH285" i="2"/>
  <c r="CI273" i="2"/>
  <c r="CI279" i="2" s="1"/>
  <c r="CI308" i="2"/>
  <c r="AE64" i="16"/>
  <c r="CG70" i="7"/>
  <c r="AE10" i="16"/>
  <c r="CB98" i="7"/>
  <c r="CG7" i="7"/>
  <c r="CG95" i="7" s="1"/>
  <c r="AE95" i="16" s="1"/>
  <c r="CH112" i="2"/>
  <c r="CH116" i="2" s="1"/>
  <c r="CK231" i="2"/>
  <c r="CK234" i="2" s="1"/>
  <c r="CJ25" i="7"/>
  <c r="AF38" i="16"/>
  <c r="K37" i="17"/>
  <c r="AC98" i="16"/>
  <c r="CI143" i="2"/>
  <c r="CI146" i="2" s="1"/>
  <c r="CH9" i="7"/>
  <c r="CG97" i="7"/>
  <c r="AE97" i="16" s="1"/>
  <c r="CK37" i="7"/>
  <c r="CL326" i="2"/>
  <c r="CL328" i="2" s="1"/>
  <c r="CN51" i="2"/>
  <c r="BZ271" i="2" l="1"/>
  <c r="BZ277" i="2" s="1"/>
  <c r="BY258" i="2"/>
  <c r="BZ306" i="2"/>
  <c r="BZ309" i="2" s="1"/>
  <c r="BZ75" i="7" s="1"/>
  <c r="BZ77" i="7" s="1"/>
  <c r="BZ143" i="7" s="1"/>
  <c r="BZ152" i="7" s="1"/>
  <c r="BX288" i="2"/>
  <c r="BX259" i="2"/>
  <c r="BU103" i="7"/>
  <c r="CI135" i="2"/>
  <c r="AA81" i="16"/>
  <c r="CH70" i="7"/>
  <c r="CH73" i="7" s="1"/>
  <c r="CH83" i="7" s="1"/>
  <c r="CJ84" i="2"/>
  <c r="CJ316" i="2"/>
  <c r="CJ318" i="2" s="1"/>
  <c r="CI35" i="7"/>
  <c r="CJ55" i="2"/>
  <c r="CH101" i="12"/>
  <c r="CI11" i="12"/>
  <c r="CF139" i="2"/>
  <c r="CF130" i="2" s="1"/>
  <c r="CF225" i="2" s="1"/>
  <c r="CF228" i="2" s="1"/>
  <c r="CF211" i="2" s="1"/>
  <c r="CH218" i="2" s="1"/>
  <c r="BY147" i="7"/>
  <c r="BZ153" i="7"/>
  <c r="BZ144" i="7"/>
  <c r="BZ145" i="7" s="1"/>
  <c r="BZ148" i="7" s="1"/>
  <c r="CB307" i="2"/>
  <c r="CB272" i="2"/>
  <c r="CB278" i="2" s="1"/>
  <c r="CA265" i="2"/>
  <c r="BW148" i="7"/>
  <c r="BW147" i="7"/>
  <c r="BR132" i="7"/>
  <c r="Z132" i="16" s="1"/>
  <c r="Z136" i="16" s="1"/>
  <c r="AA134" i="16" s="1"/>
  <c r="BR114" i="7"/>
  <c r="Z103" i="16"/>
  <c r="BL109" i="2"/>
  <c r="BM134" i="7"/>
  <c r="BL6" i="7"/>
  <c r="BS321" i="2"/>
  <c r="BS323" i="2" s="1"/>
  <c r="BR330" i="2"/>
  <c r="BI44" i="7"/>
  <c r="W17" i="16"/>
  <c r="W45" i="16" s="1"/>
  <c r="BZ266" i="2"/>
  <c r="BZ289" i="2"/>
  <c r="BW154" i="7"/>
  <c r="BX151" i="7" s="1"/>
  <c r="BX154" i="7" s="1"/>
  <c r="BY151" i="7" s="1"/>
  <c r="BY154" i="7" s="1"/>
  <c r="BZ151" i="7" s="1"/>
  <c r="BR39" i="7"/>
  <c r="BS36" i="7"/>
  <c r="Z37" i="16"/>
  <c r="CJ154" i="2"/>
  <c r="CJ158" i="2" s="1"/>
  <c r="CI12" i="7"/>
  <c r="CI204" i="7"/>
  <c r="BU114" i="7"/>
  <c r="BU132" i="7"/>
  <c r="AA132" i="16" s="1"/>
  <c r="AA103" i="16"/>
  <c r="BY149" i="7"/>
  <c r="BY79" i="7" s="1"/>
  <c r="BY81" i="7" s="1"/>
  <c r="BX322" i="2"/>
  <c r="BX89" i="7"/>
  <c r="CD213" i="2"/>
  <c r="CD24" i="7" s="1"/>
  <c r="CC24" i="7"/>
  <c r="CC98" i="7" s="1"/>
  <c r="CG2" i="10"/>
  <c r="CG2" i="9"/>
  <c r="CJ12" i="6"/>
  <c r="CJ44" i="13"/>
  <c r="CG12" i="12"/>
  <c r="CG100" i="12" s="1"/>
  <c r="CJ3" i="2"/>
  <c r="CK2" i="7"/>
  <c r="CJ168" i="2"/>
  <c r="CJ14" i="7" s="1"/>
  <c r="K91" i="17"/>
  <c r="AF92" i="16"/>
  <c r="CJ308" i="2"/>
  <c r="CI285" i="2"/>
  <c r="CJ273" i="2"/>
  <c r="CJ279" i="2" s="1"/>
  <c r="K13" i="17"/>
  <c r="AF14" i="16"/>
  <c r="CE216" i="2"/>
  <c r="CE220" i="2" s="1"/>
  <c r="CE212" i="2" s="1"/>
  <c r="CG218" i="2"/>
  <c r="CF217" i="2"/>
  <c r="CH219" i="2"/>
  <c r="CJ64" i="2"/>
  <c r="CJ69" i="2" s="1"/>
  <c r="CJ131" i="2" s="1"/>
  <c r="CK19" i="2"/>
  <c r="CL15" i="2"/>
  <c r="CK47" i="2"/>
  <c r="CK55" i="2" s="1"/>
  <c r="CK59" i="2"/>
  <c r="CK67" i="2"/>
  <c r="CK95" i="2"/>
  <c r="CK93" i="2"/>
  <c r="CK270" i="2"/>
  <c r="CK118" i="7" s="1"/>
  <c r="CL4" i="2"/>
  <c r="CK80" i="2"/>
  <c r="CK78" i="2"/>
  <c r="CK76" i="2"/>
  <c r="CK74" i="2"/>
  <c r="CK81" i="2"/>
  <c r="CK94" i="2"/>
  <c r="CK92" i="2"/>
  <c r="CK276" i="2"/>
  <c r="CK82" i="2"/>
  <c r="CK79" i="2"/>
  <c r="CK77" i="2"/>
  <c r="CK75" i="2"/>
  <c r="CK73" i="2"/>
  <c r="CK84" i="2" s="1"/>
  <c r="CK96" i="2"/>
  <c r="CI88" i="2"/>
  <c r="CI66" i="7" s="1"/>
  <c r="CI85" i="2"/>
  <c r="CI65" i="7" s="1"/>
  <c r="CI64" i="7"/>
  <c r="CJ54" i="2"/>
  <c r="CK18" i="2"/>
  <c r="CK66" i="2"/>
  <c r="CK58" i="2"/>
  <c r="CK33" i="2"/>
  <c r="CK38" i="2" s="1"/>
  <c r="CL13" i="2"/>
  <c r="CL62" i="2" s="1"/>
  <c r="CJ26" i="7"/>
  <c r="CK248" i="2"/>
  <c r="CK242" i="2"/>
  <c r="CK245" i="2" s="1"/>
  <c r="BU28" i="7"/>
  <c r="AA28" i="16"/>
  <c r="CI178" i="7"/>
  <c r="BW296" i="2"/>
  <c r="BW297" i="2" s="1"/>
  <c r="BW291" i="2"/>
  <c r="K15" i="17"/>
  <c r="AF16" i="16"/>
  <c r="CL143" i="6"/>
  <c r="CN17" i="6"/>
  <c r="CR276" i="6"/>
  <c r="CY28" i="6"/>
  <c r="DD33" i="6"/>
  <c r="DI166" i="6"/>
  <c r="CP147" i="6"/>
  <c r="CU152" i="6"/>
  <c r="DA285" i="6"/>
  <c r="DP45" i="6"/>
  <c r="DU178" i="6"/>
  <c r="DJ167" i="6"/>
  <c r="DQ46" i="6"/>
  <c r="DV179" i="6"/>
  <c r="CL270" i="6"/>
  <c r="CN145" i="6"/>
  <c r="CS150" i="6"/>
  <c r="DD161" i="6"/>
  <c r="CW26" i="6"/>
  <c r="DP173" i="6"/>
  <c r="DK168" i="6"/>
  <c r="CM144" i="6"/>
  <c r="CZ29" i="6"/>
  <c r="DJ294" i="6"/>
  <c r="CW281" i="6"/>
  <c r="DI38" i="6"/>
  <c r="DV306" i="6"/>
  <c r="CL4" i="6"/>
  <c r="CO146" i="6"/>
  <c r="CZ157" i="6"/>
  <c r="CS22" i="6"/>
  <c r="DB286" i="6"/>
  <c r="DQ301" i="6"/>
  <c r="DS176" i="6"/>
  <c r="CO273" i="6"/>
  <c r="CQ20" i="6"/>
  <c r="CV25" i="6"/>
  <c r="CZ284" i="6"/>
  <c r="DG36" i="6"/>
  <c r="DL41" i="6"/>
  <c r="CS277" i="6"/>
  <c r="CX155" i="6"/>
  <c r="DC160" i="6"/>
  <c r="DM42" i="6"/>
  <c r="DR302" i="6"/>
  <c r="DW307" i="6"/>
  <c r="DN171" i="6"/>
  <c r="DS303" i="6"/>
  <c r="CK14" i="6"/>
  <c r="CK138" i="6" s="1"/>
  <c r="CL161" i="2" s="1"/>
  <c r="CK142" i="6"/>
  <c r="CK266" i="6" s="1"/>
  <c r="CL162" i="2" s="1"/>
  <c r="CQ275" i="6"/>
  <c r="CV153" i="6"/>
  <c r="DA158" i="6"/>
  <c r="DG291" i="6"/>
  <c r="DL169" i="6"/>
  <c r="CT23" i="6"/>
  <c r="CX282" i="6"/>
  <c r="DE34" i="6"/>
  <c r="DM297" i="6"/>
  <c r="DS48" i="6"/>
  <c r="DF290" i="6"/>
  <c r="DO172" i="6"/>
  <c r="DT304" i="6"/>
  <c r="CK269" i="6"/>
  <c r="CK393" i="6" s="1"/>
  <c r="CL163" i="2" s="1"/>
  <c r="CM16" i="6"/>
  <c r="CR21" i="6"/>
  <c r="CV280" i="6"/>
  <c r="DC32" i="6"/>
  <c r="DH37" i="6"/>
  <c r="DM170" i="6"/>
  <c r="CT151" i="6"/>
  <c r="CY156" i="6"/>
  <c r="DE289" i="6"/>
  <c r="DN298" i="6"/>
  <c r="DT49" i="6"/>
  <c r="DG164" i="6"/>
  <c r="DO299" i="6"/>
  <c r="DU50" i="6"/>
  <c r="CL15" i="6"/>
  <c r="CM271" i="6"/>
  <c r="CR149" i="6"/>
  <c r="CW154" i="6"/>
  <c r="DC287" i="6"/>
  <c r="DH165" i="6"/>
  <c r="CP19" i="6"/>
  <c r="CT278" i="6"/>
  <c r="DA30" i="6"/>
  <c r="DF35" i="6"/>
  <c r="DO44" i="6"/>
  <c r="DT177" i="6"/>
  <c r="DJ39" i="6"/>
  <c r="DP300" i="6"/>
  <c r="DV51" i="6"/>
  <c r="DF163" i="6"/>
  <c r="CY283" i="6"/>
  <c r="DI293" i="6"/>
  <c r="CP274" i="6"/>
  <c r="DB31" i="6"/>
  <c r="DH292" i="6"/>
  <c r="DU305" i="6"/>
  <c r="DR47" i="6"/>
  <c r="DW52" i="6"/>
  <c r="CN272" i="6"/>
  <c r="CU24" i="6"/>
  <c r="DD288" i="6"/>
  <c r="CQ148" i="6"/>
  <c r="DB159" i="6"/>
  <c r="DQ174" i="6"/>
  <c r="DK295" i="6"/>
  <c r="DR175" i="6"/>
  <c r="CO18" i="6"/>
  <c r="CU279" i="6"/>
  <c r="DE162" i="6"/>
  <c r="DK40" i="6"/>
  <c r="CX27" i="6"/>
  <c r="DL296" i="6"/>
  <c r="DW180" i="6"/>
  <c r="DN43" i="6"/>
  <c r="CG73" i="7"/>
  <c r="AE70" i="16"/>
  <c r="CE129" i="2"/>
  <c r="CE132" i="2" s="1"/>
  <c r="CD8" i="7"/>
  <c r="CI230" i="7"/>
  <c r="CJ333" i="2"/>
  <c r="K117" i="17"/>
  <c r="AF118" i="16"/>
  <c r="BX290" i="2"/>
  <c r="CJ119" i="7"/>
  <c r="CJ98" i="2"/>
  <c r="CJ227" i="2" s="1"/>
  <c r="BV280" i="2"/>
  <c r="BV281" i="2" s="1"/>
  <c r="BV30" i="7" s="1"/>
  <c r="BV27" i="7"/>
  <c r="BV28" i="7" s="1"/>
  <c r="CM36" i="2"/>
  <c r="CM35" i="2"/>
  <c r="CN34" i="2"/>
  <c r="K66" i="17"/>
  <c r="CL199" i="2"/>
  <c r="CL202" i="2" s="1"/>
  <c r="CK15" i="7"/>
  <c r="CK164" i="2"/>
  <c r="CK50" i="2"/>
  <c r="CL48" i="2"/>
  <c r="CK49" i="2"/>
  <c r="CK63" i="2" s="1"/>
  <c r="CK64" i="2" s="1"/>
  <c r="CK69" i="2" s="1"/>
  <c r="CK131" i="2" s="1"/>
  <c r="CO51" i="2"/>
  <c r="CL37" i="7"/>
  <c r="CM326" i="2"/>
  <c r="CM328" i="2" s="1"/>
  <c r="AF26" i="16"/>
  <c r="CJ99" i="7"/>
  <c r="K25" i="17"/>
  <c r="CI112" i="2"/>
  <c r="CI116" i="2" s="1"/>
  <c r="CH7" i="7"/>
  <c r="CH95" i="7" s="1"/>
  <c r="AF15" i="16"/>
  <c r="K14" i="17"/>
  <c r="CJ143" i="2"/>
  <c r="CJ146" i="2" s="1"/>
  <c r="CI9" i="7"/>
  <c r="CL231" i="2"/>
  <c r="CL234" i="2" s="1"/>
  <c r="CK25" i="7"/>
  <c r="CK99" i="7" s="1"/>
  <c r="AE8" i="16"/>
  <c r="CH97" i="7"/>
  <c r="BY288" i="2" l="1"/>
  <c r="BY259" i="2"/>
  <c r="CA306" i="2"/>
  <c r="CA309" i="2" s="1"/>
  <c r="CA75" i="7" s="1"/>
  <c r="BZ258" i="2"/>
  <c r="CA271" i="2"/>
  <c r="CA277" i="2" s="1"/>
  <c r="CE210" i="2"/>
  <c r="CG217" i="2"/>
  <c r="CI219" i="2"/>
  <c r="CF216" i="2"/>
  <c r="CJ11" i="12"/>
  <c r="CI101" i="12"/>
  <c r="CK316" i="2"/>
  <c r="CK318" i="2" s="1"/>
  <c r="CJ35" i="7"/>
  <c r="CK54" i="2"/>
  <c r="K65" i="17"/>
  <c r="CK98" i="2"/>
  <c r="CK227" i="2" s="1"/>
  <c r="CJ64" i="7"/>
  <c r="AF64" i="16" s="1"/>
  <c r="CJ88" i="2"/>
  <c r="CJ66" i="7" s="1"/>
  <c r="CJ85" i="2"/>
  <c r="CJ65" i="7" s="1"/>
  <c r="K64" i="17" s="1"/>
  <c r="BZ154" i="7"/>
  <c r="CA151" i="7" s="1"/>
  <c r="BZ147" i="7"/>
  <c r="BZ149" i="7" s="1"/>
  <c r="BZ79" i="7" s="1"/>
  <c r="BZ81" i="7" s="1"/>
  <c r="BZ322" i="2" s="1"/>
  <c r="AA136" i="16"/>
  <c r="AB134" i="16" s="1"/>
  <c r="BW149" i="7"/>
  <c r="BW79" i="7" s="1"/>
  <c r="BW190" i="7" s="1"/>
  <c r="BW192" i="7" s="1"/>
  <c r="BT36" i="7"/>
  <c r="BS39" i="7"/>
  <c r="BS42" i="7" s="1"/>
  <c r="BS330" i="2"/>
  <c r="BT321" i="2"/>
  <c r="BT323" i="2" s="1"/>
  <c r="I6" i="17"/>
  <c r="BL10" i="7"/>
  <c r="X7" i="16"/>
  <c r="BR122" i="7"/>
  <c r="Z122" i="16" s="1"/>
  <c r="Z114" i="16"/>
  <c r="CA289" i="2"/>
  <c r="CA266" i="2"/>
  <c r="Z40" i="16"/>
  <c r="BR42" i="7"/>
  <c r="Z43" i="16" s="1"/>
  <c r="CA77" i="7"/>
  <c r="AC75" i="16"/>
  <c r="BM136" i="7"/>
  <c r="BW240" i="7"/>
  <c r="CC272" i="2"/>
  <c r="CC278" i="2" s="1"/>
  <c r="CB265" i="2"/>
  <c r="CC307" i="2"/>
  <c r="CK154" i="2"/>
  <c r="CK158" i="2" s="1"/>
  <c r="CJ12" i="7"/>
  <c r="AA114" i="16"/>
  <c r="BU122" i="7"/>
  <c r="AA122" i="16" s="1"/>
  <c r="BY89" i="7"/>
  <c r="BY103" i="7" s="1"/>
  <c r="BY322" i="2"/>
  <c r="BX103" i="7"/>
  <c r="CH2" i="9"/>
  <c r="CH12" i="12"/>
  <c r="CH100" i="12" s="1"/>
  <c r="CH2" i="10"/>
  <c r="CK44" i="13"/>
  <c r="CK3" i="2"/>
  <c r="CL2" i="7"/>
  <c r="CK12" i="6"/>
  <c r="CE213" i="2"/>
  <c r="CE24" i="7" s="1"/>
  <c r="CF220" i="2"/>
  <c r="CF212" i="2" s="1"/>
  <c r="CI70" i="7"/>
  <c r="CI73" i="7" s="1"/>
  <c r="CI83" i="7" s="1"/>
  <c r="CI137" i="2"/>
  <c r="CJ136" i="2"/>
  <c r="CH138" i="2"/>
  <c r="CK135" i="2"/>
  <c r="CK52" i="2"/>
  <c r="CM199" i="2"/>
  <c r="CM202" i="2" s="1"/>
  <c r="CL15" i="7"/>
  <c r="CN35" i="2"/>
  <c r="CN36" i="2"/>
  <c r="CO34" i="2"/>
  <c r="K118" i="17"/>
  <c r="CI231" i="7"/>
  <c r="CI236" i="7" s="1"/>
  <c r="AF119" i="16"/>
  <c r="CJ128" i="7"/>
  <c r="AD9" i="16"/>
  <c r="CD96" i="7"/>
  <c r="AD96" i="16" s="1"/>
  <c r="CG83" i="7"/>
  <c r="AE83" i="16" s="1"/>
  <c r="AE73" i="16"/>
  <c r="CN16" i="6"/>
  <c r="CO17" i="6"/>
  <c r="CT22" i="6"/>
  <c r="CX281" i="6"/>
  <c r="DE33" i="6"/>
  <c r="DJ38" i="6"/>
  <c r="CR20" i="6"/>
  <c r="CV279" i="6"/>
  <c r="DC31" i="6"/>
  <c r="DJ293" i="6"/>
  <c r="DQ45" i="6"/>
  <c r="DV178" i="6"/>
  <c r="DM169" i="6"/>
  <c r="DR301" i="6"/>
  <c r="DW179" i="6"/>
  <c r="CL142" i="6"/>
  <c r="CL266" i="6" s="1"/>
  <c r="CM162" i="2" s="1"/>
  <c r="CQ147" i="6"/>
  <c r="CW280" i="6"/>
  <c r="DB158" i="6"/>
  <c r="DG163" i="6"/>
  <c r="DM41" i="6"/>
  <c r="CU278" i="6"/>
  <c r="CZ156" i="6"/>
  <c r="DE161" i="6"/>
  <c r="DO171" i="6"/>
  <c r="DT303" i="6"/>
  <c r="DI165" i="6"/>
  <c r="DP172" i="6"/>
  <c r="DU304" i="6"/>
  <c r="CN271" i="6"/>
  <c r="CP18" i="6"/>
  <c r="CT277" i="6"/>
  <c r="DA29" i="6"/>
  <c r="DF34" i="6"/>
  <c r="DK167" i="6"/>
  <c r="CR275" i="6"/>
  <c r="CY27" i="6"/>
  <c r="DD32" i="6"/>
  <c r="DL168" i="6"/>
  <c r="DR174" i="6"/>
  <c r="CM4" i="6"/>
  <c r="DN297" i="6"/>
  <c r="DT48" i="6"/>
  <c r="CM270" i="6"/>
  <c r="CM143" i="6"/>
  <c r="CS276" i="6"/>
  <c r="CX154" i="6"/>
  <c r="DC159" i="6"/>
  <c r="DI37" i="6"/>
  <c r="CQ274" i="6"/>
  <c r="CV152" i="6"/>
  <c r="DA157" i="6"/>
  <c r="DH164" i="6"/>
  <c r="DP299" i="6"/>
  <c r="DV50" i="6"/>
  <c r="DK39" i="6"/>
  <c r="DQ300" i="6"/>
  <c r="DW51" i="6"/>
  <c r="CW25" i="6"/>
  <c r="DP44" i="6"/>
  <c r="CN144" i="6"/>
  <c r="CO272" i="6"/>
  <c r="CY155" i="6"/>
  <c r="DE288" i="6"/>
  <c r="CR148" i="6"/>
  <c r="CW153" i="6"/>
  <c r="DC286" i="6"/>
  <c r="DL40" i="6"/>
  <c r="DW306" i="6"/>
  <c r="DM296" i="6"/>
  <c r="CM15" i="6"/>
  <c r="CL269" i="6"/>
  <c r="CL393" i="6" s="1"/>
  <c r="CM163" i="2" s="1"/>
  <c r="CX26" i="6"/>
  <c r="DB285" i="6"/>
  <c r="DH291" i="6"/>
  <c r="CV24" i="6"/>
  <c r="CZ283" i="6"/>
  <c r="DO298" i="6"/>
  <c r="DU49" i="6"/>
  <c r="DI292" i="6"/>
  <c r="DV305" i="6"/>
  <c r="CP146" i="6"/>
  <c r="CU151" i="6"/>
  <c r="DF162" i="6"/>
  <c r="DK294" i="6"/>
  <c r="CS149" i="6"/>
  <c r="DD160" i="6"/>
  <c r="DN42" i="6"/>
  <c r="DS175" i="6"/>
  <c r="DO43" i="6"/>
  <c r="CL14" i="6"/>
  <c r="CL138" i="6" s="1"/>
  <c r="CM161" i="2" s="1"/>
  <c r="CP273" i="6"/>
  <c r="DB30" i="6"/>
  <c r="DF289" i="6"/>
  <c r="DL295" i="6"/>
  <c r="CU23" i="6"/>
  <c r="CZ28" i="6"/>
  <c r="DD287" i="6"/>
  <c r="DN170" i="6"/>
  <c r="DS302" i="6"/>
  <c r="DG290" i="6"/>
  <c r="DU177" i="6"/>
  <c r="CT150" i="6"/>
  <c r="DJ166" i="6"/>
  <c r="DR46" i="6"/>
  <c r="DS47" i="6"/>
  <c r="CS21" i="6"/>
  <c r="CQ19" i="6"/>
  <c r="DH36" i="6"/>
  <c r="DQ173" i="6"/>
  <c r="CO145" i="6"/>
  <c r="DA284" i="6"/>
  <c r="CY282" i="6"/>
  <c r="DG35" i="6"/>
  <c r="DT176" i="6"/>
  <c r="BW27" i="7"/>
  <c r="BW28" i="7" s="1"/>
  <c r="BW280" i="2"/>
  <c r="BW281" i="2" s="1"/>
  <c r="BW30" i="7" s="1"/>
  <c r="CL242" i="2"/>
  <c r="CL245" i="2" s="1"/>
  <c r="CL248" i="2"/>
  <c r="CK26" i="7"/>
  <c r="CK100" i="7" s="1"/>
  <c r="CJ100" i="7"/>
  <c r="AF27" i="16"/>
  <c r="K26" i="17"/>
  <c r="CL18" i="2"/>
  <c r="CL33" i="2"/>
  <c r="CL38" i="2" s="1"/>
  <c r="CL66" i="2"/>
  <c r="CM13" i="2"/>
  <c r="CL58" i="2"/>
  <c r="CL54" i="2"/>
  <c r="BY290" i="2"/>
  <c r="CK119" i="7"/>
  <c r="CK128" i="7" s="1"/>
  <c r="CL276" i="2"/>
  <c r="CL82" i="2"/>
  <c r="CL80" i="2"/>
  <c r="CL78" i="2"/>
  <c r="CL76" i="2"/>
  <c r="CL74" i="2"/>
  <c r="CL95" i="2"/>
  <c r="CL92" i="2"/>
  <c r="CM4" i="2"/>
  <c r="CL79" i="2"/>
  <c r="CL77" i="2"/>
  <c r="CL75" i="2"/>
  <c r="CL73" i="2"/>
  <c r="CL96" i="2"/>
  <c r="CL94" i="2"/>
  <c r="CL270" i="2"/>
  <c r="CL118" i="7" s="1"/>
  <c r="CL93" i="2"/>
  <c r="CL81" i="2"/>
  <c r="CK308" i="2"/>
  <c r="CK273" i="2"/>
  <c r="CK279" i="2" s="1"/>
  <c r="CJ285" i="2"/>
  <c r="CL50" i="2"/>
  <c r="CL49" i="2"/>
  <c r="CM48" i="2"/>
  <c r="CK92" i="7"/>
  <c r="CK67" i="7"/>
  <c r="CK166" i="2"/>
  <c r="BV32" i="7"/>
  <c r="BX296" i="2"/>
  <c r="BX297" i="2" s="1"/>
  <c r="BX291" i="2"/>
  <c r="CE8" i="7"/>
  <c r="CF129" i="2"/>
  <c r="CF132" i="2" s="1"/>
  <c r="CL164" i="2"/>
  <c r="BU32" i="7"/>
  <c r="AA29" i="16"/>
  <c r="CK85" i="2"/>
  <c r="CK65" i="7" s="1"/>
  <c r="CK64" i="7"/>
  <c r="CK88" i="2"/>
  <c r="CK66" i="7" s="1"/>
  <c r="CL333" i="2"/>
  <c r="CK333" i="2"/>
  <c r="CM15" i="2"/>
  <c r="CL47" i="2"/>
  <c r="CL19" i="2"/>
  <c r="CL59" i="2"/>
  <c r="CL67" i="2"/>
  <c r="CI136" i="2"/>
  <c r="CJ135" i="2"/>
  <c r="CH137" i="2"/>
  <c r="CG138" i="2"/>
  <c r="CG139" i="2" s="1"/>
  <c r="CG130" i="2" s="1"/>
  <c r="CG225" i="2" s="1"/>
  <c r="CG228" i="2" s="1"/>
  <c r="CG211" i="2" s="1"/>
  <c r="CJ112" i="2"/>
  <c r="CJ116" i="2" s="1"/>
  <c r="CI7" i="7"/>
  <c r="CI95" i="7" s="1"/>
  <c r="K98" i="17"/>
  <c r="CI211" i="7"/>
  <c r="AF99" i="16"/>
  <c r="CI97" i="7"/>
  <c r="CN326" i="2"/>
  <c r="CN328" i="2" s="1"/>
  <c r="CM37" i="7"/>
  <c r="AG38" i="16" s="1"/>
  <c r="CP51" i="2"/>
  <c r="CL25" i="7"/>
  <c r="CL99" i="7" s="1"/>
  <c r="CM231" i="2"/>
  <c r="CM234" i="2" s="1"/>
  <c r="CK143" i="2"/>
  <c r="CK146" i="2" s="1"/>
  <c r="CJ9" i="7"/>
  <c r="CD98" i="7"/>
  <c r="AD98" i="16" s="1"/>
  <c r="AD25" i="16"/>
  <c r="BZ288" i="2" l="1"/>
  <c r="BZ259" i="2"/>
  <c r="CB306" i="2"/>
  <c r="CB309" i="2" s="1"/>
  <c r="CB75" i="7" s="1"/>
  <c r="CB77" i="7" s="1"/>
  <c r="CB143" i="7" s="1"/>
  <c r="CB152" i="7" s="1"/>
  <c r="CA258" i="2"/>
  <c r="CB271" i="2"/>
  <c r="CB277" i="2" s="1"/>
  <c r="AF65" i="16"/>
  <c r="CL316" i="2"/>
  <c r="CL318" i="2" s="1"/>
  <c r="CK35" i="7"/>
  <c r="CL63" i="2"/>
  <c r="CL64" i="2" s="1"/>
  <c r="CL69" i="2" s="1"/>
  <c r="CL131" i="2" s="1"/>
  <c r="CK136" i="2" s="1"/>
  <c r="AF66" i="16"/>
  <c r="CI177" i="7"/>
  <c r="CJ101" i="12"/>
  <c r="CK11" i="12"/>
  <c r="CL84" i="2"/>
  <c r="CI175" i="7"/>
  <c r="CJ70" i="7"/>
  <c r="CJ73" i="7" s="1"/>
  <c r="CJ83" i="7" s="1"/>
  <c r="K35" i="17"/>
  <c r="AF36" i="16"/>
  <c r="CI176" i="7"/>
  <c r="K63" i="17"/>
  <c r="CH139" i="2"/>
  <c r="CH130" i="2" s="1"/>
  <c r="CH225" i="2" s="1"/>
  <c r="CH228" i="2" s="1"/>
  <c r="CH211" i="2" s="1"/>
  <c r="CH216" i="2" s="1"/>
  <c r="CB144" i="7"/>
  <c r="CB145" i="7" s="1"/>
  <c r="CB148" i="7" s="1"/>
  <c r="BW81" i="7"/>
  <c r="BW89" i="7" s="1"/>
  <c r="CB153" i="7"/>
  <c r="J78" i="17"/>
  <c r="AB79" i="16"/>
  <c r="CB266" i="2"/>
  <c r="CB289" i="2"/>
  <c r="I10" i="17"/>
  <c r="F207" i="15"/>
  <c r="F16" i="15" s="1"/>
  <c r="X11" i="16"/>
  <c r="BL16" i="7"/>
  <c r="F203" i="15" s="1"/>
  <c r="BU321" i="2"/>
  <c r="BU323" i="2" s="1"/>
  <c r="BT330" i="2"/>
  <c r="CC265" i="2"/>
  <c r="CD307" i="2"/>
  <c r="CD272" i="2"/>
  <c r="CD278" i="2" s="1"/>
  <c r="BM109" i="2"/>
  <c r="BM6" i="7"/>
  <c r="BM10" i="7" s="1"/>
  <c r="BM16" i="7" s="1"/>
  <c r="BN134" i="7"/>
  <c r="BN136" i="7" s="1"/>
  <c r="AC77" i="16"/>
  <c r="CA143" i="7"/>
  <c r="BT39" i="7"/>
  <c r="BT42" i="7" s="1"/>
  <c r="BU36" i="7"/>
  <c r="BZ89" i="7"/>
  <c r="BZ103" i="7" s="1"/>
  <c r="BZ114" i="7" s="1"/>
  <c r="AF13" i="16"/>
  <c r="K12" i="17"/>
  <c r="CK12" i="7"/>
  <c r="CL154" i="2"/>
  <c r="CL158" i="2" s="1"/>
  <c r="BY114" i="7"/>
  <c r="BY122" i="7" s="1"/>
  <c r="BY132" i="7"/>
  <c r="BX132" i="7"/>
  <c r="BX114" i="7"/>
  <c r="CF210" i="2"/>
  <c r="CF213" i="2" s="1"/>
  <c r="CM2" i="7"/>
  <c r="CL3" i="2"/>
  <c r="CI2" i="9"/>
  <c r="CI12" i="12"/>
  <c r="CI100" i="12" s="1"/>
  <c r="CL44" i="13"/>
  <c r="CL12" i="6"/>
  <c r="CI2" i="10"/>
  <c r="CK70" i="7"/>
  <c r="CK73" i="7" s="1"/>
  <c r="CK83" i="7" s="1"/>
  <c r="BW32" i="7"/>
  <c r="CH217" i="2"/>
  <c r="CJ219" i="2"/>
  <c r="CG216" i="2"/>
  <c r="CG220" i="2" s="1"/>
  <c r="CG212" i="2" s="1"/>
  <c r="CI218" i="2"/>
  <c r="CL52" i="2"/>
  <c r="CL55" i="2"/>
  <c r="AA33" i="16"/>
  <c r="CE96" i="7"/>
  <c r="BX280" i="2"/>
  <c r="BX281" i="2" s="1"/>
  <c r="BX30" i="7" s="1"/>
  <c r="BX27" i="7"/>
  <c r="CK13" i="7"/>
  <c r="CK168" i="2"/>
  <c r="CK14" i="7" s="1"/>
  <c r="CL308" i="2"/>
  <c r="CK285" i="2"/>
  <c r="CL273" i="2"/>
  <c r="CL279" i="2" s="1"/>
  <c r="CL98" i="2"/>
  <c r="CL227" i="2" s="1"/>
  <c r="CM66" i="2"/>
  <c r="CM33" i="2"/>
  <c r="CM38" i="2" s="1"/>
  <c r="CM54" i="2"/>
  <c r="CM62" i="2"/>
  <c r="CM18" i="2"/>
  <c r="CM58" i="2"/>
  <c r="CN13" i="2"/>
  <c r="K99" i="17"/>
  <c r="CI212" i="7"/>
  <c r="AF100" i="16"/>
  <c r="CM164" i="2"/>
  <c r="CO16" i="6"/>
  <c r="CQ18" i="6"/>
  <c r="CV23" i="6"/>
  <c r="CZ282" i="6"/>
  <c r="DG34" i="6"/>
  <c r="DL39" i="6"/>
  <c r="CS275" i="6"/>
  <c r="CX153" i="6"/>
  <c r="DC158" i="6"/>
  <c r="DJ165" i="6"/>
  <c r="DQ172" i="6"/>
  <c r="DV304" i="6"/>
  <c r="DN169" i="6"/>
  <c r="DS301" i="6"/>
  <c r="CM142" i="6"/>
  <c r="CM266" i="6" s="1"/>
  <c r="CN162" i="2" s="1"/>
  <c r="CO144" i="6"/>
  <c r="CU277" i="6"/>
  <c r="CZ155" i="6"/>
  <c r="DE160" i="6"/>
  <c r="DK38" i="6"/>
  <c r="CS20" i="6"/>
  <c r="CX25" i="6"/>
  <c r="DB284" i="6"/>
  <c r="DJ37" i="6"/>
  <c r="DP171" i="6"/>
  <c r="DU303" i="6"/>
  <c r="DN41" i="6"/>
  <c r="DS174" i="6"/>
  <c r="CM14" i="6"/>
  <c r="CM138" i="6" s="1"/>
  <c r="CN161" i="2" s="1"/>
  <c r="CR19" i="6"/>
  <c r="CV278" i="6"/>
  <c r="DC30" i="6"/>
  <c r="DH35" i="6"/>
  <c r="DM168" i="6"/>
  <c r="CT149" i="6"/>
  <c r="CY154" i="6"/>
  <c r="DE287" i="6"/>
  <c r="DK293" i="6"/>
  <c r="DR300" i="6"/>
  <c r="CN4" i="6"/>
  <c r="DO297" i="6"/>
  <c r="DU48" i="6"/>
  <c r="CO271" i="6"/>
  <c r="CQ273" i="6"/>
  <c r="CV151" i="6"/>
  <c r="DA156" i="6"/>
  <c r="DG289" i="6"/>
  <c r="DL167" i="6"/>
  <c r="CT21" i="6"/>
  <c r="CX280" i="6"/>
  <c r="DE32" i="6"/>
  <c r="DK166" i="6"/>
  <c r="DQ299" i="6"/>
  <c r="DW50" i="6"/>
  <c r="DO170" i="6"/>
  <c r="DT302" i="6"/>
  <c r="CN15" i="6"/>
  <c r="CR274" i="6"/>
  <c r="CY26" i="6"/>
  <c r="DD31" i="6"/>
  <c r="DH290" i="6"/>
  <c r="CP145" i="6"/>
  <c r="CU150" i="6"/>
  <c r="DA283" i="6"/>
  <c r="DF161" i="6"/>
  <c r="DN296" i="6"/>
  <c r="DT47" i="6"/>
  <c r="DI291" i="6"/>
  <c r="DQ44" i="6"/>
  <c r="DV177" i="6"/>
  <c r="CM269" i="6"/>
  <c r="CM393" i="6" s="1"/>
  <c r="CN163" i="2" s="1"/>
  <c r="CR147" i="6"/>
  <c r="CW152" i="6"/>
  <c r="DC285" i="6"/>
  <c r="DH163" i="6"/>
  <c r="CP17" i="6"/>
  <c r="CT276" i="6"/>
  <c r="DA28" i="6"/>
  <c r="DF33" i="6"/>
  <c r="DM295" i="6"/>
  <c r="DS46" i="6"/>
  <c r="DI36" i="6"/>
  <c r="DP298" i="6"/>
  <c r="DV49" i="6"/>
  <c r="CN270" i="6"/>
  <c r="CU22" i="6"/>
  <c r="CZ27" i="6"/>
  <c r="DD286" i="6"/>
  <c r="DJ292" i="6"/>
  <c r="CQ146" i="6"/>
  <c r="CW279" i="6"/>
  <c r="DB157" i="6"/>
  <c r="DG162" i="6"/>
  <c r="DP43" i="6"/>
  <c r="DU176" i="6"/>
  <c r="DM40" i="6"/>
  <c r="DR173" i="6"/>
  <c r="DW305" i="6"/>
  <c r="CN143" i="6"/>
  <c r="CS148" i="6"/>
  <c r="CY281" i="6"/>
  <c r="DD159" i="6"/>
  <c r="DI164" i="6"/>
  <c r="CP272" i="6"/>
  <c r="CW24" i="6"/>
  <c r="DB29" i="6"/>
  <c r="DF288" i="6"/>
  <c r="DO42" i="6"/>
  <c r="DT175" i="6"/>
  <c r="DL294" i="6"/>
  <c r="DR45" i="6"/>
  <c r="DW178" i="6"/>
  <c r="CM19" i="2"/>
  <c r="CN15" i="2"/>
  <c r="CM47" i="2"/>
  <c r="CM59" i="2"/>
  <c r="CM67" i="2"/>
  <c r="CL92" i="7"/>
  <c r="CL67" i="7"/>
  <c r="CM166" i="2"/>
  <c r="CM13" i="7" s="1"/>
  <c r="AG14" i="16" s="1"/>
  <c r="CG129" i="2"/>
  <c r="CG132" i="2" s="1"/>
  <c r="CF8" i="7"/>
  <c r="CF96" i="7" s="1"/>
  <c r="CL166" i="2"/>
  <c r="CN48" i="2"/>
  <c r="CM50" i="2"/>
  <c r="CM49" i="2"/>
  <c r="CM63" i="2" s="1"/>
  <c r="CM64" i="2" s="1"/>
  <c r="CM69" i="2" s="1"/>
  <c r="CM131" i="2" s="1"/>
  <c r="CM74" i="2"/>
  <c r="CM96" i="2"/>
  <c r="CM93" i="2"/>
  <c r="CN4" i="2"/>
  <c r="CM276" i="2"/>
  <c r="CM82" i="2"/>
  <c r="CM80" i="2"/>
  <c r="CM78" i="2"/>
  <c r="CM76" i="2"/>
  <c r="CM73" i="2"/>
  <c r="CM95" i="2"/>
  <c r="CM270" i="2"/>
  <c r="CM118" i="7" s="1"/>
  <c r="CM94" i="2"/>
  <c r="CM92" i="2"/>
  <c r="CM81" i="2"/>
  <c r="CM79" i="2"/>
  <c r="CM77" i="2"/>
  <c r="CM75" i="2"/>
  <c r="BZ290" i="2"/>
  <c r="CL119" i="7"/>
  <c r="CL128" i="7" s="1"/>
  <c r="BY291" i="2"/>
  <c r="BY296" i="2"/>
  <c r="BY297" i="2" s="1"/>
  <c r="CL26" i="7"/>
  <c r="CL100" i="7" s="1"/>
  <c r="CM248" i="2"/>
  <c r="CM242" i="2"/>
  <c r="CM245" i="2" s="1"/>
  <c r="K127" i="17"/>
  <c r="AF128" i="16"/>
  <c r="CP34" i="2"/>
  <c r="CO35" i="2"/>
  <c r="CO36" i="2"/>
  <c r="CN62" i="2"/>
  <c r="CM15" i="7"/>
  <c r="AG16" i="16" s="1"/>
  <c r="CN199" i="2"/>
  <c r="CN202" i="2" s="1"/>
  <c r="AF10" i="16"/>
  <c r="K9" i="17"/>
  <c r="CQ51" i="2"/>
  <c r="CJ7" i="7"/>
  <c r="CK112" i="2"/>
  <c r="CK116" i="2" s="1"/>
  <c r="CJ97" i="7"/>
  <c r="CL143" i="2"/>
  <c r="CL146" i="2" s="1"/>
  <c r="CK9" i="7"/>
  <c r="CN231" i="2"/>
  <c r="CN234" i="2" s="1"/>
  <c r="CM25" i="7"/>
  <c r="CO326" i="2"/>
  <c r="CO328" i="2" s="1"/>
  <c r="CN37" i="7"/>
  <c r="CE98" i="7"/>
  <c r="CA259" i="2" l="1"/>
  <c r="CA288" i="2"/>
  <c r="CB258" i="2"/>
  <c r="CC271" i="2"/>
  <c r="CC277" i="2" s="1"/>
  <c r="CC306" i="2"/>
  <c r="CC309" i="2" s="1"/>
  <c r="CC75" i="7" s="1"/>
  <c r="CC77" i="7" s="1"/>
  <c r="CC143" i="7" s="1"/>
  <c r="CC152" i="7" s="1"/>
  <c r="AF73" i="16"/>
  <c r="CI217" i="2"/>
  <c r="CJ137" i="2"/>
  <c r="CK219" i="2"/>
  <c r="CI138" i="2"/>
  <c r="CI139" i="2" s="1"/>
  <c r="CI130" i="2" s="1"/>
  <c r="CI225" i="2" s="1"/>
  <c r="CI228" i="2" s="1"/>
  <c r="CI211" i="2" s="1"/>
  <c r="CJ218" i="2"/>
  <c r="CL135" i="2"/>
  <c r="K69" i="17"/>
  <c r="H218" i="15" s="1"/>
  <c r="CL11" i="12"/>
  <c r="CK101" i="12"/>
  <c r="AF70" i="16"/>
  <c r="CI181" i="7"/>
  <c r="CI184" i="7" s="1"/>
  <c r="CM316" i="2"/>
  <c r="CM318" i="2" s="1"/>
  <c r="CL35" i="7"/>
  <c r="K72" i="17"/>
  <c r="CL64" i="7"/>
  <c r="CL70" i="7" s="1"/>
  <c r="CL73" i="7" s="1"/>
  <c r="CL85" i="2"/>
  <c r="CL65" i="7" s="1"/>
  <c r="CL88" i="2"/>
  <c r="CL66" i="7" s="1"/>
  <c r="CB147" i="7"/>
  <c r="CB149" i="7" s="1"/>
  <c r="CB79" i="7" s="1"/>
  <c r="CB81" i="7" s="1"/>
  <c r="CB89" i="7" s="1"/>
  <c r="CB103" i="7" s="1"/>
  <c r="J80" i="17"/>
  <c r="G219" i="15" s="1"/>
  <c r="AB81" i="16"/>
  <c r="BW322" i="2"/>
  <c r="CC153" i="7"/>
  <c r="CC144" i="7"/>
  <c r="CC145" i="7" s="1"/>
  <c r="CC148" i="7" s="1"/>
  <c r="BM44" i="7"/>
  <c r="BZ132" i="7"/>
  <c r="BV36" i="7"/>
  <c r="BU39" i="7"/>
  <c r="AA37" i="16"/>
  <c r="CA152" i="7"/>
  <c r="CA153" i="7"/>
  <c r="CA144" i="7"/>
  <c r="CA145" i="7" s="1"/>
  <c r="BO134" i="7"/>
  <c r="BO136" i="7" s="1"/>
  <c r="BN109" i="2"/>
  <c r="BN6" i="7"/>
  <c r="BN10" i="7" s="1"/>
  <c r="BN16" i="7" s="1"/>
  <c r="BN44" i="7" s="1"/>
  <c r="BV321" i="2"/>
  <c r="BV323" i="2" s="1"/>
  <c r="BU330" i="2"/>
  <c r="BW103" i="7"/>
  <c r="BW201" i="7"/>
  <c r="BW215" i="7" s="1"/>
  <c r="J88" i="17"/>
  <c r="AB89" i="16"/>
  <c r="CE272" i="2"/>
  <c r="CE278" i="2" s="1"/>
  <c r="CD265" i="2"/>
  <c r="CE307" i="2"/>
  <c r="CC266" i="2"/>
  <c r="CC289" i="2"/>
  <c r="F12" i="15"/>
  <c r="X17" i="16"/>
  <c r="X45" i="16" s="1"/>
  <c r="BL44" i="7"/>
  <c r="I16" i="17"/>
  <c r="I45" i="17" s="1"/>
  <c r="F213" i="15"/>
  <c r="F214" i="15" s="1"/>
  <c r="F23" i="15" s="1"/>
  <c r="F205" i="15"/>
  <c r="F14" i="15" s="1"/>
  <c r="CL12" i="7"/>
  <c r="CM154" i="2"/>
  <c r="CM158" i="2" s="1"/>
  <c r="CG210" i="2"/>
  <c r="CG213" i="2" s="1"/>
  <c r="CG24" i="7" s="1"/>
  <c r="CF24" i="7"/>
  <c r="CF98" i="7" s="1"/>
  <c r="BX122" i="7"/>
  <c r="CJ95" i="7"/>
  <c r="CI207" i="7" s="1"/>
  <c r="H211" i="15"/>
  <c r="CJ2" i="9"/>
  <c r="CM12" i="6"/>
  <c r="CN2" i="7"/>
  <c r="CM44" i="13"/>
  <c r="CM3" i="2"/>
  <c r="CJ12" i="12"/>
  <c r="CJ100" i="12" s="1"/>
  <c r="CJ2" i="10"/>
  <c r="CH220" i="2"/>
  <c r="CH212" i="2" s="1"/>
  <c r="CM135" i="2"/>
  <c r="CL136" i="2"/>
  <c r="CJ138" i="2"/>
  <c r="CJ139" i="2" s="1"/>
  <c r="CJ130" i="2" s="1"/>
  <c r="CJ225" i="2" s="1"/>
  <c r="CJ228" i="2" s="1"/>
  <c r="CJ211" i="2" s="1"/>
  <c r="CK137" i="2"/>
  <c r="CN15" i="7"/>
  <c r="CO199" i="2"/>
  <c r="CO202" i="2" s="1"/>
  <c r="CM26" i="7"/>
  <c r="CN248" i="2"/>
  <c r="CN242" i="2"/>
  <c r="CN245" i="2" s="1"/>
  <c r="BY27" i="7"/>
  <c r="BY28" i="7" s="1"/>
  <c r="BY280" i="2"/>
  <c r="BY281" i="2" s="1"/>
  <c r="BY30" i="7" s="1"/>
  <c r="BZ296" i="2"/>
  <c r="BZ297" i="2" s="1"/>
  <c r="BZ291" i="2"/>
  <c r="CM119" i="7"/>
  <c r="CA290" i="2"/>
  <c r="CL13" i="7"/>
  <c r="CL168" i="2"/>
  <c r="CL14" i="7" s="1"/>
  <c r="CG8" i="7"/>
  <c r="CH129" i="2"/>
  <c r="CH132" i="2" s="1"/>
  <c r="CO15" i="2"/>
  <c r="CN19" i="2"/>
  <c r="CN47" i="2"/>
  <c r="CN59" i="2"/>
  <c r="CN67" i="2"/>
  <c r="CN164" i="2"/>
  <c r="CN166" i="2" s="1"/>
  <c r="CN13" i="7" s="1"/>
  <c r="J27" i="17"/>
  <c r="BX28" i="7"/>
  <c r="AB28" i="16"/>
  <c r="CP36" i="2"/>
  <c r="CQ34" i="2"/>
  <c r="CP35" i="2"/>
  <c r="CM98" i="2"/>
  <c r="CM227" i="2" s="1"/>
  <c r="AG118" i="16"/>
  <c r="CM333" i="2"/>
  <c r="CM84" i="2"/>
  <c r="CN75" i="2"/>
  <c r="CN73" i="2"/>
  <c r="CN96" i="2"/>
  <c r="CN94" i="2"/>
  <c r="CN92" i="2"/>
  <c r="CO4" i="2"/>
  <c r="CN79" i="2"/>
  <c r="CN78" i="2"/>
  <c r="CN76" i="2"/>
  <c r="CN74" i="2"/>
  <c r="CN95" i="2"/>
  <c r="CN93" i="2"/>
  <c r="CN81" i="2"/>
  <c r="CN276" i="2"/>
  <c r="CN82" i="2"/>
  <c r="CN80" i="2"/>
  <c r="CN270" i="2"/>
  <c r="CN118" i="7" s="1"/>
  <c r="CN77" i="2"/>
  <c r="CN50" i="2"/>
  <c r="CN49" i="2"/>
  <c r="CO48" i="2"/>
  <c r="CM52" i="2"/>
  <c r="CM55" i="2"/>
  <c r="CP16" i="6"/>
  <c r="CT275" i="6"/>
  <c r="DA27" i="6"/>
  <c r="DF32" i="6"/>
  <c r="DK165" i="6"/>
  <c r="CR273" i="6"/>
  <c r="CY25" i="6"/>
  <c r="DD30" i="6"/>
  <c r="DK37" i="6"/>
  <c r="DR44" i="6"/>
  <c r="DW49" i="6"/>
  <c r="DN295" i="6"/>
  <c r="DT46" i="6"/>
  <c r="CN142" i="6"/>
  <c r="CN266" i="6" s="1"/>
  <c r="CO162" i="2" s="1"/>
  <c r="CQ145" i="6"/>
  <c r="CW278" i="6"/>
  <c r="DB156" i="6"/>
  <c r="DG161" i="6"/>
  <c r="DM39" i="6"/>
  <c r="CU276" i="6"/>
  <c r="CZ154" i="6"/>
  <c r="DE159" i="6"/>
  <c r="DN168" i="6"/>
  <c r="DS300" i="6"/>
  <c r="DH162" i="6"/>
  <c r="DP170" i="6"/>
  <c r="DU302" i="6"/>
  <c r="CO15" i="6"/>
  <c r="CT20" i="6"/>
  <c r="CX279" i="6"/>
  <c r="DE31" i="6"/>
  <c r="DJ36" i="6"/>
  <c r="CR18" i="6"/>
  <c r="CV277" i="6"/>
  <c r="DC29" i="6"/>
  <c r="DI163" i="6"/>
  <c r="DP297" i="6"/>
  <c r="DV48" i="6"/>
  <c r="DL166" i="6"/>
  <c r="DR299" i="6"/>
  <c r="CO4" i="6"/>
  <c r="CP144" i="6"/>
  <c r="CU149" i="6"/>
  <c r="DA282" i="6"/>
  <c r="DF160" i="6"/>
  <c r="DK292" i="6"/>
  <c r="CS147" i="6"/>
  <c r="CY280" i="6"/>
  <c r="DD158" i="6"/>
  <c r="DM167" i="6"/>
  <c r="DR172" i="6"/>
  <c r="DW177" i="6"/>
  <c r="DO41" i="6"/>
  <c r="DT174" i="6"/>
  <c r="DM294" i="6"/>
  <c r="DL293" i="6"/>
  <c r="CZ26" i="6"/>
  <c r="DN40" i="6"/>
  <c r="DS173" i="6"/>
  <c r="DH34" i="6"/>
  <c r="DU175" i="6"/>
  <c r="CO143" i="6"/>
  <c r="CS274" i="6"/>
  <c r="DC157" i="6"/>
  <c r="DI290" i="6"/>
  <c r="CQ272" i="6"/>
  <c r="DA155" i="6"/>
  <c r="DO296" i="6"/>
  <c r="DU47" i="6"/>
  <c r="DQ298" i="6"/>
  <c r="DW304" i="6"/>
  <c r="CN269" i="6"/>
  <c r="CN393" i="6" s="1"/>
  <c r="CO163" i="2" s="1"/>
  <c r="CS19" i="6"/>
  <c r="CX24" i="6"/>
  <c r="DB283" i="6"/>
  <c r="DI35" i="6"/>
  <c r="CQ17" i="6"/>
  <c r="CV22" i="6"/>
  <c r="CZ281" i="6"/>
  <c r="DG33" i="6"/>
  <c r="DO169" i="6"/>
  <c r="DT301" i="6"/>
  <c r="DH289" i="6"/>
  <c r="DQ171" i="6"/>
  <c r="DV303" i="6"/>
  <c r="CO270" i="6"/>
  <c r="CT148" i="6"/>
  <c r="CY153" i="6"/>
  <c r="DE286" i="6"/>
  <c r="DJ164" i="6"/>
  <c r="CR146" i="6"/>
  <c r="CW151" i="6"/>
  <c r="DC284" i="6"/>
  <c r="DJ291" i="6"/>
  <c r="DQ43" i="6"/>
  <c r="DV176" i="6"/>
  <c r="DS45" i="6"/>
  <c r="CN14" i="6"/>
  <c r="CN138" i="6" s="1"/>
  <c r="CO161" i="2" s="1"/>
  <c r="CO164" i="2" s="1"/>
  <c r="CP271" i="6"/>
  <c r="CW23" i="6"/>
  <c r="DB28" i="6"/>
  <c r="DF287" i="6"/>
  <c r="CU21" i="6"/>
  <c r="DD285" i="6"/>
  <c r="DP42" i="6"/>
  <c r="CX152" i="6"/>
  <c r="CV150" i="6"/>
  <c r="DG288" i="6"/>
  <c r="DL38" i="6"/>
  <c r="CM67" i="7"/>
  <c r="AG67" i="16" s="1"/>
  <c r="CM92" i="7"/>
  <c r="AG92" i="16" s="1"/>
  <c r="CO13" i="2"/>
  <c r="CN18" i="2"/>
  <c r="CN58" i="2"/>
  <c r="CN66" i="2"/>
  <c r="CN33" i="2"/>
  <c r="CN38" i="2" s="1"/>
  <c r="CM273" i="2"/>
  <c r="CM279" i="2" s="1"/>
  <c r="CM308" i="2"/>
  <c r="CL285" i="2"/>
  <c r="AB31" i="16"/>
  <c r="J30" i="17"/>
  <c r="CL219" i="2"/>
  <c r="CJ217" i="2"/>
  <c r="CK218" i="2"/>
  <c r="CI216" i="2"/>
  <c r="CI220" i="2" s="1"/>
  <c r="CI212" i="2" s="1"/>
  <c r="CM99" i="7"/>
  <c r="AG26" i="16"/>
  <c r="CL112" i="2"/>
  <c r="CL116" i="2" s="1"/>
  <c r="CK7" i="7"/>
  <c r="CR51" i="2"/>
  <c r="CK97" i="7"/>
  <c r="BZ122" i="7"/>
  <c r="K82" i="17"/>
  <c r="AF83" i="16"/>
  <c r="CP326" i="2"/>
  <c r="CP328" i="2" s="1"/>
  <c r="CO37" i="7"/>
  <c r="CN25" i="7"/>
  <c r="CN99" i="7" s="1"/>
  <c r="CO231" i="2"/>
  <c r="CO234" i="2" s="1"/>
  <c r="CM143" i="2"/>
  <c r="CM146" i="2" s="1"/>
  <c r="CL9" i="7"/>
  <c r="CI209" i="7"/>
  <c r="K96" i="17"/>
  <c r="AF97" i="16"/>
  <c r="AF8" i="16"/>
  <c r="K7" i="17"/>
  <c r="H212" i="15"/>
  <c r="CD306" i="2" l="1"/>
  <c r="CD309" i="2" s="1"/>
  <c r="CD75" i="7" s="1"/>
  <c r="CD271" i="2"/>
  <c r="CD277" i="2" s="1"/>
  <c r="CC258" i="2"/>
  <c r="CB259" i="2"/>
  <c r="CB288" i="2"/>
  <c r="CM35" i="7"/>
  <c r="AG36" i="16" s="1"/>
  <c r="CN316" i="2"/>
  <c r="CN318" i="2" s="1"/>
  <c r="CN63" i="2"/>
  <c r="CN64" i="2" s="1"/>
  <c r="CN69" i="2" s="1"/>
  <c r="CN131" i="2" s="1"/>
  <c r="CL137" i="2" s="1"/>
  <c r="CL101" i="12"/>
  <c r="CM11" i="12"/>
  <c r="AF95" i="16"/>
  <c r="K94" i="17"/>
  <c r="CC147" i="7"/>
  <c r="CC149" i="7" s="1"/>
  <c r="CC79" i="7" s="1"/>
  <c r="CC81" i="7" s="1"/>
  <c r="CA154" i="7"/>
  <c r="CB151" i="7" s="1"/>
  <c r="CB154" i="7" s="1"/>
  <c r="CC151" i="7" s="1"/>
  <c r="CC154" i="7" s="1"/>
  <c r="CD151" i="7" s="1"/>
  <c r="CD266" i="2"/>
  <c r="CD289" i="2"/>
  <c r="BW238" i="7"/>
  <c r="BW242" i="7" s="1"/>
  <c r="BW226" i="7"/>
  <c r="BO109" i="2"/>
  <c r="BO6" i="7"/>
  <c r="BP134" i="7"/>
  <c r="BP136" i="7" s="1"/>
  <c r="BW36" i="7"/>
  <c r="BV39" i="7"/>
  <c r="BV42" i="7" s="1"/>
  <c r="CF307" i="2"/>
  <c r="CF272" i="2"/>
  <c r="CF278" i="2" s="1"/>
  <c r="CE265" i="2"/>
  <c r="AD75" i="16"/>
  <c r="CD77" i="7"/>
  <c r="BW132" i="7"/>
  <c r="BW114" i="7"/>
  <c r="AB103" i="16"/>
  <c r="J102" i="17"/>
  <c r="BW321" i="2"/>
  <c r="BW323" i="2" s="1"/>
  <c r="BV330" i="2"/>
  <c r="CA147" i="7"/>
  <c r="CA148" i="7"/>
  <c r="AA40" i="16"/>
  <c r="BU42" i="7"/>
  <c r="AA43" i="16" s="1"/>
  <c r="CB322" i="2"/>
  <c r="CB114" i="7"/>
  <c r="CB122" i="7" s="1"/>
  <c r="CB132" i="7"/>
  <c r="CM168" i="2"/>
  <c r="CM14" i="7" s="1"/>
  <c r="AG15" i="16" s="1"/>
  <c r="CM12" i="7"/>
  <c r="AG13" i="16" s="1"/>
  <c r="CN154" i="2"/>
  <c r="CN158" i="2" s="1"/>
  <c r="CK95" i="7"/>
  <c r="CH210" i="2"/>
  <c r="CH213" i="2" s="1"/>
  <c r="CI210" i="2" s="1"/>
  <c r="CI213" i="2" s="1"/>
  <c r="CK2" i="9"/>
  <c r="CN3" i="2"/>
  <c r="CK12" i="12"/>
  <c r="CK100" i="12" s="1"/>
  <c r="CN12" i="6"/>
  <c r="CK2" i="10"/>
  <c r="CN44" i="13"/>
  <c r="CO2" i="7"/>
  <c r="BY32" i="7"/>
  <c r="CM136" i="2"/>
  <c r="CN308" i="2"/>
  <c r="CM285" i="2"/>
  <c r="CN273" i="2"/>
  <c r="CN279" i="2" s="1"/>
  <c r="CP13" i="2"/>
  <c r="CP62" i="2" s="1"/>
  <c r="CO18" i="2"/>
  <c r="CO33" i="2"/>
  <c r="CO38" i="2" s="1"/>
  <c r="CO66" i="2"/>
  <c r="CO54" i="2"/>
  <c r="CO58" i="2"/>
  <c r="CO62" i="2"/>
  <c r="CO67" i="7"/>
  <c r="CO92" i="7"/>
  <c r="CO49" i="2"/>
  <c r="CP48" i="2"/>
  <c r="CO50" i="2"/>
  <c r="CO63" i="2" s="1"/>
  <c r="CN333" i="2"/>
  <c r="CN98" i="2"/>
  <c r="CN227" i="2" s="1"/>
  <c r="CR34" i="2"/>
  <c r="CQ35" i="2"/>
  <c r="CQ36" i="2"/>
  <c r="CN52" i="2"/>
  <c r="CO47" i="2"/>
  <c r="CO19" i="2"/>
  <c r="CP15" i="2"/>
  <c r="CO59" i="2"/>
  <c r="CO67" i="2"/>
  <c r="CG96" i="7"/>
  <c r="AE96" i="16" s="1"/>
  <c r="AE9" i="16"/>
  <c r="AG119" i="16"/>
  <c r="CM128" i="7"/>
  <c r="AG128" i="16" s="1"/>
  <c r="CO242" i="2"/>
  <c r="CO245" i="2" s="1"/>
  <c r="CN26" i="7"/>
  <c r="CN100" i="7" s="1"/>
  <c r="CO248" i="2"/>
  <c r="CM100" i="7"/>
  <c r="AG100" i="16" s="1"/>
  <c r="AG27" i="16"/>
  <c r="CJ216" i="2"/>
  <c r="CJ220" i="2" s="1"/>
  <c r="CJ212" i="2" s="1"/>
  <c r="CK217" i="2"/>
  <c r="CM219" i="2"/>
  <c r="CL218" i="2"/>
  <c r="CN168" i="2"/>
  <c r="CN14" i="7" s="1"/>
  <c r="CN54" i="2"/>
  <c r="CO166" i="2"/>
  <c r="CO13" i="7" s="1"/>
  <c r="CR17" i="6"/>
  <c r="CV276" i="6"/>
  <c r="DC28" i="6"/>
  <c r="DH33" i="6"/>
  <c r="DM166" i="6"/>
  <c r="CT147" i="6"/>
  <c r="CY152" i="6"/>
  <c r="DE285" i="6"/>
  <c r="DN294" i="6"/>
  <c r="DT45" i="6"/>
  <c r="DG160" i="6"/>
  <c r="DO295" i="6"/>
  <c r="DU46" i="6"/>
  <c r="CO142" i="6"/>
  <c r="CO266" i="6" s="1"/>
  <c r="CP162" i="2" s="1"/>
  <c r="CU275" i="6"/>
  <c r="CZ153" i="6"/>
  <c r="DE158" i="6"/>
  <c r="DK291" i="6"/>
  <c r="CS18" i="6"/>
  <c r="CX23" i="6"/>
  <c r="DB282" i="6"/>
  <c r="DL292" i="6"/>
  <c r="DQ297" i="6"/>
  <c r="DW48" i="6"/>
  <c r="DN39" i="6"/>
  <c r="DS172" i="6"/>
  <c r="CQ16" i="6"/>
  <c r="CV21" i="6"/>
  <c r="CZ280" i="6"/>
  <c r="DG32" i="6"/>
  <c r="DL37" i="6"/>
  <c r="CS273" i="6"/>
  <c r="CX151" i="6"/>
  <c r="DC156" i="6"/>
  <c r="DM38" i="6"/>
  <c r="DR298" i="6"/>
  <c r="CP4" i="6"/>
  <c r="DN167" i="6"/>
  <c r="DS299" i="6"/>
  <c r="CO14" i="6"/>
  <c r="CO138" i="6" s="1"/>
  <c r="CP161" i="2" s="1"/>
  <c r="CS146" i="6"/>
  <c r="CY279" i="6"/>
  <c r="DD157" i="6"/>
  <c r="DI162" i="6"/>
  <c r="CP270" i="6"/>
  <c r="CW22" i="6"/>
  <c r="DB27" i="6"/>
  <c r="DI34" i="6"/>
  <c r="DP169" i="6"/>
  <c r="DU301" i="6"/>
  <c r="DJ290" i="6"/>
  <c r="DR43" i="6"/>
  <c r="DW176" i="6"/>
  <c r="CO269" i="6"/>
  <c r="CO393" i="6" s="1"/>
  <c r="CP163" i="2" s="1"/>
  <c r="CU20" i="6"/>
  <c r="CZ25" i="6"/>
  <c r="DD284" i="6"/>
  <c r="DK36" i="6"/>
  <c r="CQ144" i="6"/>
  <c r="CW277" i="6"/>
  <c r="DB155" i="6"/>
  <c r="DI289" i="6"/>
  <c r="DQ170" i="6"/>
  <c r="DV302" i="6"/>
  <c r="DK164" i="6"/>
  <c r="DR171" i="6"/>
  <c r="DW303" i="6"/>
  <c r="CR145" i="6"/>
  <c r="CW150" i="6"/>
  <c r="DC283" i="6"/>
  <c r="DH161" i="6"/>
  <c r="CP15" i="6"/>
  <c r="CT274" i="6"/>
  <c r="DA26" i="6"/>
  <c r="DF31" i="6"/>
  <c r="DO40" i="6"/>
  <c r="DT173" i="6"/>
  <c r="DJ35" i="6"/>
  <c r="DP296" i="6"/>
  <c r="DV47" i="6"/>
  <c r="CR272" i="6"/>
  <c r="CY24" i="6"/>
  <c r="DD29" i="6"/>
  <c r="DH288" i="6"/>
  <c r="CP143" i="6"/>
  <c r="CU148" i="6"/>
  <c r="DA281" i="6"/>
  <c r="DF159" i="6"/>
  <c r="DP41" i="6"/>
  <c r="DU174" i="6"/>
  <c r="DJ163" i="6"/>
  <c r="DQ42" i="6"/>
  <c r="DV175" i="6"/>
  <c r="CQ271" i="6"/>
  <c r="CV149" i="6"/>
  <c r="DA154" i="6"/>
  <c r="DG287" i="6"/>
  <c r="DL165" i="6"/>
  <c r="CT19" i="6"/>
  <c r="CX278" i="6"/>
  <c r="DE30" i="6"/>
  <c r="DM293" i="6"/>
  <c r="DS44" i="6"/>
  <c r="DF286" i="6"/>
  <c r="DO168" i="6"/>
  <c r="DT300" i="6"/>
  <c r="CN119" i="7"/>
  <c r="CN128" i="7" s="1"/>
  <c r="CB290" i="2"/>
  <c r="CO95" i="2"/>
  <c r="CO93" i="2"/>
  <c r="CO270" i="2"/>
  <c r="CO118" i="7" s="1"/>
  <c r="CP4" i="2"/>
  <c r="CO81" i="2"/>
  <c r="CO79" i="2"/>
  <c r="CO77" i="2"/>
  <c r="CO75" i="2"/>
  <c r="CO73" i="2"/>
  <c r="CO276" i="2"/>
  <c r="CO80" i="2"/>
  <c r="CO76" i="2"/>
  <c r="CO96" i="2"/>
  <c r="CO94" i="2"/>
  <c r="CO92" i="2"/>
  <c r="CO82" i="2"/>
  <c r="CO78" i="2"/>
  <c r="CO74" i="2"/>
  <c r="CN84" i="2"/>
  <c r="CM85" i="2"/>
  <c r="CM65" i="7" s="1"/>
  <c r="AG65" i="16" s="1"/>
  <c r="CM88" i="2"/>
  <c r="CM66" i="7" s="1"/>
  <c r="AG66" i="16" s="1"/>
  <c r="CM64" i="7"/>
  <c r="AB29" i="16"/>
  <c r="BX32" i="7"/>
  <c r="J28" i="17"/>
  <c r="CN92" i="7"/>
  <c r="CN67" i="7"/>
  <c r="CN55" i="2"/>
  <c r="CI129" i="2"/>
  <c r="CI132" i="2" s="1"/>
  <c r="CH8" i="7"/>
  <c r="CH96" i="7" s="1"/>
  <c r="CA296" i="2"/>
  <c r="CA297" i="2" s="1"/>
  <c r="CA291" i="2"/>
  <c r="BZ280" i="2"/>
  <c r="BZ281" i="2" s="1"/>
  <c r="BZ30" i="7" s="1"/>
  <c r="BZ27" i="7"/>
  <c r="BZ28" i="7" s="1"/>
  <c r="CP199" i="2"/>
  <c r="CP202" i="2" s="1"/>
  <c r="CO15" i="7"/>
  <c r="CL83" i="7"/>
  <c r="CO25" i="7"/>
  <c r="CO99" i="7" s="1"/>
  <c r="CP231" i="2"/>
  <c r="CP234" i="2" s="1"/>
  <c r="CQ326" i="2"/>
  <c r="CQ328" i="2" s="1"/>
  <c r="CP37" i="7"/>
  <c r="AH38" i="16" s="1"/>
  <c r="CS51" i="2"/>
  <c r="CM112" i="2"/>
  <c r="CM116" i="2" s="1"/>
  <c r="CL7" i="7"/>
  <c r="AE25" i="16"/>
  <c r="CG98" i="7"/>
  <c r="AE98" i="16" s="1"/>
  <c r="CN143" i="2"/>
  <c r="CN146" i="2" s="1"/>
  <c r="CM9" i="7"/>
  <c r="CM97" i="7" s="1"/>
  <c r="CL97" i="7"/>
  <c r="AG99" i="16"/>
  <c r="CE271" i="2" l="1"/>
  <c r="CE277" i="2" s="1"/>
  <c r="CE306" i="2"/>
  <c r="CE309" i="2" s="1"/>
  <c r="CE75" i="7" s="1"/>
  <c r="CE77" i="7" s="1"/>
  <c r="CE143" i="7" s="1"/>
  <c r="CE152" i="7" s="1"/>
  <c r="CD258" i="2"/>
  <c r="CC288" i="2"/>
  <c r="CC259" i="2"/>
  <c r="CN135" i="2"/>
  <c r="CK138" i="2"/>
  <c r="CK139" i="2" s="1"/>
  <c r="CK130" i="2" s="1"/>
  <c r="CK225" i="2" s="1"/>
  <c r="CK228" i="2" s="1"/>
  <c r="CK211" i="2" s="1"/>
  <c r="CK216" i="2" s="1"/>
  <c r="CK220" i="2" s="1"/>
  <c r="CK212" i="2" s="1"/>
  <c r="CN35" i="7"/>
  <c r="CO316" i="2"/>
  <c r="CO318" i="2" s="1"/>
  <c r="CO98" i="2"/>
  <c r="CO227" i="2" s="1"/>
  <c r="CO52" i="2"/>
  <c r="CN11" i="12"/>
  <c r="CM101" i="12"/>
  <c r="CH24" i="7"/>
  <c r="CE144" i="7"/>
  <c r="CE145" i="7" s="1"/>
  <c r="CE147" i="7" s="1"/>
  <c r="CA149" i="7"/>
  <c r="CA79" i="7" s="1"/>
  <c r="AC79" i="16" s="1"/>
  <c r="BX321" i="2"/>
  <c r="BX323" i="2" s="1"/>
  <c r="BW330" i="2"/>
  <c r="J131" i="17"/>
  <c r="J135" i="17" s="1"/>
  <c r="K133" i="17" s="1"/>
  <c r="AB132" i="16"/>
  <c r="AB136" i="16" s="1"/>
  <c r="AC134" i="16" s="1"/>
  <c r="CF265" i="2"/>
  <c r="CG307" i="2"/>
  <c r="CG272" i="2"/>
  <c r="CG278" i="2" s="1"/>
  <c r="BP6" i="7"/>
  <c r="BP10" i="7" s="1"/>
  <c r="BP16" i="7" s="1"/>
  <c r="BP44" i="7" s="1"/>
  <c r="BQ134" i="7"/>
  <c r="BQ136" i="7" s="1"/>
  <c r="BP109" i="2"/>
  <c r="BW122" i="7"/>
  <c r="AB114" i="16"/>
  <c r="J113" i="17"/>
  <c r="AD77" i="16"/>
  <c r="CD143" i="7"/>
  <c r="CE266" i="2"/>
  <c r="CE289" i="2"/>
  <c r="BW39" i="7"/>
  <c r="BX36" i="7"/>
  <c r="BO10" i="7"/>
  <c r="Y7" i="16"/>
  <c r="CN12" i="7"/>
  <c r="CO154" i="2"/>
  <c r="CO158" i="2" s="1"/>
  <c r="CC322" i="2"/>
  <c r="CC89" i="7"/>
  <c r="CC103" i="7" s="1"/>
  <c r="CO12" i="6"/>
  <c r="CL2" i="9"/>
  <c r="CO3" i="2"/>
  <c r="CO44" i="13"/>
  <c r="CP2" i="7"/>
  <c r="CL12" i="12"/>
  <c r="CL100" i="12" s="1"/>
  <c r="CL2" i="10"/>
  <c r="CQ199" i="2"/>
  <c r="CQ202" i="2" s="1"/>
  <c r="CP15" i="7"/>
  <c r="AH16" i="16" s="1"/>
  <c r="CJ129" i="2"/>
  <c r="CJ132" i="2" s="1"/>
  <c r="CI8" i="7"/>
  <c r="CI96" i="7" s="1"/>
  <c r="CN88" i="2"/>
  <c r="CN66" i="7" s="1"/>
  <c r="CN85" i="2"/>
  <c r="CN65" i="7" s="1"/>
  <c r="CN64" i="7"/>
  <c r="CO84" i="2"/>
  <c r="AG97" i="16"/>
  <c r="BZ32" i="7"/>
  <c r="CA280" i="2"/>
  <c r="CA281" i="2" s="1"/>
  <c r="CA30" i="7" s="1"/>
  <c r="AC31" i="16" s="1"/>
  <c r="CA27" i="7"/>
  <c r="AB33" i="16"/>
  <c r="J32" i="17"/>
  <c r="AG64" i="16"/>
  <c r="CM70" i="7"/>
  <c r="CC290" i="2"/>
  <c r="CO119" i="7"/>
  <c r="CO128" i="7" s="1"/>
  <c r="CQ4" i="2"/>
  <c r="CP92" i="2"/>
  <c r="CP276" i="2"/>
  <c r="CP80" i="2"/>
  <c r="CP82" i="2"/>
  <c r="CP76" i="2"/>
  <c r="CP78" i="2"/>
  <c r="CP95" i="2"/>
  <c r="CP74" i="2"/>
  <c r="CP270" i="2"/>
  <c r="CP118" i="7" s="1"/>
  <c r="CP81" i="2"/>
  <c r="CP93" i="2"/>
  <c r="CP77" i="2"/>
  <c r="CP79" i="2"/>
  <c r="CP73" i="2"/>
  <c r="CP84" i="2" s="1"/>
  <c r="CP85" i="2" s="1"/>
  <c r="CP65" i="7" s="1"/>
  <c r="CP75" i="2"/>
  <c r="CP94" i="2"/>
  <c r="CP96" i="2"/>
  <c r="CB296" i="2"/>
  <c r="CB297" i="2" s="1"/>
  <c r="CB291" i="2"/>
  <c r="CP164" i="2"/>
  <c r="CO333" i="2"/>
  <c r="CO26" i="7"/>
  <c r="CO100" i="7" s="1"/>
  <c r="CP242" i="2"/>
  <c r="CP245" i="2" s="1"/>
  <c r="CP248" i="2"/>
  <c r="CO64" i="2"/>
  <c r="CO69" i="2" s="1"/>
  <c r="CO131" i="2" s="1"/>
  <c r="CP19" i="2"/>
  <c r="CQ15" i="2"/>
  <c r="CP47" i="2"/>
  <c r="CP55" i="2" s="1"/>
  <c r="CP59" i="2"/>
  <c r="CP67" i="2"/>
  <c r="CO55" i="2"/>
  <c r="CR35" i="2"/>
  <c r="CS34" i="2"/>
  <c r="CR36" i="2"/>
  <c r="CN285" i="2"/>
  <c r="CO273" i="2"/>
  <c r="CO279" i="2" s="1"/>
  <c r="CO308" i="2"/>
  <c r="CT146" i="6"/>
  <c r="CY151" i="6"/>
  <c r="DE284" i="6"/>
  <c r="DJ162" i="6"/>
  <c r="CR144" i="6"/>
  <c r="CW149" i="6"/>
  <c r="DC282" i="6"/>
  <c r="DL36" i="6"/>
  <c r="DR42" i="6"/>
  <c r="DW302" i="6"/>
  <c r="DM292" i="6"/>
  <c r="DS43" i="6"/>
  <c r="CP14" i="6"/>
  <c r="CP138" i="6" s="1"/>
  <c r="CQ161" i="2" s="1"/>
  <c r="CT273" i="6"/>
  <c r="DA25" i="6"/>
  <c r="DF30" i="6"/>
  <c r="DJ289" i="6"/>
  <c r="CR271" i="6"/>
  <c r="CY23" i="6"/>
  <c r="DD28" i="6"/>
  <c r="DL164" i="6"/>
  <c r="DR170" i="6"/>
  <c r="CQ4" i="6"/>
  <c r="DN293" i="6"/>
  <c r="DT44" i="6"/>
  <c r="CP142" i="6"/>
  <c r="CP266" i="6" s="1"/>
  <c r="CQ162" i="2" s="1"/>
  <c r="CU147" i="6"/>
  <c r="DA280" i="6"/>
  <c r="DF158" i="6"/>
  <c r="DK163" i="6"/>
  <c r="CS145" i="6"/>
  <c r="CY278" i="6"/>
  <c r="DD156" i="6"/>
  <c r="DN38" i="6"/>
  <c r="DS171" i="6"/>
  <c r="DG31" i="6"/>
  <c r="DO39" i="6"/>
  <c r="DT172" i="6"/>
  <c r="CP269" i="6"/>
  <c r="CP393" i="6" s="1"/>
  <c r="CQ163" i="2" s="1"/>
  <c r="CW21" i="6"/>
  <c r="DB26" i="6"/>
  <c r="DF285" i="6"/>
  <c r="DL291" i="6"/>
  <c r="CU19" i="6"/>
  <c r="CZ24" i="6"/>
  <c r="DD283" i="6"/>
  <c r="DN166" i="6"/>
  <c r="DS298" i="6"/>
  <c r="DG286" i="6"/>
  <c r="DP40" i="6"/>
  <c r="DU173" i="6"/>
  <c r="CW276" i="6"/>
  <c r="DB154" i="6"/>
  <c r="DM37" i="6"/>
  <c r="CZ152" i="6"/>
  <c r="DE157" i="6"/>
  <c r="DT299" i="6"/>
  <c r="DI161" i="6"/>
  <c r="DU300" i="6"/>
  <c r="CS17" i="6"/>
  <c r="CX22" i="6"/>
  <c r="DI33" i="6"/>
  <c r="CQ15" i="6"/>
  <c r="CZ279" i="6"/>
  <c r="DH32" i="6"/>
  <c r="DU45" i="6"/>
  <c r="DK35" i="6"/>
  <c r="DV301" i="6"/>
  <c r="CS272" i="6"/>
  <c r="DC155" i="6"/>
  <c r="DI288" i="6"/>
  <c r="CQ270" i="6"/>
  <c r="CV148" i="6"/>
  <c r="DH160" i="6"/>
  <c r="DP295" i="6"/>
  <c r="DV46" i="6"/>
  <c r="DQ296" i="6"/>
  <c r="DW47" i="6"/>
  <c r="CT18" i="6"/>
  <c r="DE29" i="6"/>
  <c r="DJ34" i="6"/>
  <c r="CR16" i="6"/>
  <c r="DC27" i="6"/>
  <c r="DH287" i="6"/>
  <c r="DV174" i="6"/>
  <c r="DR297" i="6"/>
  <c r="CQ143" i="6"/>
  <c r="DG159" i="6"/>
  <c r="CU274" i="6"/>
  <c r="DO167" i="6"/>
  <c r="DP168" i="6"/>
  <c r="DB281" i="6"/>
  <c r="CV20" i="6"/>
  <c r="DO294" i="6"/>
  <c r="DQ169" i="6"/>
  <c r="CX150" i="6"/>
  <c r="DA153" i="6"/>
  <c r="DK290" i="6"/>
  <c r="CX277" i="6"/>
  <c r="CV275" i="6"/>
  <c r="DQ41" i="6"/>
  <c r="DM165" i="6"/>
  <c r="DW175" i="6"/>
  <c r="CP49" i="2"/>
  <c r="CP50" i="2"/>
  <c r="CQ48" i="2"/>
  <c r="CQ13" i="2"/>
  <c r="CP33" i="2"/>
  <c r="CP38" i="2" s="1"/>
  <c r="CP58" i="2"/>
  <c r="CP66" i="2"/>
  <c r="CP18" i="2"/>
  <c r="CP54" i="2"/>
  <c r="CM218" i="2"/>
  <c r="CL217" i="2"/>
  <c r="CN9" i="7"/>
  <c r="CN97" i="7" s="1"/>
  <c r="CO143" i="2"/>
  <c r="CO146" i="2" s="1"/>
  <c r="CQ37" i="7"/>
  <c r="CR326" i="2"/>
  <c r="CR328" i="2" s="1"/>
  <c r="CQ231" i="2"/>
  <c r="CQ234" i="2" s="1"/>
  <c r="CP25" i="7"/>
  <c r="CH98" i="7"/>
  <c r="CL95" i="7"/>
  <c r="AG10" i="16"/>
  <c r="CN112" i="2"/>
  <c r="CN116" i="2" s="1"/>
  <c r="CM7" i="7"/>
  <c r="CT51" i="2"/>
  <c r="CP88" i="2"/>
  <c r="CP66" i="7" s="1"/>
  <c r="CJ210" i="2"/>
  <c r="CJ213" i="2" s="1"/>
  <c r="CI24" i="7"/>
  <c r="CE153" i="7" l="1"/>
  <c r="CD288" i="2"/>
  <c r="CD259" i="2"/>
  <c r="CE258" i="2"/>
  <c r="CF271" i="2"/>
  <c r="CF277" i="2" s="1"/>
  <c r="CF306" i="2"/>
  <c r="CF309" i="2" s="1"/>
  <c r="CF75" i="7" s="1"/>
  <c r="CF77" i="7" s="1"/>
  <c r="CF143" i="7" s="1"/>
  <c r="CF152" i="7" s="1"/>
  <c r="CN219" i="2"/>
  <c r="CP64" i="7"/>
  <c r="CO35" i="7"/>
  <c r="CP316" i="2"/>
  <c r="CP318" i="2" s="1"/>
  <c r="CP63" i="2"/>
  <c r="CP64" i="2" s="1"/>
  <c r="CP69" i="2" s="1"/>
  <c r="CP131" i="2" s="1"/>
  <c r="CO136" i="2" s="1"/>
  <c r="CN101" i="12"/>
  <c r="CO11" i="12"/>
  <c r="CE148" i="7"/>
  <c r="CE149" i="7" s="1"/>
  <c r="CE79" i="7" s="1"/>
  <c r="CE81" i="7" s="1"/>
  <c r="CA81" i="7"/>
  <c r="CA89" i="7" s="1"/>
  <c r="CF144" i="7"/>
  <c r="CF145" i="7" s="1"/>
  <c r="CF147" i="7" s="1"/>
  <c r="Y11" i="16"/>
  <c r="BO16" i="7"/>
  <c r="BW42" i="7"/>
  <c r="BX39" i="7"/>
  <c r="G204" i="15" s="1"/>
  <c r="AB37" i="16"/>
  <c r="BY36" i="7"/>
  <c r="J36" i="17"/>
  <c r="CD152" i="7"/>
  <c r="CD144" i="7"/>
  <c r="CD145" i="7" s="1"/>
  <c r="CD153" i="7"/>
  <c r="J121" i="17"/>
  <c r="AB122" i="16"/>
  <c r="BR134" i="7"/>
  <c r="BR136" i="7" s="1"/>
  <c r="BQ109" i="2"/>
  <c r="BQ6" i="7"/>
  <c r="BQ10" i="7" s="1"/>
  <c r="BQ16" i="7" s="1"/>
  <c r="BQ44" i="7" s="1"/>
  <c r="CG265" i="2"/>
  <c r="CH307" i="2"/>
  <c r="CH272" i="2"/>
  <c r="CH278" i="2" s="1"/>
  <c r="CF289" i="2"/>
  <c r="CF266" i="2"/>
  <c r="BX330" i="2"/>
  <c r="BY321" i="2"/>
  <c r="BY323" i="2" s="1"/>
  <c r="CO168" i="2"/>
  <c r="CO14" i="7" s="1"/>
  <c r="CO12" i="7"/>
  <c r="CP154" i="2"/>
  <c r="CP158" i="2" s="1"/>
  <c r="CC132" i="7"/>
  <c r="CC114" i="7"/>
  <c r="CC122" i="7" s="1"/>
  <c r="CP44" i="13"/>
  <c r="CP12" i="6"/>
  <c r="CQ2" i="7"/>
  <c r="CP3" i="2"/>
  <c r="CM2" i="9"/>
  <c r="CM12" i="12"/>
  <c r="CM100" i="12" s="1"/>
  <c r="CM2" i="10"/>
  <c r="CM138" i="2"/>
  <c r="CN137" i="2"/>
  <c r="CQ62" i="2"/>
  <c r="CQ18" i="2"/>
  <c r="CQ33" i="2"/>
  <c r="CQ38" i="2" s="1"/>
  <c r="CQ58" i="2"/>
  <c r="CQ66" i="2"/>
  <c r="CR13" i="2"/>
  <c r="CT34" i="2"/>
  <c r="CS36" i="2"/>
  <c r="CS35" i="2"/>
  <c r="CQ47" i="2"/>
  <c r="CQ55" i="2" s="1"/>
  <c r="CQ19" i="2"/>
  <c r="CR15" i="2"/>
  <c r="CQ59" i="2"/>
  <c r="CQ67" i="2"/>
  <c r="CL138" i="2"/>
  <c r="CL139" i="2" s="1"/>
  <c r="CL130" i="2" s="1"/>
  <c r="CL225" i="2" s="1"/>
  <c r="CL228" i="2" s="1"/>
  <c r="CL211" i="2" s="1"/>
  <c r="CM137" i="2"/>
  <c r="CN136" i="2"/>
  <c r="CO135" i="2"/>
  <c r="CQ242" i="2"/>
  <c r="CQ245" i="2" s="1"/>
  <c r="CP26" i="7"/>
  <c r="CQ248" i="2"/>
  <c r="CB27" i="7"/>
  <c r="CB28" i="7" s="1"/>
  <c r="CB280" i="2"/>
  <c r="CB281" i="2" s="1"/>
  <c r="CB30" i="7" s="1"/>
  <c r="AH118" i="16"/>
  <c r="CP98" i="2"/>
  <c r="CP227" i="2" s="1"/>
  <c r="CM73" i="7"/>
  <c r="AG70" i="16"/>
  <c r="CN70" i="7"/>
  <c r="CN73" i="7" s="1"/>
  <c r="CN83" i="7" s="1"/>
  <c r="CK129" i="2"/>
  <c r="CK132" i="2" s="1"/>
  <c r="CJ8" i="7"/>
  <c r="CQ15" i="7"/>
  <c r="CR199" i="2"/>
  <c r="CR202" i="2" s="1"/>
  <c r="CQ50" i="2"/>
  <c r="CQ49" i="2"/>
  <c r="CQ63" i="2" s="1"/>
  <c r="CQ64" i="2" s="1"/>
  <c r="CQ69" i="2" s="1"/>
  <c r="CQ131" i="2" s="1"/>
  <c r="CR48" i="2"/>
  <c r="CU18" i="6"/>
  <c r="CZ23" i="6"/>
  <c r="DD282" i="6"/>
  <c r="DK34" i="6"/>
  <c r="CS271" i="6"/>
  <c r="CX149" i="6"/>
  <c r="DC154" i="6"/>
  <c r="DJ161" i="6"/>
  <c r="DQ295" i="6"/>
  <c r="DW174" i="6"/>
  <c r="DO166" i="6"/>
  <c r="DT298" i="6"/>
  <c r="CR143" i="6"/>
  <c r="CW148" i="6"/>
  <c r="DC281" i="6"/>
  <c r="DH159" i="6"/>
  <c r="DM164" i="6"/>
  <c r="CW20" i="6"/>
  <c r="DB25" i="6"/>
  <c r="DF284" i="6"/>
  <c r="DP39" i="6"/>
  <c r="DU172" i="6"/>
  <c r="DM291" i="6"/>
  <c r="DR169" i="6"/>
  <c r="CR4" i="6"/>
  <c r="CR270" i="6"/>
  <c r="CY22" i="6"/>
  <c r="DD27" i="6"/>
  <c r="DH286" i="6"/>
  <c r="CQ142" i="6"/>
  <c r="CQ266" i="6" s="1"/>
  <c r="CR162" i="2" s="1"/>
  <c r="CW275" i="6"/>
  <c r="DB153" i="6"/>
  <c r="DG158" i="6"/>
  <c r="DP167" i="6"/>
  <c r="DU299" i="6"/>
  <c r="DN37" i="6"/>
  <c r="DS170" i="6"/>
  <c r="CQ269" i="6"/>
  <c r="CQ393" i="6" s="1"/>
  <c r="CR163" i="2" s="1"/>
  <c r="CV147" i="6"/>
  <c r="DA152" i="6"/>
  <c r="DG285" i="6"/>
  <c r="DL163" i="6"/>
  <c r="CT272" i="6"/>
  <c r="DA24" i="6"/>
  <c r="DF29" i="6"/>
  <c r="DN292" i="6"/>
  <c r="DT43" i="6"/>
  <c r="DI287" i="6"/>
  <c r="DQ40" i="6"/>
  <c r="DV173" i="6"/>
  <c r="CR15" i="6"/>
  <c r="CV274" i="6"/>
  <c r="DC26" i="6"/>
  <c r="DH31" i="6"/>
  <c r="DL290" i="6"/>
  <c r="CU146" i="6"/>
  <c r="DA279" i="6"/>
  <c r="DF157" i="6"/>
  <c r="DO38" i="6"/>
  <c r="DT171" i="6"/>
  <c r="DM36" i="6"/>
  <c r="DR41" i="6"/>
  <c r="DW46" i="6"/>
  <c r="CU273" i="6"/>
  <c r="CZ151" i="6"/>
  <c r="DE156" i="6"/>
  <c r="DK289" i="6"/>
  <c r="CT17" i="6"/>
  <c r="CX276" i="6"/>
  <c r="DE28" i="6"/>
  <c r="DJ288" i="6"/>
  <c r="DR296" i="6"/>
  <c r="DW301" i="6"/>
  <c r="DO293" i="6"/>
  <c r="DU44" i="6"/>
  <c r="CQ14" i="6"/>
  <c r="CQ138" i="6" s="1"/>
  <c r="CR161" i="2" s="1"/>
  <c r="CR164" i="2" s="1"/>
  <c r="CV19" i="6"/>
  <c r="CZ278" i="6"/>
  <c r="DG30" i="6"/>
  <c r="DL35" i="6"/>
  <c r="CT145" i="6"/>
  <c r="CY150" i="6"/>
  <c r="DE283" i="6"/>
  <c r="DK162" i="6"/>
  <c r="DS42" i="6"/>
  <c r="DI32" i="6"/>
  <c r="DP294" i="6"/>
  <c r="DV45" i="6"/>
  <c r="CS144" i="6"/>
  <c r="CY277" i="6"/>
  <c r="DD155" i="6"/>
  <c r="DI160" i="6"/>
  <c r="CS16" i="6"/>
  <c r="CX21" i="6"/>
  <c r="DB280" i="6"/>
  <c r="DJ33" i="6"/>
  <c r="DQ168" i="6"/>
  <c r="DV300" i="6"/>
  <c r="DN165" i="6"/>
  <c r="DS297" i="6"/>
  <c r="CQ164" i="2"/>
  <c r="CO285" i="2"/>
  <c r="CP273" i="2"/>
  <c r="CP279" i="2" s="1"/>
  <c r="CP308" i="2"/>
  <c r="CR62" i="2"/>
  <c r="CP52" i="2"/>
  <c r="CP92" i="7"/>
  <c r="AH92" i="16" s="1"/>
  <c r="CP67" i="7"/>
  <c r="AH67" i="16" s="1"/>
  <c r="CP166" i="2"/>
  <c r="CQ166" i="2"/>
  <c r="CQ13" i="7" s="1"/>
  <c r="CP119" i="7"/>
  <c r="AH119" i="16" s="1"/>
  <c r="CD290" i="2"/>
  <c r="CQ75" i="2"/>
  <c r="CQ79" i="2"/>
  <c r="CQ76" i="2"/>
  <c r="CQ78" i="2"/>
  <c r="CQ96" i="2"/>
  <c r="CQ74" i="2"/>
  <c r="CR4" i="2"/>
  <c r="CQ93" i="2"/>
  <c r="CQ276" i="2"/>
  <c r="CQ80" i="2"/>
  <c r="CQ82" i="2"/>
  <c r="CQ77" i="2"/>
  <c r="CQ95" i="2"/>
  <c r="CQ73" i="2"/>
  <c r="CQ270" i="2"/>
  <c r="CQ118" i="7" s="1"/>
  <c r="CQ333" i="2" s="1"/>
  <c r="CQ92" i="2"/>
  <c r="CQ94" i="2"/>
  <c r="CQ81" i="2"/>
  <c r="CC291" i="2"/>
  <c r="CC296" i="2"/>
  <c r="CC297" i="2" s="1"/>
  <c r="CA28" i="7"/>
  <c r="AC28" i="16"/>
  <c r="CP333" i="2"/>
  <c r="CO88" i="2"/>
  <c r="CO66" i="7" s="1"/>
  <c r="AH66" i="16" s="1"/>
  <c r="CO85" i="2"/>
  <c r="CO65" i="7" s="1"/>
  <c r="AH65" i="16" s="1"/>
  <c r="CO64" i="7"/>
  <c r="CI98" i="7"/>
  <c r="AH64" i="16"/>
  <c r="CU51" i="2"/>
  <c r="CO112" i="2"/>
  <c r="CO116" i="2" s="1"/>
  <c r="CN7" i="7"/>
  <c r="CN95" i="7" s="1"/>
  <c r="AH26" i="16"/>
  <c r="CP99" i="7"/>
  <c r="CS326" i="2"/>
  <c r="CS328" i="2" s="1"/>
  <c r="CR37" i="7"/>
  <c r="CP143" i="2"/>
  <c r="CP146" i="2" s="1"/>
  <c r="CO9" i="7"/>
  <c r="CK210" i="2"/>
  <c r="CK213" i="2" s="1"/>
  <c r="CJ24" i="7"/>
  <c r="AG8" i="16"/>
  <c r="CR231" i="2"/>
  <c r="CR234" i="2" s="1"/>
  <c r="CQ25" i="7"/>
  <c r="CQ99" i="7" s="1"/>
  <c r="CM95" i="7"/>
  <c r="AG95" i="16" s="1"/>
  <c r="CO97" i="7"/>
  <c r="CF153" i="7" l="1"/>
  <c r="CG306" i="2"/>
  <c r="CG309" i="2" s="1"/>
  <c r="CG75" i="7" s="1"/>
  <c r="CG77" i="7" s="1"/>
  <c r="CF258" i="2"/>
  <c r="CG271" i="2"/>
  <c r="CG277" i="2" s="1"/>
  <c r="CE259" i="2"/>
  <c r="CE288" i="2"/>
  <c r="CM139" i="2"/>
  <c r="CM130" i="2" s="1"/>
  <c r="CM225" i="2" s="1"/>
  <c r="CM228" i="2" s="1"/>
  <c r="CM211" i="2" s="1"/>
  <c r="CO218" i="2" s="1"/>
  <c r="CP135" i="2"/>
  <c r="CQ316" i="2"/>
  <c r="CQ318" i="2" s="1"/>
  <c r="CP35" i="7"/>
  <c r="AH36" i="16" s="1"/>
  <c r="CP11" i="12"/>
  <c r="CO101" i="12"/>
  <c r="AE75" i="16"/>
  <c r="AC81" i="16"/>
  <c r="CF148" i="7"/>
  <c r="CA322" i="2"/>
  <c r="CD154" i="7"/>
  <c r="CE151" i="7" s="1"/>
  <c r="CE154" i="7" s="1"/>
  <c r="CF151" i="7" s="1"/>
  <c r="CF154" i="7" s="1"/>
  <c r="CG151" i="7" s="1"/>
  <c r="BR6" i="7"/>
  <c r="BS134" i="7"/>
  <c r="BS136" i="7" s="1"/>
  <c r="BR109" i="2"/>
  <c r="CD148" i="7"/>
  <c r="CD147" i="7"/>
  <c r="Y17" i="16"/>
  <c r="Y45" i="16" s="1"/>
  <c r="BO44" i="7"/>
  <c r="BY330" i="2"/>
  <c r="BZ321" i="2"/>
  <c r="BZ323" i="2" s="1"/>
  <c r="CI307" i="2"/>
  <c r="CI272" i="2"/>
  <c r="CI278" i="2" s="1"/>
  <c r="CH265" i="2"/>
  <c r="CG289" i="2"/>
  <c r="CG266" i="2"/>
  <c r="BZ36" i="7"/>
  <c r="BY39" i="7"/>
  <c r="BY42" i="7" s="1"/>
  <c r="J39" i="17"/>
  <c r="AB40" i="16"/>
  <c r="BX42" i="7"/>
  <c r="AC89" i="16"/>
  <c r="CA103" i="7"/>
  <c r="CF149" i="7"/>
  <c r="CF79" i="7" s="1"/>
  <c r="CF81" i="7" s="1"/>
  <c r="CF89" i="7" s="1"/>
  <c r="CF103" i="7" s="1"/>
  <c r="CP12" i="7"/>
  <c r="AH13" i="16" s="1"/>
  <c r="CQ154" i="2"/>
  <c r="CQ158" i="2" s="1"/>
  <c r="CE89" i="7"/>
  <c r="CE103" i="7" s="1"/>
  <c r="CE114" i="7" s="1"/>
  <c r="CE322" i="2"/>
  <c r="CQ12" i="6"/>
  <c r="CR2" i="7"/>
  <c r="CQ44" i="13"/>
  <c r="CQ3" i="2"/>
  <c r="CN12" i="12"/>
  <c r="CN100" i="12" s="1"/>
  <c r="CN2" i="10"/>
  <c r="CN2" i="9"/>
  <c r="CQ168" i="2"/>
  <c r="CQ14" i="7" s="1"/>
  <c r="CB32" i="7"/>
  <c r="CO137" i="2"/>
  <c r="CQ135" i="2"/>
  <c r="CP136" i="2"/>
  <c r="CN138" i="2"/>
  <c r="CN139" i="2" s="1"/>
  <c r="CN130" i="2" s="1"/>
  <c r="CN225" i="2" s="1"/>
  <c r="CN228" i="2" s="1"/>
  <c r="CN211" i="2" s="1"/>
  <c r="CA32" i="7"/>
  <c r="AC29" i="16"/>
  <c r="CC280" i="2"/>
  <c r="CC281" i="2" s="1"/>
  <c r="CC30" i="7" s="1"/>
  <c r="CC27" i="7"/>
  <c r="CC28" i="7" s="1"/>
  <c r="CQ119" i="7"/>
  <c r="CQ128" i="7" s="1"/>
  <c r="CE290" i="2"/>
  <c r="CR96" i="2"/>
  <c r="CR94" i="2"/>
  <c r="CR270" i="2"/>
  <c r="CR118" i="7" s="1"/>
  <c r="CR93" i="2"/>
  <c r="CR81" i="2"/>
  <c r="CR79" i="2"/>
  <c r="CR77" i="2"/>
  <c r="CR75" i="2"/>
  <c r="CR73" i="2"/>
  <c r="CR74" i="2"/>
  <c r="CR95" i="2"/>
  <c r="CR92" i="2"/>
  <c r="CS4" i="2"/>
  <c r="CR276" i="2"/>
  <c r="CR82" i="2"/>
  <c r="CR80" i="2"/>
  <c r="CR78" i="2"/>
  <c r="CR76" i="2"/>
  <c r="CP13" i="7"/>
  <c r="AH14" i="16" s="1"/>
  <c r="CP168" i="2"/>
  <c r="CP14" i="7" s="1"/>
  <c r="AH15" i="16" s="1"/>
  <c r="CR92" i="7"/>
  <c r="CR67" i="7"/>
  <c r="CR50" i="2"/>
  <c r="CS48" i="2"/>
  <c r="CR49" i="2"/>
  <c r="CS199" i="2"/>
  <c r="CS202" i="2" s="1"/>
  <c r="CR15" i="7"/>
  <c r="K8" i="17"/>
  <c r="CJ96" i="7"/>
  <c r="AF9" i="16"/>
  <c r="H209" i="15"/>
  <c r="H210" i="15" s="1"/>
  <c r="CM83" i="7"/>
  <c r="AG83" i="16" s="1"/>
  <c r="AG73" i="16"/>
  <c r="CQ26" i="7"/>
  <c r="CQ100" i="7" s="1"/>
  <c r="CR242" i="2"/>
  <c r="CR245" i="2" s="1"/>
  <c r="CR248" i="2"/>
  <c r="CN218" i="2"/>
  <c r="CO219" i="2"/>
  <c r="CM217" i="2"/>
  <c r="CL216" i="2"/>
  <c r="CL220" i="2" s="1"/>
  <c r="CL212" i="2" s="1"/>
  <c r="CR47" i="2"/>
  <c r="CR52" i="2" s="1"/>
  <c r="CS15" i="2"/>
  <c r="CR19" i="2"/>
  <c r="CR59" i="2"/>
  <c r="CR63" i="2"/>
  <c r="CR64" i="2" s="1"/>
  <c r="CR69" i="2" s="1"/>
  <c r="CR131" i="2" s="1"/>
  <c r="CR67" i="2"/>
  <c r="CQ52" i="2"/>
  <c r="CU34" i="2"/>
  <c r="CT36" i="2"/>
  <c r="CT35" i="2"/>
  <c r="CR18" i="2"/>
  <c r="CR66" i="2"/>
  <c r="CR58" i="2"/>
  <c r="CR33" i="2"/>
  <c r="CR38" i="2" s="1"/>
  <c r="CS13" i="2"/>
  <c r="CP70" i="7"/>
  <c r="CP73" i="7" s="1"/>
  <c r="CP83" i="7" s="1"/>
  <c r="CO70" i="7"/>
  <c r="CQ98" i="2"/>
  <c r="CQ227" i="2" s="1"/>
  <c r="CQ84" i="2"/>
  <c r="CD291" i="2"/>
  <c r="CD296" i="2"/>
  <c r="CD297" i="2" s="1"/>
  <c r="CQ273" i="2"/>
  <c r="CQ279" i="2" s="1"/>
  <c r="CQ308" i="2"/>
  <c r="CP285" i="2"/>
  <c r="CQ67" i="7"/>
  <c r="CQ92" i="7"/>
  <c r="CR166" i="2"/>
  <c r="CR13" i="7" s="1"/>
  <c r="CX148" i="6"/>
  <c r="DI286" i="6"/>
  <c r="DD26" i="6"/>
  <c r="DV172" i="6"/>
  <c r="DS41" i="6"/>
  <c r="DB279" i="6"/>
  <c r="CR142" i="6"/>
  <c r="CR266" i="6" s="1"/>
  <c r="CS162" i="2" s="1"/>
  <c r="DC280" i="6"/>
  <c r="DP293" i="6"/>
  <c r="DL162" i="6"/>
  <c r="DW173" i="6"/>
  <c r="DB152" i="6"/>
  <c r="CR14" i="6"/>
  <c r="CR138" i="6" s="1"/>
  <c r="CS161" i="2" s="1"/>
  <c r="DI159" i="6"/>
  <c r="DL34" i="6"/>
  <c r="CW19" i="6"/>
  <c r="CV146" i="6"/>
  <c r="DT297" i="6"/>
  <c r="DQ167" i="6"/>
  <c r="CU145" i="6"/>
  <c r="DA278" i="6"/>
  <c r="DF156" i="6"/>
  <c r="DK161" i="6"/>
  <c r="CV18" i="6"/>
  <c r="CZ277" i="6"/>
  <c r="DG29" i="6"/>
  <c r="DN164" i="6"/>
  <c r="DS296" i="6"/>
  <c r="DH158" i="6"/>
  <c r="DP166" i="6"/>
  <c r="DU298" i="6"/>
  <c r="CT271" i="6"/>
  <c r="DA23" i="6"/>
  <c r="DF28" i="6"/>
  <c r="DJ287" i="6"/>
  <c r="CU272" i="6"/>
  <c r="CZ150" i="6"/>
  <c r="DE155" i="6"/>
  <c r="DN36" i="6"/>
  <c r="DS169" i="6"/>
  <c r="DH30" i="6"/>
  <c r="DP38" i="6"/>
  <c r="DU171" i="6"/>
  <c r="CT144" i="6"/>
  <c r="CY149" i="6"/>
  <c r="DE282" i="6"/>
  <c r="DJ160" i="6"/>
  <c r="CU17" i="6"/>
  <c r="CZ22" i="6"/>
  <c r="DD281" i="6"/>
  <c r="DM290" i="6"/>
  <c r="DR168" i="6"/>
  <c r="CS4" i="6"/>
  <c r="DO37" i="6"/>
  <c r="DT170" i="6"/>
  <c r="CT16" i="6"/>
  <c r="CX275" i="6"/>
  <c r="DE27" i="6"/>
  <c r="DJ32" i="6"/>
  <c r="CS143" i="6"/>
  <c r="CY276" i="6"/>
  <c r="DD154" i="6"/>
  <c r="DM163" i="6"/>
  <c r="DR40" i="6"/>
  <c r="DW300" i="6"/>
  <c r="DN291" i="6"/>
  <c r="DT42" i="6"/>
  <c r="CS270" i="6"/>
  <c r="DC153" i="6"/>
  <c r="CR269" i="6"/>
  <c r="CR393" i="6" s="1"/>
  <c r="CS163" i="2" s="1"/>
  <c r="CY21" i="6"/>
  <c r="DK288" i="6"/>
  <c r="DQ39" i="6"/>
  <c r="DL289" i="6"/>
  <c r="CS15" i="6"/>
  <c r="CX20" i="6"/>
  <c r="DI31" i="6"/>
  <c r="CW147" i="6"/>
  <c r="DK33" i="6"/>
  <c r="DV44" i="6"/>
  <c r="DR295" i="6"/>
  <c r="CW274" i="6"/>
  <c r="DG157" i="6"/>
  <c r="CV273" i="6"/>
  <c r="DC25" i="6"/>
  <c r="DO292" i="6"/>
  <c r="DU43" i="6"/>
  <c r="DQ294" i="6"/>
  <c r="DW45" i="6"/>
  <c r="DB24" i="6"/>
  <c r="DF283" i="6"/>
  <c r="DM35" i="6"/>
  <c r="DA151" i="6"/>
  <c r="DG284" i="6"/>
  <c r="DO165" i="6"/>
  <c r="DH285" i="6"/>
  <c r="DV299" i="6"/>
  <c r="CL129" i="2"/>
  <c r="CL132" i="2" s="1"/>
  <c r="CK8" i="7"/>
  <c r="CK96" i="7" s="1"/>
  <c r="CP128" i="7"/>
  <c r="AH128" i="16" s="1"/>
  <c r="CP100" i="7"/>
  <c r="AH100" i="16" s="1"/>
  <c r="AH27" i="16"/>
  <c r="CP219" i="2"/>
  <c r="CQ54" i="2"/>
  <c r="CR25" i="7"/>
  <c r="CR99" i="7" s="1"/>
  <c r="CS231" i="2"/>
  <c r="CS234" i="2" s="1"/>
  <c r="CJ98" i="7"/>
  <c r="K24" i="17"/>
  <c r="AF25" i="16"/>
  <c r="CQ143" i="2"/>
  <c r="CQ146" i="2" s="1"/>
  <c r="CP9" i="7"/>
  <c r="AH99" i="16"/>
  <c r="CO7" i="7"/>
  <c r="CO95" i="7" s="1"/>
  <c r="CP112" i="2"/>
  <c r="CP116" i="2" s="1"/>
  <c r="CV51" i="2"/>
  <c r="CL210" i="2"/>
  <c r="CK24" i="7"/>
  <c r="CP97" i="7"/>
  <c r="CS37" i="7"/>
  <c r="AI38" i="16" s="1"/>
  <c r="CT326" i="2"/>
  <c r="CT328" i="2" s="1"/>
  <c r="CF288" i="2" l="1"/>
  <c r="CF259" i="2"/>
  <c r="CG258" i="2"/>
  <c r="CH306" i="2"/>
  <c r="CH309" i="2" s="1"/>
  <c r="CH75" i="7" s="1"/>
  <c r="CH77" i="7" s="1"/>
  <c r="CH143" i="7" s="1"/>
  <c r="CH152" i="7" s="1"/>
  <c r="CH271" i="2"/>
  <c r="CH277" i="2" s="1"/>
  <c r="AE77" i="16"/>
  <c r="CG143" i="7"/>
  <c r="CM216" i="2"/>
  <c r="CM220" i="2" s="1"/>
  <c r="CM212" i="2" s="1"/>
  <c r="CN217" i="2"/>
  <c r="CP101" i="12"/>
  <c r="CQ11" i="12"/>
  <c r="CR54" i="2"/>
  <c r="CR98" i="2"/>
  <c r="CR227" i="2" s="1"/>
  <c r="CQ35" i="7"/>
  <c r="CR316" i="2"/>
  <c r="CR318" i="2" s="1"/>
  <c r="CH153" i="7"/>
  <c r="CE132" i="7"/>
  <c r="CH144" i="7"/>
  <c r="CH145" i="7" s="1"/>
  <c r="CH148" i="7" s="1"/>
  <c r="AB43" i="16"/>
  <c r="J42" i="17"/>
  <c r="CA36" i="7"/>
  <c r="BZ39" i="7"/>
  <c r="BZ42" i="7" s="1"/>
  <c r="CI265" i="2"/>
  <c r="CJ307" i="2"/>
  <c r="CJ272" i="2"/>
  <c r="CJ278" i="2" s="1"/>
  <c r="CA321" i="2"/>
  <c r="CA323" i="2" s="1"/>
  <c r="BZ330" i="2"/>
  <c r="BT134" i="7"/>
  <c r="BT136" i="7" s="1"/>
  <c r="BS109" i="2"/>
  <c r="BS6" i="7"/>
  <c r="BS10" i="7" s="1"/>
  <c r="BS16" i="7" s="1"/>
  <c r="BS44" i="7" s="1"/>
  <c r="CA114" i="7"/>
  <c r="AC103" i="16"/>
  <c r="CA132" i="7"/>
  <c r="AC132" i="16" s="1"/>
  <c r="AC136" i="16" s="1"/>
  <c r="AD134" i="16" s="1"/>
  <c r="CH289" i="2"/>
  <c r="CH266" i="2"/>
  <c r="CD149" i="7"/>
  <c r="CD79" i="7" s="1"/>
  <c r="Z7" i="16"/>
  <c r="BR10" i="7"/>
  <c r="CF322" i="2"/>
  <c r="CL213" i="2"/>
  <c r="CM210" i="2" s="1"/>
  <c r="CQ12" i="7"/>
  <c r="CR154" i="2"/>
  <c r="CR158" i="2" s="1"/>
  <c r="CF132" i="7"/>
  <c r="CF114" i="7"/>
  <c r="CF122" i="7" s="1"/>
  <c r="CS2" i="7"/>
  <c r="CR44" i="13"/>
  <c r="CR12" i="6"/>
  <c r="CO12" i="12"/>
  <c r="CO100" i="12" s="1"/>
  <c r="CO2" i="10"/>
  <c r="CR3" i="2"/>
  <c r="CO2" i="9"/>
  <c r="CC32" i="7"/>
  <c r="CL8" i="7"/>
  <c r="CL96" i="7" s="1"/>
  <c r="CM129" i="2"/>
  <c r="CM132" i="2" s="1"/>
  <c r="CR308" i="2"/>
  <c r="CQ285" i="2"/>
  <c r="CR273" i="2"/>
  <c r="CR279" i="2" s="1"/>
  <c r="CD280" i="2"/>
  <c r="CD281" i="2" s="1"/>
  <c r="CD30" i="7" s="1"/>
  <c r="AD31" i="16" s="1"/>
  <c r="CD27" i="7"/>
  <c r="CT13" i="2"/>
  <c r="CS66" i="2"/>
  <c r="CS54" i="2"/>
  <c r="CS33" i="2"/>
  <c r="CS38" i="2" s="1"/>
  <c r="CS18" i="2"/>
  <c r="CS58" i="2"/>
  <c r="CS62" i="2"/>
  <c r="CR26" i="7"/>
  <c r="CR100" i="7" s="1"/>
  <c r="CS248" i="2"/>
  <c r="CS242" i="2"/>
  <c r="CS245" i="2" s="1"/>
  <c r="K95" i="17"/>
  <c r="AF96" i="16"/>
  <c r="CI208" i="7"/>
  <c r="CS15" i="7"/>
  <c r="AI16" i="16" s="1"/>
  <c r="CT199" i="2"/>
  <c r="CT202" i="2" s="1"/>
  <c r="CS49" i="2"/>
  <c r="CT48" i="2"/>
  <c r="CS50" i="2"/>
  <c r="CS63" i="2" s="1"/>
  <c r="CS64" i="2" s="1"/>
  <c r="CS69" i="2" s="1"/>
  <c r="CS131" i="2" s="1"/>
  <c r="CR119" i="7"/>
  <c r="CF290" i="2"/>
  <c r="CE291" i="2"/>
  <c r="CE296" i="2"/>
  <c r="CE297" i="2" s="1"/>
  <c r="CN216" i="2"/>
  <c r="CN220" i="2" s="1"/>
  <c r="CN212" i="2" s="1"/>
  <c r="CP218" i="2"/>
  <c r="CO217" i="2"/>
  <c r="CQ219" i="2"/>
  <c r="CW146" i="6"/>
  <c r="DC279" i="6"/>
  <c r="DH157" i="6"/>
  <c r="DM162" i="6"/>
  <c r="CW273" i="6"/>
  <c r="DB151" i="6"/>
  <c r="DI30" i="6"/>
  <c r="DQ293" i="6"/>
  <c r="DW44" i="6"/>
  <c r="DN35" i="6"/>
  <c r="DS168" i="6"/>
  <c r="CU16" i="6"/>
  <c r="CZ21" i="6"/>
  <c r="DD280" i="6"/>
  <c r="DK32" i="6"/>
  <c r="CT270" i="6"/>
  <c r="DA22" i="6"/>
  <c r="DF27" i="6"/>
  <c r="DP37" i="6"/>
  <c r="DU170" i="6"/>
  <c r="DJ286" i="6"/>
  <c r="DQ38" i="6"/>
  <c r="DV171" i="6"/>
  <c r="CV145" i="6"/>
  <c r="DA150" i="6"/>
  <c r="DG283" i="6"/>
  <c r="DL161" i="6"/>
  <c r="CU144" i="6"/>
  <c r="DA277" i="6"/>
  <c r="DF155" i="6"/>
  <c r="DP165" i="6"/>
  <c r="DU297" i="6"/>
  <c r="DK160" i="6"/>
  <c r="DR39" i="6"/>
  <c r="DW172" i="6"/>
  <c r="CY20" i="6"/>
  <c r="DD25" i="6"/>
  <c r="DH284" i="6"/>
  <c r="CS14" i="6"/>
  <c r="CS138" i="6" s="1"/>
  <c r="CT161" i="2" s="1"/>
  <c r="CW18" i="6"/>
  <c r="DB23" i="6"/>
  <c r="DF282" i="6"/>
  <c r="DQ166" i="6"/>
  <c r="DV298" i="6"/>
  <c r="DM289" i="6"/>
  <c r="DR167" i="6"/>
  <c r="DW299" i="6"/>
  <c r="CU271" i="6"/>
  <c r="CZ149" i="6"/>
  <c r="DE154" i="6"/>
  <c r="DK287" i="6"/>
  <c r="CT143" i="6"/>
  <c r="CY148" i="6"/>
  <c r="DE281" i="6"/>
  <c r="DO291" i="6"/>
  <c r="DT169" i="6"/>
  <c r="DJ159" i="6"/>
  <c r="DP292" i="6"/>
  <c r="DV43" i="6"/>
  <c r="CV272" i="6"/>
  <c r="DC24" i="6"/>
  <c r="DH29" i="6"/>
  <c r="DL288" i="6"/>
  <c r="CX19" i="6"/>
  <c r="DB278" i="6"/>
  <c r="DI285" i="6"/>
  <c r="DR294" i="6"/>
  <c r="CT4" i="6"/>
  <c r="DN163" i="6"/>
  <c r="DS295" i="6"/>
  <c r="CS142" i="6"/>
  <c r="CS266" i="6" s="1"/>
  <c r="CT162" i="2" s="1"/>
  <c r="CY275" i="6"/>
  <c r="DD153" i="6"/>
  <c r="DI158" i="6"/>
  <c r="CS269" i="6"/>
  <c r="CS393" i="6" s="1"/>
  <c r="CT163" i="2" s="1"/>
  <c r="CX147" i="6"/>
  <c r="DC152" i="6"/>
  <c r="DM34" i="6"/>
  <c r="DS40" i="6"/>
  <c r="DG156" i="6"/>
  <c r="DN290" i="6"/>
  <c r="DT296" i="6"/>
  <c r="CV17" i="6"/>
  <c r="CZ276" i="6"/>
  <c r="DG28" i="6"/>
  <c r="DL33" i="6"/>
  <c r="CT15" i="6"/>
  <c r="CX274" i="6"/>
  <c r="DE26" i="6"/>
  <c r="DO36" i="6"/>
  <c r="DT41" i="6"/>
  <c r="DJ31" i="6"/>
  <c r="DO164" i="6"/>
  <c r="DU42" i="6"/>
  <c r="CS164" i="2"/>
  <c r="CQ88" i="2"/>
  <c r="CQ66" i="7" s="1"/>
  <c r="CQ64" i="7"/>
  <c r="CQ85" i="2"/>
  <c r="CQ65" i="7" s="1"/>
  <c r="CO73" i="7"/>
  <c r="AH70" i="16"/>
  <c r="CU36" i="2"/>
  <c r="CV34" i="2"/>
  <c r="CU35" i="2"/>
  <c r="CR135" i="2"/>
  <c r="CO138" i="2"/>
  <c r="CO139" i="2" s="1"/>
  <c r="CO130" i="2" s="1"/>
  <c r="CO225" i="2" s="1"/>
  <c r="CO228" i="2" s="1"/>
  <c r="CO211" i="2" s="1"/>
  <c r="CP137" i="2"/>
  <c r="CQ136" i="2"/>
  <c r="CR55" i="2"/>
  <c r="CS47" i="2"/>
  <c r="CS52" i="2" s="1"/>
  <c r="CS19" i="2"/>
  <c r="CT15" i="2"/>
  <c r="CS59" i="2"/>
  <c r="CS67" i="2"/>
  <c r="CS270" i="2"/>
  <c r="CS118" i="7" s="1"/>
  <c r="CS333" i="2" s="1"/>
  <c r="CS94" i="2"/>
  <c r="CS92" i="2"/>
  <c r="CT4" i="2"/>
  <c r="CS81" i="2"/>
  <c r="CS79" i="2"/>
  <c r="CS77" i="2"/>
  <c r="CS75" i="2"/>
  <c r="CS73" i="2"/>
  <c r="CS95" i="2"/>
  <c r="CS93" i="2"/>
  <c r="CS276" i="2"/>
  <c r="CS82" i="2"/>
  <c r="CS80" i="2"/>
  <c r="CS78" i="2"/>
  <c r="CS74" i="2"/>
  <c r="CS96" i="2"/>
  <c r="CS76" i="2"/>
  <c r="CR84" i="2"/>
  <c r="CR333" i="2"/>
  <c r="AC33" i="16"/>
  <c r="CK98" i="7"/>
  <c r="CQ112" i="2"/>
  <c r="CQ116" i="2" s="1"/>
  <c r="CP7" i="7"/>
  <c r="CR143" i="2"/>
  <c r="CR146" i="2" s="1"/>
  <c r="CQ9" i="7"/>
  <c r="K97" i="17"/>
  <c r="CI210" i="7"/>
  <c r="AF98" i="16"/>
  <c r="AH97" i="16"/>
  <c r="CU326" i="2"/>
  <c r="CU328" i="2" s="1"/>
  <c r="CT37" i="7"/>
  <c r="CL24" i="7"/>
  <c r="CE122" i="7"/>
  <c r="CW51" i="2"/>
  <c r="AH10" i="16"/>
  <c r="CQ97" i="7"/>
  <c r="CS25" i="7"/>
  <c r="CT231" i="2"/>
  <c r="CT234" i="2" s="1"/>
  <c r="CG152" i="7" l="1"/>
  <c r="CG144" i="7"/>
  <c r="CG145" i="7" s="1"/>
  <c r="CG153" i="7"/>
  <c r="CH258" i="2"/>
  <c r="CI271" i="2"/>
  <c r="CI277" i="2" s="1"/>
  <c r="CI306" i="2"/>
  <c r="CI309" i="2" s="1"/>
  <c r="CI75" i="7" s="1"/>
  <c r="CI77" i="7" s="1"/>
  <c r="CI143" i="7" s="1"/>
  <c r="CG288" i="2"/>
  <c r="CG259" i="2"/>
  <c r="CS316" i="2"/>
  <c r="CS318" i="2" s="1"/>
  <c r="CR35" i="7"/>
  <c r="CR11" i="12"/>
  <c r="CQ101" i="12"/>
  <c r="CS55" i="2"/>
  <c r="CH147" i="7"/>
  <c r="CH149" i="7" s="1"/>
  <c r="CH79" i="7" s="1"/>
  <c r="CM213" i="2"/>
  <c r="CN210" i="2" s="1"/>
  <c r="CN213" i="2" s="1"/>
  <c r="BR16" i="7"/>
  <c r="Z11" i="16"/>
  <c r="CD81" i="7"/>
  <c r="AD79" i="16"/>
  <c r="AC114" i="16"/>
  <c r="CA122" i="7"/>
  <c r="AC122" i="16" s="1"/>
  <c r="CK307" i="2"/>
  <c r="CK272" i="2"/>
  <c r="CK278" i="2" s="1"/>
  <c r="CJ265" i="2"/>
  <c r="CI289" i="2"/>
  <c r="CI266" i="2"/>
  <c r="CA39" i="7"/>
  <c r="CB36" i="7"/>
  <c r="AC37" i="16"/>
  <c r="BT6" i="7"/>
  <c r="BT10" i="7" s="1"/>
  <c r="BT16" i="7" s="1"/>
  <c r="BT44" i="7" s="1"/>
  <c r="BU134" i="7"/>
  <c r="BU136" i="7" s="1"/>
  <c r="BT109" i="2"/>
  <c r="CA330" i="2"/>
  <c r="CB321" i="2"/>
  <c r="CB323" i="2" s="1"/>
  <c r="CS154" i="2"/>
  <c r="CS158" i="2" s="1"/>
  <c r="CR12" i="7"/>
  <c r="CR168" i="2"/>
  <c r="CR14" i="7" s="1"/>
  <c r="CS3" i="2"/>
  <c r="CT2" i="7"/>
  <c r="CP2" i="10"/>
  <c r="CP2" i="9"/>
  <c r="CP12" i="12"/>
  <c r="CP100" i="12" s="1"/>
  <c r="CS12" i="6"/>
  <c r="CS44" i="13"/>
  <c r="CR88" i="2"/>
  <c r="CR66" i="7" s="1"/>
  <c r="CR85" i="2"/>
  <c r="CR65" i="7" s="1"/>
  <c r="CR64" i="7"/>
  <c r="CS84" i="2"/>
  <c r="CS98" i="2"/>
  <c r="CS227" i="2" s="1"/>
  <c r="CT19" i="2"/>
  <c r="CU15" i="2"/>
  <c r="CT47" i="2"/>
  <c r="CT59" i="2"/>
  <c r="CT67" i="2"/>
  <c r="CV36" i="2"/>
  <c r="CV35" i="2"/>
  <c r="CW34" i="2"/>
  <c r="CS92" i="7"/>
  <c r="AI92" i="16" s="1"/>
  <c r="CS67" i="7"/>
  <c r="AI67" i="16" s="1"/>
  <c r="CS166" i="2"/>
  <c r="CT164" i="2"/>
  <c r="CF291" i="2"/>
  <c r="CF296" i="2"/>
  <c r="CF297" i="2" s="1"/>
  <c r="CT242" i="2"/>
  <c r="CT245" i="2" s="1"/>
  <c r="CS26" i="7"/>
  <c r="CT248" i="2"/>
  <c r="CD28" i="7"/>
  <c r="AD28" i="16"/>
  <c r="CS273" i="2"/>
  <c r="CS279" i="2" s="1"/>
  <c r="CS308" i="2"/>
  <c r="CR285" i="2"/>
  <c r="CM8" i="7"/>
  <c r="CN129" i="2"/>
  <c r="CN132" i="2" s="1"/>
  <c r="AI118" i="16"/>
  <c r="CG290" i="2"/>
  <c r="CS119" i="7"/>
  <c r="CS128" i="7" s="1"/>
  <c r="CT270" i="2"/>
  <c r="CT118" i="7" s="1"/>
  <c r="CT333" i="2" s="1"/>
  <c r="CT93" i="2"/>
  <c r="CT81" i="2"/>
  <c r="CT79" i="2"/>
  <c r="CT77" i="2"/>
  <c r="CT75" i="2"/>
  <c r="CT73" i="2"/>
  <c r="CT96" i="2"/>
  <c r="CT94" i="2"/>
  <c r="CT92" i="2"/>
  <c r="CU4" i="2"/>
  <c r="CT276" i="2"/>
  <c r="CT82" i="2"/>
  <c r="CT80" i="2"/>
  <c r="CT78" i="2"/>
  <c r="CT76" i="2"/>
  <c r="CT74" i="2"/>
  <c r="CT95" i="2"/>
  <c r="CS135" i="2"/>
  <c r="CQ137" i="2"/>
  <c r="CP138" i="2"/>
  <c r="CP139" i="2" s="1"/>
  <c r="CP130" i="2" s="1"/>
  <c r="CP225" i="2" s="1"/>
  <c r="CP228" i="2" s="1"/>
  <c r="CP211" i="2" s="1"/>
  <c r="CR136" i="2"/>
  <c r="CO216" i="2"/>
  <c r="CO220" i="2" s="1"/>
  <c r="CO212" i="2" s="1"/>
  <c r="CR219" i="2"/>
  <c r="CQ218" i="2"/>
  <c r="CP217" i="2"/>
  <c r="CO83" i="7"/>
  <c r="AH83" i="16" s="1"/>
  <c r="AH73" i="16"/>
  <c r="CQ70" i="7"/>
  <c r="CQ73" i="7" s="1"/>
  <c r="CQ83" i="7" s="1"/>
  <c r="CT142" i="6"/>
  <c r="CT266" i="6" s="1"/>
  <c r="CU162" i="2" s="1"/>
  <c r="CY147" i="6"/>
  <c r="DE280" i="6"/>
  <c r="DJ158" i="6"/>
  <c r="CV271" i="6"/>
  <c r="DC23" i="6"/>
  <c r="DH283" i="6"/>
  <c r="DO163" i="6"/>
  <c r="DU41" i="6"/>
  <c r="DK31" i="6"/>
  <c r="DQ292" i="6"/>
  <c r="DW298" i="6"/>
  <c r="CX18" i="6"/>
  <c r="DB277" i="6"/>
  <c r="DI29" i="6"/>
  <c r="CU270" i="6"/>
  <c r="CZ148" i="6"/>
  <c r="DE153" i="6"/>
  <c r="DN34" i="6"/>
  <c r="DS167" i="6"/>
  <c r="DG27" i="6"/>
  <c r="DP36" i="6"/>
  <c r="DU169" i="6"/>
  <c r="CU143" i="6"/>
  <c r="DA276" i="6"/>
  <c r="DF154" i="6"/>
  <c r="DK159" i="6"/>
  <c r="CY19" i="6"/>
  <c r="DD24" i="6"/>
  <c r="DL160" i="6"/>
  <c r="DQ37" i="6"/>
  <c r="DV170" i="6"/>
  <c r="DM161" i="6"/>
  <c r="DS39" i="6"/>
  <c r="CT14" i="6"/>
  <c r="CT138" i="6" s="1"/>
  <c r="CU161" i="2" s="1"/>
  <c r="CX273" i="6"/>
  <c r="DE25" i="6"/>
  <c r="DJ30" i="6"/>
  <c r="CV144" i="6"/>
  <c r="DA149" i="6"/>
  <c r="DH156" i="6"/>
  <c r="DN289" i="6"/>
  <c r="DT295" i="6"/>
  <c r="DI157" i="6"/>
  <c r="DQ165" i="6"/>
  <c r="DV297" i="6"/>
  <c r="DR38" i="6"/>
  <c r="CW272" i="6"/>
  <c r="DB150" i="6"/>
  <c r="DG155" i="6"/>
  <c r="CU15" i="6"/>
  <c r="CZ20" i="6"/>
  <c r="DD279" i="6"/>
  <c r="DM288" i="6"/>
  <c r="DR166" i="6"/>
  <c r="DW171" i="6"/>
  <c r="DO290" i="6"/>
  <c r="DT168" i="6"/>
  <c r="CT269" i="6"/>
  <c r="CT393" i="6" s="1"/>
  <c r="CU163" i="2" s="1"/>
  <c r="DA21" i="6"/>
  <c r="DF26" i="6"/>
  <c r="DJ285" i="6"/>
  <c r="CW145" i="6"/>
  <c r="DC278" i="6"/>
  <c r="DL32" i="6"/>
  <c r="DP291" i="6"/>
  <c r="DV42" i="6"/>
  <c r="DK286" i="6"/>
  <c r="DR293" i="6"/>
  <c r="CU4" i="6"/>
  <c r="CX146" i="6"/>
  <c r="DC151" i="6"/>
  <c r="DI284" i="6"/>
  <c r="CV16" i="6"/>
  <c r="CZ275" i="6"/>
  <c r="DH28" i="6"/>
  <c r="DN162" i="6"/>
  <c r="DS294" i="6"/>
  <c r="DG282" i="6"/>
  <c r="DP164" i="6"/>
  <c r="DU296" i="6"/>
  <c r="CW17" i="6"/>
  <c r="DB22" i="6"/>
  <c r="DF281" i="6"/>
  <c r="DM33" i="6"/>
  <c r="CY274" i="6"/>
  <c r="DD152" i="6"/>
  <c r="DL287" i="6"/>
  <c r="DW43" i="6"/>
  <c r="DO35" i="6"/>
  <c r="DT40" i="6"/>
  <c r="CE27" i="7"/>
  <c r="CE28" i="7" s="1"/>
  <c r="CE280" i="2"/>
  <c r="CE281" i="2" s="1"/>
  <c r="CE30" i="7" s="1"/>
  <c r="CR128" i="7"/>
  <c r="AI119" i="16"/>
  <c r="CT49" i="2"/>
  <c r="CU48" i="2"/>
  <c r="CT50" i="2"/>
  <c r="CU199" i="2"/>
  <c r="CU202" i="2" s="1"/>
  <c r="CT15" i="7"/>
  <c r="CT58" i="2"/>
  <c r="CT66" i="2"/>
  <c r="CT18" i="2"/>
  <c r="CT33" i="2"/>
  <c r="CT38" i="2" s="1"/>
  <c r="CT62" i="2"/>
  <c r="CU13" i="2"/>
  <c r="CT25" i="7"/>
  <c r="CT99" i="7" s="1"/>
  <c r="CU231" i="2"/>
  <c r="CU234" i="2" s="1"/>
  <c r="CU37" i="7"/>
  <c r="CV326" i="2"/>
  <c r="CV328" i="2" s="1"/>
  <c r="CS143" i="2"/>
  <c r="CS146" i="2" s="1"/>
  <c r="CR9" i="7"/>
  <c r="AH8" i="16"/>
  <c r="CS99" i="7"/>
  <c r="AI99" i="16" s="1"/>
  <c r="AI26" i="16"/>
  <c r="CP95" i="7"/>
  <c r="CX51" i="2"/>
  <c r="CL98" i="7"/>
  <c r="CR97" i="7"/>
  <c r="CR112" i="2"/>
  <c r="CR116" i="2" s="1"/>
  <c r="CQ7" i="7"/>
  <c r="CQ95" i="7" s="1"/>
  <c r="CI152" i="7" l="1"/>
  <c r="CI144" i="7"/>
  <c r="CI145" i="7" s="1"/>
  <c r="CH288" i="2"/>
  <c r="CH259" i="2"/>
  <c r="CG147" i="7"/>
  <c r="CG148" i="7"/>
  <c r="CI153" i="7"/>
  <c r="CJ306" i="2"/>
  <c r="CJ309" i="2" s="1"/>
  <c r="CJ75" i="7" s="1"/>
  <c r="K74" i="17" s="1"/>
  <c r="H202" i="15" s="1"/>
  <c r="CJ271" i="2"/>
  <c r="CJ277" i="2" s="1"/>
  <c r="CI258" i="2"/>
  <c r="CG154" i="7"/>
  <c r="CH151" i="7" s="1"/>
  <c r="CH154" i="7" s="1"/>
  <c r="CI151" i="7" s="1"/>
  <c r="CT54" i="2"/>
  <c r="CR101" i="12"/>
  <c r="CS11" i="12"/>
  <c r="CT316" i="2"/>
  <c r="CT318" i="2" s="1"/>
  <c r="CS35" i="7"/>
  <c r="AI36" i="16" s="1"/>
  <c r="CM24" i="7"/>
  <c r="CM98" i="7" s="1"/>
  <c r="AG98" i="16" s="1"/>
  <c r="CI154" i="7"/>
  <c r="CJ151" i="7" s="1"/>
  <c r="CI186" i="7"/>
  <c r="CI188" i="7" s="1"/>
  <c r="CJ77" i="7"/>
  <c r="CJ143" i="7" s="1"/>
  <c r="AF75" i="16"/>
  <c r="BU6" i="7"/>
  <c r="BV134" i="7"/>
  <c r="BV136" i="7" s="1"/>
  <c r="BU109" i="2"/>
  <c r="CC36" i="7"/>
  <c r="CB39" i="7"/>
  <c r="CB42" i="7" s="1"/>
  <c r="CJ289" i="2"/>
  <c r="CJ266" i="2"/>
  <c r="CD89" i="7"/>
  <c r="CD322" i="2"/>
  <c r="AD81" i="16"/>
  <c r="BR44" i="7"/>
  <c r="Z17" i="16"/>
  <c r="Z45" i="16" s="1"/>
  <c r="CB330" i="2"/>
  <c r="CC321" i="2"/>
  <c r="CC323" i="2" s="1"/>
  <c r="AC40" i="16"/>
  <c r="CA42" i="7"/>
  <c r="AC43" i="16" s="1"/>
  <c r="CL307" i="2"/>
  <c r="CK265" i="2"/>
  <c r="CL272" i="2"/>
  <c r="CL278" i="2" s="1"/>
  <c r="CT154" i="2"/>
  <c r="CT158" i="2" s="1"/>
  <c r="CS12" i="7"/>
  <c r="AI13" i="16" s="1"/>
  <c r="CH81" i="7"/>
  <c r="CQ12" i="12"/>
  <c r="CQ100" i="12" s="1"/>
  <c r="CT12" i="6"/>
  <c r="CQ2" i="9"/>
  <c r="CU2" i="7"/>
  <c r="CQ2" i="10"/>
  <c r="CT3" i="2"/>
  <c r="CT44" i="13"/>
  <c r="AI128" i="16"/>
  <c r="CU18" i="2"/>
  <c r="CU33" i="2"/>
  <c r="CU38" i="2" s="1"/>
  <c r="CV13" i="2"/>
  <c r="CU58" i="2"/>
  <c r="CU66" i="2"/>
  <c r="CT63" i="2"/>
  <c r="CT64" i="2" s="1"/>
  <c r="CT69" i="2" s="1"/>
  <c r="CT131" i="2" s="1"/>
  <c r="CE32" i="7"/>
  <c r="CW144" i="6"/>
  <c r="DC277" i="6"/>
  <c r="DH155" i="6"/>
  <c r="DM160" i="6"/>
  <c r="DA20" i="6"/>
  <c r="DF25" i="6"/>
  <c r="DO34" i="6"/>
  <c r="DT39" i="6"/>
  <c r="DI283" i="6"/>
  <c r="DQ291" i="6"/>
  <c r="DV169" i="6"/>
  <c r="CV270" i="6"/>
  <c r="DC22" i="6"/>
  <c r="DH27" i="6"/>
  <c r="DL286" i="6"/>
  <c r="CY146" i="6"/>
  <c r="DE279" i="6"/>
  <c r="DK158" i="6"/>
  <c r="DS38" i="6"/>
  <c r="DI28" i="6"/>
  <c r="DQ36" i="6"/>
  <c r="DV41" i="6"/>
  <c r="CY273" i="6"/>
  <c r="DD151" i="6"/>
  <c r="DI156" i="6"/>
  <c r="CW16" i="6"/>
  <c r="DB21" i="6"/>
  <c r="DF280" i="6"/>
  <c r="DP35" i="6"/>
  <c r="DU168" i="6"/>
  <c r="DM287" i="6"/>
  <c r="DR165" i="6"/>
  <c r="DW297" i="6"/>
  <c r="CY18" i="6"/>
  <c r="DD23" i="6"/>
  <c r="DH282" i="6"/>
  <c r="CU142" i="6"/>
  <c r="CU266" i="6" s="1"/>
  <c r="CV162" i="2" s="1"/>
  <c r="DA275" i="6"/>
  <c r="DF153" i="6"/>
  <c r="DO289" i="6"/>
  <c r="DT167" i="6"/>
  <c r="DM32" i="6"/>
  <c r="DR37" i="6"/>
  <c r="DW170" i="6"/>
  <c r="CV4" i="6"/>
  <c r="DG26" i="6"/>
  <c r="CX145" i="6"/>
  <c r="DC150" i="6"/>
  <c r="DQ164" i="6"/>
  <c r="DW42" i="6"/>
  <c r="DN288" i="6"/>
  <c r="CU269" i="6"/>
  <c r="CU393" i="6" s="1"/>
  <c r="CV163" i="2" s="1"/>
  <c r="CZ147" i="6"/>
  <c r="DE152" i="6"/>
  <c r="DK285" i="6"/>
  <c r="CX17" i="6"/>
  <c r="DB276" i="6"/>
  <c r="DJ29" i="6"/>
  <c r="DP290" i="6"/>
  <c r="DV296" i="6"/>
  <c r="DN161" i="6"/>
  <c r="DS293" i="6"/>
  <c r="CU14" i="6"/>
  <c r="CU138" i="6" s="1"/>
  <c r="CV161" i="2" s="1"/>
  <c r="CZ19" i="6"/>
  <c r="DD278" i="6"/>
  <c r="DK30" i="6"/>
  <c r="CW271" i="6"/>
  <c r="DB149" i="6"/>
  <c r="DG154" i="6"/>
  <c r="DP163" i="6"/>
  <c r="DU295" i="6"/>
  <c r="DN33" i="6"/>
  <c r="DS166" i="6"/>
  <c r="CV143" i="6"/>
  <c r="DA148" i="6"/>
  <c r="DG281" i="6"/>
  <c r="DL159" i="6"/>
  <c r="CX272" i="6"/>
  <c r="DE24" i="6"/>
  <c r="DJ284" i="6"/>
  <c r="DR292" i="6"/>
  <c r="DO162" i="6"/>
  <c r="DU40" i="6"/>
  <c r="CV15" i="6"/>
  <c r="CZ274" i="6"/>
  <c r="DL31" i="6"/>
  <c r="DJ157" i="6"/>
  <c r="DT294" i="6"/>
  <c r="CT119" i="7"/>
  <c r="CT128" i="7" s="1"/>
  <c r="CH290" i="2"/>
  <c r="CT98" i="2"/>
  <c r="CT227" i="2" s="1"/>
  <c r="CM96" i="7"/>
  <c r="AG96" i="16" s="1"/>
  <c r="AG9" i="16"/>
  <c r="CS100" i="7"/>
  <c r="AI100" i="16" s="1"/>
  <c r="AI27" i="16"/>
  <c r="CT67" i="7"/>
  <c r="CT92" i="7"/>
  <c r="CS13" i="7"/>
  <c r="AI14" i="16" s="1"/>
  <c r="CS168" i="2"/>
  <c r="CS14" i="7" s="1"/>
  <c r="AI15" i="16" s="1"/>
  <c r="CX34" i="2"/>
  <c r="CW35" i="2"/>
  <c r="CW36" i="2"/>
  <c r="CV15" i="2"/>
  <c r="CU47" i="2"/>
  <c r="CU19" i="2"/>
  <c r="CU55" i="2"/>
  <c r="CU59" i="2"/>
  <c r="CU67" i="2"/>
  <c r="CR70" i="7"/>
  <c r="CR73" i="7" s="1"/>
  <c r="CR83" i="7" s="1"/>
  <c r="CV199" i="2"/>
  <c r="CV202" i="2" s="1"/>
  <c r="CU15" i="7"/>
  <c r="CU49" i="2"/>
  <c r="CU63" i="2" s="1"/>
  <c r="CU50" i="2"/>
  <c r="CV48" i="2"/>
  <c r="CU164" i="2"/>
  <c r="CU62" i="2"/>
  <c r="CS219" i="2"/>
  <c r="CR218" i="2"/>
  <c r="CP216" i="2"/>
  <c r="CP220" i="2" s="1"/>
  <c r="CP212" i="2" s="1"/>
  <c r="CQ217" i="2"/>
  <c r="CU270" i="2"/>
  <c r="CU118" i="7" s="1"/>
  <c r="CU333" i="2" s="1"/>
  <c r="CU92" i="2"/>
  <c r="CU94" i="2"/>
  <c r="CU79" i="2"/>
  <c r="CU81" i="2"/>
  <c r="CU75" i="2"/>
  <c r="CU77" i="2"/>
  <c r="CU95" i="2"/>
  <c r="CU73" i="2"/>
  <c r="CU276" i="2"/>
  <c r="CU76" i="2"/>
  <c r="CU96" i="2"/>
  <c r="CV4" i="2"/>
  <c r="CU93" i="2"/>
  <c r="CU80" i="2"/>
  <c r="CU82" i="2"/>
  <c r="CU78" i="2"/>
  <c r="CU74" i="2"/>
  <c r="CT84" i="2"/>
  <c r="CG296" i="2"/>
  <c r="CG297" i="2" s="1"/>
  <c r="CG291" i="2"/>
  <c r="CO129" i="2"/>
  <c r="CO132" i="2" s="1"/>
  <c r="CN8" i="7"/>
  <c r="CN96" i="7" s="1"/>
  <c r="CT273" i="2"/>
  <c r="CT279" i="2" s="1"/>
  <c r="CT308" i="2"/>
  <c r="CS285" i="2"/>
  <c r="CD32" i="7"/>
  <c r="AD29" i="16"/>
  <c r="CU242" i="2"/>
  <c r="CU245" i="2" s="1"/>
  <c r="CT26" i="7"/>
  <c r="CT100" i="7" s="1"/>
  <c r="CU248" i="2"/>
  <c r="CF280" i="2"/>
  <c r="CF281" i="2" s="1"/>
  <c r="CF30" i="7" s="1"/>
  <c r="CF27" i="7"/>
  <c r="CF28" i="7" s="1"/>
  <c r="CT166" i="2"/>
  <c r="CT52" i="2"/>
  <c r="CT55" i="2"/>
  <c r="CS85" i="2"/>
  <c r="CS65" i="7" s="1"/>
  <c r="AI65" i="16" s="1"/>
  <c r="CS64" i="7"/>
  <c r="CS88" i="2"/>
  <c r="CS66" i="7" s="1"/>
  <c r="AI66" i="16" s="1"/>
  <c r="CS112" i="2"/>
  <c r="CS116" i="2" s="1"/>
  <c r="CR7" i="7"/>
  <c r="AH95" i="16"/>
  <c r="CS9" i="7"/>
  <c r="CS97" i="7" s="1"/>
  <c r="AI97" i="16" s="1"/>
  <c r="CT143" i="2"/>
  <c r="CT146" i="2" s="1"/>
  <c r="CV231" i="2"/>
  <c r="CV234" i="2" s="1"/>
  <c r="CU25" i="7"/>
  <c r="CU99" i="7" s="1"/>
  <c r="CY51" i="2"/>
  <c r="CV37" i="7"/>
  <c r="CW326" i="2"/>
  <c r="CW328" i="2" s="1"/>
  <c r="CO210" i="2"/>
  <c r="CO213" i="2" s="1"/>
  <c r="CN24" i="7"/>
  <c r="CI259" i="2" l="1"/>
  <c r="CI288" i="2"/>
  <c r="CI147" i="7"/>
  <c r="CI148" i="7"/>
  <c r="CK271" i="2"/>
  <c r="CK277" i="2" s="1"/>
  <c r="CK306" i="2"/>
  <c r="CK309" i="2" s="1"/>
  <c r="CK75" i="7" s="1"/>
  <c r="CK77" i="7" s="1"/>
  <c r="CK143" i="7" s="1"/>
  <c r="CK152" i="7" s="1"/>
  <c r="CJ258" i="2"/>
  <c r="CG149" i="7"/>
  <c r="CG79" i="7" s="1"/>
  <c r="AG25" i="16"/>
  <c r="CU54" i="2"/>
  <c r="CT11" i="12"/>
  <c r="CS101" i="12"/>
  <c r="CT35" i="7"/>
  <c r="CU316" i="2"/>
  <c r="CU318" i="2" s="1"/>
  <c r="CU64" i="2"/>
  <c r="CU69" i="2" s="1"/>
  <c r="CU131" i="2" s="1"/>
  <c r="CR138" i="2" s="1"/>
  <c r="K76" i="17"/>
  <c r="CK144" i="7"/>
  <c r="CK145" i="7" s="1"/>
  <c r="CK148" i="7" s="1"/>
  <c r="AF77" i="16"/>
  <c r="CK153" i="7"/>
  <c r="CK266" i="2"/>
  <c r="CK289" i="2"/>
  <c r="CJ152" i="7"/>
  <c r="CJ153" i="7"/>
  <c r="CJ144" i="7"/>
  <c r="CJ145" i="7" s="1"/>
  <c r="CC39" i="7"/>
  <c r="CC42" i="7" s="1"/>
  <c r="CD36" i="7"/>
  <c r="BV6" i="7"/>
  <c r="BV10" i="7" s="1"/>
  <c r="BV16" i="7" s="1"/>
  <c r="BV44" i="7" s="1"/>
  <c r="BW134" i="7"/>
  <c r="BW136" i="7" s="1"/>
  <c r="BV109" i="2"/>
  <c r="CM272" i="2"/>
  <c r="CM278" i="2" s="1"/>
  <c r="CL265" i="2"/>
  <c r="CM307" i="2"/>
  <c r="CC330" i="2"/>
  <c r="CD321" i="2"/>
  <c r="CD323" i="2" s="1"/>
  <c r="CD103" i="7"/>
  <c r="AD89" i="16"/>
  <c r="BU10" i="7"/>
  <c r="AA7" i="16"/>
  <c r="CU154" i="2"/>
  <c r="CU158" i="2" s="1"/>
  <c r="CT12" i="7"/>
  <c r="CH89" i="7"/>
  <c r="CH322" i="2"/>
  <c r="CR12" i="12"/>
  <c r="CR100" i="12" s="1"/>
  <c r="CU12" i="6"/>
  <c r="CU3" i="2"/>
  <c r="CR2" i="9"/>
  <c r="CR2" i="10"/>
  <c r="CU44" i="13"/>
  <c r="CV2" i="7"/>
  <c r="CV164" i="2"/>
  <c r="CF32" i="7"/>
  <c r="CT136" i="2"/>
  <c r="CS137" i="2"/>
  <c r="CV242" i="2"/>
  <c r="CV245" i="2" s="1"/>
  <c r="CV248" i="2"/>
  <c r="CU26" i="7"/>
  <c r="CU100" i="7" s="1"/>
  <c r="AD33" i="16"/>
  <c r="CG280" i="2"/>
  <c r="CG281" i="2" s="1"/>
  <c r="CG30" i="7" s="1"/>
  <c r="AE31" i="16" s="1"/>
  <c r="CG27" i="7"/>
  <c r="CT85" i="2"/>
  <c r="CT65" i="7" s="1"/>
  <c r="CT64" i="7"/>
  <c r="CT88" i="2"/>
  <c r="CT66" i="7" s="1"/>
  <c r="CV75" i="2"/>
  <c r="CV73" i="2"/>
  <c r="CV94" i="2"/>
  <c r="CV93" i="2"/>
  <c r="CV79" i="2"/>
  <c r="CV78" i="2"/>
  <c r="CV76" i="2"/>
  <c r="CV74" i="2"/>
  <c r="CV95" i="2"/>
  <c r="CV92" i="2"/>
  <c r="CW4" i="2"/>
  <c r="CV276" i="2"/>
  <c r="CV82" i="2"/>
  <c r="CV80" i="2"/>
  <c r="CV96" i="2"/>
  <c r="CV270" i="2"/>
  <c r="CV118" i="7" s="1"/>
  <c r="CV81" i="2"/>
  <c r="CV77" i="2"/>
  <c r="CU84" i="2"/>
  <c r="CU67" i="7"/>
  <c r="CU92" i="7"/>
  <c r="CU166" i="2"/>
  <c r="CV166" i="2"/>
  <c r="CV13" i="7" s="1"/>
  <c r="CV47" i="2"/>
  <c r="CV55" i="2" s="1"/>
  <c r="CW15" i="2"/>
  <c r="CV19" i="2"/>
  <c r="CV59" i="2"/>
  <c r="CV67" i="2"/>
  <c r="CH291" i="2"/>
  <c r="CH296" i="2"/>
  <c r="CH297" i="2" s="1"/>
  <c r="CV92" i="7"/>
  <c r="CV67" i="7"/>
  <c r="CX16" i="6"/>
  <c r="DB275" i="6"/>
  <c r="DI27" i="6"/>
  <c r="CV142" i="6"/>
  <c r="CV266" i="6" s="1"/>
  <c r="CW162" i="2" s="1"/>
  <c r="DA147" i="6"/>
  <c r="DG280" i="6"/>
  <c r="DN287" i="6"/>
  <c r="DT293" i="6"/>
  <c r="DH281" i="6"/>
  <c r="DP289" i="6"/>
  <c r="DV295" i="6"/>
  <c r="CY145" i="6"/>
  <c r="DE278" i="6"/>
  <c r="DJ156" i="6"/>
  <c r="CZ18" i="6"/>
  <c r="DD277" i="6"/>
  <c r="DM286" i="6"/>
  <c r="DR164" i="6"/>
  <c r="DW169" i="6"/>
  <c r="DO288" i="6"/>
  <c r="DT166" i="6"/>
  <c r="CW15" i="6"/>
  <c r="DB20" i="6"/>
  <c r="DF279" i="6"/>
  <c r="DM31" i="6"/>
  <c r="CZ146" i="6"/>
  <c r="DE151" i="6"/>
  <c r="DN32" i="6"/>
  <c r="DS165" i="6"/>
  <c r="DH26" i="6"/>
  <c r="DP34" i="6"/>
  <c r="DU167" i="6"/>
  <c r="CX144" i="6"/>
  <c r="DC149" i="6"/>
  <c r="DI282" i="6"/>
  <c r="CV269" i="6"/>
  <c r="CV393" i="6" s="1"/>
  <c r="CW163" i="2" s="1"/>
  <c r="CZ273" i="6"/>
  <c r="DG25" i="6"/>
  <c r="DN160" i="6"/>
  <c r="DS292" i="6"/>
  <c r="DH154" i="6"/>
  <c r="DP162" i="6"/>
  <c r="DU294" i="6"/>
  <c r="DB148" i="6"/>
  <c r="CX271" i="6"/>
  <c r="DJ28" i="6"/>
  <c r="DC276" i="6"/>
  <c r="DQ35" i="6"/>
  <c r="DL158" i="6"/>
  <c r="DR291" i="6"/>
  <c r="DA274" i="6"/>
  <c r="DF152" i="6"/>
  <c r="CY17" i="6"/>
  <c r="DK284" i="6"/>
  <c r="DQ290" i="6"/>
  <c r="DL285" i="6"/>
  <c r="DS37" i="6"/>
  <c r="DA19" i="6"/>
  <c r="DF24" i="6"/>
  <c r="DJ283" i="6"/>
  <c r="CY272" i="6"/>
  <c r="DD150" i="6"/>
  <c r="DM159" i="6"/>
  <c r="DR36" i="6"/>
  <c r="DW41" i="6"/>
  <c r="DO33" i="6"/>
  <c r="DT38" i="6"/>
  <c r="CW270" i="6"/>
  <c r="DG153" i="6"/>
  <c r="CV14" i="6"/>
  <c r="CV138" i="6" s="1"/>
  <c r="CW161" i="2" s="1"/>
  <c r="DC21" i="6"/>
  <c r="DI155" i="6"/>
  <c r="DO161" i="6"/>
  <c r="DU39" i="6"/>
  <c r="DL30" i="6"/>
  <c r="DQ163" i="6"/>
  <c r="DW296" i="6"/>
  <c r="DE23" i="6"/>
  <c r="CW143" i="6"/>
  <c r="DK29" i="6"/>
  <c r="DV40" i="6"/>
  <c r="CW4" i="6"/>
  <c r="DK157" i="6"/>
  <c r="DD22" i="6"/>
  <c r="DV168" i="6"/>
  <c r="CT135" i="2"/>
  <c r="CR137" i="2"/>
  <c r="CQ138" i="2"/>
  <c r="CQ139" i="2" s="1"/>
  <c r="CQ130" i="2" s="1"/>
  <c r="CQ225" i="2" s="1"/>
  <c r="CQ228" i="2" s="1"/>
  <c r="CQ211" i="2" s="1"/>
  <c r="CS136" i="2"/>
  <c r="CV33" i="2"/>
  <c r="CV38" i="2" s="1"/>
  <c r="CV66" i="2"/>
  <c r="CW13" i="2"/>
  <c r="CW62" i="2" s="1"/>
  <c r="CV18" i="2"/>
  <c r="CV58" i="2"/>
  <c r="CV62" i="2"/>
  <c r="CS70" i="7"/>
  <c r="AI64" i="16"/>
  <c r="CT13" i="7"/>
  <c r="CT168" i="2"/>
  <c r="CT14" i="7" s="1"/>
  <c r="CU308" i="2"/>
  <c r="CT285" i="2"/>
  <c r="CU273" i="2"/>
  <c r="CU279" i="2" s="1"/>
  <c r="CO8" i="7"/>
  <c r="CP129" i="2"/>
  <c r="CP132" i="2" s="1"/>
  <c r="CI290" i="2"/>
  <c r="CU119" i="7"/>
  <c r="CU128" i="7" s="1"/>
  <c r="CU98" i="2"/>
  <c r="CU227" i="2" s="1"/>
  <c r="CV50" i="2"/>
  <c r="CW48" i="2"/>
  <c r="CV49" i="2"/>
  <c r="CV15" i="7"/>
  <c r="CW199" i="2"/>
  <c r="CW202" i="2" s="1"/>
  <c r="CU52" i="2"/>
  <c r="CX36" i="2"/>
  <c r="CY34" i="2"/>
  <c r="CX35" i="2"/>
  <c r="CO24" i="7"/>
  <c r="CP210" i="2"/>
  <c r="CP213" i="2" s="1"/>
  <c r="CX326" i="2"/>
  <c r="CX328" i="2" s="1"/>
  <c r="CW37" i="7"/>
  <c r="CZ51" i="2"/>
  <c r="CW231" i="2"/>
  <c r="CW234" i="2" s="1"/>
  <c r="CV25" i="7"/>
  <c r="CU143" i="2"/>
  <c r="CU146" i="2" s="1"/>
  <c r="CT9" i="7"/>
  <c r="CN98" i="7"/>
  <c r="AJ38" i="16"/>
  <c r="L37" i="17"/>
  <c r="CR95" i="7"/>
  <c r="AI10" i="16"/>
  <c r="CT97" i="7"/>
  <c r="CT112" i="2"/>
  <c r="CT116" i="2" s="1"/>
  <c r="CS7" i="7"/>
  <c r="CI149" i="7" l="1"/>
  <c r="CI79" i="7" s="1"/>
  <c r="CI81" i="7" s="1"/>
  <c r="AE79" i="16"/>
  <c r="CG81" i="7"/>
  <c r="CJ288" i="2"/>
  <c r="CJ259" i="2"/>
  <c r="CL306" i="2"/>
  <c r="CL309" i="2" s="1"/>
  <c r="CL75" i="7" s="1"/>
  <c r="CL77" i="7" s="1"/>
  <c r="CL143" i="7" s="1"/>
  <c r="CL152" i="7" s="1"/>
  <c r="CL271" i="2"/>
  <c r="CL277" i="2" s="1"/>
  <c r="CK258" i="2"/>
  <c r="CU135" i="2"/>
  <c r="CT101" i="12"/>
  <c r="CU11" i="12"/>
  <c r="CV63" i="2"/>
  <c r="CV64" i="2" s="1"/>
  <c r="CV69" i="2" s="1"/>
  <c r="CV131" i="2" s="1"/>
  <c r="CT137" i="2" s="1"/>
  <c r="CV316" i="2"/>
  <c r="CV318" i="2" s="1"/>
  <c r="CU35" i="7"/>
  <c r="CK147" i="7"/>
  <c r="CT70" i="7"/>
  <c r="CT73" i="7" s="1"/>
  <c r="CT83" i="7" s="1"/>
  <c r="CL153" i="7"/>
  <c r="CJ154" i="7"/>
  <c r="CK151" i="7" s="1"/>
  <c r="CK154" i="7" s="1"/>
  <c r="CL151" i="7" s="1"/>
  <c r="AA11" i="16"/>
  <c r="BU16" i="7"/>
  <c r="AD103" i="16"/>
  <c r="CD132" i="7"/>
  <c r="AD132" i="16" s="1"/>
  <c r="AD136" i="16" s="1"/>
  <c r="AE134" i="16" s="1"/>
  <c r="CD114" i="7"/>
  <c r="CL289" i="2"/>
  <c r="CL266" i="2"/>
  <c r="CE321" i="2"/>
  <c r="CE323" i="2" s="1"/>
  <c r="CD330" i="2"/>
  <c r="CN272" i="2"/>
  <c r="CN278" i="2" s="1"/>
  <c r="CM265" i="2"/>
  <c r="CN307" i="2"/>
  <c r="BW109" i="2"/>
  <c r="BW6" i="7"/>
  <c r="BW10" i="7" s="1"/>
  <c r="BW16" i="7" s="1"/>
  <c r="BW44" i="7" s="1"/>
  <c r="BX134" i="7"/>
  <c r="BX136" i="7" s="1"/>
  <c r="CE36" i="7"/>
  <c r="AD37" i="16"/>
  <c r="CD39" i="7"/>
  <c r="CJ148" i="7"/>
  <c r="CJ147" i="7"/>
  <c r="G206" i="15"/>
  <c r="G208" i="15" s="1"/>
  <c r="CU12" i="7"/>
  <c r="CV154" i="2"/>
  <c r="CV158" i="2" s="1"/>
  <c r="CH103" i="7"/>
  <c r="CK149" i="7"/>
  <c r="CK79" i="7" s="1"/>
  <c r="CK81" i="7" s="1"/>
  <c r="CS12" i="12"/>
  <c r="CS100" i="12" s="1"/>
  <c r="CV12" i="6"/>
  <c r="CW2" i="7"/>
  <c r="CS2" i="9"/>
  <c r="CV3" i="2"/>
  <c r="CV44" i="13"/>
  <c r="CS2" i="10"/>
  <c r="CU136" i="2"/>
  <c r="CU13" i="7"/>
  <c r="CU168" i="2"/>
  <c r="CU14" i="7" s="1"/>
  <c r="L66" i="17"/>
  <c r="CU178" i="7"/>
  <c r="AJ67" i="16"/>
  <c r="L117" i="17"/>
  <c r="CV333" i="2"/>
  <c r="CU230" i="7"/>
  <c r="AJ118" i="16"/>
  <c r="CJ290" i="2"/>
  <c r="CV119" i="7"/>
  <c r="L118" i="17" s="1"/>
  <c r="CV98" i="2"/>
  <c r="CV227" i="2" s="1"/>
  <c r="CV84" i="2"/>
  <c r="CZ34" i="2"/>
  <c r="CY35" i="2"/>
  <c r="CY36" i="2"/>
  <c r="CW15" i="7"/>
  <c r="CX199" i="2"/>
  <c r="CX202" i="2" s="1"/>
  <c r="CQ129" i="2"/>
  <c r="CQ132" i="2" s="1"/>
  <c r="CP8" i="7"/>
  <c r="CP96" i="7" s="1"/>
  <c r="CV273" i="2"/>
  <c r="CV279" i="2" s="1"/>
  <c r="CV308" i="2"/>
  <c r="CU285" i="2"/>
  <c r="CS73" i="7"/>
  <c r="AI70" i="16"/>
  <c r="CW58" i="2"/>
  <c r="CW66" i="2"/>
  <c r="CW33" i="2"/>
  <c r="CW38" i="2" s="1"/>
  <c r="CW18" i="2"/>
  <c r="CX13" i="2"/>
  <c r="CR217" i="2"/>
  <c r="CT219" i="2"/>
  <c r="CQ216" i="2"/>
  <c r="CQ220" i="2" s="1"/>
  <c r="CQ212" i="2" s="1"/>
  <c r="CS218" i="2"/>
  <c r="DC20" i="6"/>
  <c r="DH25" i="6"/>
  <c r="DL284" i="6"/>
  <c r="CY144" i="6"/>
  <c r="DE277" i="6"/>
  <c r="DO287" i="6"/>
  <c r="DT165" i="6"/>
  <c r="DJ155" i="6"/>
  <c r="DQ34" i="6"/>
  <c r="DV39" i="6"/>
  <c r="DA146" i="6"/>
  <c r="DG279" i="6"/>
  <c r="DL157" i="6"/>
  <c r="DA18" i="6"/>
  <c r="DF23" i="6"/>
  <c r="DP33" i="6"/>
  <c r="DU166" i="6"/>
  <c r="DJ282" i="6"/>
  <c r="DQ289" i="6"/>
  <c r="DV167" i="6"/>
  <c r="CZ272" i="6"/>
  <c r="DG24" i="6"/>
  <c r="DL29" i="6"/>
  <c r="CW269" i="6"/>
  <c r="CW393" i="6" s="1"/>
  <c r="CX163" i="2" s="1"/>
  <c r="DA273" i="6"/>
  <c r="DF151" i="6"/>
  <c r="DP161" i="6"/>
  <c r="DU293" i="6"/>
  <c r="DK156" i="6"/>
  <c r="DR35" i="6"/>
  <c r="DW168" i="6"/>
  <c r="DC275" i="6"/>
  <c r="DH153" i="6"/>
  <c r="DM158" i="6"/>
  <c r="DB19" i="6"/>
  <c r="DF278" i="6"/>
  <c r="DP288" i="6"/>
  <c r="DV294" i="6"/>
  <c r="DM285" i="6"/>
  <c r="DR163" i="6"/>
  <c r="DW295" i="6"/>
  <c r="CZ17" i="6"/>
  <c r="DD276" i="6"/>
  <c r="DK28" i="6"/>
  <c r="CW142" i="6"/>
  <c r="CW266" i="6" s="1"/>
  <c r="CX162" i="2" s="1"/>
  <c r="DB147" i="6"/>
  <c r="DI26" i="6"/>
  <c r="DQ162" i="6"/>
  <c r="DW40" i="6"/>
  <c r="DN31" i="6"/>
  <c r="DR290" i="6"/>
  <c r="CY271" i="6"/>
  <c r="DD149" i="6"/>
  <c r="DI154" i="6"/>
  <c r="CX15" i="6"/>
  <c r="DB274" i="6"/>
  <c r="DI281" i="6"/>
  <c r="DS36" i="6"/>
  <c r="CX4" i="6"/>
  <c r="DN159" i="6"/>
  <c r="DS164" i="6"/>
  <c r="CY16" i="6"/>
  <c r="DD21" i="6"/>
  <c r="DH280" i="6"/>
  <c r="CW14" i="6"/>
  <c r="CW138" i="6" s="1"/>
  <c r="CX161" i="2" s="1"/>
  <c r="CX143" i="6"/>
  <c r="DC148" i="6"/>
  <c r="DM30" i="6"/>
  <c r="DS291" i="6"/>
  <c r="DG152" i="6"/>
  <c r="DN286" i="6"/>
  <c r="DT292" i="6"/>
  <c r="CZ145" i="6"/>
  <c r="DE150" i="6"/>
  <c r="DK283" i="6"/>
  <c r="CX270" i="6"/>
  <c r="DE22" i="6"/>
  <c r="DO32" i="6"/>
  <c r="DT37" i="6"/>
  <c r="DJ27" i="6"/>
  <c r="DO160" i="6"/>
  <c r="DU38" i="6"/>
  <c r="CW164" i="2"/>
  <c r="AJ16" i="16"/>
  <c r="L15" i="17"/>
  <c r="CX48" i="2"/>
  <c r="CW49" i="2"/>
  <c r="CW50" i="2"/>
  <c r="CI296" i="2"/>
  <c r="CI297" i="2" s="1"/>
  <c r="CI291" i="2"/>
  <c r="CO96" i="7"/>
  <c r="CV54" i="2"/>
  <c r="CH280" i="2"/>
  <c r="CH281" i="2" s="1"/>
  <c r="CH30" i="7" s="1"/>
  <c r="CH27" i="7"/>
  <c r="CH28" i="7" s="1"/>
  <c r="CX15" i="2"/>
  <c r="CW19" i="2"/>
  <c r="CW47" i="2"/>
  <c r="CW59" i="2"/>
  <c r="CW67" i="2"/>
  <c r="CV52" i="2"/>
  <c r="L13" i="17"/>
  <c r="AJ14" i="16"/>
  <c r="CU204" i="7"/>
  <c r="AJ92" i="16"/>
  <c r="L91" i="17"/>
  <c r="CU85" i="2"/>
  <c r="CU65" i="7" s="1"/>
  <c r="CU64" i="7"/>
  <c r="CU88" i="2"/>
  <c r="CU66" i="7" s="1"/>
  <c r="CW81" i="2"/>
  <c r="CX4" i="2"/>
  <c r="CW77" i="2"/>
  <c r="CW79" i="2"/>
  <c r="CW73" i="2"/>
  <c r="CW75" i="2"/>
  <c r="CW270" i="2"/>
  <c r="CW118" i="7" s="1"/>
  <c r="CW333" i="2" s="1"/>
  <c r="CW92" i="2"/>
  <c r="CW94" i="2"/>
  <c r="CW276" i="2"/>
  <c r="CW80" i="2"/>
  <c r="CW82" i="2"/>
  <c r="CW76" i="2"/>
  <c r="CW78" i="2"/>
  <c r="CW96" i="2"/>
  <c r="CW74" i="2"/>
  <c r="CW93" i="2"/>
  <c r="CW95" i="2"/>
  <c r="CG28" i="7"/>
  <c r="AE28" i="16"/>
  <c r="CW248" i="2"/>
  <c r="CW242" i="2"/>
  <c r="CW245" i="2" s="1"/>
  <c r="CV26" i="7"/>
  <c r="CR139" i="2"/>
  <c r="CR130" i="2" s="1"/>
  <c r="CR225" i="2" s="1"/>
  <c r="CR228" i="2" s="1"/>
  <c r="CR211" i="2" s="1"/>
  <c r="AI8" i="16"/>
  <c r="CS95" i="7"/>
  <c r="AI95" i="16" s="1"/>
  <c r="CW25" i="7"/>
  <c r="CW99" i="7" s="1"/>
  <c r="CX231" i="2"/>
  <c r="CX234" i="2" s="1"/>
  <c r="CX37" i="7"/>
  <c r="CY326" i="2"/>
  <c r="CY328" i="2" s="1"/>
  <c r="CQ210" i="2"/>
  <c r="CQ213" i="2" s="1"/>
  <c r="CP24" i="7"/>
  <c r="CU112" i="2"/>
  <c r="CU116" i="2" s="1"/>
  <c r="CT7" i="7"/>
  <c r="CV143" i="2"/>
  <c r="CV146" i="2" s="1"/>
  <c r="CU9" i="7"/>
  <c r="CV99" i="7"/>
  <c r="L25" i="17"/>
  <c r="AJ26" i="16"/>
  <c r="DA51" i="2"/>
  <c r="CO98" i="7"/>
  <c r="CI89" i="7" l="1"/>
  <c r="CI103" i="7" s="1"/>
  <c r="CI322" i="2"/>
  <c r="CL144" i="7"/>
  <c r="CL145" i="7" s="1"/>
  <c r="CL148" i="7" s="1"/>
  <c r="CM271" i="2"/>
  <c r="CM277" i="2" s="1"/>
  <c r="CM306" i="2"/>
  <c r="CM309" i="2" s="1"/>
  <c r="CM75" i="7" s="1"/>
  <c r="CL258" i="2"/>
  <c r="CG322" i="2"/>
  <c r="CG89" i="7"/>
  <c r="AE81" i="16"/>
  <c r="CK259" i="2"/>
  <c r="CK288" i="2"/>
  <c r="CV135" i="2"/>
  <c r="CV35" i="7"/>
  <c r="CW316" i="2"/>
  <c r="CW318" i="2" s="1"/>
  <c r="CW63" i="2"/>
  <c r="CW64" i="2" s="1"/>
  <c r="CW69" i="2" s="1"/>
  <c r="CW131" i="2" s="1"/>
  <c r="CW135" i="2" s="1"/>
  <c r="CS138" i="2"/>
  <c r="CS139" i="2" s="1"/>
  <c r="CS130" i="2" s="1"/>
  <c r="CS225" i="2" s="1"/>
  <c r="CS228" i="2" s="1"/>
  <c r="CS211" i="2" s="1"/>
  <c r="CV11" i="12"/>
  <c r="CU101" i="12"/>
  <c r="CW52" i="2"/>
  <c r="CL154" i="7"/>
  <c r="CM151" i="7" s="1"/>
  <c r="CL147" i="7"/>
  <c r="CL149" i="7" s="1"/>
  <c r="CL79" i="7" s="1"/>
  <c r="CL81" i="7" s="1"/>
  <c r="BY134" i="7"/>
  <c r="BX109" i="2"/>
  <c r="BX6" i="7"/>
  <c r="CM289" i="2"/>
  <c r="CM266" i="2"/>
  <c r="AG75" i="16"/>
  <c r="CM77" i="7"/>
  <c r="AA17" i="16"/>
  <c r="AA45" i="16" s="1"/>
  <c r="BU44" i="7"/>
  <c r="CJ149" i="7"/>
  <c r="CJ79" i="7" s="1"/>
  <c r="AD40" i="16"/>
  <c r="CD42" i="7"/>
  <c r="AD43" i="16" s="1"/>
  <c r="CE39" i="7"/>
  <c r="CE42" i="7" s="1"/>
  <c r="CF36" i="7"/>
  <c r="CO272" i="2"/>
  <c r="CO278" i="2" s="1"/>
  <c r="CN265" i="2"/>
  <c r="CO307" i="2"/>
  <c r="CE330" i="2"/>
  <c r="CF321" i="2"/>
  <c r="CF323" i="2" s="1"/>
  <c r="CD122" i="7"/>
  <c r="AD122" i="16" s="1"/>
  <c r="AD114" i="16"/>
  <c r="CV168" i="2"/>
  <c r="CV14" i="7" s="1"/>
  <c r="CV12" i="7"/>
  <c r="CW154" i="2"/>
  <c r="CW158" i="2" s="1"/>
  <c r="CH132" i="7"/>
  <c r="CH114" i="7"/>
  <c r="CK322" i="2"/>
  <c r="CK89" i="7"/>
  <c r="CK103" i="7" s="1"/>
  <c r="CK132" i="7" s="1"/>
  <c r="CT2" i="10"/>
  <c r="CW44" i="13"/>
  <c r="CW3" i="2"/>
  <c r="CX2" i="7"/>
  <c r="CT12" i="12"/>
  <c r="CT100" i="12" s="1"/>
  <c r="CT2" i="9"/>
  <c r="CW12" i="6"/>
  <c r="CH32" i="7"/>
  <c r="CT138" i="2"/>
  <c r="CT139" i="2" s="1"/>
  <c r="CT130" i="2" s="1"/>
  <c r="CT225" i="2" s="1"/>
  <c r="CT228" i="2" s="1"/>
  <c r="CT211" i="2" s="1"/>
  <c r="AJ27" i="16"/>
  <c r="CV100" i="7"/>
  <c r="L26" i="17"/>
  <c r="CK290" i="2"/>
  <c r="CW119" i="7"/>
  <c r="CW128" i="7" s="1"/>
  <c r="CW98" i="2"/>
  <c r="CW227" i="2" s="1"/>
  <c r="CX96" i="2"/>
  <c r="CX94" i="2"/>
  <c r="CX270" i="2"/>
  <c r="CX118" i="7" s="1"/>
  <c r="CX333" i="2" s="1"/>
  <c r="CX93" i="2"/>
  <c r="CX81" i="2"/>
  <c r="CX79" i="2"/>
  <c r="CX77" i="2"/>
  <c r="CX75" i="2"/>
  <c r="CX73" i="2"/>
  <c r="CX74" i="2"/>
  <c r="CX95" i="2"/>
  <c r="CX92" i="2"/>
  <c r="CY4" i="2"/>
  <c r="CX276" i="2"/>
  <c r="CX82" i="2"/>
  <c r="CX80" i="2"/>
  <c r="CX78" i="2"/>
  <c r="CX76" i="2"/>
  <c r="CY15" i="2"/>
  <c r="CX55" i="2"/>
  <c r="CX47" i="2"/>
  <c r="CX19" i="2"/>
  <c r="CX59" i="2"/>
  <c r="CX67" i="2"/>
  <c r="CY13" i="2"/>
  <c r="CX33" i="2"/>
  <c r="CX38" i="2" s="1"/>
  <c r="CX66" i="2"/>
  <c r="CX18" i="2"/>
  <c r="CX58" i="2"/>
  <c r="CW54" i="2"/>
  <c r="CW273" i="2"/>
  <c r="CW279" i="2" s="1"/>
  <c r="CW308" i="2"/>
  <c r="CV285" i="2"/>
  <c r="CQ8" i="7"/>
  <c r="CQ96" i="7" s="1"/>
  <c r="CR129" i="2"/>
  <c r="CR132" i="2" s="1"/>
  <c r="CY62" i="2"/>
  <c r="CV85" i="2"/>
  <c r="CV65" i="7" s="1"/>
  <c r="CU176" i="7" s="1"/>
  <c r="CV64" i="7"/>
  <c r="CV88" i="2"/>
  <c r="CV66" i="7" s="1"/>
  <c r="L65" i="17" s="1"/>
  <c r="CU231" i="7"/>
  <c r="CU236" i="7" s="1"/>
  <c r="AJ119" i="16"/>
  <c r="CV128" i="7"/>
  <c r="CR216" i="2"/>
  <c r="CR220" i="2" s="1"/>
  <c r="CR212" i="2" s="1"/>
  <c r="CS217" i="2"/>
  <c r="CU219" i="2"/>
  <c r="CT218" i="2"/>
  <c r="CX242" i="2"/>
  <c r="CX245" i="2" s="1"/>
  <c r="CW26" i="7"/>
  <c r="CW100" i="7" s="1"/>
  <c r="CX248" i="2"/>
  <c r="AE29" i="16"/>
  <c r="CG32" i="7"/>
  <c r="CW84" i="2"/>
  <c r="CU70" i="7"/>
  <c r="CU73" i="7" s="1"/>
  <c r="CU83" i="7" s="1"/>
  <c r="CW55" i="2"/>
  <c r="AH96" i="16"/>
  <c r="CI280" i="2"/>
  <c r="CI281" i="2" s="1"/>
  <c r="CI30" i="7" s="1"/>
  <c r="CI27" i="7"/>
  <c r="CI28" i="7" s="1"/>
  <c r="CX49" i="2"/>
  <c r="CY48" i="2"/>
  <c r="CX50" i="2"/>
  <c r="CX52" i="2" s="1"/>
  <c r="CX62" i="2"/>
  <c r="CW92" i="7"/>
  <c r="CW67" i="7"/>
  <c r="CW166" i="2"/>
  <c r="CX164" i="2"/>
  <c r="CX142" i="6"/>
  <c r="CX266" i="6" s="1"/>
  <c r="CY162" i="2" s="1"/>
  <c r="DC147" i="6"/>
  <c r="DI280" i="6"/>
  <c r="CZ16" i="6"/>
  <c r="DD275" i="6"/>
  <c r="DM284" i="6"/>
  <c r="DR162" i="6"/>
  <c r="CY4" i="6"/>
  <c r="DO286" i="6"/>
  <c r="DT164" i="6"/>
  <c r="CX269" i="6"/>
  <c r="CX393" i="6" s="1"/>
  <c r="CY163" i="2" s="1"/>
  <c r="DE21" i="6"/>
  <c r="DJ26" i="6"/>
  <c r="CZ144" i="6"/>
  <c r="DE149" i="6"/>
  <c r="DN30" i="6"/>
  <c r="DR289" i="6"/>
  <c r="DG23" i="6"/>
  <c r="DP32" i="6"/>
  <c r="DU165" i="6"/>
  <c r="CY143" i="6"/>
  <c r="DE276" i="6"/>
  <c r="DJ154" i="6"/>
  <c r="CZ271" i="6"/>
  <c r="DH24" i="6"/>
  <c r="DN158" i="6"/>
  <c r="DS163" i="6"/>
  <c r="DG278" i="6"/>
  <c r="DP160" i="6"/>
  <c r="DU292" i="6"/>
  <c r="DA17" i="6"/>
  <c r="DF22" i="6"/>
  <c r="DJ281" i="6"/>
  <c r="DA145" i="6"/>
  <c r="DH152" i="6"/>
  <c r="DN285" i="6"/>
  <c r="DT291" i="6"/>
  <c r="DI153" i="6"/>
  <c r="DP287" i="6"/>
  <c r="DV293" i="6"/>
  <c r="DA272" i="6"/>
  <c r="DF150" i="6"/>
  <c r="DK155" i="6"/>
  <c r="DC19" i="6"/>
  <c r="DH279" i="6"/>
  <c r="DO159" i="6"/>
  <c r="DU37" i="6"/>
  <c r="DK27" i="6"/>
  <c r="DQ161" i="6"/>
  <c r="DW39" i="6"/>
  <c r="DB18" i="6"/>
  <c r="DF277" i="6"/>
  <c r="DM29" i="6"/>
  <c r="DC274" i="6"/>
  <c r="DL28" i="6"/>
  <c r="DQ33" i="6"/>
  <c r="DV38" i="6"/>
  <c r="DK282" i="6"/>
  <c r="DS35" i="6"/>
  <c r="DW167" i="6"/>
  <c r="DB146" i="6"/>
  <c r="DG151" i="6"/>
  <c r="CY15" i="6"/>
  <c r="DD20" i="6"/>
  <c r="DL156" i="6"/>
  <c r="DQ288" i="6"/>
  <c r="DV166" i="6"/>
  <c r="DM157" i="6"/>
  <c r="DS290" i="6"/>
  <c r="CX14" i="6"/>
  <c r="CX138" i="6" s="1"/>
  <c r="CY161" i="2" s="1"/>
  <c r="DB273" i="6"/>
  <c r="DI25" i="6"/>
  <c r="CY270" i="6"/>
  <c r="DD148" i="6"/>
  <c r="DL283" i="6"/>
  <c r="DR34" i="6"/>
  <c r="DW294" i="6"/>
  <c r="DO31" i="6"/>
  <c r="DT36" i="6"/>
  <c r="AI73" i="16"/>
  <c r="CS83" i="7"/>
  <c r="AI83" i="16" s="1"/>
  <c r="AH9" i="16"/>
  <c r="CY199" i="2"/>
  <c r="CY202" i="2" s="1"/>
  <c r="CX15" i="7"/>
  <c r="CZ36" i="2"/>
  <c r="CZ35" i="2"/>
  <c r="DA34" i="2"/>
  <c r="CJ296" i="2"/>
  <c r="CJ297" i="2" s="1"/>
  <c r="CJ291" i="2"/>
  <c r="CT217" i="2"/>
  <c r="CV219" i="2"/>
  <c r="CS216" i="2"/>
  <c r="CU218" i="2"/>
  <c r="L98" i="17"/>
  <c r="CU211" i="7"/>
  <c r="AJ99" i="16"/>
  <c r="CV112" i="2"/>
  <c r="CV116" i="2" s="1"/>
  <c r="CU7" i="7"/>
  <c r="CU95" i="7" s="1"/>
  <c r="AH25" i="16"/>
  <c r="CP98" i="7"/>
  <c r="AH98" i="16" s="1"/>
  <c r="CX25" i="7"/>
  <c r="CX99" i="7" s="1"/>
  <c r="CY231" i="2"/>
  <c r="CY234" i="2" s="1"/>
  <c r="CU97" i="7"/>
  <c r="DB51" i="2"/>
  <c r="CW143" i="2"/>
  <c r="CW146" i="2" s="1"/>
  <c r="CV9" i="7"/>
  <c r="CV97" i="7" s="1"/>
  <c r="CR210" i="2"/>
  <c r="CQ24" i="7"/>
  <c r="CZ326" i="2"/>
  <c r="CZ328" i="2" s="1"/>
  <c r="CY37" i="7"/>
  <c r="AK38" i="16" s="1"/>
  <c r="CT95" i="7"/>
  <c r="CI114" i="7" l="1"/>
  <c r="CI122" i="7" s="1"/>
  <c r="CI132" i="7"/>
  <c r="CG103" i="7"/>
  <c r="AE89" i="16"/>
  <c r="CL288" i="2"/>
  <c r="CL259" i="2"/>
  <c r="CN271" i="2"/>
  <c r="CN277" i="2" s="1"/>
  <c r="CN306" i="2"/>
  <c r="CN309" i="2" s="1"/>
  <c r="CN75" i="7" s="1"/>
  <c r="CN77" i="7" s="1"/>
  <c r="CN143" i="7" s="1"/>
  <c r="CN152" i="7" s="1"/>
  <c r="CM258" i="2"/>
  <c r="CX63" i="2"/>
  <c r="CX64" i="2" s="1"/>
  <c r="CX69" i="2" s="1"/>
  <c r="CX131" i="2" s="1"/>
  <c r="CV137" i="2" s="1"/>
  <c r="CU137" i="2"/>
  <c r="CX54" i="2"/>
  <c r="CV136" i="2"/>
  <c r="CW35" i="7"/>
  <c r="CX316" i="2"/>
  <c r="CX318" i="2" s="1"/>
  <c r="CV101" i="12"/>
  <c r="CW11" i="12"/>
  <c r="L35" i="17"/>
  <c r="AJ36" i="16"/>
  <c r="CN153" i="7"/>
  <c r="AJ66" i="16"/>
  <c r="CN144" i="7"/>
  <c r="CN145" i="7" s="1"/>
  <c r="CN147" i="7" s="1"/>
  <c r="CK114" i="7"/>
  <c r="CK122" i="7" s="1"/>
  <c r="CF330" i="2"/>
  <c r="CG321" i="2"/>
  <c r="CG323" i="2" s="1"/>
  <c r="CO265" i="2"/>
  <c r="CP272" i="2"/>
  <c r="CP278" i="2" s="1"/>
  <c r="CP307" i="2"/>
  <c r="AG77" i="16"/>
  <c r="CM143" i="7"/>
  <c r="BX10" i="7"/>
  <c r="J6" i="17"/>
  <c r="AB7" i="16"/>
  <c r="CI240" i="7"/>
  <c r="BY136" i="7"/>
  <c r="CN266" i="2"/>
  <c r="CN289" i="2"/>
  <c r="CF39" i="7"/>
  <c r="CF42" i="7" s="1"/>
  <c r="CG36" i="7"/>
  <c r="CI190" i="7"/>
  <c r="CI192" i="7" s="1"/>
  <c r="K78" i="17"/>
  <c r="CJ81" i="7"/>
  <c r="AF79" i="16"/>
  <c r="AJ13" i="16"/>
  <c r="L12" i="17"/>
  <c r="CW12" i="7"/>
  <c r="CX154" i="2"/>
  <c r="CX158" i="2" s="1"/>
  <c r="AJ15" i="16"/>
  <c r="L14" i="17"/>
  <c r="CN148" i="7"/>
  <c r="CL322" i="2"/>
  <c r="CL89" i="7"/>
  <c r="CL103" i="7" s="1"/>
  <c r="CH122" i="7"/>
  <c r="CU12" i="12"/>
  <c r="CU100" i="12" s="1"/>
  <c r="CX3" i="2"/>
  <c r="CY2" i="7"/>
  <c r="CX12" i="6"/>
  <c r="CU2" i="10"/>
  <c r="CU2" i="9"/>
  <c r="CX44" i="13"/>
  <c r="CR213" i="2"/>
  <c r="CS210" i="2" s="1"/>
  <c r="CI32" i="7"/>
  <c r="CW136" i="2"/>
  <c r="CU138" i="2"/>
  <c r="CU139" i="2" s="1"/>
  <c r="CU130" i="2" s="1"/>
  <c r="CU225" i="2" s="1"/>
  <c r="CU228" i="2" s="1"/>
  <c r="CU211" i="2" s="1"/>
  <c r="CX135" i="2"/>
  <c r="CJ280" i="2"/>
  <c r="CJ281" i="2" s="1"/>
  <c r="CJ30" i="7" s="1"/>
  <c r="CJ27" i="7"/>
  <c r="DA36" i="2"/>
  <c r="DB34" i="2"/>
  <c r="DA35" i="2"/>
  <c r="CZ199" i="2"/>
  <c r="CZ202" i="2" s="1"/>
  <c r="CY15" i="7"/>
  <c r="AK16" i="16" s="1"/>
  <c r="CW13" i="7"/>
  <c r="CW168" i="2"/>
  <c r="CW14" i="7" s="1"/>
  <c r="CZ48" i="2"/>
  <c r="CY50" i="2"/>
  <c r="CY63" i="2" s="1"/>
  <c r="CY64" i="2" s="1"/>
  <c r="CY69" i="2" s="1"/>
  <c r="CY131" i="2" s="1"/>
  <c r="CY49" i="2"/>
  <c r="CS129" i="2"/>
  <c r="CS132" i="2" s="1"/>
  <c r="CR8" i="7"/>
  <c r="CR96" i="7" s="1"/>
  <c r="CX308" i="2"/>
  <c r="CW285" i="2"/>
  <c r="CX273" i="2"/>
  <c r="CX279" i="2" s="1"/>
  <c r="AJ65" i="16"/>
  <c r="CY270" i="2"/>
  <c r="CY118" i="7" s="1"/>
  <c r="CY333" i="2" s="1"/>
  <c r="CY94" i="2"/>
  <c r="CY92" i="2"/>
  <c r="CY81" i="2"/>
  <c r="CY79" i="2"/>
  <c r="CY77" i="2"/>
  <c r="CY75" i="2"/>
  <c r="CY73" i="2"/>
  <c r="CY95" i="2"/>
  <c r="CY93" i="2"/>
  <c r="CZ4" i="2"/>
  <c r="CY276" i="2"/>
  <c r="CY82" i="2"/>
  <c r="CY80" i="2"/>
  <c r="CY78" i="2"/>
  <c r="CY76" i="2"/>
  <c r="CY74" i="2"/>
  <c r="CY96" i="2"/>
  <c r="CX84" i="2"/>
  <c r="CT216" i="2"/>
  <c r="CT220" i="2" s="1"/>
  <c r="CT212" i="2" s="1"/>
  <c r="CU217" i="2"/>
  <c r="CW219" i="2"/>
  <c r="CV218" i="2"/>
  <c r="AJ97" i="16"/>
  <c r="CS220" i="2"/>
  <c r="CS212" i="2" s="1"/>
  <c r="CY164" i="2"/>
  <c r="CY166" i="2" s="1"/>
  <c r="CY13" i="7" s="1"/>
  <c r="AK14" i="16" s="1"/>
  <c r="DC273" i="6"/>
  <c r="DH151" i="6"/>
  <c r="DM156" i="6"/>
  <c r="DE20" i="6"/>
  <c r="DJ280" i="6"/>
  <c r="DS34" i="6"/>
  <c r="DW293" i="6"/>
  <c r="DO158" i="6"/>
  <c r="DU291" i="6"/>
  <c r="CZ15" i="6"/>
  <c r="DD274" i="6"/>
  <c r="DK26" i="6"/>
  <c r="DA271" i="6"/>
  <c r="DF149" i="6"/>
  <c r="DO285" i="6"/>
  <c r="DT163" i="6"/>
  <c r="DM28" i="6"/>
  <c r="DR33" i="6"/>
  <c r="DW38" i="6"/>
  <c r="DA144" i="6"/>
  <c r="DG277" i="6"/>
  <c r="DL155" i="6"/>
  <c r="DB272" i="6"/>
  <c r="DJ25" i="6"/>
  <c r="DP286" i="6"/>
  <c r="DV292" i="6"/>
  <c r="DN157" i="6"/>
  <c r="DS162" i="6"/>
  <c r="CY14" i="6"/>
  <c r="CY138" i="6" s="1"/>
  <c r="CZ161" i="2" s="1"/>
  <c r="DD19" i="6"/>
  <c r="DH278" i="6"/>
  <c r="CY142" i="6"/>
  <c r="CY266" i="6" s="1"/>
  <c r="CZ162" i="2" s="1"/>
  <c r="DE275" i="6"/>
  <c r="DK154" i="6"/>
  <c r="DS289" i="6"/>
  <c r="DI24" i="6"/>
  <c r="DQ32" i="6"/>
  <c r="DV37" i="6"/>
  <c r="CZ143" i="6"/>
  <c r="DE148" i="6"/>
  <c r="DK281" i="6"/>
  <c r="DB17" i="6"/>
  <c r="DF276" i="6"/>
  <c r="DP31" i="6"/>
  <c r="DT290" i="6"/>
  <c r="DM283" i="6"/>
  <c r="DR161" i="6"/>
  <c r="CZ4" i="6"/>
  <c r="DC18" i="6"/>
  <c r="DH23" i="6"/>
  <c r="DL282" i="6"/>
  <c r="DC146" i="6"/>
  <c r="DJ153" i="6"/>
  <c r="DQ160" i="6"/>
  <c r="DW166" i="6"/>
  <c r="DN284" i="6"/>
  <c r="DU36" i="6"/>
  <c r="CY269" i="6"/>
  <c r="CY393" i="6" s="1"/>
  <c r="CZ163" i="2" s="1"/>
  <c r="DD147" i="6"/>
  <c r="DI152" i="6"/>
  <c r="DA16" i="6"/>
  <c r="DF21" i="6"/>
  <c r="DO30" i="6"/>
  <c r="DT35" i="6"/>
  <c r="DI279" i="6"/>
  <c r="DQ287" i="6"/>
  <c r="DV165" i="6"/>
  <c r="CZ270" i="6"/>
  <c r="DG22" i="6"/>
  <c r="DL27" i="6"/>
  <c r="DB145" i="6"/>
  <c r="DG150" i="6"/>
  <c r="DP159" i="6"/>
  <c r="DU164" i="6"/>
  <c r="DN29" i="6"/>
  <c r="DR288" i="6"/>
  <c r="CX92" i="7"/>
  <c r="CX67" i="7"/>
  <c r="CX166" i="2"/>
  <c r="CW88" i="2"/>
  <c r="CW66" i="7" s="1"/>
  <c r="CW85" i="2"/>
  <c r="CW65" i="7" s="1"/>
  <c r="CW64" i="7"/>
  <c r="AE33" i="16"/>
  <c r="CY242" i="2"/>
  <c r="CY245" i="2" s="1"/>
  <c r="CX26" i="7"/>
  <c r="CX100" i="7" s="1"/>
  <c r="CY248" i="2"/>
  <c r="L64" i="17"/>
  <c r="L127" i="17"/>
  <c r="AJ128" i="16"/>
  <c r="L63" i="17"/>
  <c r="AJ64" i="16"/>
  <c r="CV70" i="7"/>
  <c r="CU175" i="7"/>
  <c r="CY18" i="2"/>
  <c r="CY58" i="2"/>
  <c r="CZ13" i="2"/>
  <c r="CZ62" i="2" s="1"/>
  <c r="CY33" i="2"/>
  <c r="CY38" i="2" s="1"/>
  <c r="CY66" i="2"/>
  <c r="CZ15" i="2"/>
  <c r="CY47" i="2"/>
  <c r="CY19" i="2"/>
  <c r="CY59" i="2"/>
  <c r="CY67" i="2"/>
  <c r="CX119" i="7"/>
  <c r="CX128" i="7" s="1"/>
  <c r="CL290" i="2"/>
  <c r="CX98" i="2"/>
  <c r="CX227" i="2" s="1"/>
  <c r="CK296" i="2"/>
  <c r="CK297" i="2" s="1"/>
  <c r="CK291" i="2"/>
  <c r="AJ100" i="16"/>
  <c r="L99" i="17"/>
  <c r="CU212" i="7"/>
  <c r="CU177" i="7"/>
  <c r="DA326" i="2"/>
  <c r="DA328" i="2" s="1"/>
  <c r="CZ37" i="7"/>
  <c r="CQ98" i="7"/>
  <c r="CX143" i="2"/>
  <c r="CX146" i="2" s="1"/>
  <c r="CW9" i="7"/>
  <c r="CZ231" i="2"/>
  <c r="CZ234" i="2" s="1"/>
  <c r="CY25" i="7"/>
  <c r="CW112" i="2"/>
  <c r="CW116" i="2" s="1"/>
  <c r="CV7" i="7"/>
  <c r="I211" i="15" s="1"/>
  <c r="CU209" i="7"/>
  <c r="L96" i="17"/>
  <c r="L9" i="17"/>
  <c r="AJ10" i="16"/>
  <c r="DC51" i="2"/>
  <c r="CM288" i="2" l="1"/>
  <c r="CM259" i="2"/>
  <c r="CO271" i="2"/>
  <c r="CO277" i="2" s="1"/>
  <c r="CO306" i="2"/>
  <c r="CO309" i="2" s="1"/>
  <c r="CO75" i="7" s="1"/>
  <c r="CO77" i="7" s="1"/>
  <c r="CO143" i="7" s="1"/>
  <c r="CO152" i="7" s="1"/>
  <c r="CN258" i="2"/>
  <c r="CG114" i="7"/>
  <c r="AE103" i="16"/>
  <c r="CG132" i="7"/>
  <c r="AE132" i="16" s="1"/>
  <c r="AE136" i="16" s="1"/>
  <c r="AF134" i="16" s="1"/>
  <c r="CY52" i="2"/>
  <c r="CX35" i="7"/>
  <c r="CY316" i="2"/>
  <c r="CY318" i="2" s="1"/>
  <c r="CX11" i="12"/>
  <c r="CW101" i="12"/>
  <c r="CS213" i="2"/>
  <c r="CT210" i="2" s="1"/>
  <c r="CT213" i="2" s="1"/>
  <c r="CR24" i="7"/>
  <c r="CR98" i="7" s="1"/>
  <c r="CO153" i="7"/>
  <c r="CJ89" i="7"/>
  <c r="AF81" i="16"/>
  <c r="CJ322" i="2"/>
  <c r="K80" i="17"/>
  <c r="H219" i="15" s="1"/>
  <c r="BY6" i="7"/>
  <c r="BY10" i="7" s="1"/>
  <c r="BY16" i="7" s="1"/>
  <c r="BZ134" i="7"/>
  <c r="BZ136" i="7" s="1"/>
  <c r="BY109" i="2"/>
  <c r="G207" i="15"/>
  <c r="BX16" i="7"/>
  <c r="G203" i="15" s="1"/>
  <c r="AB11" i="16"/>
  <c r="J10" i="17"/>
  <c r="CQ307" i="2"/>
  <c r="CQ272" i="2"/>
  <c r="CQ278" i="2" s="1"/>
  <c r="CP265" i="2"/>
  <c r="CG330" i="2"/>
  <c r="CH321" i="2"/>
  <c r="CH323" i="2" s="1"/>
  <c r="CO144" i="7"/>
  <c r="CO145" i="7" s="1"/>
  <c r="CO147" i="7" s="1"/>
  <c r="AE37" i="16"/>
  <c r="CG39" i="7"/>
  <c r="CH36" i="7"/>
  <c r="CM152" i="7"/>
  <c r="CM153" i="7"/>
  <c r="CM144" i="7"/>
  <c r="CM145" i="7" s="1"/>
  <c r="CO266" i="2"/>
  <c r="CO289" i="2"/>
  <c r="CX12" i="7"/>
  <c r="CY154" i="2"/>
  <c r="CY158" i="2" s="1"/>
  <c r="CL114" i="7"/>
  <c r="CL122" i="7" s="1"/>
  <c r="CL132" i="7"/>
  <c r="CN149" i="7"/>
  <c r="CN79" i="7" s="1"/>
  <c r="CN81" i="7" s="1"/>
  <c r="CV2" i="10"/>
  <c r="CZ2" i="7"/>
  <c r="CV12" i="12"/>
  <c r="CV100" i="12" s="1"/>
  <c r="CY3" i="2"/>
  <c r="CY12" i="6"/>
  <c r="CY44" i="13"/>
  <c r="CV2" i="9"/>
  <c r="CZ164" i="2"/>
  <c r="CY54" i="2"/>
  <c r="CZ92" i="7"/>
  <c r="CZ67" i="7"/>
  <c r="CX64" i="7"/>
  <c r="CX88" i="2"/>
  <c r="CX66" i="7" s="1"/>
  <c r="CX85" i="2"/>
  <c r="CX65" i="7" s="1"/>
  <c r="CZ76" i="2"/>
  <c r="CZ78" i="2"/>
  <c r="CZ95" i="2"/>
  <c r="CZ74" i="2"/>
  <c r="DA4" i="2"/>
  <c r="CZ92" i="2"/>
  <c r="CZ276" i="2"/>
  <c r="CZ80" i="2"/>
  <c r="CZ82" i="2"/>
  <c r="CZ73" i="2"/>
  <c r="CZ75" i="2"/>
  <c r="CZ94" i="2"/>
  <c r="CZ96" i="2"/>
  <c r="CZ270" i="2"/>
  <c r="CZ118" i="7" s="1"/>
  <c r="CZ81" i="2"/>
  <c r="CZ93" i="2"/>
  <c r="CZ77" i="2"/>
  <c r="CZ79" i="2"/>
  <c r="CY98" i="2"/>
  <c r="CY227" i="2" s="1"/>
  <c r="CZ333" i="2"/>
  <c r="CZ49" i="2"/>
  <c r="CZ63" i="2" s="1"/>
  <c r="CZ64" i="2" s="1"/>
  <c r="CZ69" i="2" s="1"/>
  <c r="CZ131" i="2" s="1"/>
  <c r="CZ50" i="2"/>
  <c r="DA48" i="2"/>
  <c r="DA199" i="2"/>
  <c r="DA202" i="2" s="1"/>
  <c r="CZ15" i="7"/>
  <c r="DC34" i="2"/>
  <c r="DB36" i="2"/>
  <c r="DB35" i="2"/>
  <c r="AF28" i="16"/>
  <c r="K27" i="17"/>
  <c r="CJ28" i="7"/>
  <c r="CV217" i="2"/>
  <c r="CX219" i="2"/>
  <c r="CU216" i="2"/>
  <c r="CU220" i="2" s="1"/>
  <c r="CU212" i="2" s="1"/>
  <c r="CW218" i="2"/>
  <c r="CK280" i="2"/>
  <c r="CK281" i="2" s="1"/>
  <c r="CK30" i="7" s="1"/>
  <c r="CK27" i="7"/>
  <c r="CK28" i="7" s="1"/>
  <c r="CW137" i="2"/>
  <c r="CV138" i="2"/>
  <c r="CV139" i="2" s="1"/>
  <c r="CV130" i="2" s="1"/>
  <c r="CV225" i="2" s="1"/>
  <c r="CV228" i="2" s="1"/>
  <c r="CV211" i="2" s="1"/>
  <c r="CY135" i="2"/>
  <c r="CX136" i="2"/>
  <c r="CY55" i="2"/>
  <c r="CU181" i="7"/>
  <c r="CU184" i="7" s="1"/>
  <c r="CW70" i="7"/>
  <c r="CW73" i="7" s="1"/>
  <c r="CW83" i="7" s="1"/>
  <c r="CL291" i="2"/>
  <c r="CL296" i="2"/>
  <c r="CL297" i="2" s="1"/>
  <c r="CZ47" i="2"/>
  <c r="CZ19" i="2"/>
  <c r="DA15" i="2"/>
  <c r="CZ59" i="2"/>
  <c r="CZ67" i="2"/>
  <c r="CZ33" i="2"/>
  <c r="CZ38" i="2" s="1"/>
  <c r="CZ58" i="2"/>
  <c r="CZ18" i="2"/>
  <c r="DA13" i="2"/>
  <c r="DA62" i="2" s="1"/>
  <c r="CZ66" i="2"/>
  <c r="CV73" i="7"/>
  <c r="L69" i="17"/>
  <c r="I218" i="15" s="1"/>
  <c r="CZ248" i="2"/>
  <c r="CY26" i="7"/>
  <c r="CZ242" i="2"/>
  <c r="CZ245" i="2" s="1"/>
  <c r="CX13" i="7"/>
  <c r="CX168" i="2"/>
  <c r="CX14" i="7" s="1"/>
  <c r="DB144" i="6"/>
  <c r="DG149" i="6"/>
  <c r="CZ14" i="6"/>
  <c r="CZ138" i="6" s="1"/>
  <c r="DA161" i="2" s="1"/>
  <c r="DD273" i="6"/>
  <c r="DM282" i="6"/>
  <c r="DR160" i="6"/>
  <c r="DW165" i="6"/>
  <c r="DO284" i="6"/>
  <c r="DT162" i="6"/>
  <c r="DB16" i="6"/>
  <c r="DF275" i="6"/>
  <c r="DM27" i="6"/>
  <c r="DD146" i="6"/>
  <c r="DM155" i="6"/>
  <c r="DR32" i="6"/>
  <c r="DW37" i="6"/>
  <c r="DO29" i="6"/>
  <c r="DT34" i="6"/>
  <c r="DA270" i="6"/>
  <c r="DF148" i="6"/>
  <c r="DK153" i="6"/>
  <c r="DD18" i="6"/>
  <c r="DK280" i="6"/>
  <c r="DQ286" i="6"/>
  <c r="DV164" i="6"/>
  <c r="DL281" i="6"/>
  <c r="DS288" i="6"/>
  <c r="DA15" i="6"/>
  <c r="DF20" i="6"/>
  <c r="DJ279" i="6"/>
  <c r="DC272" i="6"/>
  <c r="DK25" i="6"/>
  <c r="DQ31" i="6"/>
  <c r="DV36" i="6"/>
  <c r="DL154" i="6"/>
  <c r="DS33" i="6"/>
  <c r="DA4" i="6"/>
  <c r="DE274" i="6"/>
  <c r="DJ152" i="6"/>
  <c r="DC17" i="6"/>
  <c r="DI151" i="6"/>
  <c r="DO157" i="6"/>
  <c r="DU290" i="6"/>
  <c r="DL26" i="6"/>
  <c r="DQ159" i="6"/>
  <c r="DW292" i="6"/>
  <c r="DE19" i="6"/>
  <c r="DJ24" i="6"/>
  <c r="DA143" i="6"/>
  <c r="DG276" i="6"/>
  <c r="DN283" i="6"/>
  <c r="DU35" i="6"/>
  <c r="DH277" i="6"/>
  <c r="DP285" i="6"/>
  <c r="DV291" i="6"/>
  <c r="DC145" i="6"/>
  <c r="DI278" i="6"/>
  <c r="CZ269" i="6"/>
  <c r="CZ393" i="6" s="1"/>
  <c r="DA163" i="2" s="1"/>
  <c r="DG21" i="6"/>
  <c r="DN156" i="6"/>
  <c r="DS161" i="6"/>
  <c r="DH150" i="6"/>
  <c r="DP158" i="6"/>
  <c r="DU163" i="6"/>
  <c r="DB271" i="6"/>
  <c r="DI23" i="6"/>
  <c r="CZ142" i="6"/>
  <c r="CZ266" i="6" s="1"/>
  <c r="DA162" i="2" s="1"/>
  <c r="DE147" i="6"/>
  <c r="DN28" i="6"/>
  <c r="DR287" i="6"/>
  <c r="DH22" i="6"/>
  <c r="DP30" i="6"/>
  <c r="DT289" i="6"/>
  <c r="CY92" i="7"/>
  <c r="AK92" i="16" s="1"/>
  <c r="CY67" i="7"/>
  <c r="AK67" i="16" s="1"/>
  <c r="CZ166" i="2"/>
  <c r="CZ13" i="7" s="1"/>
  <c r="AJ70" i="16"/>
  <c r="AK118" i="16"/>
  <c r="CM290" i="2"/>
  <c r="CY119" i="7"/>
  <c r="AK119" i="16" s="1"/>
  <c r="CY84" i="2"/>
  <c r="CY273" i="2"/>
  <c r="CY279" i="2" s="1"/>
  <c r="CY308" i="2"/>
  <c r="CX285" i="2"/>
  <c r="CS8" i="7"/>
  <c r="CT129" i="2"/>
  <c r="CT132" i="2" s="1"/>
  <c r="K30" i="17"/>
  <c r="AF31" i="16"/>
  <c r="DD51" i="2"/>
  <c r="L7" i="17"/>
  <c r="AJ8" i="16"/>
  <c r="I212" i="15"/>
  <c r="CZ25" i="7"/>
  <c r="CZ99" i="7" s="1"/>
  <c r="DA231" i="2"/>
  <c r="DA234" i="2" s="1"/>
  <c r="DB326" i="2"/>
  <c r="DB328" i="2" s="1"/>
  <c r="DA37" i="7"/>
  <c r="CV95" i="7"/>
  <c r="CW97" i="7"/>
  <c r="CW7" i="7"/>
  <c r="CX112" i="2"/>
  <c r="CX116" i="2" s="1"/>
  <c r="AK26" i="16"/>
  <c r="CY99" i="7"/>
  <c r="CY143" i="2"/>
  <c r="CY146" i="2" s="1"/>
  <c r="CX9" i="7"/>
  <c r="CG122" i="7" l="1"/>
  <c r="AE122" i="16" s="1"/>
  <c r="AE114" i="16"/>
  <c r="CN288" i="2"/>
  <c r="CN259" i="2"/>
  <c r="CP306" i="2"/>
  <c r="CP309" i="2" s="1"/>
  <c r="CP75" i="7" s="1"/>
  <c r="CP77" i="7" s="1"/>
  <c r="CP271" i="2"/>
  <c r="CP277" i="2" s="1"/>
  <c r="CO258" i="2"/>
  <c r="CS24" i="7"/>
  <c r="CX101" i="12"/>
  <c r="CY11" i="12"/>
  <c r="CZ316" i="2"/>
  <c r="CZ318" i="2" s="1"/>
  <c r="CY35" i="7"/>
  <c r="AK36" i="16" s="1"/>
  <c r="CZ52" i="2"/>
  <c r="CZ55" i="2"/>
  <c r="AH75" i="16"/>
  <c r="CO148" i="7"/>
  <c r="CO149" i="7" s="1"/>
  <c r="CO79" i="7" s="1"/>
  <c r="CO81" i="7" s="1"/>
  <c r="CO89" i="7" s="1"/>
  <c r="BY44" i="7"/>
  <c r="CM148" i="7"/>
  <c r="CM147" i="7"/>
  <c r="CH39" i="7"/>
  <c r="CH42" i="7" s="1"/>
  <c r="CI36" i="7"/>
  <c r="CH330" i="2"/>
  <c r="CI321" i="2"/>
  <c r="CI323" i="2" s="1"/>
  <c r="CP289" i="2"/>
  <c r="CP266" i="2"/>
  <c r="BZ109" i="2"/>
  <c r="CA134" i="7"/>
  <c r="CA136" i="7" s="1"/>
  <c r="BZ6" i="7"/>
  <c r="BZ10" i="7" s="1"/>
  <c r="BZ16" i="7" s="1"/>
  <c r="BZ44" i="7" s="1"/>
  <c r="CM154" i="7"/>
  <c r="CN151" i="7" s="1"/>
  <c r="CN154" i="7" s="1"/>
  <c r="CO151" i="7" s="1"/>
  <c r="CO154" i="7" s="1"/>
  <c r="CP151" i="7" s="1"/>
  <c r="AE40" i="16"/>
  <c r="CG42" i="7"/>
  <c r="AE43" i="16" s="1"/>
  <c r="CR272" i="2"/>
  <c r="CR278" i="2" s="1"/>
  <c r="CQ265" i="2"/>
  <c r="CR307" i="2"/>
  <c r="J16" i="17"/>
  <c r="J45" i="17" s="1"/>
  <c r="AB17" i="16"/>
  <c r="AB45" i="16" s="1"/>
  <c r="BX44" i="7"/>
  <c r="G213" i="15"/>
  <c r="G214" i="15" s="1"/>
  <c r="G205" i="15"/>
  <c r="AF89" i="16"/>
  <c r="K88" i="17"/>
  <c r="CJ103" i="7"/>
  <c r="CI201" i="7"/>
  <c r="CI215" i="7" s="1"/>
  <c r="CZ154" i="2"/>
  <c r="CZ158" i="2" s="1"/>
  <c r="CZ168" i="2" s="1"/>
  <c r="CZ14" i="7" s="1"/>
  <c r="CY168" i="2"/>
  <c r="CY14" i="7" s="1"/>
  <c r="AK15" i="16" s="1"/>
  <c r="CY12" i="7"/>
  <c r="AK13" i="16" s="1"/>
  <c r="CN89" i="7"/>
  <c r="CN103" i="7" s="1"/>
  <c r="CN322" i="2"/>
  <c r="CW95" i="7"/>
  <c r="CZ44" i="13"/>
  <c r="CW2" i="9"/>
  <c r="CW12" i="12"/>
  <c r="CW100" i="12" s="1"/>
  <c r="CZ3" i="2"/>
  <c r="DA2" i="7"/>
  <c r="CZ12" i="6"/>
  <c r="CW2" i="10"/>
  <c r="CK32" i="7"/>
  <c r="AI9" i="16"/>
  <c r="CS96" i="7"/>
  <c r="AI96" i="16" s="1"/>
  <c r="CY85" i="2"/>
  <c r="CY65" i="7" s="1"/>
  <c r="AK65" i="16" s="1"/>
  <c r="CY64" i="7"/>
  <c r="CY88" i="2"/>
  <c r="CY66" i="7" s="1"/>
  <c r="AK66" i="16" s="1"/>
  <c r="CM296" i="2"/>
  <c r="CM297" i="2" s="1"/>
  <c r="CM291" i="2"/>
  <c r="DD145" i="6"/>
  <c r="DI150" i="6"/>
  <c r="DB15" i="6"/>
  <c r="DF274" i="6"/>
  <c r="DP284" i="6"/>
  <c r="DW36" i="6"/>
  <c r="DN27" i="6"/>
  <c r="DR286" i="6"/>
  <c r="DW291" i="6"/>
  <c r="DG20" i="6"/>
  <c r="DL25" i="6"/>
  <c r="DB143" i="6"/>
  <c r="DI22" i="6"/>
  <c r="DQ158" i="6"/>
  <c r="DB4" i="6"/>
  <c r="DN155" i="6"/>
  <c r="DS160" i="6"/>
  <c r="DC271" i="6"/>
  <c r="DH149" i="6"/>
  <c r="DM154" i="6"/>
  <c r="DF19" i="6"/>
  <c r="DP29" i="6"/>
  <c r="DT288" i="6"/>
  <c r="DK152" i="6"/>
  <c r="DR31" i="6"/>
  <c r="DV290" i="6"/>
  <c r="DD272" i="6"/>
  <c r="DK24" i="6"/>
  <c r="DA269" i="6"/>
  <c r="DA393" i="6" s="1"/>
  <c r="DB163" i="2" s="1"/>
  <c r="DF147" i="6"/>
  <c r="DP157" i="6"/>
  <c r="DU162" i="6"/>
  <c r="DM281" i="6"/>
  <c r="DR159" i="6"/>
  <c r="DW164" i="6"/>
  <c r="DA142" i="6"/>
  <c r="DA266" i="6" s="1"/>
  <c r="DB162" i="2" s="1"/>
  <c r="DG275" i="6"/>
  <c r="DL153" i="6"/>
  <c r="DE18" i="6"/>
  <c r="DO28" i="6"/>
  <c r="DT33" i="6"/>
  <c r="DJ151" i="6"/>
  <c r="DQ30" i="6"/>
  <c r="DV35" i="6"/>
  <c r="DD17" i="6"/>
  <c r="DH276" i="6"/>
  <c r="DA14" i="6"/>
  <c r="DA138" i="6" s="1"/>
  <c r="DB161" i="2" s="1"/>
  <c r="DE273" i="6"/>
  <c r="DO283" i="6"/>
  <c r="DT161" i="6"/>
  <c r="DJ278" i="6"/>
  <c r="DQ285" i="6"/>
  <c r="DV163" i="6"/>
  <c r="DE146" i="6"/>
  <c r="DK279" i="6"/>
  <c r="DB270" i="6"/>
  <c r="DI277" i="6"/>
  <c r="DS32" i="6"/>
  <c r="DG148" i="6"/>
  <c r="DN282" i="6"/>
  <c r="DU34" i="6"/>
  <c r="DC16" i="6"/>
  <c r="DH21" i="6"/>
  <c r="DL280" i="6"/>
  <c r="DC144" i="6"/>
  <c r="DM26" i="6"/>
  <c r="DS287" i="6"/>
  <c r="DJ23" i="6"/>
  <c r="DO156" i="6"/>
  <c r="DU289" i="6"/>
  <c r="DA164" i="2"/>
  <c r="DA242" i="2"/>
  <c r="DA245" i="2" s="1"/>
  <c r="CZ26" i="7"/>
  <c r="CZ100" i="7" s="1"/>
  <c r="DA248" i="2"/>
  <c r="AJ73" i="16"/>
  <c r="CV83" i="7"/>
  <c r="L72" i="17"/>
  <c r="CX137" i="2"/>
  <c r="CY136" i="2"/>
  <c r="CZ135" i="2"/>
  <c r="CW138" i="2"/>
  <c r="CW139" i="2" s="1"/>
  <c r="CW130" i="2" s="1"/>
  <c r="CW225" i="2" s="1"/>
  <c r="CW228" i="2" s="1"/>
  <c r="CW211" i="2" s="1"/>
  <c r="CY219" i="2"/>
  <c r="CX218" i="2"/>
  <c r="CV216" i="2"/>
  <c r="CV220" i="2" s="1"/>
  <c r="CV212" i="2" s="1"/>
  <c r="CW217" i="2"/>
  <c r="DC36" i="2"/>
  <c r="DD34" i="2"/>
  <c r="DC35" i="2"/>
  <c r="DB199" i="2"/>
  <c r="DB202" i="2" s="1"/>
  <c r="DA15" i="7"/>
  <c r="CY128" i="7"/>
  <c r="AK128" i="16" s="1"/>
  <c r="CZ84" i="2"/>
  <c r="CZ98" i="2"/>
  <c r="CZ227" i="2" s="1"/>
  <c r="CX70" i="7"/>
  <c r="CX73" i="7" s="1"/>
  <c r="CX83" i="7" s="1"/>
  <c r="CU129" i="2"/>
  <c r="CU132" i="2" s="1"/>
  <c r="CT8" i="7"/>
  <c r="CT96" i="7" s="1"/>
  <c r="CY285" i="2"/>
  <c r="CZ273" i="2"/>
  <c r="CZ279" i="2" s="1"/>
  <c r="CZ308" i="2"/>
  <c r="AK27" i="16"/>
  <c r="CY100" i="7"/>
  <c r="AK100" i="16" s="1"/>
  <c r="CZ54" i="2"/>
  <c r="DB13" i="2"/>
  <c r="DA33" i="2"/>
  <c r="DA38" i="2" s="1"/>
  <c r="DA66" i="2"/>
  <c r="DA18" i="2"/>
  <c r="DA58" i="2"/>
  <c r="DA54" i="2"/>
  <c r="DA19" i="2"/>
  <c r="DB15" i="2"/>
  <c r="DA47" i="2"/>
  <c r="DA59" i="2"/>
  <c r="DA67" i="2"/>
  <c r="CL280" i="2"/>
  <c r="CL281" i="2" s="1"/>
  <c r="CL30" i="7" s="1"/>
  <c r="CL27" i="7"/>
  <c r="CL28" i="7" s="1"/>
  <c r="CJ32" i="7"/>
  <c r="K28" i="17"/>
  <c r="AF29" i="16"/>
  <c r="DA49" i="2"/>
  <c r="DB48" i="2"/>
  <c r="DA50" i="2"/>
  <c r="DA63" i="2" s="1"/>
  <c r="DA64" i="2" s="1"/>
  <c r="DA69" i="2" s="1"/>
  <c r="DA131" i="2" s="1"/>
  <c r="CZ119" i="7"/>
  <c r="CZ128" i="7" s="1"/>
  <c r="CN290" i="2"/>
  <c r="DA79" i="2"/>
  <c r="DA77" i="2"/>
  <c r="DA75" i="2"/>
  <c r="DA73" i="2"/>
  <c r="DA96" i="2"/>
  <c r="DA95" i="2"/>
  <c r="DA93" i="2"/>
  <c r="DA276" i="2"/>
  <c r="DA82" i="2"/>
  <c r="DA78" i="2"/>
  <c r="DA76" i="2"/>
  <c r="DA74" i="2"/>
  <c r="DA81" i="2"/>
  <c r="DA270" i="2"/>
  <c r="DA118" i="7" s="1"/>
  <c r="DA333" i="2" s="1"/>
  <c r="DA94" i="2"/>
  <c r="DB4" i="2"/>
  <c r="DA80" i="2"/>
  <c r="DA92" i="2"/>
  <c r="CZ143" i="2"/>
  <c r="CZ146" i="2" s="1"/>
  <c r="CY9" i="7"/>
  <c r="CX7" i="7"/>
  <c r="CY112" i="2"/>
  <c r="CY116" i="2" s="1"/>
  <c r="CT24" i="7"/>
  <c r="CU210" i="2"/>
  <c r="CU213" i="2" s="1"/>
  <c r="CU207" i="7"/>
  <c r="L94" i="17"/>
  <c r="AJ95" i="16"/>
  <c r="CY97" i="7"/>
  <c r="AK99" i="16"/>
  <c r="CS98" i="7"/>
  <c r="AI98" i="16" s="1"/>
  <c r="AI25" i="16"/>
  <c r="DB37" i="7"/>
  <c r="AL38" i="16" s="1"/>
  <c r="DC326" i="2"/>
  <c r="DC328" i="2" s="1"/>
  <c r="CX97" i="7"/>
  <c r="DA25" i="7"/>
  <c r="DA99" i="7" s="1"/>
  <c r="DB231" i="2"/>
  <c r="DB234" i="2" s="1"/>
  <c r="DE51" i="2"/>
  <c r="CQ306" i="2" l="1"/>
  <c r="CQ309" i="2" s="1"/>
  <c r="CQ75" i="7" s="1"/>
  <c r="CQ77" i="7" s="1"/>
  <c r="CQ143" i="7" s="1"/>
  <c r="CQ271" i="2"/>
  <c r="CQ277" i="2" s="1"/>
  <c r="CP258" i="2"/>
  <c r="CO259" i="2"/>
  <c r="CO288" i="2"/>
  <c r="CP143" i="7"/>
  <c r="AH77" i="16"/>
  <c r="CZ11" i="12"/>
  <c r="CY101" i="12"/>
  <c r="CZ35" i="7"/>
  <c r="DA316" i="2"/>
  <c r="DA318" i="2" s="1"/>
  <c r="DA52" i="2"/>
  <c r="CM149" i="7"/>
  <c r="CM79" i="7" s="1"/>
  <c r="CM81" i="7" s="1"/>
  <c r="CI226" i="7"/>
  <c r="CI238" i="7"/>
  <c r="CI242" i="7" s="1"/>
  <c r="CR265" i="2"/>
  <c r="CS307" i="2"/>
  <c r="CS272" i="2"/>
  <c r="CS278" i="2" s="1"/>
  <c r="CA109" i="2"/>
  <c r="CA6" i="7"/>
  <c r="CB134" i="7"/>
  <c r="CB136" i="7" s="1"/>
  <c r="CJ321" i="2"/>
  <c r="CJ323" i="2" s="1"/>
  <c r="CI330" i="2"/>
  <c r="CI39" i="7"/>
  <c r="CJ36" i="7"/>
  <c r="CJ114" i="7"/>
  <c r="K102" i="17"/>
  <c r="CJ132" i="7"/>
  <c r="AF103" i="16"/>
  <c r="CQ289" i="2"/>
  <c r="CQ266" i="2"/>
  <c r="CO322" i="2"/>
  <c r="CO103" i="7"/>
  <c r="CO132" i="7" s="1"/>
  <c r="DA154" i="2"/>
  <c r="DA158" i="2" s="1"/>
  <c r="CZ12" i="7"/>
  <c r="CN114" i="7"/>
  <c r="CN122" i="7" s="1"/>
  <c r="CN132" i="7"/>
  <c r="CX12" i="12"/>
  <c r="CX100" i="12" s="1"/>
  <c r="DA44" i="13"/>
  <c r="CX2" i="9"/>
  <c r="DA12" i="6"/>
  <c r="DA3" i="2"/>
  <c r="CX2" i="10"/>
  <c r="DB2" i="7"/>
  <c r="DB164" i="2"/>
  <c r="DB166" i="2" s="1"/>
  <c r="DB13" i="7" s="1"/>
  <c r="AL14" i="16" s="1"/>
  <c r="CL32" i="7"/>
  <c r="DB50" i="2"/>
  <c r="DC48" i="2"/>
  <c r="DB49" i="2"/>
  <c r="DB63" i="2" s="1"/>
  <c r="DB64" i="2" s="1"/>
  <c r="DB69" i="2" s="1"/>
  <c r="DB131" i="2" s="1"/>
  <c r="DA135" i="2"/>
  <c r="CZ136" i="2"/>
  <c r="CY137" i="2"/>
  <c r="CX138" i="2"/>
  <c r="CX139" i="2" s="1"/>
  <c r="CX130" i="2" s="1"/>
  <c r="CX225" i="2" s="1"/>
  <c r="CX228" i="2" s="1"/>
  <c r="CX211" i="2" s="1"/>
  <c r="DC13" i="2"/>
  <c r="DB18" i="2"/>
  <c r="DB66" i="2"/>
  <c r="DB33" i="2"/>
  <c r="DB38" i="2" s="1"/>
  <c r="DB58" i="2"/>
  <c r="CV129" i="2"/>
  <c r="CV132" i="2" s="1"/>
  <c r="CU8" i="7"/>
  <c r="CU96" i="7" s="1"/>
  <c r="DC62" i="2"/>
  <c r="CW216" i="2"/>
  <c r="CW220" i="2" s="1"/>
  <c r="CW212" i="2" s="1"/>
  <c r="CY218" i="2"/>
  <c r="CX217" i="2"/>
  <c r="CZ219" i="2"/>
  <c r="DA67" i="7"/>
  <c r="DA92" i="7"/>
  <c r="DA166" i="2"/>
  <c r="DB14" i="6"/>
  <c r="DB138" i="6" s="1"/>
  <c r="DC161" i="2" s="1"/>
  <c r="DF273" i="6"/>
  <c r="DM25" i="6"/>
  <c r="DH148" i="6"/>
  <c r="DN281" i="6"/>
  <c r="DU33" i="6"/>
  <c r="DG274" i="6"/>
  <c r="DP156" i="6"/>
  <c r="DU161" i="6"/>
  <c r="DE272" i="6"/>
  <c r="DJ150" i="6"/>
  <c r="DD271" i="6"/>
  <c r="DM280" i="6"/>
  <c r="DR158" i="6"/>
  <c r="DW290" i="6"/>
  <c r="DO27" i="6"/>
  <c r="DT32" i="6"/>
  <c r="DB269" i="6"/>
  <c r="DB393" i="6" s="1"/>
  <c r="DC163" i="2" s="1"/>
  <c r="DI21" i="6"/>
  <c r="DC270" i="6"/>
  <c r="DL24" i="6"/>
  <c r="DQ29" i="6"/>
  <c r="DV34" i="6"/>
  <c r="DK23" i="6"/>
  <c r="DQ157" i="6"/>
  <c r="DW163" i="6"/>
  <c r="DF146" i="6"/>
  <c r="DK151" i="6"/>
  <c r="DH20" i="6"/>
  <c r="DN154" i="6"/>
  <c r="DS159" i="6"/>
  <c r="DG19" i="6"/>
  <c r="DP28" i="6"/>
  <c r="DT287" i="6"/>
  <c r="DE17" i="6"/>
  <c r="DD144" i="6"/>
  <c r="DL279" i="6"/>
  <c r="DR30" i="6"/>
  <c r="DM153" i="6"/>
  <c r="DS286" i="6"/>
  <c r="DB142" i="6"/>
  <c r="DB266" i="6" s="1"/>
  <c r="DC162" i="2" s="1"/>
  <c r="DG147" i="6"/>
  <c r="DH275" i="6"/>
  <c r="DO155" i="6"/>
  <c r="DU288" i="6"/>
  <c r="DI149" i="6"/>
  <c r="DP283" i="6"/>
  <c r="DF18" i="6"/>
  <c r="DJ277" i="6"/>
  <c r="DE145" i="6"/>
  <c r="DN26" i="6"/>
  <c r="DR285" i="6"/>
  <c r="DO282" i="6"/>
  <c r="DT160" i="6"/>
  <c r="DC143" i="6"/>
  <c r="DI276" i="6"/>
  <c r="DD16" i="6"/>
  <c r="DL152" i="6"/>
  <c r="DV162" i="6"/>
  <c r="DK278" i="6"/>
  <c r="DS31" i="6"/>
  <c r="DJ22" i="6"/>
  <c r="DV289" i="6"/>
  <c r="DC15" i="6"/>
  <c r="DW35" i="6"/>
  <c r="DC4" i="6"/>
  <c r="DQ284" i="6"/>
  <c r="CY70" i="7"/>
  <c r="AK64" i="16"/>
  <c r="DA98" i="2"/>
  <c r="DA227" i="2" s="1"/>
  <c r="DB73" i="2"/>
  <c r="DB75" i="2"/>
  <c r="DB94" i="2"/>
  <c r="DB96" i="2"/>
  <c r="DC4" i="2"/>
  <c r="DB92" i="2"/>
  <c r="DB270" i="2"/>
  <c r="DB118" i="7" s="1"/>
  <c r="DB77" i="2"/>
  <c r="DB79" i="2"/>
  <c r="DB76" i="2"/>
  <c r="DB78" i="2"/>
  <c r="DB95" i="2"/>
  <c r="DB74" i="2"/>
  <c r="DB81" i="2"/>
  <c r="DB93" i="2"/>
  <c r="DB80" i="2"/>
  <c r="DB82" i="2"/>
  <c r="DB276" i="2"/>
  <c r="CO290" i="2"/>
  <c r="DA119" i="7"/>
  <c r="DA128" i="7" s="1"/>
  <c r="DA84" i="2"/>
  <c r="CN291" i="2"/>
  <c r="CN296" i="2"/>
  <c r="CN297" i="2" s="1"/>
  <c r="K32" i="17"/>
  <c r="AF33" i="16"/>
  <c r="DA55" i="2"/>
  <c r="DC15" i="2"/>
  <c r="DB19" i="2"/>
  <c r="DB47" i="2"/>
  <c r="DB59" i="2"/>
  <c r="DB67" i="2"/>
  <c r="DA273" i="2"/>
  <c r="DA279" i="2" s="1"/>
  <c r="DA308" i="2"/>
  <c r="CZ285" i="2"/>
  <c r="CZ85" i="2"/>
  <c r="CZ65" i="7" s="1"/>
  <c r="CZ64" i="7"/>
  <c r="CZ88" i="2"/>
  <c r="CZ66" i="7" s="1"/>
  <c r="DC199" i="2"/>
  <c r="DC202" i="2" s="1"/>
  <c r="DB15" i="7"/>
  <c r="AL16" i="16" s="1"/>
  <c r="DE34" i="2"/>
  <c r="DD35" i="2"/>
  <c r="DD36" i="2"/>
  <c r="DB62" i="2"/>
  <c r="L82" i="17"/>
  <c r="AJ83" i="16"/>
  <c r="DB248" i="2"/>
  <c r="DA26" i="7"/>
  <c r="DA100" i="7" s="1"/>
  <c r="DB242" i="2"/>
  <c r="DB245" i="2" s="1"/>
  <c r="CM27" i="7"/>
  <c r="CM280" i="2"/>
  <c r="CM281" i="2" s="1"/>
  <c r="CM30" i="7" s="1"/>
  <c r="AG31" i="16" s="1"/>
  <c r="DF51" i="2"/>
  <c r="AK97" i="16"/>
  <c r="CT98" i="7"/>
  <c r="DA143" i="2"/>
  <c r="DA146" i="2" s="1"/>
  <c r="CZ9" i="7"/>
  <c r="CZ97" i="7" s="1"/>
  <c r="DB25" i="7"/>
  <c r="DC231" i="2"/>
  <c r="DC234" i="2" s="1"/>
  <c r="DD326" i="2"/>
  <c r="DD328" i="2" s="1"/>
  <c r="DC37" i="7"/>
  <c r="CX95" i="7"/>
  <c r="CV210" i="2"/>
  <c r="CV213" i="2" s="1"/>
  <c r="CU24" i="7"/>
  <c r="CY7" i="7"/>
  <c r="CZ112" i="2"/>
  <c r="CZ116" i="2" s="1"/>
  <c r="AK10" i="16"/>
  <c r="CP152" i="7" l="1"/>
  <c r="CP153" i="7"/>
  <c r="CP144" i="7"/>
  <c r="CP145" i="7" s="1"/>
  <c r="CR306" i="2"/>
  <c r="CR309" i="2" s="1"/>
  <c r="CR75" i="7" s="1"/>
  <c r="CR77" i="7" s="1"/>
  <c r="CR143" i="7" s="1"/>
  <c r="CR152" i="7" s="1"/>
  <c r="CQ258" i="2"/>
  <c r="CR271" i="2"/>
  <c r="CR277" i="2" s="1"/>
  <c r="CP288" i="2"/>
  <c r="CP259" i="2"/>
  <c r="CQ152" i="7"/>
  <c r="CQ144" i="7"/>
  <c r="CQ145" i="7" s="1"/>
  <c r="CQ153" i="7"/>
  <c r="DB316" i="2"/>
  <c r="DB318" i="2" s="1"/>
  <c r="DA35" i="7"/>
  <c r="DB92" i="7"/>
  <c r="DB52" i="2"/>
  <c r="DB67" i="7"/>
  <c r="DB54" i="2"/>
  <c r="DA11" i="12"/>
  <c r="CZ101" i="12"/>
  <c r="AG79" i="16"/>
  <c r="CR153" i="7"/>
  <c r="CR144" i="7"/>
  <c r="CR145" i="7" s="1"/>
  <c r="CR147" i="7" s="1"/>
  <c r="CI42" i="7"/>
  <c r="CJ330" i="2"/>
  <c r="CK321" i="2"/>
  <c r="CK323" i="2" s="1"/>
  <c r="CA10" i="7"/>
  <c r="AC7" i="16"/>
  <c r="AF132" i="16"/>
  <c r="AF136" i="16" s="1"/>
  <c r="AG134" i="16" s="1"/>
  <c r="K131" i="17"/>
  <c r="K135" i="17" s="1"/>
  <c r="L133" i="17" s="1"/>
  <c r="CJ122" i="7"/>
  <c r="K113" i="17"/>
  <c r="AF114" i="16"/>
  <c r="CM322" i="2"/>
  <c r="CM89" i="7"/>
  <c r="AG81" i="16"/>
  <c r="K36" i="17"/>
  <c r="CJ39" i="7"/>
  <c r="CK36" i="7"/>
  <c r="AF37" i="16"/>
  <c r="CB6" i="7"/>
  <c r="CB10" i="7" s="1"/>
  <c r="CB16" i="7" s="1"/>
  <c r="CB44" i="7" s="1"/>
  <c r="CC134" i="7"/>
  <c r="CC136" i="7" s="1"/>
  <c r="CB109" i="2"/>
  <c r="CT272" i="2"/>
  <c r="CT278" i="2" s="1"/>
  <c r="CS265" i="2"/>
  <c r="CT307" i="2"/>
  <c r="CR289" i="2"/>
  <c r="CR266" i="2"/>
  <c r="CO114" i="7"/>
  <c r="CO122" i="7" s="1"/>
  <c r="DA12" i="7"/>
  <c r="DB154" i="2"/>
  <c r="DB158" i="2" s="1"/>
  <c r="DB44" i="13"/>
  <c r="CY2" i="10"/>
  <c r="CY12" i="12"/>
  <c r="CY100" i="12" s="1"/>
  <c r="DB12" i="6"/>
  <c r="DC2" i="7"/>
  <c r="CY2" i="9"/>
  <c r="DB3" i="2"/>
  <c r="CZ70" i="7"/>
  <c r="CZ73" i="7" s="1"/>
  <c r="CZ83" i="7" s="1"/>
  <c r="CZ218" i="2"/>
  <c r="DA219" i="2"/>
  <c r="CX216" i="2"/>
  <c r="CX220" i="2" s="1"/>
  <c r="CX212" i="2" s="1"/>
  <c r="CY217" i="2"/>
  <c r="DB26" i="7"/>
  <c r="DC248" i="2"/>
  <c r="DC242" i="2"/>
  <c r="DC245" i="2" s="1"/>
  <c r="DE36" i="2"/>
  <c r="DF34" i="2"/>
  <c r="DE35" i="2"/>
  <c r="DC15" i="7"/>
  <c r="DD199" i="2"/>
  <c r="DD202" i="2" s="1"/>
  <c r="CY138" i="2"/>
  <c r="CY139" i="2" s="1"/>
  <c r="CY130" i="2" s="1"/>
  <c r="CY225" i="2" s="1"/>
  <c r="CY228" i="2" s="1"/>
  <c r="CY211" i="2" s="1"/>
  <c r="DA136" i="2"/>
  <c r="CZ137" i="2"/>
  <c r="DB135" i="2"/>
  <c r="DD15" i="2"/>
  <c r="DC47" i="2"/>
  <c r="DC55" i="2" s="1"/>
  <c r="DC19" i="2"/>
  <c r="DC59" i="2"/>
  <c r="DC67" i="2"/>
  <c r="CN280" i="2"/>
  <c r="CN281" i="2" s="1"/>
  <c r="CN30" i="7" s="1"/>
  <c r="CN27" i="7"/>
  <c r="CN28" i="7" s="1"/>
  <c r="CP290" i="2"/>
  <c r="DB119" i="7"/>
  <c r="DB98" i="2"/>
  <c r="DB227" i="2" s="1"/>
  <c r="DC164" i="2"/>
  <c r="DA13" i="7"/>
  <c r="DA168" i="2"/>
  <c r="DA14" i="7" s="1"/>
  <c r="AL67" i="16"/>
  <c r="CM28" i="7"/>
  <c r="AG28" i="16"/>
  <c r="DB273" i="2"/>
  <c r="DB279" i="2" s="1"/>
  <c r="DB308" i="2"/>
  <c r="DA285" i="2"/>
  <c r="DB55" i="2"/>
  <c r="DA88" i="2"/>
  <c r="DA66" i="7" s="1"/>
  <c r="DA85" i="2"/>
  <c r="DA65" i="7" s="1"/>
  <c r="DA64" i="7"/>
  <c r="CO296" i="2"/>
  <c r="CO297" i="2" s="1"/>
  <c r="CO291" i="2"/>
  <c r="DB333" i="2"/>
  <c r="AL118" i="16"/>
  <c r="DC270" i="2"/>
  <c r="DC118" i="7" s="1"/>
  <c r="DC79" i="2"/>
  <c r="DC81" i="2"/>
  <c r="DC75" i="2"/>
  <c r="DC77" i="2"/>
  <c r="DC95" i="2"/>
  <c r="DC73" i="2"/>
  <c r="DD4" i="2"/>
  <c r="DC93" i="2"/>
  <c r="DC276" i="2"/>
  <c r="DC80" i="2"/>
  <c r="DC82" i="2"/>
  <c r="DC76" i="2"/>
  <c r="DC78" i="2"/>
  <c r="DC96" i="2"/>
  <c r="DC74" i="2"/>
  <c r="DC92" i="2"/>
  <c r="DC94" i="2"/>
  <c r="DB84" i="2"/>
  <c r="CY73" i="7"/>
  <c r="AK70" i="16"/>
  <c r="DE144" i="6"/>
  <c r="DK277" i="6"/>
  <c r="DF17" i="6"/>
  <c r="DO26" i="6"/>
  <c r="DT31" i="6"/>
  <c r="DM24" i="6"/>
  <c r="DR29" i="6"/>
  <c r="DV288" i="6"/>
  <c r="DD270" i="6"/>
  <c r="DK22" i="6"/>
  <c r="DE271" i="6"/>
  <c r="DK150" i="6"/>
  <c r="DS285" i="6"/>
  <c r="DI275" i="6"/>
  <c r="DQ283" i="6"/>
  <c r="DV161" i="6"/>
  <c r="DG273" i="6"/>
  <c r="DL151" i="6"/>
  <c r="DF272" i="6"/>
  <c r="DP27" i="6"/>
  <c r="DT286" i="6"/>
  <c r="DN25" i="6"/>
  <c r="DR284" i="6"/>
  <c r="DW289" i="6"/>
  <c r="DG18" i="6"/>
  <c r="DL23" i="6"/>
  <c r="DF145" i="6"/>
  <c r="DO281" i="6"/>
  <c r="DT159" i="6"/>
  <c r="DM279" i="6"/>
  <c r="DR157" i="6"/>
  <c r="DW162" i="6"/>
  <c r="DC269" i="6"/>
  <c r="DC393" i="6" s="1"/>
  <c r="DD163" i="2" s="1"/>
  <c r="DH147" i="6"/>
  <c r="DM152" i="6"/>
  <c r="DJ21" i="6"/>
  <c r="DP282" i="6"/>
  <c r="DN280" i="6"/>
  <c r="DU32" i="6"/>
  <c r="DC14" i="6"/>
  <c r="DC138" i="6" s="1"/>
  <c r="DD161" i="2" s="1"/>
  <c r="DH19" i="6"/>
  <c r="DL278" i="6"/>
  <c r="DG146" i="6"/>
  <c r="DP155" i="6"/>
  <c r="DU160" i="6"/>
  <c r="DN153" i="6"/>
  <c r="DS158" i="6"/>
  <c r="DD143" i="6"/>
  <c r="DI148" i="6"/>
  <c r="DJ276" i="6"/>
  <c r="DS30" i="6"/>
  <c r="DI20" i="6"/>
  <c r="DQ28" i="6"/>
  <c r="DV33" i="6"/>
  <c r="DD15" i="6"/>
  <c r="DH274" i="6"/>
  <c r="DC142" i="6"/>
  <c r="DC266" i="6" s="1"/>
  <c r="DD162" i="2" s="1"/>
  <c r="DJ149" i="6"/>
  <c r="DQ156" i="6"/>
  <c r="DO154" i="6"/>
  <c r="DU287" i="6"/>
  <c r="DW34" i="6"/>
  <c r="DE16" i="6"/>
  <c r="DD4" i="6"/>
  <c r="AL92" i="16"/>
  <c r="CV8" i="7"/>
  <c r="CW129" i="2"/>
  <c r="CW132" i="2" s="1"/>
  <c r="DC18" i="2"/>
  <c r="DD13" i="2"/>
  <c r="DD62" i="2" s="1"/>
  <c r="DC33" i="2"/>
  <c r="DC38" i="2" s="1"/>
  <c r="DC58" i="2"/>
  <c r="DC66" i="2"/>
  <c r="DC54" i="2"/>
  <c r="DC50" i="2"/>
  <c r="DD48" i="2"/>
  <c r="DC49" i="2"/>
  <c r="DC63" i="2" s="1"/>
  <c r="DC64" i="2" s="1"/>
  <c r="DC69" i="2" s="1"/>
  <c r="DC131" i="2" s="1"/>
  <c r="DA112" i="2"/>
  <c r="DA116" i="2" s="1"/>
  <c r="CZ7" i="7"/>
  <c r="CU98" i="7"/>
  <c r="DB99" i="7"/>
  <c r="AL26" i="16"/>
  <c r="DB143" i="2"/>
  <c r="DB146" i="2" s="1"/>
  <c r="DA9" i="7"/>
  <c r="DG51" i="2"/>
  <c r="AK8" i="16"/>
  <c r="CW210" i="2"/>
  <c r="CW213" i="2" s="1"/>
  <c r="CV24" i="7"/>
  <c r="DE326" i="2"/>
  <c r="DE328" i="2" s="1"/>
  <c r="DD37" i="7"/>
  <c r="DD231" i="2"/>
  <c r="DD234" i="2" s="1"/>
  <c r="DC25" i="7"/>
  <c r="DC99" i="7" s="1"/>
  <c r="DA97" i="7"/>
  <c r="CY95" i="7"/>
  <c r="AK95" i="16" s="1"/>
  <c r="CP154" i="7" l="1"/>
  <c r="CQ151" i="7" s="1"/>
  <c r="CQ147" i="7"/>
  <c r="CQ148" i="7"/>
  <c r="CS271" i="2"/>
  <c r="CS277" i="2" s="1"/>
  <c r="CS306" i="2"/>
  <c r="CS309" i="2" s="1"/>
  <c r="CS75" i="7" s="1"/>
  <c r="CR258" i="2"/>
  <c r="CQ259" i="2"/>
  <c r="CQ288" i="2"/>
  <c r="CP147" i="7"/>
  <c r="CP148" i="7"/>
  <c r="CQ154" i="7"/>
  <c r="CR151" i="7" s="1"/>
  <c r="CR154" i="7" s="1"/>
  <c r="CS151" i="7" s="1"/>
  <c r="DB11" i="12"/>
  <c r="DA101" i="12"/>
  <c r="DC98" i="2"/>
  <c r="DC227" i="2" s="1"/>
  <c r="DC316" i="2"/>
  <c r="DC318" i="2" s="1"/>
  <c r="DB35" i="7"/>
  <c r="AL36" i="16" s="1"/>
  <c r="CR148" i="7"/>
  <c r="CT265" i="2"/>
  <c r="CU307" i="2"/>
  <c r="CU272" i="2"/>
  <c r="CU278" i="2" s="1"/>
  <c r="CC6" i="7"/>
  <c r="CC10" i="7" s="1"/>
  <c r="CC16" i="7" s="1"/>
  <c r="CC44" i="7" s="1"/>
  <c r="CD134" i="7"/>
  <c r="CD136" i="7" s="1"/>
  <c r="CC109" i="2"/>
  <c r="K39" i="17"/>
  <c r="AF40" i="16"/>
  <c r="CJ42" i="7"/>
  <c r="CA16" i="7"/>
  <c r="AC11" i="16"/>
  <c r="CS266" i="2"/>
  <c r="CS289" i="2"/>
  <c r="CL36" i="7"/>
  <c r="CK39" i="7"/>
  <c r="CK42" i="7" s="1"/>
  <c r="CM103" i="7"/>
  <c r="AG89" i="16"/>
  <c r="AF122" i="16"/>
  <c r="K121" i="17"/>
  <c r="CL321" i="2"/>
  <c r="CL323" i="2" s="1"/>
  <c r="CK330" i="2"/>
  <c r="H204" i="15"/>
  <c r="DB12" i="7"/>
  <c r="AL13" i="16" s="1"/>
  <c r="DC154" i="2"/>
  <c r="DC158" i="2" s="1"/>
  <c r="DB168" i="2"/>
  <c r="DB14" i="7" s="1"/>
  <c r="AL15" i="16" s="1"/>
  <c r="CR149" i="7"/>
  <c r="CR79" i="7" s="1"/>
  <c r="CR81" i="7" s="1"/>
  <c r="CZ2" i="10"/>
  <c r="DC12" i="6"/>
  <c r="DC44" i="13"/>
  <c r="CZ12" i="12"/>
  <c r="CZ100" i="12" s="1"/>
  <c r="CZ2" i="9"/>
  <c r="DD2" i="7"/>
  <c r="DC3" i="2"/>
  <c r="CN32" i="7"/>
  <c r="DA137" i="2"/>
  <c r="DB136" i="2"/>
  <c r="CZ138" i="2"/>
  <c r="CZ139" i="2" s="1"/>
  <c r="CZ130" i="2" s="1"/>
  <c r="CZ225" i="2" s="1"/>
  <c r="CZ228" i="2" s="1"/>
  <c r="CZ211" i="2" s="1"/>
  <c r="DC135" i="2"/>
  <c r="CV96" i="7"/>
  <c r="L8" i="17"/>
  <c r="AJ9" i="16"/>
  <c r="I209" i="15"/>
  <c r="I210" i="15" s="1"/>
  <c r="DI19" i="6"/>
  <c r="DD142" i="6"/>
  <c r="DD266" i="6" s="1"/>
  <c r="DE162" i="2" s="1"/>
  <c r="DM151" i="6"/>
  <c r="DR28" i="6"/>
  <c r="DV287" i="6"/>
  <c r="DL277" i="6"/>
  <c r="DS284" i="6"/>
  <c r="DE270" i="6"/>
  <c r="DJ148" i="6"/>
  <c r="DG17" i="6"/>
  <c r="DN152" i="6"/>
  <c r="DS157" i="6"/>
  <c r="DH18" i="6"/>
  <c r="DP26" i="6"/>
  <c r="DT285" i="6"/>
  <c r="DF271" i="6"/>
  <c r="DM23" i="6"/>
  <c r="DK21" i="6"/>
  <c r="DQ27" i="6"/>
  <c r="DV32" i="6"/>
  <c r="DL22" i="6"/>
  <c r="DQ155" i="6"/>
  <c r="DW161" i="6"/>
  <c r="DI274" i="6"/>
  <c r="DD269" i="6"/>
  <c r="DD393" i="6" s="1"/>
  <c r="DE163" i="2" s="1"/>
  <c r="DM278" i="6"/>
  <c r="DR156" i="6"/>
  <c r="DW288" i="6"/>
  <c r="DO25" i="6"/>
  <c r="DT30" i="6"/>
  <c r="DJ275" i="6"/>
  <c r="DN279" i="6"/>
  <c r="DH146" i="6"/>
  <c r="DP154" i="6"/>
  <c r="DU159" i="6"/>
  <c r="DD14" i="6"/>
  <c r="DD138" i="6" s="1"/>
  <c r="DE161" i="2" s="1"/>
  <c r="DE164" i="2" s="1"/>
  <c r="DK276" i="6"/>
  <c r="DQ282" i="6"/>
  <c r="DV160" i="6"/>
  <c r="DS29" i="6"/>
  <c r="DE15" i="6"/>
  <c r="DJ20" i="6"/>
  <c r="DN24" i="6"/>
  <c r="DR283" i="6"/>
  <c r="DE4" i="6"/>
  <c r="DT158" i="6"/>
  <c r="DF144" i="6"/>
  <c r="DI147" i="6"/>
  <c r="DO153" i="6"/>
  <c r="DH273" i="6"/>
  <c r="DP281" i="6"/>
  <c r="DW33" i="6"/>
  <c r="DF16" i="6"/>
  <c r="DG272" i="6"/>
  <c r="DU31" i="6"/>
  <c r="DG145" i="6"/>
  <c r="DL150" i="6"/>
  <c r="DE143" i="6"/>
  <c r="DO280" i="6"/>
  <c r="DK149" i="6"/>
  <c r="DU286" i="6"/>
  <c r="DD164" i="2"/>
  <c r="DD166" i="2" s="1"/>
  <c r="DD13" i="7" s="1"/>
  <c r="DB88" i="2"/>
  <c r="DB66" i="7" s="1"/>
  <c r="AL66" i="16" s="1"/>
  <c r="DB85" i="2"/>
  <c r="DB65" i="7" s="1"/>
  <c r="AL65" i="16" s="1"/>
  <c r="DB64" i="7"/>
  <c r="DC84" i="2"/>
  <c r="DC333" i="2"/>
  <c r="CP296" i="2"/>
  <c r="CP297" i="2" s="1"/>
  <c r="CP291" i="2"/>
  <c r="DC52" i="2"/>
  <c r="DD15" i="7"/>
  <c r="DE199" i="2"/>
  <c r="DE202" i="2" s="1"/>
  <c r="DE48" i="2"/>
  <c r="DD50" i="2"/>
  <c r="DD49" i="2"/>
  <c r="DD63" i="2" s="1"/>
  <c r="DD64" i="2" s="1"/>
  <c r="DD69" i="2" s="1"/>
  <c r="DD131" i="2" s="1"/>
  <c r="DD18" i="2"/>
  <c r="DD33" i="2"/>
  <c r="DD38" i="2" s="1"/>
  <c r="DD66" i="2"/>
  <c r="DD58" i="2"/>
  <c r="DE13" i="2"/>
  <c r="DD54" i="2"/>
  <c r="CW8" i="7"/>
  <c r="CX129" i="2"/>
  <c r="CX132" i="2" s="1"/>
  <c r="AK73" i="16"/>
  <c r="CY83" i="7"/>
  <c r="AK83" i="16" s="1"/>
  <c r="CQ290" i="2"/>
  <c r="DC119" i="7"/>
  <c r="DC128" i="7" s="1"/>
  <c r="DD95" i="2"/>
  <c r="DD74" i="2"/>
  <c r="DE4" i="2"/>
  <c r="DD92" i="2"/>
  <c r="DD276" i="2"/>
  <c r="DD80" i="2"/>
  <c r="DD82" i="2"/>
  <c r="DD76" i="2"/>
  <c r="DD78" i="2"/>
  <c r="DD94" i="2"/>
  <c r="DD96" i="2"/>
  <c r="DD270" i="2"/>
  <c r="DD118" i="7" s="1"/>
  <c r="DD81" i="2"/>
  <c r="DD93" i="2"/>
  <c r="DD77" i="2"/>
  <c r="DD79" i="2"/>
  <c r="DD73" i="2"/>
  <c r="DD75" i="2"/>
  <c r="CO280" i="2"/>
  <c r="CO281" i="2" s="1"/>
  <c r="CO30" i="7" s="1"/>
  <c r="CO27" i="7"/>
  <c r="CO28" i="7" s="1"/>
  <c r="DA70" i="7"/>
  <c r="DC308" i="2"/>
  <c r="DB285" i="2"/>
  <c r="DC273" i="2"/>
  <c r="DC279" i="2" s="1"/>
  <c r="CM32" i="7"/>
  <c r="AG29" i="16"/>
  <c r="DC92" i="7"/>
  <c r="DC166" i="2"/>
  <c r="DC67" i="7"/>
  <c r="AL119" i="16"/>
  <c r="DB128" i="7"/>
  <c r="AL128" i="16" s="1"/>
  <c r="DD47" i="2"/>
  <c r="DD52" i="2" s="1"/>
  <c r="DE15" i="2"/>
  <c r="DD19" i="2"/>
  <c r="DD59" i="2"/>
  <c r="DD67" i="2"/>
  <c r="DA218" i="2"/>
  <c r="CY216" i="2"/>
  <c r="CY220" i="2" s="1"/>
  <c r="CY212" i="2" s="1"/>
  <c r="DB219" i="2"/>
  <c r="CZ217" i="2"/>
  <c r="DF36" i="2"/>
  <c r="DF35" i="2"/>
  <c r="DG34" i="2"/>
  <c r="DD242" i="2"/>
  <c r="DD245" i="2" s="1"/>
  <c r="DD248" i="2"/>
  <c r="DC26" i="7"/>
  <c r="DC100" i="7" s="1"/>
  <c r="AL27" i="16"/>
  <c r="DB100" i="7"/>
  <c r="AL100" i="16" s="1"/>
  <c r="DD25" i="7"/>
  <c r="DD99" i="7" s="1"/>
  <c r="DE231" i="2"/>
  <c r="DE234" i="2" s="1"/>
  <c r="DF326" i="2"/>
  <c r="DF328" i="2" s="1"/>
  <c r="DE37" i="7"/>
  <c r="AM38" i="16" s="1"/>
  <c r="CX210" i="2"/>
  <c r="CX213" i="2" s="1"/>
  <c r="CW24" i="7"/>
  <c r="AL99" i="16"/>
  <c r="AJ25" i="16"/>
  <c r="CV98" i="7"/>
  <c r="AJ98" i="16" s="1"/>
  <c r="L24" i="17"/>
  <c r="CZ95" i="7"/>
  <c r="DH51" i="2"/>
  <c r="DC143" i="2"/>
  <c r="DC146" i="2" s="1"/>
  <c r="DB9" i="7"/>
  <c r="DB97" i="7" s="1"/>
  <c r="DB112" i="2"/>
  <c r="DB116" i="2" s="1"/>
  <c r="DA7" i="7"/>
  <c r="CP149" i="7" l="1"/>
  <c r="CP79" i="7" s="1"/>
  <c r="CP81" i="7"/>
  <c r="AH79" i="16"/>
  <c r="CR259" i="2"/>
  <c r="CR288" i="2"/>
  <c r="CS258" i="2"/>
  <c r="CT271" i="2"/>
  <c r="CT277" i="2" s="1"/>
  <c r="CT306" i="2"/>
  <c r="CT309" i="2" s="1"/>
  <c r="CT75" i="7" s="1"/>
  <c r="CT77" i="7" s="1"/>
  <c r="CT143" i="7" s="1"/>
  <c r="CT152" i="7" s="1"/>
  <c r="CQ149" i="7"/>
  <c r="CQ79" i="7" s="1"/>
  <c r="CQ81" i="7" s="1"/>
  <c r="CS77" i="7"/>
  <c r="AI75" i="16"/>
  <c r="DD55" i="2"/>
  <c r="DD316" i="2"/>
  <c r="DD318" i="2" s="1"/>
  <c r="DC35" i="7"/>
  <c r="DB101" i="12"/>
  <c r="DC11" i="12"/>
  <c r="CT153" i="7"/>
  <c r="K42" i="17"/>
  <c r="AF43" i="16"/>
  <c r="CD109" i="2"/>
  <c r="CD6" i="7"/>
  <c r="CE134" i="7"/>
  <c r="CE136" i="7" s="1"/>
  <c r="CU265" i="2"/>
  <c r="CV307" i="2"/>
  <c r="CV272" i="2"/>
  <c r="CV278" i="2" s="1"/>
  <c r="CT266" i="2"/>
  <c r="CT289" i="2"/>
  <c r="CL330" i="2"/>
  <c r="CM321" i="2"/>
  <c r="CM323" i="2" s="1"/>
  <c r="CM132" i="7"/>
  <c r="AG132" i="16" s="1"/>
  <c r="AG136" i="16" s="1"/>
  <c r="AH134" i="16" s="1"/>
  <c r="AG103" i="16"/>
  <c r="CM114" i="7"/>
  <c r="CM36" i="7"/>
  <c r="CL39" i="7"/>
  <c r="CL42" i="7" s="1"/>
  <c r="AC17" i="16"/>
  <c r="AC45" i="16" s="1"/>
  <c r="CA44" i="7"/>
  <c r="DC12" i="7"/>
  <c r="DD154" i="2"/>
  <c r="DD158" i="2" s="1"/>
  <c r="DD168" i="2" s="1"/>
  <c r="DD14" i="7" s="1"/>
  <c r="CR89" i="7"/>
  <c r="CR103" i="7" s="1"/>
  <c r="CR322" i="2"/>
  <c r="DA2" i="9"/>
  <c r="DD12" i="6"/>
  <c r="DE2" i="7"/>
  <c r="DA12" i="12"/>
  <c r="DA100" i="12" s="1"/>
  <c r="DD44" i="13"/>
  <c r="DA2" i="10"/>
  <c r="DD3" i="2"/>
  <c r="CO32" i="7"/>
  <c r="DD26" i="7"/>
  <c r="DD100" i="7" s="1"/>
  <c r="DE248" i="2"/>
  <c r="DE242" i="2"/>
  <c r="DE245" i="2" s="1"/>
  <c r="DE19" i="2"/>
  <c r="DF15" i="2"/>
  <c r="DE47" i="2"/>
  <c r="DE55" i="2"/>
  <c r="DE59" i="2"/>
  <c r="DE67" i="2"/>
  <c r="DC13" i="7"/>
  <c r="DC168" i="2"/>
  <c r="DC14" i="7" s="1"/>
  <c r="DC285" i="2"/>
  <c r="DD273" i="2"/>
  <c r="DD279" i="2" s="1"/>
  <c r="DD308" i="2"/>
  <c r="DD98" i="2"/>
  <c r="DD227" i="2" s="1"/>
  <c r="CX8" i="7"/>
  <c r="CX96" i="7" s="1"/>
  <c r="CY129" i="2"/>
  <c r="CY132" i="2" s="1"/>
  <c r="DA138" i="2"/>
  <c r="DA139" i="2" s="1"/>
  <c r="DA130" i="2" s="1"/>
  <c r="DA225" i="2" s="1"/>
  <c r="DA228" i="2" s="1"/>
  <c r="DA211" i="2" s="1"/>
  <c r="DB137" i="2"/>
  <c r="DC136" i="2"/>
  <c r="DD135" i="2"/>
  <c r="DE50" i="2"/>
  <c r="DE49" i="2"/>
  <c r="DE63" i="2" s="1"/>
  <c r="DE64" i="2" s="1"/>
  <c r="DE69" i="2" s="1"/>
  <c r="DE131" i="2" s="1"/>
  <c r="DF48" i="2"/>
  <c r="DF199" i="2"/>
  <c r="DF202" i="2" s="1"/>
  <c r="DE15" i="7"/>
  <c r="AM16" i="16" s="1"/>
  <c r="CP27" i="7"/>
  <c r="CP280" i="2"/>
  <c r="CP281" i="2" s="1"/>
  <c r="CP30" i="7" s="1"/>
  <c r="AH31" i="16" s="1"/>
  <c r="DB70" i="7"/>
  <c r="DB73" i="7" s="1"/>
  <c r="DB83" i="7" s="1"/>
  <c r="AL64" i="16"/>
  <c r="DD92" i="7"/>
  <c r="DD67" i="7"/>
  <c r="DE166" i="2"/>
  <c r="DE13" i="7" s="1"/>
  <c r="AM14" i="16" s="1"/>
  <c r="DE67" i="7"/>
  <c r="DE92" i="7"/>
  <c r="AM92" i="16" s="1"/>
  <c r="DG35" i="2"/>
  <c r="DH34" i="2"/>
  <c r="DG36" i="2"/>
  <c r="AG33" i="16"/>
  <c r="DA73" i="7"/>
  <c r="DD84" i="2"/>
  <c r="CR290" i="2"/>
  <c r="DD119" i="7"/>
  <c r="DD128" i="7" s="1"/>
  <c r="DE92" i="2"/>
  <c r="DE94" i="2"/>
  <c r="DE73" i="2"/>
  <c r="DE75" i="2"/>
  <c r="DE276" i="2"/>
  <c r="DE76" i="2"/>
  <c r="DE78" i="2"/>
  <c r="DE80" i="2"/>
  <c r="DE82" i="2"/>
  <c r="DE93" i="2"/>
  <c r="DE95" i="2"/>
  <c r="DE270" i="2"/>
  <c r="DE118" i="7" s="1"/>
  <c r="DE96" i="2"/>
  <c r="DE74" i="2"/>
  <c r="DE77" i="2"/>
  <c r="DE79" i="2"/>
  <c r="DE81" i="2"/>
  <c r="DF4" i="2"/>
  <c r="CQ291" i="2"/>
  <c r="CQ296" i="2"/>
  <c r="CQ297" i="2" s="1"/>
  <c r="DE33" i="2"/>
  <c r="DE38" i="2" s="1"/>
  <c r="DF13" i="2"/>
  <c r="DE18" i="2"/>
  <c r="DE66" i="2"/>
  <c r="DE58" i="2"/>
  <c r="DE62" i="2"/>
  <c r="DD333" i="2"/>
  <c r="DC88" i="2"/>
  <c r="DC66" i="7" s="1"/>
  <c r="DC85" i="2"/>
  <c r="DC65" i="7" s="1"/>
  <c r="DC64" i="7"/>
  <c r="DH145" i="6"/>
  <c r="DM150" i="6"/>
  <c r="DO279" i="6"/>
  <c r="DT157" i="6"/>
  <c r="DJ274" i="6"/>
  <c r="DQ281" i="6"/>
  <c r="DV159" i="6"/>
  <c r="DH272" i="6"/>
  <c r="DE14" i="6"/>
  <c r="DE138" i="6" s="1"/>
  <c r="DF161" i="2" s="1"/>
  <c r="DO24" i="6"/>
  <c r="DT29" i="6"/>
  <c r="DJ147" i="6"/>
  <c r="DQ26" i="6"/>
  <c r="DV31" i="6"/>
  <c r="DG271" i="6"/>
  <c r="DL149" i="6"/>
  <c r="DI18" i="6"/>
  <c r="DS283" i="6"/>
  <c r="DJ19" i="6"/>
  <c r="DO152" i="6"/>
  <c r="DU285" i="6"/>
  <c r="DH17" i="6"/>
  <c r="DL276" i="6"/>
  <c r="DI273" i="6"/>
  <c r="DS28" i="6"/>
  <c r="DG144" i="6"/>
  <c r="DN278" i="6"/>
  <c r="DU30" i="6"/>
  <c r="DM22" i="6"/>
  <c r="DG16" i="6"/>
  <c r="DP280" i="6"/>
  <c r="DW32" i="6"/>
  <c r="DR282" i="6"/>
  <c r="DW287" i="6"/>
  <c r="DI146" i="6"/>
  <c r="DP153" i="6"/>
  <c r="DM277" i="6"/>
  <c r="DW160" i="6"/>
  <c r="DK20" i="6"/>
  <c r="DF15" i="6"/>
  <c r="DT284" i="6"/>
  <c r="DK148" i="6"/>
  <c r="DR27" i="6"/>
  <c r="DE142" i="6"/>
  <c r="DE266" i="6" s="1"/>
  <c r="DF162" i="2" s="1"/>
  <c r="DK275" i="6"/>
  <c r="DF143" i="6"/>
  <c r="DQ154" i="6"/>
  <c r="DF4" i="6"/>
  <c r="DN151" i="6"/>
  <c r="DS156" i="6"/>
  <c r="DL21" i="6"/>
  <c r="DF270" i="6"/>
  <c r="DN23" i="6"/>
  <c r="DE269" i="6"/>
  <c r="DE393" i="6" s="1"/>
  <c r="DF163" i="2" s="1"/>
  <c r="DU158" i="6"/>
  <c r="DR155" i="6"/>
  <c r="DP25" i="6"/>
  <c r="DV286" i="6"/>
  <c r="CU208" i="7"/>
  <c r="L95" i="17"/>
  <c r="AJ96" i="16"/>
  <c r="CW96" i="7"/>
  <c r="CZ216" i="2"/>
  <c r="CZ220" i="2" s="1"/>
  <c r="CZ212" i="2" s="1"/>
  <c r="DA217" i="2"/>
  <c r="DC219" i="2"/>
  <c r="DB218" i="2"/>
  <c r="DD143" i="2"/>
  <c r="DD146" i="2" s="1"/>
  <c r="DC9" i="7"/>
  <c r="DI51" i="2"/>
  <c r="DA95" i="7"/>
  <c r="CX24" i="7"/>
  <c r="CY210" i="2"/>
  <c r="CY213" i="2" s="1"/>
  <c r="DG326" i="2"/>
  <c r="DG328" i="2" s="1"/>
  <c r="DF37" i="7"/>
  <c r="DB7" i="7"/>
  <c r="DC112" i="2"/>
  <c r="DC116" i="2" s="1"/>
  <c r="DC97" i="7"/>
  <c r="AL10" i="16"/>
  <c r="AL97" i="16"/>
  <c r="L97" i="17"/>
  <c r="CU210" i="7"/>
  <c r="CW98" i="7"/>
  <c r="DF231" i="2"/>
  <c r="DF234" i="2" s="1"/>
  <c r="DE25" i="7"/>
  <c r="CT144" i="7" l="1"/>
  <c r="CT145" i="7" s="1"/>
  <c r="CQ322" i="2"/>
  <c r="CQ89" i="7"/>
  <c r="CQ103" i="7" s="1"/>
  <c r="CU271" i="2"/>
  <c r="CU277" i="2" s="1"/>
  <c r="CU306" i="2"/>
  <c r="CU309" i="2" s="1"/>
  <c r="CU75" i="7" s="1"/>
  <c r="CU77" i="7" s="1"/>
  <c r="CU143" i="7" s="1"/>
  <c r="CU152" i="7" s="1"/>
  <c r="CT258" i="2"/>
  <c r="CS143" i="7"/>
  <c r="AI77" i="16"/>
  <c r="CS259" i="2"/>
  <c r="CS288" i="2"/>
  <c r="CP89" i="7"/>
  <c r="AH81" i="16"/>
  <c r="CP322" i="2"/>
  <c r="DE316" i="2"/>
  <c r="DE318" i="2" s="1"/>
  <c r="DD35" i="7"/>
  <c r="DD11" i="12"/>
  <c r="DC101" i="12"/>
  <c r="CU144" i="7"/>
  <c r="CU145" i="7" s="1"/>
  <c r="CU147" i="7" s="1"/>
  <c r="CU153" i="7"/>
  <c r="CM39" i="7"/>
  <c r="AG37" i="16"/>
  <c r="CN36" i="7"/>
  <c r="CN321" i="2"/>
  <c r="CN323" i="2" s="1"/>
  <c r="CM330" i="2"/>
  <c r="CW272" i="2"/>
  <c r="CW278" i="2" s="1"/>
  <c r="CW307" i="2"/>
  <c r="CV265" i="2"/>
  <c r="CU266" i="2"/>
  <c r="CU289" i="2"/>
  <c r="CD10" i="7"/>
  <c r="AD7" i="16"/>
  <c r="AG114" i="16"/>
  <c r="CM122" i="7"/>
  <c r="AG122" i="16" s="1"/>
  <c r="CF134" i="7"/>
  <c r="CF136" i="7" s="1"/>
  <c r="CE109" i="2"/>
  <c r="CE6" i="7"/>
  <c r="CE10" i="7" s="1"/>
  <c r="CE16" i="7" s="1"/>
  <c r="CE44" i="7" s="1"/>
  <c r="DE154" i="2"/>
  <c r="DE158" i="2" s="1"/>
  <c r="DD12" i="7"/>
  <c r="CR114" i="7"/>
  <c r="CR122" i="7" s="1"/>
  <c r="CR132" i="7"/>
  <c r="DB2" i="10"/>
  <c r="DE12" i="6"/>
  <c r="DB12" i="12"/>
  <c r="DB100" i="12" s="1"/>
  <c r="DE44" i="13"/>
  <c r="DB2" i="9"/>
  <c r="DE3" i="2"/>
  <c r="DF2" i="7"/>
  <c r="AM67" i="16"/>
  <c r="AL70" i="16"/>
  <c r="DC70" i="7"/>
  <c r="DC73" i="7" s="1"/>
  <c r="DC83" i="7" s="1"/>
  <c r="DC137" i="2"/>
  <c r="DB138" i="2"/>
  <c r="DB139" i="2" s="1"/>
  <c r="DB130" i="2" s="1"/>
  <c r="DB225" i="2" s="1"/>
  <c r="DB228" i="2" s="1"/>
  <c r="DB211" i="2" s="1"/>
  <c r="DE135" i="2"/>
  <c r="DD136" i="2"/>
  <c r="DF164" i="2"/>
  <c r="DE54" i="2"/>
  <c r="DG13" i="2"/>
  <c r="DF33" i="2"/>
  <c r="DF38" i="2" s="1"/>
  <c r="DF58" i="2"/>
  <c r="DF18" i="2"/>
  <c r="DF66" i="2"/>
  <c r="DF62" i="2"/>
  <c r="CQ280" i="2"/>
  <c r="CQ281" i="2" s="1"/>
  <c r="CQ30" i="7" s="1"/>
  <c r="CQ27" i="7"/>
  <c r="CQ28" i="7" s="1"/>
  <c r="DE119" i="7"/>
  <c r="AM119" i="16" s="1"/>
  <c r="CS290" i="2"/>
  <c r="DE84" i="2"/>
  <c r="DE98" i="2"/>
  <c r="DE227" i="2" s="1"/>
  <c r="CR296" i="2"/>
  <c r="CR297" i="2" s="1"/>
  <c r="CR291" i="2"/>
  <c r="DG62" i="2"/>
  <c r="DF50" i="2"/>
  <c r="DF63" i="2" s="1"/>
  <c r="DF64" i="2" s="1"/>
  <c r="DF69" i="2" s="1"/>
  <c r="DF131" i="2" s="1"/>
  <c r="DF49" i="2"/>
  <c r="DG48" i="2"/>
  <c r="DA216" i="2"/>
  <c r="DA220" i="2" s="1"/>
  <c r="DA212" i="2" s="1"/>
  <c r="DC218" i="2"/>
  <c r="DD219" i="2"/>
  <c r="DB217" i="2"/>
  <c r="DD285" i="2"/>
  <c r="DE308" i="2"/>
  <c r="DE273" i="2"/>
  <c r="DE279" i="2" s="1"/>
  <c r="DE52" i="2"/>
  <c r="DJ18" i="6"/>
  <c r="DL20" i="6"/>
  <c r="DQ25" i="6"/>
  <c r="DV30" i="6"/>
  <c r="DK19" i="6"/>
  <c r="DQ153" i="6"/>
  <c r="DW159" i="6"/>
  <c r="DJ146" i="6"/>
  <c r="DL148" i="6"/>
  <c r="DQ280" i="6"/>
  <c r="DV158" i="6"/>
  <c r="DK274" i="6"/>
  <c r="DS27" i="6"/>
  <c r="DF14" i="6"/>
  <c r="DF138" i="6" s="1"/>
  <c r="DG161" i="2" s="1"/>
  <c r="DJ273" i="6"/>
  <c r="DL275" i="6"/>
  <c r="DR26" i="6"/>
  <c r="DV285" i="6"/>
  <c r="DM149" i="6"/>
  <c r="DS282" i="6"/>
  <c r="DF142" i="6"/>
  <c r="DF266" i="6" s="1"/>
  <c r="DG162" i="2" s="1"/>
  <c r="DK147" i="6"/>
  <c r="DM276" i="6"/>
  <c r="DR154" i="6"/>
  <c r="DW286" i="6"/>
  <c r="DO23" i="6"/>
  <c r="DT28" i="6"/>
  <c r="DF269" i="6"/>
  <c r="DF393" i="6" s="1"/>
  <c r="DG163" i="2" s="1"/>
  <c r="DM21" i="6"/>
  <c r="DN22" i="6"/>
  <c r="DR281" i="6"/>
  <c r="DG4" i="6"/>
  <c r="DO278" i="6"/>
  <c r="DT156" i="6"/>
  <c r="DG143" i="6"/>
  <c r="DH16" i="6"/>
  <c r="DN150" i="6"/>
  <c r="DS155" i="6"/>
  <c r="DG15" i="6"/>
  <c r="DP24" i="6"/>
  <c r="DT283" i="6"/>
  <c r="DI17" i="6"/>
  <c r="DH144" i="6"/>
  <c r="DN277" i="6"/>
  <c r="DU29" i="6"/>
  <c r="DG270" i="6"/>
  <c r="DP152" i="6"/>
  <c r="DU157" i="6"/>
  <c r="DI272" i="6"/>
  <c r="DH271" i="6"/>
  <c r="DO151" i="6"/>
  <c r="DU284" i="6"/>
  <c r="DI145" i="6"/>
  <c r="DP279" i="6"/>
  <c r="DW31" i="6"/>
  <c r="DF96" i="2"/>
  <c r="DF94" i="2"/>
  <c r="DF92" i="2"/>
  <c r="DG4" i="2"/>
  <c r="DF270" i="2"/>
  <c r="DF118" i="7" s="1"/>
  <c r="DF333" i="2" s="1"/>
  <c r="DF79" i="2"/>
  <c r="DF77" i="2"/>
  <c r="DF75" i="2"/>
  <c r="DF73" i="2"/>
  <c r="DF74" i="2"/>
  <c r="DF95" i="2"/>
  <c r="DF93" i="2"/>
  <c r="DF276" i="2"/>
  <c r="DF82" i="2"/>
  <c r="DF78" i="2"/>
  <c r="DF76" i="2"/>
  <c r="DF81" i="2"/>
  <c r="DF80" i="2"/>
  <c r="DE333" i="2"/>
  <c r="AM118" i="16"/>
  <c r="DD85" i="2"/>
  <c r="DD65" i="7" s="1"/>
  <c r="DD64" i="7"/>
  <c r="DD88" i="2"/>
  <c r="DD66" i="7" s="1"/>
  <c r="AL73" i="16"/>
  <c r="DA83" i="7"/>
  <c r="AL83" i="16" s="1"/>
  <c r="DH36" i="2"/>
  <c r="DH35" i="2"/>
  <c r="DI34" i="2"/>
  <c r="AH28" i="16"/>
  <c r="CP28" i="7"/>
  <c r="DG199" i="2"/>
  <c r="DG202" i="2" s="1"/>
  <c r="DF15" i="7"/>
  <c r="CY8" i="7"/>
  <c r="CZ129" i="2"/>
  <c r="CZ132" i="2" s="1"/>
  <c r="DF47" i="2"/>
  <c r="DF52" i="2" s="1"/>
  <c r="DG15" i="2"/>
  <c r="DF19" i="2"/>
  <c r="DF59" i="2"/>
  <c r="DF67" i="2"/>
  <c r="DF242" i="2"/>
  <c r="DF245" i="2" s="1"/>
  <c r="DE26" i="7"/>
  <c r="DF248" i="2"/>
  <c r="AM26" i="16"/>
  <c r="DE99" i="7"/>
  <c r="DD112" i="2"/>
  <c r="DD116" i="2" s="1"/>
  <c r="DC7" i="7"/>
  <c r="DC95" i="7" s="1"/>
  <c r="DH326" i="2"/>
  <c r="DH328" i="2" s="1"/>
  <c r="DG37" i="7"/>
  <c r="CX98" i="7"/>
  <c r="DJ51" i="2"/>
  <c r="DE143" i="2"/>
  <c r="DE146" i="2" s="1"/>
  <c r="DD9" i="7"/>
  <c r="DF25" i="7"/>
  <c r="DF99" i="7" s="1"/>
  <c r="DG231" i="2"/>
  <c r="DG234" i="2" s="1"/>
  <c r="AL8" i="16"/>
  <c r="CZ210" i="2"/>
  <c r="CZ213" i="2" s="1"/>
  <c r="CY24" i="7"/>
  <c r="DD97" i="7"/>
  <c r="DB95" i="7"/>
  <c r="AL95" i="16" s="1"/>
  <c r="CT147" i="7" l="1"/>
  <c r="CT148" i="7"/>
  <c r="CT259" i="2"/>
  <c r="CT288" i="2"/>
  <c r="CV271" i="2"/>
  <c r="CV277" i="2" s="1"/>
  <c r="CV306" i="2"/>
  <c r="CV309" i="2" s="1"/>
  <c r="CV75" i="7" s="1"/>
  <c r="CU258" i="2"/>
  <c r="CP103" i="7"/>
  <c r="AH89" i="16"/>
  <c r="CS152" i="7"/>
  <c r="CS154" i="7" s="1"/>
  <c r="CT151" i="7" s="1"/>
  <c r="CT154" i="7" s="1"/>
  <c r="CU151" i="7" s="1"/>
  <c r="CU154" i="7" s="1"/>
  <c r="CV151" i="7" s="1"/>
  <c r="CS153" i="7"/>
  <c r="CS144" i="7"/>
  <c r="CS145" i="7" s="1"/>
  <c r="CQ114" i="7"/>
  <c r="CQ122" i="7" s="1"/>
  <c r="CQ132" i="7"/>
  <c r="DE11" i="12"/>
  <c r="DD101" i="12"/>
  <c r="DF55" i="2"/>
  <c r="DF316" i="2"/>
  <c r="DF318" i="2" s="1"/>
  <c r="DE35" i="7"/>
  <c r="AM36" i="16" s="1"/>
  <c r="CU148" i="7"/>
  <c r="CU149" i="7" s="1"/>
  <c r="CU79" i="7" s="1"/>
  <c r="CU81" i="7" s="1"/>
  <c r="CF6" i="7"/>
  <c r="CF10" i="7" s="1"/>
  <c r="CF16" i="7" s="1"/>
  <c r="CF44" i="7" s="1"/>
  <c r="CG134" i="7"/>
  <c r="CG136" i="7" s="1"/>
  <c r="CF109" i="2"/>
  <c r="CV266" i="2"/>
  <c r="CV289" i="2"/>
  <c r="CW265" i="2"/>
  <c r="CX307" i="2"/>
  <c r="CX272" i="2"/>
  <c r="CX278" i="2" s="1"/>
  <c r="CO321" i="2"/>
  <c r="CO323" i="2" s="1"/>
  <c r="CN330" i="2"/>
  <c r="L74" i="17"/>
  <c r="I202" i="15" s="1"/>
  <c r="CV77" i="7"/>
  <c r="CU186" i="7"/>
  <c r="CU188" i="7" s="1"/>
  <c r="AJ75" i="16"/>
  <c r="CD16" i="7"/>
  <c r="AD11" i="16"/>
  <c r="CO36" i="7"/>
  <c r="CN39" i="7"/>
  <c r="CN42" i="7" s="1"/>
  <c r="AG40" i="16"/>
  <c r="CM42" i="7"/>
  <c r="AG43" i="16" s="1"/>
  <c r="DE12" i="7"/>
  <c r="AM13" i="16" s="1"/>
  <c r="DF154" i="2"/>
  <c r="DF158" i="2" s="1"/>
  <c r="DE168" i="2"/>
  <c r="DE14" i="7" s="1"/>
  <c r="AM15" i="16" s="1"/>
  <c r="DC2" i="9"/>
  <c r="DF3" i="2"/>
  <c r="DC2" i="10"/>
  <c r="DF44" i="13"/>
  <c r="DG2" i="7"/>
  <c r="DF12" i="6"/>
  <c r="DC12" i="12"/>
  <c r="DC100" i="12" s="1"/>
  <c r="DE128" i="7"/>
  <c r="AM128" i="16" s="1"/>
  <c r="DE100" i="7"/>
  <c r="AM100" i="16" s="1"/>
  <c r="AM27" i="16"/>
  <c r="AK9" i="16"/>
  <c r="DH199" i="2"/>
  <c r="DH202" i="2" s="1"/>
  <c r="DG15" i="7"/>
  <c r="DJ34" i="2"/>
  <c r="DI36" i="2"/>
  <c r="DI35" i="2"/>
  <c r="DD70" i="7"/>
  <c r="DD73" i="7" s="1"/>
  <c r="DD83" i="7" s="1"/>
  <c r="CT290" i="2"/>
  <c r="DF119" i="7"/>
  <c r="DF128" i="7" s="1"/>
  <c r="DF84" i="2"/>
  <c r="DF98" i="2"/>
  <c r="DF227" i="2" s="1"/>
  <c r="DF308" i="2"/>
  <c r="DE285" i="2"/>
  <c r="DF273" i="2"/>
  <c r="DF279" i="2" s="1"/>
  <c r="CR27" i="7"/>
  <c r="CR28" i="7" s="1"/>
  <c r="CR280" i="2"/>
  <c r="CR281" i="2" s="1"/>
  <c r="CR30" i="7" s="1"/>
  <c r="CS296" i="2"/>
  <c r="CS297" i="2" s="1"/>
  <c r="CS291" i="2"/>
  <c r="CQ32" i="7"/>
  <c r="DF54" i="2"/>
  <c r="DG58" i="2"/>
  <c r="DG66" i="2"/>
  <c r="DH13" i="2"/>
  <c r="DG33" i="2"/>
  <c r="DG38" i="2" s="1"/>
  <c r="DG54" i="2"/>
  <c r="DG18" i="2"/>
  <c r="DF92" i="7"/>
  <c r="DF67" i="7"/>
  <c r="DF166" i="2"/>
  <c r="DF26" i="7"/>
  <c r="DF100" i="7" s="1"/>
  <c r="DG248" i="2"/>
  <c r="DG242" i="2"/>
  <c r="DG245" i="2" s="1"/>
  <c r="DE136" i="2"/>
  <c r="DC138" i="2"/>
  <c r="DC139" i="2" s="1"/>
  <c r="DC130" i="2" s="1"/>
  <c r="DC225" i="2" s="1"/>
  <c r="DC228" i="2" s="1"/>
  <c r="DC211" i="2" s="1"/>
  <c r="DD137" i="2"/>
  <c r="DF135" i="2"/>
  <c r="DG47" i="2"/>
  <c r="DG55" i="2" s="1"/>
  <c r="DG19" i="2"/>
  <c r="DH15" i="2"/>
  <c r="DG59" i="2"/>
  <c r="DG67" i="2"/>
  <c r="CZ8" i="7"/>
  <c r="DA129" i="2"/>
  <c r="DA132" i="2" s="1"/>
  <c r="CP32" i="7"/>
  <c r="AH29" i="16"/>
  <c r="DG96" i="2"/>
  <c r="DG74" i="2"/>
  <c r="DG92" i="2"/>
  <c r="DG94" i="2"/>
  <c r="DG276" i="2"/>
  <c r="DG80" i="2"/>
  <c r="DG82" i="2"/>
  <c r="DG76" i="2"/>
  <c r="DG78" i="2"/>
  <c r="DG95" i="2"/>
  <c r="DG73" i="2"/>
  <c r="DH4" i="2"/>
  <c r="DG93" i="2"/>
  <c r="DG270" i="2"/>
  <c r="DG118" i="7" s="1"/>
  <c r="DG79" i="2"/>
  <c r="DG81" i="2"/>
  <c r="DG75" i="2"/>
  <c r="DG77" i="2"/>
  <c r="DK18" i="6"/>
  <c r="DJ145" i="6"/>
  <c r="DQ152" i="6"/>
  <c r="DH4" i="6"/>
  <c r="DO150" i="6"/>
  <c r="DU283" i="6"/>
  <c r="DH143" i="6"/>
  <c r="DM148" i="6"/>
  <c r="DP23" i="6"/>
  <c r="DT282" i="6"/>
  <c r="DN21" i="6"/>
  <c r="DR280" i="6"/>
  <c r="DW285" i="6"/>
  <c r="DH270" i="6"/>
  <c r="DG142" i="6"/>
  <c r="DG266" i="6" s="1"/>
  <c r="DH162" i="2" s="1"/>
  <c r="DP151" i="6"/>
  <c r="DU156" i="6"/>
  <c r="DN149" i="6"/>
  <c r="DS154" i="6"/>
  <c r="DG269" i="6"/>
  <c r="DG393" i="6" s="1"/>
  <c r="DH163" i="2" s="1"/>
  <c r="DL147" i="6"/>
  <c r="DO22" i="6"/>
  <c r="DT27" i="6"/>
  <c r="DM20" i="6"/>
  <c r="DR25" i="6"/>
  <c r="DV284" i="6"/>
  <c r="DM275" i="6"/>
  <c r="DW158" i="6"/>
  <c r="DJ272" i="6"/>
  <c r="DS26" i="6"/>
  <c r="DQ24" i="6"/>
  <c r="DV29" i="6"/>
  <c r="DG14" i="6"/>
  <c r="DG138" i="6" s="1"/>
  <c r="DH161" i="2" s="1"/>
  <c r="DK146" i="6"/>
  <c r="DS281" i="6"/>
  <c r="DI271" i="6"/>
  <c r="DV157" i="6"/>
  <c r="DI144" i="6"/>
  <c r="DJ17" i="6"/>
  <c r="DW30" i="6"/>
  <c r="DN276" i="6"/>
  <c r="DH15" i="6"/>
  <c r="DL274" i="6"/>
  <c r="DO277" i="6"/>
  <c r="DT155" i="6"/>
  <c r="DR153" i="6"/>
  <c r="DK273" i="6"/>
  <c r="DI16" i="6"/>
  <c r="DL19" i="6"/>
  <c r="DQ279" i="6"/>
  <c r="DP278" i="6"/>
  <c r="DU28" i="6"/>
  <c r="DG164" i="2"/>
  <c r="CY96" i="7"/>
  <c r="AK96" i="16" s="1"/>
  <c r="DH48" i="2"/>
  <c r="DG50" i="2"/>
  <c r="DG49" i="2"/>
  <c r="DE88" i="2"/>
  <c r="DE66" i="7" s="1"/>
  <c r="AM66" i="16" s="1"/>
  <c r="DE64" i="7"/>
  <c r="DE85" i="2"/>
  <c r="DE65" i="7" s="1"/>
  <c r="AM65" i="16" s="1"/>
  <c r="DD218" i="2"/>
  <c r="DE219" i="2"/>
  <c r="DB216" i="2"/>
  <c r="DB220" i="2" s="1"/>
  <c r="DB212" i="2" s="1"/>
  <c r="DC217" i="2"/>
  <c r="CZ24" i="7"/>
  <c r="DA210" i="2"/>
  <c r="DA213" i="2" s="1"/>
  <c r="DH231" i="2"/>
  <c r="DH234" i="2" s="1"/>
  <c r="DG25" i="7"/>
  <c r="DG99" i="7" s="1"/>
  <c r="DF143" i="2"/>
  <c r="DF146" i="2" s="1"/>
  <c r="DE9" i="7"/>
  <c r="DK51" i="2"/>
  <c r="DE112" i="2"/>
  <c r="DE116" i="2" s="1"/>
  <c r="DD7" i="7"/>
  <c r="DD95" i="7" s="1"/>
  <c r="AK25" i="16"/>
  <c r="CY98" i="7"/>
  <c r="DE97" i="7"/>
  <c r="AM97" i="16" s="1"/>
  <c r="DI326" i="2"/>
  <c r="DI328" i="2" s="1"/>
  <c r="DH37" i="7"/>
  <c r="AM99" i="16"/>
  <c r="CT149" i="7" l="1"/>
  <c r="CT79" i="7" s="1"/>
  <c r="CT81" i="7" s="1"/>
  <c r="CS147" i="7"/>
  <c r="CS148" i="7"/>
  <c r="CS149" i="7" s="1"/>
  <c r="CS79" i="7" s="1"/>
  <c r="CP114" i="7"/>
  <c r="AH103" i="16"/>
  <c r="CP132" i="7"/>
  <c r="AH132" i="16" s="1"/>
  <c r="AH136" i="16" s="1"/>
  <c r="AI134" i="16" s="1"/>
  <c r="CU259" i="2"/>
  <c r="CU288" i="2"/>
  <c r="CV258" i="2"/>
  <c r="CW271" i="2"/>
  <c r="CW277" i="2" s="1"/>
  <c r="CW306" i="2"/>
  <c r="CW309" i="2" s="1"/>
  <c r="CW75" i="7" s="1"/>
  <c r="CW77" i="7" s="1"/>
  <c r="CW143" i="7" s="1"/>
  <c r="CW152" i="7" s="1"/>
  <c r="DG316" i="2"/>
  <c r="DG318" i="2" s="1"/>
  <c r="DF35" i="7"/>
  <c r="DF11" i="12"/>
  <c r="DE101" i="12"/>
  <c r="L76" i="17"/>
  <c r="AJ77" i="16"/>
  <c r="CV143" i="7"/>
  <c r="CP321" i="2"/>
  <c r="CP323" i="2" s="1"/>
  <c r="CO330" i="2"/>
  <c r="CG6" i="7"/>
  <c r="CG109" i="2"/>
  <c r="CH134" i="7"/>
  <c r="CH136" i="7" s="1"/>
  <c r="CO39" i="7"/>
  <c r="CO42" i="7" s="1"/>
  <c r="CP36" i="7"/>
  <c r="CD44" i="7"/>
  <c r="AD17" i="16"/>
  <c r="AD45" i="16" s="1"/>
  <c r="CX265" i="2"/>
  <c r="CY307" i="2"/>
  <c r="CY272" i="2"/>
  <c r="CY278" i="2" s="1"/>
  <c r="CW266" i="2"/>
  <c r="CW289" i="2"/>
  <c r="DG154" i="2"/>
  <c r="DG158" i="2" s="1"/>
  <c r="DF12" i="7"/>
  <c r="CU322" i="2"/>
  <c r="CU89" i="7"/>
  <c r="CU103" i="7" s="1"/>
  <c r="DG12" i="6"/>
  <c r="DG44" i="13"/>
  <c r="DD12" i="12"/>
  <c r="DD100" i="12" s="1"/>
  <c r="DG3" i="2"/>
  <c r="DH2" i="7"/>
  <c r="DD2" i="10"/>
  <c r="DD2" i="9"/>
  <c r="CR32" i="7"/>
  <c r="DO149" i="6"/>
  <c r="DP277" i="6"/>
  <c r="DJ16" i="6"/>
  <c r="DM147" i="6"/>
  <c r="DR24" i="6"/>
  <c r="DV283" i="6"/>
  <c r="DL273" i="6"/>
  <c r="DS280" i="6"/>
  <c r="DI270" i="6"/>
  <c r="DN148" i="6"/>
  <c r="DW284" i="6"/>
  <c r="DP22" i="6"/>
  <c r="DK272" i="6"/>
  <c r="DH14" i="6"/>
  <c r="DH138" i="6" s="1"/>
  <c r="DI161" i="2" s="1"/>
  <c r="DI15" i="6"/>
  <c r="DK17" i="6"/>
  <c r="DQ23" i="6"/>
  <c r="DV28" i="6"/>
  <c r="DL18" i="6"/>
  <c r="DQ151" i="6"/>
  <c r="DW157" i="6"/>
  <c r="DM274" i="6"/>
  <c r="DU282" i="6"/>
  <c r="DO21" i="6"/>
  <c r="DK145" i="6"/>
  <c r="DV156" i="6"/>
  <c r="DW29" i="6"/>
  <c r="DM19" i="6"/>
  <c r="DN275" i="6"/>
  <c r="DU27" i="6"/>
  <c r="DH142" i="6"/>
  <c r="DH266" i="6" s="1"/>
  <c r="DI162" i="2" s="1"/>
  <c r="DP150" i="6"/>
  <c r="DU155" i="6"/>
  <c r="DI143" i="6"/>
  <c r="DS153" i="6"/>
  <c r="DL146" i="6"/>
  <c r="DT281" i="6"/>
  <c r="DR152" i="6"/>
  <c r="DT26" i="6"/>
  <c r="DJ271" i="6"/>
  <c r="DN20" i="6"/>
  <c r="DR279" i="6"/>
  <c r="DI4" i="6"/>
  <c r="DO276" i="6"/>
  <c r="DT154" i="6"/>
  <c r="DJ144" i="6"/>
  <c r="DQ278" i="6"/>
  <c r="DH269" i="6"/>
  <c r="DH393" i="6" s="1"/>
  <c r="DI163" i="2" s="1"/>
  <c r="DS25" i="6"/>
  <c r="DG333" i="2"/>
  <c r="DH94" i="2"/>
  <c r="DH79" i="2"/>
  <c r="DH74" i="2"/>
  <c r="DH95" i="2"/>
  <c r="DH92" i="2"/>
  <c r="DH98" i="2" s="1"/>
  <c r="DH227" i="2" s="1"/>
  <c r="DI4" i="2"/>
  <c r="DH276" i="2"/>
  <c r="DH82" i="2"/>
  <c r="DH80" i="2"/>
  <c r="DH78" i="2"/>
  <c r="DH76" i="2"/>
  <c r="DH96" i="2"/>
  <c r="DH270" i="2"/>
  <c r="DH118" i="7" s="1"/>
  <c r="DH93" i="2"/>
  <c r="DH81" i="2"/>
  <c r="DH77" i="2"/>
  <c r="DH75" i="2"/>
  <c r="DH73" i="2"/>
  <c r="DA8" i="7"/>
  <c r="DA96" i="7" s="1"/>
  <c r="DB129" i="2"/>
  <c r="DB132" i="2" s="1"/>
  <c r="DE218" i="2"/>
  <c r="DC216" i="2"/>
  <c r="DC220" i="2" s="1"/>
  <c r="DC212" i="2" s="1"/>
  <c r="DF219" i="2"/>
  <c r="DD217" i="2"/>
  <c r="DH242" i="2"/>
  <c r="DH245" i="2" s="1"/>
  <c r="DG26" i="7"/>
  <c r="DG100" i="7" s="1"/>
  <c r="DH248" i="2"/>
  <c r="DF13" i="7"/>
  <c r="DF168" i="2"/>
  <c r="DF14" i="7" s="1"/>
  <c r="CS280" i="2"/>
  <c r="CS281" i="2" s="1"/>
  <c r="CS30" i="7" s="1"/>
  <c r="AI31" i="16" s="1"/>
  <c r="CS27" i="7"/>
  <c r="DF285" i="2"/>
  <c r="DG273" i="2"/>
  <c r="DG279" i="2" s="1"/>
  <c r="DG308" i="2"/>
  <c r="DF85" i="2"/>
  <c r="DF65" i="7" s="1"/>
  <c r="DF64" i="7"/>
  <c r="DF88" i="2"/>
  <c r="DF66" i="7" s="1"/>
  <c r="CT296" i="2"/>
  <c r="CT297" i="2" s="1"/>
  <c r="CT291" i="2"/>
  <c r="DE70" i="7"/>
  <c r="DG63" i="2"/>
  <c r="DG64" i="2" s="1"/>
  <c r="DG69" i="2" s="1"/>
  <c r="DG131" i="2" s="1"/>
  <c r="DI48" i="2"/>
  <c r="DH49" i="2"/>
  <c r="DH63" i="2" s="1"/>
  <c r="DH64" i="2" s="1"/>
  <c r="DH69" i="2" s="1"/>
  <c r="DH131" i="2" s="1"/>
  <c r="DH50" i="2"/>
  <c r="DG92" i="7"/>
  <c r="DG67" i="7"/>
  <c r="DH164" i="2"/>
  <c r="DG84" i="2"/>
  <c r="DG119" i="7"/>
  <c r="DG128" i="7" s="1"/>
  <c r="CU290" i="2"/>
  <c r="DG98" i="2"/>
  <c r="DG227" i="2" s="1"/>
  <c r="AH33" i="16"/>
  <c r="DH47" i="2"/>
  <c r="DH52" i="2" s="1"/>
  <c r="DH19" i="2"/>
  <c r="DI15" i="2"/>
  <c r="DH59" i="2"/>
  <c r="DH67" i="2"/>
  <c r="DG52" i="2"/>
  <c r="DG166" i="2"/>
  <c r="DI13" i="2"/>
  <c r="DH18" i="2"/>
  <c r="DH66" i="2"/>
  <c r="DH58" i="2"/>
  <c r="DH33" i="2"/>
  <c r="DH38" i="2" s="1"/>
  <c r="DH62" i="2"/>
  <c r="AM64" i="16"/>
  <c r="DI62" i="2"/>
  <c r="DJ36" i="2"/>
  <c r="DJ35" i="2"/>
  <c r="DK34" i="2"/>
  <c r="DI199" i="2"/>
  <c r="DI202" i="2" s="1"/>
  <c r="DH15" i="7"/>
  <c r="CZ96" i="7"/>
  <c r="AN38" i="16"/>
  <c r="M37" i="17"/>
  <c r="DL51" i="2"/>
  <c r="DG143" i="2"/>
  <c r="DG146" i="2" s="1"/>
  <c r="DF9" i="7"/>
  <c r="DI231" i="2"/>
  <c r="DI234" i="2" s="1"/>
  <c r="DH25" i="7"/>
  <c r="DB210" i="2"/>
  <c r="DB213" i="2" s="1"/>
  <c r="DA24" i="7"/>
  <c r="DJ326" i="2"/>
  <c r="DJ328" i="2" s="1"/>
  <c r="DI37" i="7"/>
  <c r="AK98" i="16"/>
  <c r="DE7" i="7"/>
  <c r="DF112" i="2"/>
  <c r="DF116" i="2" s="1"/>
  <c r="AM10" i="16"/>
  <c r="DF97" i="7"/>
  <c r="CZ98" i="7"/>
  <c r="CW153" i="7" l="1"/>
  <c r="CT89" i="7"/>
  <c r="CT103" i="7" s="1"/>
  <c r="CT322" i="2"/>
  <c r="CV259" i="2"/>
  <c r="CV288" i="2"/>
  <c r="CS81" i="7"/>
  <c r="AI79" i="16"/>
  <c r="CW144" i="7"/>
  <c r="CW145" i="7" s="1"/>
  <c r="CW147" i="7" s="1"/>
  <c r="CX271" i="2"/>
  <c r="CX277" i="2" s="1"/>
  <c r="CX306" i="2"/>
  <c r="CX309" i="2" s="1"/>
  <c r="CX75" i="7" s="1"/>
  <c r="CX77" i="7" s="1"/>
  <c r="CW258" i="2"/>
  <c r="CP122" i="7"/>
  <c r="AH122" i="16" s="1"/>
  <c r="AH114" i="16"/>
  <c r="DH54" i="2"/>
  <c r="DF101" i="12"/>
  <c r="DG11" i="12"/>
  <c r="DH316" i="2"/>
  <c r="DH318" i="2" s="1"/>
  <c r="DG35" i="7"/>
  <c r="CZ272" i="2"/>
  <c r="CZ278" i="2" s="1"/>
  <c r="CY265" i="2"/>
  <c r="CZ307" i="2"/>
  <c r="CX266" i="2"/>
  <c r="CX289" i="2"/>
  <c r="CI134" i="7"/>
  <c r="CI136" i="7" s="1"/>
  <c r="CH109" i="2"/>
  <c r="CH6" i="7"/>
  <c r="CH10" i="7" s="1"/>
  <c r="CH16" i="7" s="1"/>
  <c r="CH44" i="7" s="1"/>
  <c r="AE7" i="16"/>
  <c r="CG10" i="7"/>
  <c r="CV152" i="7"/>
  <c r="CV153" i="7"/>
  <c r="CV144" i="7"/>
  <c r="CV145" i="7" s="1"/>
  <c r="CP39" i="7"/>
  <c r="CQ36" i="7"/>
  <c r="AH37" i="16"/>
  <c r="CX143" i="7"/>
  <c r="CP330" i="2"/>
  <c r="CQ321" i="2"/>
  <c r="CQ323" i="2" s="1"/>
  <c r="DG12" i="7"/>
  <c r="DH154" i="2"/>
  <c r="DH158" i="2" s="1"/>
  <c r="CU114" i="7"/>
  <c r="CU122" i="7" s="1"/>
  <c r="CU132" i="7"/>
  <c r="DF70" i="7"/>
  <c r="DF73" i="7" s="1"/>
  <c r="DF83" i="7" s="1"/>
  <c r="DH3" i="2"/>
  <c r="DI2" i="7"/>
  <c r="DH12" i="6"/>
  <c r="DE2" i="10"/>
  <c r="DH44" i="13"/>
  <c r="DE2" i="9"/>
  <c r="DE12" i="12"/>
  <c r="DE100" i="12" s="1"/>
  <c r="DJ199" i="2"/>
  <c r="DJ202" i="2" s="1"/>
  <c r="DI15" i="7"/>
  <c r="DI33" i="2"/>
  <c r="DI38" i="2" s="1"/>
  <c r="DI18" i="2"/>
  <c r="DI66" i="2"/>
  <c r="DI58" i="2"/>
  <c r="DI54" i="2"/>
  <c r="DJ13" i="2"/>
  <c r="DG13" i="7"/>
  <c r="DG168" i="2"/>
  <c r="DG14" i="7" s="1"/>
  <c r="DH135" i="2"/>
  <c r="DF137" i="2"/>
  <c r="DG136" i="2"/>
  <c r="DE138" i="2"/>
  <c r="DI19" i="2"/>
  <c r="DJ15" i="2"/>
  <c r="DI47" i="2"/>
  <c r="DI55" i="2" s="1"/>
  <c r="DI59" i="2"/>
  <c r="DI67" i="2"/>
  <c r="DH92" i="7"/>
  <c r="M91" i="17" s="1"/>
  <c r="DH67" i="7"/>
  <c r="M66" i="17" s="1"/>
  <c r="DD138" i="2"/>
  <c r="DD139" i="2" s="1"/>
  <c r="DD130" i="2" s="1"/>
  <c r="DD225" i="2" s="1"/>
  <c r="DD228" i="2" s="1"/>
  <c r="DD211" i="2" s="1"/>
  <c r="DG135" i="2"/>
  <c r="DE137" i="2"/>
  <c r="DF136" i="2"/>
  <c r="DB8" i="7"/>
  <c r="DC129" i="2"/>
  <c r="DC132" i="2" s="1"/>
  <c r="M117" i="17"/>
  <c r="AN118" i="16"/>
  <c r="DG230" i="7"/>
  <c r="DH333" i="2"/>
  <c r="CV290" i="2"/>
  <c r="DH119" i="7"/>
  <c r="DI164" i="2"/>
  <c r="AN16" i="16"/>
  <c r="M15" i="17"/>
  <c r="DK36" i="2"/>
  <c r="DL34" i="2"/>
  <c r="DK35" i="2"/>
  <c r="DH166" i="2"/>
  <c r="DH55" i="2"/>
  <c r="CU291" i="2"/>
  <c r="CU296" i="2"/>
  <c r="CU297" i="2" s="1"/>
  <c r="DG85" i="2"/>
  <c r="DG65" i="7" s="1"/>
  <c r="DG64" i="7"/>
  <c r="DG88" i="2"/>
  <c r="DG66" i="7" s="1"/>
  <c r="DJ48" i="2"/>
  <c r="DI49" i="2"/>
  <c r="DI63" i="2" s="1"/>
  <c r="DI64" i="2" s="1"/>
  <c r="DI69" i="2" s="1"/>
  <c r="DI131" i="2" s="1"/>
  <c r="DI50" i="2"/>
  <c r="DE73" i="7"/>
  <c r="AM70" i="16"/>
  <c r="CT280" i="2"/>
  <c r="CT281" i="2" s="1"/>
  <c r="CT30" i="7" s="1"/>
  <c r="CT27" i="7"/>
  <c r="CT28" i="7" s="1"/>
  <c r="DG285" i="2"/>
  <c r="DH273" i="2"/>
  <c r="DH279" i="2" s="1"/>
  <c r="DH308" i="2"/>
  <c r="CS28" i="7"/>
  <c r="AI28" i="16"/>
  <c r="DG178" i="7"/>
  <c r="DI242" i="2"/>
  <c r="DI245" i="2" s="1"/>
  <c r="DH26" i="7"/>
  <c r="DI248" i="2"/>
  <c r="DH84" i="2"/>
  <c r="DI76" i="2"/>
  <c r="DI82" i="2"/>
  <c r="DI79" i="2"/>
  <c r="DI96" i="2"/>
  <c r="DI93" i="2"/>
  <c r="DI270" i="2"/>
  <c r="DI118" i="7" s="1"/>
  <c r="DI333" i="2" s="1"/>
  <c r="DI74" i="2"/>
  <c r="DI78" i="2"/>
  <c r="DI95" i="2"/>
  <c r="DI77" i="2"/>
  <c r="DJ4" i="2"/>
  <c r="DI73" i="2"/>
  <c r="DI81" i="2"/>
  <c r="DI94" i="2"/>
  <c r="DI92" i="2"/>
  <c r="DI75" i="2"/>
  <c r="DI276" i="2"/>
  <c r="DI80" i="2"/>
  <c r="DL145" i="6"/>
  <c r="DS24" i="6"/>
  <c r="DR151" i="6"/>
  <c r="DL272" i="6"/>
  <c r="DP149" i="6"/>
  <c r="DU154" i="6"/>
  <c r="DN19" i="6"/>
  <c r="DR278" i="6"/>
  <c r="DW283" i="6"/>
  <c r="DP276" i="6"/>
  <c r="DM273" i="6"/>
  <c r="DU281" i="6"/>
  <c r="DP21" i="6"/>
  <c r="DN147" i="6"/>
  <c r="DL17" i="6"/>
  <c r="DO275" i="6"/>
  <c r="DT153" i="6"/>
  <c r="DK144" i="6"/>
  <c r="DR23" i="6"/>
  <c r="DV282" i="6"/>
  <c r="DM146" i="6"/>
  <c r="DJ15" i="6"/>
  <c r="DS152" i="6"/>
  <c r="DO20" i="6"/>
  <c r="DJ270" i="6"/>
  <c r="DK16" i="6"/>
  <c r="DM18" i="6"/>
  <c r="DS279" i="6"/>
  <c r="DJ143" i="6"/>
  <c r="DQ22" i="6"/>
  <c r="DV27" i="6"/>
  <c r="DK271" i="6"/>
  <c r="DW28" i="6"/>
  <c r="DQ277" i="6"/>
  <c r="DI269" i="6"/>
  <c r="DI393" i="6" s="1"/>
  <c r="DJ163" i="2" s="1"/>
  <c r="DT280" i="6"/>
  <c r="DV155" i="6"/>
  <c r="DI14" i="6"/>
  <c r="DI138" i="6" s="1"/>
  <c r="DJ161" i="2" s="1"/>
  <c r="DQ150" i="6"/>
  <c r="DJ4" i="6"/>
  <c r="DN274" i="6"/>
  <c r="DU26" i="6"/>
  <c r="DI142" i="6"/>
  <c r="DI266" i="6" s="1"/>
  <c r="DJ162" i="2" s="1"/>
  <c r="DT25" i="6"/>
  <c r="DO148" i="6"/>
  <c r="DW156" i="6"/>
  <c r="DG112" i="2"/>
  <c r="DG116" i="2" s="1"/>
  <c r="DF7" i="7"/>
  <c r="DF95" i="7" s="1"/>
  <c r="DC210" i="2"/>
  <c r="DC213" i="2" s="1"/>
  <c r="DB24" i="7"/>
  <c r="DI25" i="7"/>
  <c r="DI99" i="7" s="1"/>
  <c r="DJ231" i="2"/>
  <c r="DJ234" i="2" s="1"/>
  <c r="DH143" i="2"/>
  <c r="DH146" i="2" s="1"/>
  <c r="DG9" i="7"/>
  <c r="DM51" i="2"/>
  <c r="AM8" i="16"/>
  <c r="DJ37" i="7"/>
  <c r="DK326" i="2"/>
  <c r="DK328" i="2" s="1"/>
  <c r="DA98" i="7"/>
  <c r="DH99" i="7"/>
  <c r="AN26" i="16"/>
  <c r="M25" i="17"/>
  <c r="DG97" i="7"/>
  <c r="DE95" i="7"/>
  <c r="AM95" i="16" s="1"/>
  <c r="CT114" i="7" l="1"/>
  <c r="CT122" i="7" s="1"/>
  <c r="CT132" i="7"/>
  <c r="CW148" i="7"/>
  <c r="CW149" i="7" s="1"/>
  <c r="CW79" i="7" s="1"/>
  <c r="CW288" i="2"/>
  <c r="CW259" i="2"/>
  <c r="CX258" i="2"/>
  <c r="CY271" i="2"/>
  <c r="CY277" i="2" s="1"/>
  <c r="CY306" i="2"/>
  <c r="CY309" i="2" s="1"/>
  <c r="CY75" i="7" s="1"/>
  <c r="AK75" i="16" s="1"/>
  <c r="CS89" i="7"/>
  <c r="AI81" i="16"/>
  <c r="CS322" i="2"/>
  <c r="DI316" i="2"/>
  <c r="DI318" i="2" s="1"/>
  <c r="DH35" i="7"/>
  <c r="DH11" i="12"/>
  <c r="DG101" i="12"/>
  <c r="CY77" i="7"/>
  <c r="CY143" i="7" s="1"/>
  <c r="CY153" i="7" s="1"/>
  <c r="CV154" i="7"/>
  <c r="CW151" i="7" s="1"/>
  <c r="CW154" i="7" s="1"/>
  <c r="CX151" i="7" s="1"/>
  <c r="CQ330" i="2"/>
  <c r="CR321" i="2"/>
  <c r="CR323" i="2" s="1"/>
  <c r="AH40" i="16"/>
  <c r="CP42" i="7"/>
  <c r="AH43" i="16" s="1"/>
  <c r="CV147" i="7"/>
  <c r="CV148" i="7"/>
  <c r="CZ265" i="2"/>
  <c r="DA307" i="2"/>
  <c r="DA272" i="2"/>
  <c r="DA278" i="2" s="1"/>
  <c r="CX152" i="7"/>
  <c r="CX144" i="7"/>
  <c r="CX145" i="7" s="1"/>
  <c r="CX153" i="7"/>
  <c r="CQ39" i="7"/>
  <c r="CQ42" i="7" s="1"/>
  <c r="CR36" i="7"/>
  <c r="AE11" i="16"/>
  <c r="CG16" i="7"/>
  <c r="CI6" i="7"/>
  <c r="CI10" i="7" s="1"/>
  <c r="CI16" i="7" s="1"/>
  <c r="CI44" i="7" s="1"/>
  <c r="CJ134" i="7"/>
  <c r="CJ136" i="7" s="1"/>
  <c r="CI109" i="2"/>
  <c r="CY266" i="2"/>
  <c r="CY289" i="2"/>
  <c r="H206" i="15"/>
  <c r="H208" i="15" s="1"/>
  <c r="DI154" i="2"/>
  <c r="DI158" i="2" s="1"/>
  <c r="DH12" i="7"/>
  <c r="AN92" i="16"/>
  <c r="CW81" i="7"/>
  <c r="DF12" i="12"/>
  <c r="DF100" i="12" s="1"/>
  <c r="DI3" i="2"/>
  <c r="DF2" i="10"/>
  <c r="DJ2" i="7"/>
  <c r="DF2" i="9"/>
  <c r="DI12" i="6"/>
  <c r="DI44" i="13"/>
  <c r="AN67" i="16"/>
  <c r="CT32" i="7"/>
  <c r="DI135" i="2"/>
  <c r="DG137" i="2"/>
  <c r="DF138" i="2"/>
  <c r="DF139" i="2" s="1"/>
  <c r="DF130" i="2" s="1"/>
  <c r="DF225" i="2" s="1"/>
  <c r="DF228" i="2" s="1"/>
  <c r="DF211" i="2" s="1"/>
  <c r="DH136" i="2"/>
  <c r="CW290" i="2"/>
  <c r="DI119" i="7"/>
  <c r="DI128" i="7" s="1"/>
  <c r="DI98" i="2"/>
  <c r="DI227" i="2" s="1"/>
  <c r="DJ79" i="2"/>
  <c r="DJ92" i="2"/>
  <c r="DK4" i="2"/>
  <c r="DJ276" i="2"/>
  <c r="DJ270" i="2"/>
  <c r="DJ118" i="7" s="1"/>
  <c r="DJ333" i="2" s="1"/>
  <c r="DJ82" i="2"/>
  <c r="DJ75" i="2"/>
  <c r="DJ73" i="2"/>
  <c r="DJ74" i="2"/>
  <c r="DJ77" i="2"/>
  <c r="DJ81" i="2"/>
  <c r="DJ96" i="2"/>
  <c r="DJ80" i="2"/>
  <c r="DJ76" i="2"/>
  <c r="DJ95" i="2"/>
  <c r="DJ93" i="2"/>
  <c r="DJ94" i="2"/>
  <c r="DJ78" i="2"/>
  <c r="AN27" i="16"/>
  <c r="M26" i="17"/>
  <c r="DH100" i="7"/>
  <c r="CS32" i="7"/>
  <c r="AI29" i="16"/>
  <c r="DI273" i="2"/>
  <c r="DI279" i="2" s="1"/>
  <c r="DI308" i="2"/>
  <c r="DH285" i="2"/>
  <c r="DK48" i="2"/>
  <c r="DJ50" i="2"/>
  <c r="DJ63" i="2" s="1"/>
  <c r="DJ49" i="2"/>
  <c r="CU280" i="2"/>
  <c r="CU281" i="2" s="1"/>
  <c r="CU30" i="7" s="1"/>
  <c r="CU27" i="7"/>
  <c r="CU28" i="7" s="1"/>
  <c r="DH13" i="7"/>
  <c r="DH168" i="2"/>
  <c r="DH14" i="7" s="1"/>
  <c r="M118" i="17"/>
  <c r="AN119" i="16"/>
  <c r="DG231" i="7"/>
  <c r="DG236" i="7" s="1"/>
  <c r="DD129" i="2"/>
  <c r="DD132" i="2" s="1"/>
  <c r="DC8" i="7"/>
  <c r="DG219" i="2"/>
  <c r="DE217" i="2"/>
  <c r="DD216" i="2"/>
  <c r="DD220" i="2" s="1"/>
  <c r="DD212" i="2" s="1"/>
  <c r="DF218" i="2"/>
  <c r="DI52" i="2"/>
  <c r="DG204" i="7"/>
  <c r="DJ14" i="6"/>
  <c r="DJ138" i="6" s="1"/>
  <c r="DK161" i="2" s="1"/>
  <c r="DS151" i="6"/>
  <c r="DL16" i="6"/>
  <c r="DQ21" i="6"/>
  <c r="DV26" i="6"/>
  <c r="DO19" i="6"/>
  <c r="DT24" i="6"/>
  <c r="DL144" i="6"/>
  <c r="DU280" i="6"/>
  <c r="DO274" i="6"/>
  <c r="DT152" i="6"/>
  <c r="DM17" i="6"/>
  <c r="DV154" i="6"/>
  <c r="DL271" i="6"/>
  <c r="DR22" i="6"/>
  <c r="DV281" i="6"/>
  <c r="DP20" i="6"/>
  <c r="DT279" i="6"/>
  <c r="DN146" i="6"/>
  <c r="DW282" i="6"/>
  <c r="DP148" i="6"/>
  <c r="DU153" i="6"/>
  <c r="DM272" i="6"/>
  <c r="DJ142" i="6"/>
  <c r="DJ266" i="6" s="1"/>
  <c r="DK162" i="2" s="1"/>
  <c r="DN18" i="6"/>
  <c r="DR277" i="6"/>
  <c r="DK4" i="6"/>
  <c r="DP275" i="6"/>
  <c r="DW27" i="6"/>
  <c r="DO147" i="6"/>
  <c r="DK15" i="6"/>
  <c r="DQ149" i="6"/>
  <c r="DW155" i="6"/>
  <c r="DQ276" i="6"/>
  <c r="DK143" i="6"/>
  <c r="DN273" i="6"/>
  <c r="DU25" i="6"/>
  <c r="DK270" i="6"/>
  <c r="DS23" i="6"/>
  <c r="DJ269" i="6"/>
  <c r="DJ393" i="6" s="1"/>
  <c r="DK163" i="2" s="1"/>
  <c r="DR150" i="6"/>
  <c r="DM145" i="6"/>
  <c r="DS278" i="6"/>
  <c r="DJ164" i="2"/>
  <c r="DJ166" i="2" s="1"/>
  <c r="DJ13" i="7" s="1"/>
  <c r="DI84" i="2"/>
  <c r="DH85" i="2"/>
  <c r="DH65" i="7" s="1"/>
  <c r="DH64" i="7"/>
  <c r="DH88" i="2"/>
  <c r="DH66" i="7" s="1"/>
  <c r="DJ242" i="2"/>
  <c r="DJ245" i="2" s="1"/>
  <c r="DJ248" i="2"/>
  <c r="DI26" i="7"/>
  <c r="DI100" i="7" s="1"/>
  <c r="AM73" i="16"/>
  <c r="DE83" i="7"/>
  <c r="AM83" i="16" s="1"/>
  <c r="DG70" i="7"/>
  <c r="DG73" i="7" s="1"/>
  <c r="DG83" i="7" s="1"/>
  <c r="AN64" i="16"/>
  <c r="DL35" i="2"/>
  <c r="DM34" i="2"/>
  <c r="DL36" i="2"/>
  <c r="DI67" i="7"/>
  <c r="DI92" i="7"/>
  <c r="CV296" i="2"/>
  <c r="CV297" i="2" s="1"/>
  <c r="CV291" i="2"/>
  <c r="DH128" i="7"/>
  <c r="AL9" i="16"/>
  <c r="DB96" i="7"/>
  <c r="AL96" i="16" s="1"/>
  <c r="DI166" i="2"/>
  <c r="DK15" i="2"/>
  <c r="DJ47" i="2"/>
  <c r="DJ52" i="2" s="1"/>
  <c r="DJ19" i="2"/>
  <c r="DJ59" i="2"/>
  <c r="DJ67" i="2"/>
  <c r="DE139" i="2"/>
  <c r="DE130" i="2" s="1"/>
  <c r="DE225" i="2" s="1"/>
  <c r="DE228" i="2" s="1"/>
  <c r="DE211" i="2" s="1"/>
  <c r="DK13" i="2"/>
  <c r="DK62" i="2" s="1"/>
  <c r="DJ58" i="2"/>
  <c r="DJ66" i="2"/>
  <c r="DJ18" i="2"/>
  <c r="DJ33" i="2"/>
  <c r="DJ38" i="2" s="1"/>
  <c r="DJ54" i="2"/>
  <c r="DJ62" i="2"/>
  <c r="DK199" i="2"/>
  <c r="DK202" i="2" s="1"/>
  <c r="DJ15" i="7"/>
  <c r="M98" i="17"/>
  <c r="DG211" i="7"/>
  <c r="AN99" i="16"/>
  <c r="DN51" i="2"/>
  <c r="DH9" i="7"/>
  <c r="DI143" i="2"/>
  <c r="DI146" i="2" s="1"/>
  <c r="AL25" i="16"/>
  <c r="DB98" i="7"/>
  <c r="AL98" i="16" s="1"/>
  <c r="DG7" i="7"/>
  <c r="DG95" i="7" s="1"/>
  <c r="DH112" i="2"/>
  <c r="DH116" i="2" s="1"/>
  <c r="DK37" i="7"/>
  <c r="AO38" i="16" s="1"/>
  <c r="DL326" i="2"/>
  <c r="DL328" i="2" s="1"/>
  <c r="DJ25" i="7"/>
  <c r="DJ99" i="7" s="1"/>
  <c r="DK231" i="2"/>
  <c r="DK234" i="2" s="1"/>
  <c r="DD210" i="2"/>
  <c r="DC24" i="7"/>
  <c r="AI89" i="16" l="1"/>
  <c r="CS103" i="7"/>
  <c r="CY258" i="2"/>
  <c r="CZ271" i="2"/>
  <c r="CZ277" i="2" s="1"/>
  <c r="CZ306" i="2"/>
  <c r="CZ309" i="2" s="1"/>
  <c r="CZ75" i="7" s="1"/>
  <c r="CZ77" i="7" s="1"/>
  <c r="CZ143" i="7" s="1"/>
  <c r="CX288" i="2"/>
  <c r="CX259" i="2"/>
  <c r="DH101" i="12"/>
  <c r="DI11" i="12"/>
  <c r="AN36" i="16"/>
  <c r="M35" i="17"/>
  <c r="DJ55" i="2"/>
  <c r="DJ316" i="2"/>
  <c r="DJ318" i="2" s="1"/>
  <c r="DI35" i="7"/>
  <c r="CZ144" i="7"/>
  <c r="CZ145" i="7" s="1"/>
  <c r="CZ148" i="7" s="1"/>
  <c r="CX154" i="7"/>
  <c r="CY151" i="7" s="1"/>
  <c r="AK77" i="16"/>
  <c r="CY152" i="7"/>
  <c r="CY144" i="7"/>
  <c r="CY145" i="7" s="1"/>
  <c r="CV149" i="7"/>
  <c r="CV79" i="7" s="1"/>
  <c r="L78" i="17" s="1"/>
  <c r="CJ6" i="7"/>
  <c r="CJ109" i="2"/>
  <c r="CK134" i="7"/>
  <c r="AE17" i="16"/>
  <c r="AE45" i="16" s="1"/>
  <c r="CG44" i="7"/>
  <c r="CX147" i="7"/>
  <c r="CX148" i="7"/>
  <c r="DA265" i="2"/>
  <c r="DB307" i="2"/>
  <c r="DB272" i="2"/>
  <c r="DB278" i="2" s="1"/>
  <c r="CZ266" i="2"/>
  <c r="CZ289" i="2"/>
  <c r="CS36" i="7"/>
  <c r="CR39" i="7"/>
  <c r="CR42" i="7" s="1"/>
  <c r="CR330" i="2"/>
  <c r="CS321" i="2"/>
  <c r="CS323" i="2" s="1"/>
  <c r="AN13" i="16"/>
  <c r="M12" i="17"/>
  <c r="DJ154" i="2"/>
  <c r="DJ158" i="2" s="1"/>
  <c r="DI12" i="7"/>
  <c r="CW89" i="7"/>
  <c r="CW322" i="2"/>
  <c r="DD213" i="2"/>
  <c r="DE210" i="2" s="1"/>
  <c r="DK2" i="7"/>
  <c r="DJ44" i="13"/>
  <c r="DG2" i="9"/>
  <c r="DG2" i="10"/>
  <c r="DG12" i="12"/>
  <c r="DG100" i="12" s="1"/>
  <c r="DJ3" i="2"/>
  <c r="DJ12" i="6"/>
  <c r="DJ168" i="2"/>
  <c r="DJ14" i="7" s="1"/>
  <c r="CU32" i="7"/>
  <c r="DK15" i="7"/>
  <c r="AO16" i="16" s="1"/>
  <c r="DL199" i="2"/>
  <c r="DL202" i="2" s="1"/>
  <c r="DE216" i="2"/>
  <c r="DE220" i="2" s="1"/>
  <c r="DE212" i="2" s="1"/>
  <c r="DH219" i="2"/>
  <c r="DF217" i="2"/>
  <c r="DG218" i="2"/>
  <c r="DI13" i="7"/>
  <c r="DI168" i="2"/>
  <c r="DI14" i="7" s="1"/>
  <c r="CV27" i="7"/>
  <c r="CV280" i="2"/>
  <c r="CV281" i="2" s="1"/>
  <c r="CV30" i="7" s="1"/>
  <c r="DH70" i="7"/>
  <c r="DG175" i="7"/>
  <c r="M63" i="17"/>
  <c r="DJ67" i="7"/>
  <c r="DJ92" i="7"/>
  <c r="DC96" i="7"/>
  <c r="AN14" i="16"/>
  <c r="M13" i="17"/>
  <c r="DK49" i="2"/>
  <c r="DK63" i="2" s="1"/>
  <c r="DK64" i="2" s="1"/>
  <c r="DK69" i="2" s="1"/>
  <c r="DK131" i="2" s="1"/>
  <c r="DK50" i="2"/>
  <c r="DL48" i="2"/>
  <c r="AN100" i="16"/>
  <c r="DG212" i="7"/>
  <c r="M99" i="17"/>
  <c r="DK93" i="2"/>
  <c r="DK73" i="2"/>
  <c r="DK95" i="2"/>
  <c r="DK77" i="2"/>
  <c r="DK76" i="2"/>
  <c r="DK270" i="2"/>
  <c r="DK118" i="7" s="1"/>
  <c r="DK81" i="2"/>
  <c r="DK79" i="2"/>
  <c r="DK94" i="2"/>
  <c r="DK75" i="2"/>
  <c r="DK96" i="2"/>
  <c r="DL4" i="2"/>
  <c r="DK78" i="2"/>
  <c r="DK82" i="2"/>
  <c r="DK80" i="2"/>
  <c r="DK92" i="2"/>
  <c r="DK74" i="2"/>
  <c r="DK276" i="2"/>
  <c r="DK18" i="2"/>
  <c r="DL13" i="2"/>
  <c r="DK33" i="2"/>
  <c r="DK38" i="2" s="1"/>
  <c r="DK58" i="2"/>
  <c r="DK66" i="2"/>
  <c r="DJ64" i="2"/>
  <c r="DJ69" i="2" s="1"/>
  <c r="DJ131" i="2" s="1"/>
  <c r="DL15" i="2"/>
  <c r="DK47" i="2"/>
  <c r="DK55" i="2" s="1"/>
  <c r="DK19" i="2"/>
  <c r="DK59" i="2"/>
  <c r="DK67" i="2"/>
  <c r="M127" i="17"/>
  <c r="AN128" i="16"/>
  <c r="DN34" i="2"/>
  <c r="DM35" i="2"/>
  <c r="DM36" i="2"/>
  <c r="DK248" i="2"/>
  <c r="DK242" i="2"/>
  <c r="DK245" i="2" s="1"/>
  <c r="DJ26" i="7"/>
  <c r="DJ100" i="7" s="1"/>
  <c r="DG177" i="7"/>
  <c r="AN66" i="16"/>
  <c r="M65" i="17"/>
  <c r="M64" i="17"/>
  <c r="DG176" i="7"/>
  <c r="DI88" i="2"/>
  <c r="DI66" i="7" s="1"/>
  <c r="DI64" i="7"/>
  <c r="DI85" i="2"/>
  <c r="DI65" i="7" s="1"/>
  <c r="DO18" i="6"/>
  <c r="DN17" i="6"/>
  <c r="DK14" i="6"/>
  <c r="DK138" i="6" s="1"/>
  <c r="DL161" i="2" s="1"/>
  <c r="DO273" i="6"/>
  <c r="DT151" i="6"/>
  <c r="DN145" i="6"/>
  <c r="DS150" i="6"/>
  <c r="DK269" i="6"/>
  <c r="DK393" i="6" s="1"/>
  <c r="DL163" i="2" s="1"/>
  <c r="DT278" i="6"/>
  <c r="DR276" i="6"/>
  <c r="DM144" i="6"/>
  <c r="DW154" i="6"/>
  <c r="DV280" i="6"/>
  <c r="DK142" i="6"/>
  <c r="DK266" i="6" s="1"/>
  <c r="DL162" i="2" s="1"/>
  <c r="DS277" i="6"/>
  <c r="DM271" i="6"/>
  <c r="DR149" i="6"/>
  <c r="DW26" i="6"/>
  <c r="DT23" i="6"/>
  <c r="DR21" i="6"/>
  <c r="DL4" i="6"/>
  <c r="DQ20" i="6"/>
  <c r="DP147" i="6"/>
  <c r="DO146" i="6"/>
  <c r="DU279" i="6"/>
  <c r="DM16" i="6"/>
  <c r="DV25" i="6"/>
  <c r="DS22" i="6"/>
  <c r="DU24" i="6"/>
  <c r="DL270" i="6"/>
  <c r="DQ148" i="6"/>
  <c r="DW281" i="6"/>
  <c r="DQ275" i="6"/>
  <c r="DV153" i="6"/>
  <c r="DP274" i="6"/>
  <c r="DN272" i="6"/>
  <c r="DP19" i="6"/>
  <c r="DL15" i="6"/>
  <c r="DU152" i="6"/>
  <c r="DL143" i="6"/>
  <c r="DK164" i="2"/>
  <c r="DE129" i="2"/>
  <c r="DE132" i="2" s="1"/>
  <c r="DD8" i="7"/>
  <c r="AN15" i="16"/>
  <c r="M14" i="17"/>
  <c r="AN65" i="16"/>
  <c r="DJ273" i="2"/>
  <c r="DJ279" i="2" s="1"/>
  <c r="DJ308" i="2"/>
  <c r="DI285" i="2"/>
  <c r="AI33" i="16"/>
  <c r="DJ84" i="2"/>
  <c r="DJ119" i="7"/>
  <c r="CX290" i="2"/>
  <c r="DJ98" i="2"/>
  <c r="DJ227" i="2" s="1"/>
  <c r="CW296" i="2"/>
  <c r="CW297" i="2" s="1"/>
  <c r="CW291" i="2"/>
  <c r="DF216" i="2"/>
  <c r="DG217" i="2"/>
  <c r="DI219" i="2"/>
  <c r="DH218" i="2"/>
  <c r="DL231" i="2"/>
  <c r="DL234" i="2" s="1"/>
  <c r="DK25" i="7"/>
  <c r="DM326" i="2"/>
  <c r="DM328" i="2" s="1"/>
  <c r="DL37" i="7"/>
  <c r="DI112" i="2"/>
  <c r="DI116" i="2" s="1"/>
  <c r="DH7" i="7"/>
  <c r="J211" i="15" s="1"/>
  <c r="AN10" i="16"/>
  <c r="M9" i="17"/>
  <c r="DO51" i="2"/>
  <c r="DC98" i="7"/>
  <c r="DH97" i="7"/>
  <c r="DJ143" i="2"/>
  <c r="DJ146" i="2" s="1"/>
  <c r="DI9" i="7"/>
  <c r="DI97" i="7" s="1"/>
  <c r="DA306" i="2" l="1"/>
  <c r="DA309" i="2" s="1"/>
  <c r="DA75" i="7" s="1"/>
  <c r="DA77" i="7" s="1"/>
  <c r="DA143" i="7" s="1"/>
  <c r="DA152" i="7" s="1"/>
  <c r="CZ258" i="2"/>
  <c r="DA271" i="2"/>
  <c r="DA277" i="2" s="1"/>
  <c r="CS114" i="7"/>
  <c r="CS132" i="7"/>
  <c r="AI132" i="16" s="1"/>
  <c r="AI136" i="16" s="1"/>
  <c r="AJ134" i="16" s="1"/>
  <c r="AI103" i="16"/>
  <c r="CZ152" i="7"/>
  <c r="CZ153" i="7"/>
  <c r="CY288" i="2"/>
  <c r="CY259" i="2"/>
  <c r="DF220" i="2"/>
  <c r="DF212" i="2" s="1"/>
  <c r="CZ147" i="7"/>
  <c r="DK54" i="2"/>
  <c r="DK316" i="2"/>
  <c r="DK318" i="2" s="1"/>
  <c r="DJ35" i="7"/>
  <c r="DJ11" i="12"/>
  <c r="DI101" i="12"/>
  <c r="DA144" i="7"/>
  <c r="DA145" i="7" s="1"/>
  <c r="DA148" i="7" s="1"/>
  <c r="DA153" i="7"/>
  <c r="DD24" i="7"/>
  <c r="DD98" i="7" s="1"/>
  <c r="CY154" i="7"/>
  <c r="CZ151" i="7" s="1"/>
  <c r="CZ154" i="7" s="1"/>
  <c r="DA151" i="7" s="1"/>
  <c r="CU190" i="7"/>
  <c r="CU192" i="7" s="1"/>
  <c r="CV81" i="7"/>
  <c r="CV89" i="7" s="1"/>
  <c r="CY148" i="7"/>
  <c r="CY147" i="7"/>
  <c r="AJ79" i="16"/>
  <c r="CS39" i="7"/>
  <c r="AI37" i="16"/>
  <c r="CT36" i="7"/>
  <c r="CT321" i="2"/>
  <c r="CT323" i="2" s="1"/>
  <c r="CS330" i="2"/>
  <c r="DC272" i="2"/>
  <c r="DC278" i="2" s="1"/>
  <c r="DC307" i="2"/>
  <c r="DB265" i="2"/>
  <c r="DA266" i="2"/>
  <c r="DA289" i="2"/>
  <c r="CX149" i="7"/>
  <c r="CX79" i="7" s="1"/>
  <c r="CX81" i="7" s="1"/>
  <c r="CK136" i="7"/>
  <c r="CU240" i="7"/>
  <c r="K6" i="17"/>
  <c r="CJ10" i="7"/>
  <c r="AF7" i="16"/>
  <c r="DH95" i="7"/>
  <c r="AN95" i="16" s="1"/>
  <c r="DJ12" i="7"/>
  <c r="DK154" i="2"/>
  <c r="DK158" i="2" s="1"/>
  <c r="CZ149" i="7"/>
  <c r="CZ79" i="7" s="1"/>
  <c r="CZ81" i="7" s="1"/>
  <c r="CZ322" i="2" s="1"/>
  <c r="CW103" i="7"/>
  <c r="DE213" i="2"/>
  <c r="DF210" i="2" s="1"/>
  <c r="DI70" i="7"/>
  <c r="DI73" i="7" s="1"/>
  <c r="DI83" i="7" s="1"/>
  <c r="DH2" i="10"/>
  <c r="DK44" i="13"/>
  <c r="DH12" i="12"/>
  <c r="DH100" i="12" s="1"/>
  <c r="DL2" i="7"/>
  <c r="DK12" i="6"/>
  <c r="DH2" i="9"/>
  <c r="DK3" i="2"/>
  <c r="CW280" i="2"/>
  <c r="CW281" i="2" s="1"/>
  <c r="CW30" i="7" s="1"/>
  <c r="CW27" i="7"/>
  <c r="CW28" i="7" s="1"/>
  <c r="DJ128" i="7"/>
  <c r="DK273" i="2"/>
  <c r="DK279" i="2" s="1"/>
  <c r="DK308" i="2"/>
  <c r="DJ285" i="2"/>
  <c r="DK67" i="7"/>
  <c r="AO67" i="16" s="1"/>
  <c r="DK92" i="7"/>
  <c r="DK166" i="2"/>
  <c r="DR20" i="6"/>
  <c r="DP18" i="6"/>
  <c r="DM143" i="6"/>
  <c r="DR148" i="6"/>
  <c r="DW25" i="6"/>
  <c r="DO272" i="6"/>
  <c r="DT150" i="6"/>
  <c r="DQ19" i="6"/>
  <c r="DO17" i="6"/>
  <c r="DN271" i="6"/>
  <c r="DL142" i="6"/>
  <c r="DL266" i="6" s="1"/>
  <c r="DM162" i="2" s="1"/>
  <c r="DM15" i="6"/>
  <c r="DQ274" i="6"/>
  <c r="DV152" i="6"/>
  <c r="DP146" i="6"/>
  <c r="DU151" i="6"/>
  <c r="DR275" i="6"/>
  <c r="DP273" i="6"/>
  <c r="DM270" i="6"/>
  <c r="DW153" i="6"/>
  <c r="DW280" i="6"/>
  <c r="DO145" i="6"/>
  <c r="DU278" i="6"/>
  <c r="DL269" i="6"/>
  <c r="DL393" i="6" s="1"/>
  <c r="DM163" i="2" s="1"/>
  <c r="DQ147" i="6"/>
  <c r="DM4" i="6"/>
  <c r="DU23" i="6"/>
  <c r="DT22" i="6"/>
  <c r="DV24" i="6"/>
  <c r="DS21" i="6"/>
  <c r="DN144" i="6"/>
  <c r="DS149" i="6"/>
  <c r="DL14" i="6"/>
  <c r="DL138" i="6" s="1"/>
  <c r="DM161" i="2" s="1"/>
  <c r="DS276" i="6"/>
  <c r="DN16" i="6"/>
  <c r="DV279" i="6"/>
  <c r="DT277" i="6"/>
  <c r="DL164" i="2"/>
  <c r="DK26" i="7"/>
  <c r="DL248" i="2"/>
  <c r="DL242" i="2"/>
  <c r="DL245" i="2" s="1"/>
  <c r="DO34" i="2"/>
  <c r="DN36" i="2"/>
  <c r="DN35" i="2"/>
  <c r="DH138" i="2"/>
  <c r="DK135" i="2"/>
  <c r="DI137" i="2"/>
  <c r="DJ136" i="2"/>
  <c r="DL55" i="2"/>
  <c r="DL47" i="2"/>
  <c r="DM15" i="2"/>
  <c r="DL19" i="2"/>
  <c r="DL59" i="2"/>
  <c r="DL67" i="2"/>
  <c r="DL66" i="2"/>
  <c r="DL18" i="2"/>
  <c r="DL33" i="2"/>
  <c r="DL38" i="2" s="1"/>
  <c r="DM13" i="2"/>
  <c r="DL58" i="2"/>
  <c r="DL49" i="2"/>
  <c r="DM48" i="2"/>
  <c r="DL50" i="2"/>
  <c r="DD96" i="7"/>
  <c r="DG181" i="7"/>
  <c r="DG184" i="7" s="1"/>
  <c r="AJ31" i="16"/>
  <c r="L30" i="17"/>
  <c r="DM199" i="2"/>
  <c r="DM202" i="2" s="1"/>
  <c r="DL15" i="7"/>
  <c r="CX291" i="2"/>
  <c r="CX296" i="2"/>
  <c r="CX297" i="2" s="1"/>
  <c r="DJ85" i="2"/>
  <c r="DJ65" i="7" s="1"/>
  <c r="DJ88" i="2"/>
  <c r="DJ66" i="7" s="1"/>
  <c r="DJ64" i="7"/>
  <c r="DF129" i="2"/>
  <c r="DF132" i="2" s="1"/>
  <c r="DE8" i="7"/>
  <c r="DG138" i="2"/>
  <c r="DG139" i="2" s="1"/>
  <c r="DG130" i="2" s="1"/>
  <c r="DG225" i="2" s="1"/>
  <c r="DG228" i="2" s="1"/>
  <c r="DG211" i="2" s="1"/>
  <c r="DI136" i="2"/>
  <c r="DH137" i="2"/>
  <c r="DJ135" i="2"/>
  <c r="CY290" i="2"/>
  <c r="DK119" i="7"/>
  <c r="AO119" i="16" s="1"/>
  <c r="DK98" i="2"/>
  <c r="DK227" i="2" s="1"/>
  <c r="DL74" i="2"/>
  <c r="DL75" i="2"/>
  <c r="DL73" i="2"/>
  <c r="DL82" i="2"/>
  <c r="DL96" i="2"/>
  <c r="DL270" i="2"/>
  <c r="DL118" i="7" s="1"/>
  <c r="DL93" i="2"/>
  <c r="DL81" i="2"/>
  <c r="DL77" i="2"/>
  <c r="DL276" i="2"/>
  <c r="DL95" i="2"/>
  <c r="DL78" i="2"/>
  <c r="DL76" i="2"/>
  <c r="DL80" i="2"/>
  <c r="DL94" i="2"/>
  <c r="DL92" i="2"/>
  <c r="DL98" i="2" s="1"/>
  <c r="DL227" i="2" s="1"/>
  <c r="DM4" i="2"/>
  <c r="DL79" i="2"/>
  <c r="AO118" i="16"/>
  <c r="DK333" i="2"/>
  <c r="DK84" i="2"/>
  <c r="DK52" i="2"/>
  <c r="AO92" i="16"/>
  <c r="M69" i="17"/>
  <c r="J218" i="15" s="1"/>
  <c r="DH73" i="7"/>
  <c r="AN70" i="16"/>
  <c r="DL62" i="2"/>
  <c r="L27" i="17"/>
  <c r="AJ28" i="16"/>
  <c r="CV28" i="7"/>
  <c r="DJ9" i="7"/>
  <c r="DK143" i="2"/>
  <c r="DK146" i="2" s="1"/>
  <c r="M96" i="17"/>
  <c r="DG209" i="7"/>
  <c r="AN97" i="16"/>
  <c r="DJ112" i="2"/>
  <c r="DJ116" i="2" s="1"/>
  <c r="DI7" i="7"/>
  <c r="AO26" i="16"/>
  <c r="DK99" i="7"/>
  <c r="DJ97" i="7"/>
  <c r="DP51" i="2"/>
  <c r="AN8" i="16"/>
  <c r="M7" i="17"/>
  <c r="J212" i="15"/>
  <c r="DN326" i="2"/>
  <c r="DN328" i="2" s="1"/>
  <c r="DM37" i="7"/>
  <c r="DL25" i="7"/>
  <c r="DL99" i="7" s="1"/>
  <c r="DM231" i="2"/>
  <c r="DM234" i="2" s="1"/>
  <c r="AI114" i="16" l="1"/>
  <c r="CS122" i="7"/>
  <c r="AI122" i="16" s="1"/>
  <c r="CZ259" i="2"/>
  <c r="CZ288" i="2"/>
  <c r="DA258" i="2"/>
  <c r="DB271" i="2"/>
  <c r="DB277" i="2" s="1"/>
  <c r="DB306" i="2"/>
  <c r="DB309" i="2" s="1"/>
  <c r="DB75" i="7" s="1"/>
  <c r="DF213" i="2"/>
  <c r="DG210" i="2" s="1"/>
  <c r="DJ101" i="12"/>
  <c r="DK11" i="12"/>
  <c r="DK35" i="7"/>
  <c r="AO36" i="16" s="1"/>
  <c r="DL316" i="2"/>
  <c r="DL318" i="2" s="1"/>
  <c r="M94" i="17"/>
  <c r="DA147" i="7"/>
  <c r="DA149" i="7" s="1"/>
  <c r="DA79" i="7" s="1"/>
  <c r="DA154" i="7"/>
  <c r="DB151" i="7" s="1"/>
  <c r="L80" i="17"/>
  <c r="I219" i="15" s="1"/>
  <c r="AJ81" i="16"/>
  <c r="CY149" i="7"/>
  <c r="CY79" i="7" s="1"/>
  <c r="CY81" i="7" s="1"/>
  <c r="CY322" i="2" s="1"/>
  <c r="CV322" i="2"/>
  <c r="AF11" i="16"/>
  <c r="H207" i="15"/>
  <c r="K10" i="17"/>
  <c r="CJ16" i="7"/>
  <c r="H203" i="15" s="1"/>
  <c r="AL75" i="16"/>
  <c r="DB77" i="7"/>
  <c r="DB266" i="2"/>
  <c r="DB289" i="2"/>
  <c r="DC265" i="2"/>
  <c r="DC289" i="2" s="1"/>
  <c r="DD307" i="2"/>
  <c r="DD272" i="2"/>
  <c r="DD278" i="2" s="1"/>
  <c r="CT330" i="2"/>
  <c r="CU321" i="2"/>
  <c r="CU323" i="2" s="1"/>
  <c r="CV103" i="7"/>
  <c r="CU201" i="7"/>
  <c r="CU215" i="7" s="1"/>
  <c r="AJ89" i="16"/>
  <c r="L88" i="17"/>
  <c r="CU36" i="7"/>
  <c r="CT39" i="7"/>
  <c r="CT42" i="7" s="1"/>
  <c r="AI40" i="16"/>
  <c r="CS42" i="7"/>
  <c r="AI43" i="16" s="1"/>
  <c r="CL134" i="7"/>
  <c r="CL136" i="7" s="1"/>
  <c r="CK109" i="2"/>
  <c r="CK6" i="7"/>
  <c r="CK10" i="7" s="1"/>
  <c r="CK16" i="7" s="1"/>
  <c r="CX322" i="2"/>
  <c r="CX89" i="7"/>
  <c r="CX103" i="7" s="1"/>
  <c r="CZ89" i="7"/>
  <c r="CZ103" i="7" s="1"/>
  <c r="DG207" i="7"/>
  <c r="DE24" i="7"/>
  <c r="DE98" i="7" s="1"/>
  <c r="AM98" i="16" s="1"/>
  <c r="DL154" i="2"/>
  <c r="DL158" i="2" s="1"/>
  <c r="DK12" i="7"/>
  <c r="AO13" i="16" s="1"/>
  <c r="CW114" i="7"/>
  <c r="CW132" i="7"/>
  <c r="DI95" i="7"/>
  <c r="DL12" i="6"/>
  <c r="DI12" i="12"/>
  <c r="DI100" i="12" s="1"/>
  <c r="DM2" i="7"/>
  <c r="DL44" i="13"/>
  <c r="DI2" i="10"/>
  <c r="DI2" i="9"/>
  <c r="DL3" i="2"/>
  <c r="DM164" i="2"/>
  <c r="DM92" i="7" s="1"/>
  <c r="DK128" i="7"/>
  <c r="AO128" i="16" s="1"/>
  <c r="M72" i="17"/>
  <c r="DH83" i="7"/>
  <c r="AN73" i="16"/>
  <c r="DK64" i="7"/>
  <c r="DK88" i="2"/>
  <c r="DK66" i="7" s="1"/>
  <c r="AO66" i="16" s="1"/>
  <c r="DK85" i="2"/>
  <c r="DK65" i="7" s="1"/>
  <c r="AO65" i="16" s="1"/>
  <c r="CZ290" i="2"/>
  <c r="DL119" i="7"/>
  <c r="DL128" i="7" s="1"/>
  <c r="DL333" i="2"/>
  <c r="CY291" i="2"/>
  <c r="CY296" i="2"/>
  <c r="CY297" i="2" s="1"/>
  <c r="DG216" i="2"/>
  <c r="DG220" i="2" s="1"/>
  <c r="DG212" i="2" s="1"/>
  <c r="DI218" i="2"/>
  <c r="DH217" i="2"/>
  <c r="DJ219" i="2"/>
  <c r="AM9" i="16"/>
  <c r="DJ70" i="7"/>
  <c r="DJ73" i="7" s="1"/>
  <c r="DJ83" i="7" s="1"/>
  <c r="CX280" i="2"/>
  <c r="CX281" i="2" s="1"/>
  <c r="CX30" i="7" s="1"/>
  <c r="CX27" i="7"/>
  <c r="CX28" i="7" s="1"/>
  <c r="DN199" i="2"/>
  <c r="DN202" i="2" s="1"/>
  <c r="DM15" i="7"/>
  <c r="DL63" i="2"/>
  <c r="DL64" i="2" s="1"/>
  <c r="DL69" i="2" s="1"/>
  <c r="DL131" i="2" s="1"/>
  <c r="DL54" i="2"/>
  <c r="DL52" i="2"/>
  <c r="DP34" i="2"/>
  <c r="DO36" i="2"/>
  <c r="DO35" i="2"/>
  <c r="DL92" i="7"/>
  <c r="DL67" i="7"/>
  <c r="DP272" i="6"/>
  <c r="DR19" i="6"/>
  <c r="DM269" i="6"/>
  <c r="DM393" i="6" s="1"/>
  <c r="DN163" i="2" s="1"/>
  <c r="DS275" i="6"/>
  <c r="DN143" i="6"/>
  <c r="DS148" i="6"/>
  <c r="DP17" i="6"/>
  <c r="DQ18" i="6"/>
  <c r="DO16" i="6"/>
  <c r="DN270" i="6"/>
  <c r="DM142" i="6"/>
  <c r="DM266" i="6" s="1"/>
  <c r="DN162" i="2" s="1"/>
  <c r="DQ146" i="6"/>
  <c r="DW279" i="6"/>
  <c r="DR147" i="6"/>
  <c r="DW24" i="6"/>
  <c r="DN15" i="6"/>
  <c r="DV278" i="6"/>
  <c r="DM14" i="6"/>
  <c r="DM138" i="6" s="1"/>
  <c r="DN161" i="2" s="1"/>
  <c r="DW152" i="6"/>
  <c r="DN4" i="6"/>
  <c r="DP145" i="6"/>
  <c r="DU150" i="6"/>
  <c r="DQ273" i="6"/>
  <c r="DV151" i="6"/>
  <c r="DT276" i="6"/>
  <c r="DU22" i="6"/>
  <c r="DT21" i="6"/>
  <c r="DV23" i="6"/>
  <c r="DO271" i="6"/>
  <c r="DT149" i="6"/>
  <c r="DO144" i="6"/>
  <c r="DU277" i="6"/>
  <c r="DS20" i="6"/>
  <c r="DR274" i="6"/>
  <c r="DK13" i="7"/>
  <c r="AO14" i="16" s="1"/>
  <c r="DK168" i="2"/>
  <c r="DK14" i="7" s="1"/>
  <c r="AO15" i="16" s="1"/>
  <c r="DL166" i="2"/>
  <c r="CW32" i="7"/>
  <c r="AJ29" i="16"/>
  <c r="CV32" i="7"/>
  <c r="L28" i="17"/>
  <c r="DM276" i="2"/>
  <c r="DM80" i="2"/>
  <c r="DM82" i="2"/>
  <c r="DM95" i="2"/>
  <c r="DM270" i="2"/>
  <c r="DM118" i="7" s="1"/>
  <c r="DM73" i="2"/>
  <c r="DM75" i="2"/>
  <c r="DM93" i="2"/>
  <c r="DM79" i="2"/>
  <c r="DM77" i="2"/>
  <c r="DM81" i="2"/>
  <c r="DN4" i="2"/>
  <c r="DM92" i="2"/>
  <c r="DM78" i="2"/>
  <c r="DM94" i="2"/>
  <c r="DM96" i="2"/>
  <c r="DM74" i="2"/>
  <c r="DM76" i="2"/>
  <c r="DL84" i="2"/>
  <c r="DG129" i="2"/>
  <c r="DG132" i="2" s="1"/>
  <c r="DF8" i="7"/>
  <c r="DF96" i="7" s="1"/>
  <c r="DM49" i="2"/>
  <c r="DN48" i="2"/>
  <c r="DM50" i="2"/>
  <c r="DM62" i="2"/>
  <c r="DM58" i="2"/>
  <c r="DM33" i="2"/>
  <c r="DM38" i="2" s="1"/>
  <c r="DM18" i="2"/>
  <c r="DM66" i="2"/>
  <c r="DN13" i="2"/>
  <c r="DM19" i="2"/>
  <c r="DM47" i="2"/>
  <c r="DN15" i="2"/>
  <c r="DM55" i="2"/>
  <c r="DM59" i="2"/>
  <c r="DM67" i="2"/>
  <c r="DM63" i="2"/>
  <c r="DH139" i="2"/>
  <c r="DH130" i="2" s="1"/>
  <c r="DH225" i="2" s="1"/>
  <c r="DH228" i="2" s="1"/>
  <c r="DH211" i="2" s="1"/>
  <c r="DL26" i="7"/>
  <c r="DL100" i="7" s="1"/>
  <c r="DM242" i="2"/>
  <c r="DM245" i="2" s="1"/>
  <c r="DM248" i="2"/>
  <c r="DK100" i="7"/>
  <c r="AO100" i="16" s="1"/>
  <c r="AO27" i="16"/>
  <c r="DM166" i="2"/>
  <c r="DM13" i="7" s="1"/>
  <c r="DE96" i="7"/>
  <c r="AM96" i="16" s="1"/>
  <c r="DL273" i="2"/>
  <c r="DL279" i="2" s="1"/>
  <c r="DL308" i="2"/>
  <c r="DK285" i="2"/>
  <c r="DM25" i="7"/>
  <c r="DM99" i="7" s="1"/>
  <c r="DN231" i="2"/>
  <c r="DN234" i="2" s="1"/>
  <c r="DO326" i="2"/>
  <c r="DO328" i="2" s="1"/>
  <c r="DN37" i="7"/>
  <c r="AP38" i="16" s="1"/>
  <c r="DL143" i="2"/>
  <c r="DL146" i="2" s="1"/>
  <c r="DK9" i="7"/>
  <c r="DQ51" i="2"/>
  <c r="AO99" i="16"/>
  <c r="DK112" i="2"/>
  <c r="DK116" i="2" s="1"/>
  <c r="DJ7" i="7"/>
  <c r="DK97" i="7"/>
  <c r="DC306" i="2" l="1"/>
  <c r="DC309" i="2" s="1"/>
  <c r="DC75" i="7" s="1"/>
  <c r="DC77" i="7" s="1"/>
  <c r="DC143" i="7" s="1"/>
  <c r="DC152" i="7" s="1"/>
  <c r="DB258" i="2"/>
  <c r="DC271" i="2"/>
  <c r="DC277" i="2" s="1"/>
  <c r="DA259" i="2"/>
  <c r="DA288" i="2"/>
  <c r="DF24" i="7"/>
  <c r="DF98" i="7" s="1"/>
  <c r="DM316" i="2"/>
  <c r="DM318" i="2" s="1"/>
  <c r="DL35" i="7"/>
  <c r="DM67" i="7"/>
  <c r="DM52" i="2"/>
  <c r="DL11" i="12"/>
  <c r="DK101" i="12"/>
  <c r="AM25" i="16"/>
  <c r="CY89" i="7"/>
  <c r="CY103" i="7" s="1"/>
  <c r="AK81" i="16"/>
  <c r="AK79" i="16"/>
  <c r="DG213" i="2"/>
  <c r="DH210" i="2" s="1"/>
  <c r="DC153" i="7"/>
  <c r="DC144" i="7"/>
  <c r="DC145" i="7" s="1"/>
  <c r="DC147" i="7" s="1"/>
  <c r="DC266" i="2"/>
  <c r="CK44" i="7"/>
  <c r="CX132" i="7"/>
  <c r="CX114" i="7"/>
  <c r="CX122" i="7" s="1"/>
  <c r="CM134" i="7"/>
  <c r="CM136" i="7" s="1"/>
  <c r="CL6" i="7"/>
  <c r="CL10" i="7" s="1"/>
  <c r="CL16" i="7" s="1"/>
  <c r="CL44" i="7" s="1"/>
  <c r="CL109" i="2"/>
  <c r="CV36" i="7"/>
  <c r="CU39" i="7"/>
  <c r="CU42" i="7" s="1"/>
  <c r="L102" i="17"/>
  <c r="AJ103" i="16"/>
  <c r="CV114" i="7"/>
  <c r="CV132" i="7"/>
  <c r="DB143" i="7"/>
  <c r="AL77" i="16"/>
  <c r="H205" i="15"/>
  <c r="AF17" i="16"/>
  <c r="AF45" i="16" s="1"/>
  <c r="CJ44" i="7"/>
  <c r="K16" i="17"/>
  <c r="K45" i="17" s="1"/>
  <c r="H213" i="15"/>
  <c r="H214" i="15" s="1"/>
  <c r="CU226" i="7"/>
  <c r="CU238" i="7"/>
  <c r="CU242" i="7" s="1"/>
  <c r="CV321" i="2"/>
  <c r="CV323" i="2" s="1"/>
  <c r="CU330" i="2"/>
  <c r="DD265" i="2"/>
  <c r="DE307" i="2"/>
  <c r="DE272" i="2"/>
  <c r="DE278" i="2" s="1"/>
  <c r="CZ132" i="7"/>
  <c r="CZ114" i="7"/>
  <c r="CZ122" i="7" s="1"/>
  <c r="DM154" i="2"/>
  <c r="DM158" i="2" s="1"/>
  <c r="DL12" i="7"/>
  <c r="DA81" i="7"/>
  <c r="CW122" i="7"/>
  <c r="DM44" i="13"/>
  <c r="DJ12" i="12"/>
  <c r="DJ100" i="12" s="1"/>
  <c r="DM3" i="2"/>
  <c r="DJ2" i="9"/>
  <c r="DM12" i="6"/>
  <c r="DJ2" i="10"/>
  <c r="DN2" i="7"/>
  <c r="DM168" i="2"/>
  <c r="DM14" i="7" s="1"/>
  <c r="CX32" i="7"/>
  <c r="DH216" i="2"/>
  <c r="DH220" i="2" s="1"/>
  <c r="DH212" i="2" s="1"/>
  <c r="DK219" i="2"/>
  <c r="DJ218" i="2"/>
  <c r="DI217" i="2"/>
  <c r="DN18" i="2"/>
  <c r="DO13" i="2"/>
  <c r="DN33" i="2"/>
  <c r="DN38" i="2" s="1"/>
  <c r="DN66" i="2"/>
  <c r="DN58" i="2"/>
  <c r="DO48" i="2"/>
  <c r="DN50" i="2"/>
  <c r="DN49" i="2"/>
  <c r="DG8" i="7"/>
  <c r="DG96" i="7" s="1"/>
  <c r="DH129" i="2"/>
  <c r="DH132" i="2" s="1"/>
  <c r="DL88" i="2"/>
  <c r="DL66" i="7" s="1"/>
  <c r="DL85" i="2"/>
  <c r="DL65" i="7" s="1"/>
  <c r="DL64" i="7"/>
  <c r="DM98" i="2"/>
  <c r="DM227" i="2" s="1"/>
  <c r="DM119" i="7"/>
  <c r="DM128" i="7" s="1"/>
  <c r="DA290" i="2"/>
  <c r="DL13" i="7"/>
  <c r="DL168" i="2"/>
  <c r="DL14" i="7" s="1"/>
  <c r="DI138" i="2"/>
  <c r="DI139" i="2" s="1"/>
  <c r="DI130" i="2" s="1"/>
  <c r="DI225" i="2" s="1"/>
  <c r="DI228" i="2" s="1"/>
  <c r="DI211" i="2" s="1"/>
  <c r="DJ137" i="2"/>
  <c r="DL135" i="2"/>
  <c r="DK136" i="2"/>
  <c r="DO199" i="2"/>
  <c r="DO202" i="2" s="1"/>
  <c r="DN15" i="7"/>
  <c r="AP16" i="16" s="1"/>
  <c r="DM333" i="2"/>
  <c r="DK70" i="7"/>
  <c r="AO64" i="16"/>
  <c r="AN83" i="16"/>
  <c r="M82" i="17"/>
  <c r="DM273" i="2"/>
  <c r="DM279" i="2" s="1"/>
  <c r="DL285" i="2"/>
  <c r="DM308" i="2"/>
  <c r="DN248" i="2"/>
  <c r="DM26" i="7"/>
  <c r="DM100" i="7" s="1"/>
  <c r="DN242" i="2"/>
  <c r="DN245" i="2" s="1"/>
  <c r="DN62" i="2"/>
  <c r="DM64" i="2"/>
  <c r="DM69" i="2" s="1"/>
  <c r="DM131" i="2" s="1"/>
  <c r="DO15" i="2"/>
  <c r="DN19" i="2"/>
  <c r="DN47" i="2"/>
  <c r="DN52" i="2" s="1"/>
  <c r="DN59" i="2"/>
  <c r="DN67" i="2"/>
  <c r="DN63" i="2"/>
  <c r="DN64" i="2" s="1"/>
  <c r="DN69" i="2" s="1"/>
  <c r="DN131" i="2" s="1"/>
  <c r="DM54" i="2"/>
  <c r="DN74" i="2"/>
  <c r="DN92" i="2"/>
  <c r="DO4" i="2"/>
  <c r="DN276" i="2"/>
  <c r="DN94" i="2"/>
  <c r="DN95" i="2"/>
  <c r="DN78" i="2"/>
  <c r="DN76" i="2"/>
  <c r="DN82" i="2"/>
  <c r="DN270" i="2"/>
  <c r="DN118" i="7" s="1"/>
  <c r="DN93" i="2"/>
  <c r="DN81" i="2"/>
  <c r="DN79" i="2"/>
  <c r="DN80" i="2"/>
  <c r="DN75" i="2"/>
  <c r="DN73" i="2"/>
  <c r="DN77" i="2"/>
  <c r="DN96" i="2"/>
  <c r="DM84" i="2"/>
  <c r="L32" i="17"/>
  <c r="AJ33" i="16"/>
  <c r="DR273" i="6"/>
  <c r="DS274" i="6"/>
  <c r="DQ272" i="6"/>
  <c r="DV150" i="6"/>
  <c r="DP271" i="6"/>
  <c r="DW23" i="6"/>
  <c r="DR18" i="6"/>
  <c r="DQ145" i="6"/>
  <c r="DQ17" i="6"/>
  <c r="DP144" i="6"/>
  <c r="DO143" i="6"/>
  <c r="DU276" i="6"/>
  <c r="DP16" i="6"/>
  <c r="DT275" i="6"/>
  <c r="DU21" i="6"/>
  <c r="DT148" i="6"/>
  <c r="DO4" i="6"/>
  <c r="DN142" i="6"/>
  <c r="DN266" i="6" s="1"/>
  <c r="DO162" i="2" s="1"/>
  <c r="DS147" i="6"/>
  <c r="DO15" i="6"/>
  <c r="DT20" i="6"/>
  <c r="DN269" i="6"/>
  <c r="DN393" i="6" s="1"/>
  <c r="DO163" i="2" s="1"/>
  <c r="DV277" i="6"/>
  <c r="DW151" i="6"/>
  <c r="DV22" i="6"/>
  <c r="DU149" i="6"/>
  <c r="DR146" i="6"/>
  <c r="DW278" i="6"/>
  <c r="DS19" i="6"/>
  <c r="DN14" i="6"/>
  <c r="DN138" i="6" s="1"/>
  <c r="DO161" i="2" s="1"/>
  <c r="DO270" i="6"/>
  <c r="DN164" i="2"/>
  <c r="DP35" i="2"/>
  <c r="DQ34" i="2"/>
  <c r="DP36" i="2"/>
  <c r="CY27" i="7"/>
  <c r="CY280" i="2"/>
  <c r="CY281" i="2" s="1"/>
  <c r="CY30" i="7" s="1"/>
  <c r="AK31" i="16" s="1"/>
  <c r="CZ291" i="2"/>
  <c r="CZ296" i="2"/>
  <c r="CZ297" i="2" s="1"/>
  <c r="DR51" i="2"/>
  <c r="DM143" i="2"/>
  <c r="DM146" i="2" s="1"/>
  <c r="DL9" i="7"/>
  <c r="DL97" i="7" s="1"/>
  <c r="DJ95" i="7"/>
  <c r="DN25" i="7"/>
  <c r="DO231" i="2"/>
  <c r="DO234" i="2" s="1"/>
  <c r="AO97" i="16"/>
  <c r="DK7" i="7"/>
  <c r="DL112" i="2"/>
  <c r="DL116" i="2" s="1"/>
  <c r="AO10" i="16"/>
  <c r="DP326" i="2"/>
  <c r="DP328" i="2" s="1"/>
  <c r="DO37" i="7"/>
  <c r="DB259" i="2" l="1"/>
  <c r="DB288" i="2"/>
  <c r="DD306" i="2"/>
  <c r="DD309" i="2" s="1"/>
  <c r="DD75" i="7" s="1"/>
  <c r="DC258" i="2"/>
  <c r="DD271" i="2"/>
  <c r="DD277" i="2" s="1"/>
  <c r="DN84" i="2"/>
  <c r="DM11" i="12"/>
  <c r="DL101" i="12"/>
  <c r="DM35" i="7"/>
  <c r="DN316" i="2"/>
  <c r="DN318" i="2" s="1"/>
  <c r="DC148" i="7"/>
  <c r="DC149" i="7" s="1"/>
  <c r="DC79" i="7" s="1"/>
  <c r="DC81" i="7" s="1"/>
  <c r="DG24" i="7"/>
  <c r="AK89" i="16"/>
  <c r="DD77" i="7"/>
  <c r="AJ132" i="16"/>
  <c r="AJ136" i="16" s="1"/>
  <c r="AK134" i="16" s="1"/>
  <c r="L131" i="17"/>
  <c r="L135" i="17" s="1"/>
  <c r="M133" i="17" s="1"/>
  <c r="CM6" i="7"/>
  <c r="CN134" i="7"/>
  <c r="CN136" i="7" s="1"/>
  <c r="CM109" i="2"/>
  <c r="DF272" i="2"/>
  <c r="DF278" i="2" s="1"/>
  <c r="DE265" i="2"/>
  <c r="DF307" i="2"/>
  <c r="DD289" i="2"/>
  <c r="DD266" i="2"/>
  <c r="CV330" i="2"/>
  <c r="CW321" i="2"/>
  <c r="CW323" i="2" s="1"/>
  <c r="DB152" i="7"/>
  <c r="DB153" i="7"/>
  <c r="DB144" i="7"/>
  <c r="DB145" i="7" s="1"/>
  <c r="CV122" i="7"/>
  <c r="L113" i="17"/>
  <c r="AJ114" i="16"/>
  <c r="L36" i="17"/>
  <c r="CV39" i="7"/>
  <c r="AJ37" i="16"/>
  <c r="CW36" i="7"/>
  <c r="CY132" i="7"/>
  <c r="AK132" i="16" s="1"/>
  <c r="CY114" i="7"/>
  <c r="AK103" i="16"/>
  <c r="DO164" i="2"/>
  <c r="DN154" i="2"/>
  <c r="DN158" i="2" s="1"/>
  <c r="DM12" i="7"/>
  <c r="DA89" i="7"/>
  <c r="DA322" i="2"/>
  <c r="DH213" i="2"/>
  <c r="DH24" i="7" s="1"/>
  <c r="DK2" i="10"/>
  <c r="DK12" i="12"/>
  <c r="DK100" i="12" s="1"/>
  <c r="DN12" i="6"/>
  <c r="DK2" i="9"/>
  <c r="DO2" i="7"/>
  <c r="DN44" i="13"/>
  <c r="DN3" i="2"/>
  <c r="DO92" i="7"/>
  <c r="DO67" i="7"/>
  <c r="DT19" i="6"/>
  <c r="DR145" i="6"/>
  <c r="DP143" i="6"/>
  <c r="DU148" i="6"/>
  <c r="DR272" i="6"/>
  <c r="DW277" i="6"/>
  <c r="DV149" i="6"/>
  <c r="DP270" i="6"/>
  <c r="DQ271" i="6"/>
  <c r="DO269" i="6"/>
  <c r="DO393" i="6" s="1"/>
  <c r="DP163" i="2" s="1"/>
  <c r="DT147" i="6"/>
  <c r="DR17" i="6"/>
  <c r="DV276" i="6"/>
  <c r="DS146" i="6"/>
  <c r="DP15" i="6"/>
  <c r="DO142" i="6"/>
  <c r="DO266" i="6" s="1"/>
  <c r="DP162" i="2" s="1"/>
  <c r="DW150" i="6"/>
  <c r="DS273" i="6"/>
  <c r="DQ16" i="6"/>
  <c r="DV21" i="6"/>
  <c r="DT274" i="6"/>
  <c r="DO14" i="6"/>
  <c r="DO138" i="6" s="1"/>
  <c r="DP161" i="2" s="1"/>
  <c r="DP164" i="2" s="1"/>
  <c r="DW22" i="6"/>
  <c r="DU275" i="6"/>
  <c r="DQ144" i="6"/>
  <c r="DP4" i="6"/>
  <c r="DU20" i="6"/>
  <c r="DS18" i="6"/>
  <c r="DM88" i="2"/>
  <c r="DM66" i="7" s="1"/>
  <c r="DM64" i="7"/>
  <c r="DM85" i="2"/>
  <c r="DM65" i="7" s="1"/>
  <c r="DO80" i="2"/>
  <c r="DP4" i="2"/>
  <c r="DO93" i="2"/>
  <c r="DO276" i="2"/>
  <c r="DO81" i="2"/>
  <c r="DO74" i="2"/>
  <c r="DO76" i="2"/>
  <c r="DO78" i="2"/>
  <c r="DO73" i="2"/>
  <c r="DO270" i="2"/>
  <c r="DO118" i="7" s="1"/>
  <c r="DO333" i="2" s="1"/>
  <c r="DO92" i="2"/>
  <c r="DO94" i="2"/>
  <c r="DO96" i="2"/>
  <c r="DO79" i="2"/>
  <c r="DO75" i="2"/>
  <c r="DO77" i="2"/>
  <c r="DO95" i="2"/>
  <c r="DO82" i="2"/>
  <c r="DN55" i="2"/>
  <c r="DM135" i="2"/>
  <c r="DK137" i="2"/>
  <c r="DJ138" i="2"/>
  <c r="DJ139" i="2" s="1"/>
  <c r="DJ130" i="2" s="1"/>
  <c r="DJ225" i="2" s="1"/>
  <c r="DJ228" i="2" s="1"/>
  <c r="DJ211" i="2" s="1"/>
  <c r="DL136" i="2"/>
  <c r="DO242" i="2"/>
  <c r="DO245" i="2" s="1"/>
  <c r="DO248" i="2"/>
  <c r="DN26" i="7"/>
  <c r="DK73" i="7"/>
  <c r="AO70" i="16"/>
  <c r="DA296" i="2"/>
  <c r="DA297" i="2" s="1"/>
  <c r="DA291" i="2"/>
  <c r="DL70" i="7"/>
  <c r="DL73" i="7" s="1"/>
  <c r="DL83" i="7" s="1"/>
  <c r="DN54" i="2"/>
  <c r="DO18" i="2"/>
  <c r="DP13" i="2"/>
  <c r="DO58" i="2"/>
  <c r="DO62" i="2"/>
  <c r="DO33" i="2"/>
  <c r="DO38" i="2" s="1"/>
  <c r="DO66" i="2"/>
  <c r="CZ27" i="7"/>
  <c r="CZ28" i="7" s="1"/>
  <c r="CZ280" i="2"/>
  <c r="CZ281" i="2" s="1"/>
  <c r="CZ30" i="7" s="1"/>
  <c r="AK28" i="16"/>
  <c r="CY28" i="7"/>
  <c r="DR34" i="2"/>
  <c r="DQ36" i="2"/>
  <c r="DQ35" i="2"/>
  <c r="DN67" i="7"/>
  <c r="AP67" i="16" s="1"/>
  <c r="DO166" i="2"/>
  <c r="DO13" i="7" s="1"/>
  <c r="DN92" i="7"/>
  <c r="AP92" i="16" s="1"/>
  <c r="DN166" i="2"/>
  <c r="AP118" i="16"/>
  <c r="DN333" i="2"/>
  <c r="DN119" i="7"/>
  <c r="AP119" i="16" s="1"/>
  <c r="DB290" i="2"/>
  <c r="DN98" i="2"/>
  <c r="DN227" i="2" s="1"/>
  <c r="DK138" i="2"/>
  <c r="DM136" i="2"/>
  <c r="DL137" i="2"/>
  <c r="DN135" i="2"/>
  <c r="DP15" i="2"/>
  <c r="DO19" i="2"/>
  <c r="DO47" i="2"/>
  <c r="DO55" i="2"/>
  <c r="DO59" i="2"/>
  <c r="DO67" i="2"/>
  <c r="DN308" i="2"/>
  <c r="DM285" i="2"/>
  <c r="DN273" i="2"/>
  <c r="DN279" i="2" s="1"/>
  <c r="DP199" i="2"/>
  <c r="DP202" i="2" s="1"/>
  <c r="DO15" i="7"/>
  <c r="DL219" i="2"/>
  <c r="DK218" i="2"/>
  <c r="DI216" i="2"/>
  <c r="DI220" i="2" s="1"/>
  <c r="DI212" i="2" s="1"/>
  <c r="DJ217" i="2"/>
  <c r="DH8" i="7"/>
  <c r="DI129" i="2"/>
  <c r="DI132" i="2" s="1"/>
  <c r="DP48" i="2"/>
  <c r="DO50" i="2"/>
  <c r="DO49" i="2"/>
  <c r="DO63" i="2" s="1"/>
  <c r="DO64" i="2" s="1"/>
  <c r="DO69" i="2" s="1"/>
  <c r="DO131" i="2" s="1"/>
  <c r="AO8" i="16"/>
  <c r="DP231" i="2"/>
  <c r="DP234" i="2" s="1"/>
  <c r="DO25" i="7"/>
  <c r="DO99" i="7" s="1"/>
  <c r="DN143" i="2"/>
  <c r="DN146" i="2" s="1"/>
  <c r="DM9" i="7"/>
  <c r="DP37" i="7"/>
  <c r="DQ326" i="2"/>
  <c r="DQ328" i="2" s="1"/>
  <c r="DG98" i="7"/>
  <c r="DM112" i="2"/>
  <c r="DM116" i="2" s="1"/>
  <c r="DL7" i="7"/>
  <c r="DL95" i="7" s="1"/>
  <c r="AP26" i="16"/>
  <c r="DN99" i="7"/>
  <c r="DM97" i="7"/>
  <c r="DS51" i="2"/>
  <c r="DK95" i="7"/>
  <c r="AO95" i="16" s="1"/>
  <c r="DC259" i="2" l="1"/>
  <c r="DC288" i="2"/>
  <c r="DE271" i="2"/>
  <c r="DE277" i="2" s="1"/>
  <c r="DE306" i="2"/>
  <c r="DE309" i="2" s="1"/>
  <c r="DE75" i="7" s="1"/>
  <c r="DE77" i="7" s="1"/>
  <c r="DE143" i="7" s="1"/>
  <c r="DE152" i="7" s="1"/>
  <c r="DD258" i="2"/>
  <c r="DD288" i="2" s="1"/>
  <c r="DN11" i="12"/>
  <c r="DM101" i="12"/>
  <c r="DO316" i="2"/>
  <c r="DO318" i="2" s="1"/>
  <c r="DN35" i="7"/>
  <c r="AP36" i="16" s="1"/>
  <c r="DN64" i="7"/>
  <c r="AP64" i="16" s="1"/>
  <c r="DN88" i="2"/>
  <c r="DN66" i="7" s="1"/>
  <c r="AP66" i="16" s="1"/>
  <c r="DN85" i="2"/>
  <c r="DN65" i="7" s="1"/>
  <c r="AP65" i="16" s="1"/>
  <c r="DI210" i="2"/>
  <c r="DI213" i="2" s="1"/>
  <c r="DJ210" i="2" s="1"/>
  <c r="DK139" i="2"/>
  <c r="DK130" i="2" s="1"/>
  <c r="DK225" i="2" s="1"/>
  <c r="DK228" i="2" s="1"/>
  <c r="DK211" i="2" s="1"/>
  <c r="DM218" i="2" s="1"/>
  <c r="DE144" i="7"/>
  <c r="DE145" i="7" s="1"/>
  <c r="DE147" i="7" s="1"/>
  <c r="CX36" i="7"/>
  <c r="CW39" i="7"/>
  <c r="CW42" i="7" s="1"/>
  <c r="I204" i="15"/>
  <c r="AJ40" i="16"/>
  <c r="L39" i="17"/>
  <c r="CV42" i="7"/>
  <c r="L121" i="17"/>
  <c r="AJ122" i="16"/>
  <c r="CW330" i="2"/>
  <c r="CX321" i="2"/>
  <c r="CX323" i="2" s="1"/>
  <c r="DF265" i="2"/>
  <c r="DG307" i="2"/>
  <c r="DG272" i="2"/>
  <c r="DG278" i="2" s="1"/>
  <c r="CM10" i="7"/>
  <c r="AG7" i="16"/>
  <c r="DD143" i="7"/>
  <c r="AM77" i="16"/>
  <c r="AK136" i="16"/>
  <c r="AL134" i="16" s="1"/>
  <c r="DB147" i="7"/>
  <c r="DB148" i="7"/>
  <c r="DB154" i="7"/>
  <c r="DC151" i="7" s="1"/>
  <c r="DC154" i="7" s="1"/>
  <c r="DD151" i="7" s="1"/>
  <c r="DE289" i="2"/>
  <c r="DE266" i="2"/>
  <c r="CN109" i="2"/>
  <c r="CN6" i="7"/>
  <c r="CN10" i="7" s="1"/>
  <c r="CN16" i="7" s="1"/>
  <c r="CN44" i="7" s="1"/>
  <c r="CO134" i="7"/>
  <c r="CO136" i="7" s="1"/>
  <c r="AM75" i="16"/>
  <c r="CY122" i="7"/>
  <c r="AK122" i="16" s="1"/>
  <c r="AK114" i="16"/>
  <c r="DO154" i="2"/>
  <c r="DO158" i="2" s="1"/>
  <c r="DO168" i="2" s="1"/>
  <c r="DO14" i="7" s="1"/>
  <c r="DN12" i="7"/>
  <c r="AP13" i="16" s="1"/>
  <c r="DC322" i="2"/>
  <c r="DC89" i="7"/>
  <c r="DC103" i="7" s="1"/>
  <c r="DA103" i="7"/>
  <c r="DO3" i="2"/>
  <c r="DL12" i="12"/>
  <c r="DL100" i="12" s="1"/>
  <c r="DO44" i="13"/>
  <c r="DO12" i="6"/>
  <c r="DL2" i="10"/>
  <c r="DL2" i="9"/>
  <c r="DP2" i="7"/>
  <c r="DM70" i="7"/>
  <c r="DM73" i="7" s="1"/>
  <c r="DM83" i="7" s="1"/>
  <c r="DN128" i="7"/>
  <c r="AP128" i="16" s="1"/>
  <c r="DN136" i="2"/>
  <c r="DM137" i="2"/>
  <c r="DO135" i="2"/>
  <c r="DL138" i="2"/>
  <c r="DL139" i="2" s="1"/>
  <c r="DL130" i="2" s="1"/>
  <c r="DL225" i="2" s="1"/>
  <c r="DL228" i="2" s="1"/>
  <c r="DL211" i="2" s="1"/>
  <c r="DJ129" i="2"/>
  <c r="DJ132" i="2" s="1"/>
  <c r="DI8" i="7"/>
  <c r="DO273" i="2"/>
  <c r="DO279" i="2" s="1"/>
  <c r="DO308" i="2"/>
  <c r="DN285" i="2"/>
  <c r="DO52" i="2"/>
  <c r="DP47" i="2"/>
  <c r="DP55" i="2" s="1"/>
  <c r="DP19" i="2"/>
  <c r="DQ15" i="2"/>
  <c r="DP59" i="2"/>
  <c r="DP67" i="2"/>
  <c r="DN219" i="2"/>
  <c r="DN13" i="7"/>
  <c r="AP14" i="16" s="1"/>
  <c r="DN168" i="2"/>
  <c r="DN14" i="7" s="1"/>
  <c r="AP15" i="16" s="1"/>
  <c r="DR36" i="2"/>
  <c r="DS34" i="2"/>
  <c r="DR35" i="2"/>
  <c r="CZ32" i="7"/>
  <c r="DO54" i="2"/>
  <c r="DP66" i="2"/>
  <c r="DQ13" i="2"/>
  <c r="DP18" i="2"/>
  <c r="DP33" i="2"/>
  <c r="DP38" i="2" s="1"/>
  <c r="DP58" i="2"/>
  <c r="DA27" i="7"/>
  <c r="DA28" i="7" s="1"/>
  <c r="DA280" i="2"/>
  <c r="DA281" i="2" s="1"/>
  <c r="DA30" i="7" s="1"/>
  <c r="DN100" i="7"/>
  <c r="AP100" i="16" s="1"/>
  <c r="AP27" i="16"/>
  <c r="DP248" i="2"/>
  <c r="DO26" i="7"/>
  <c r="DO100" i="7" s="1"/>
  <c r="DP242" i="2"/>
  <c r="DP245" i="2" s="1"/>
  <c r="DM219" i="2"/>
  <c r="DK217" i="2"/>
  <c r="DL218" i="2"/>
  <c r="DJ216" i="2"/>
  <c r="DJ220" i="2" s="1"/>
  <c r="DJ212" i="2" s="1"/>
  <c r="DO119" i="7"/>
  <c r="DO128" i="7" s="1"/>
  <c r="DC290" i="2"/>
  <c r="DP93" i="2"/>
  <c r="DQ4" i="2"/>
  <c r="DP96" i="2"/>
  <c r="DP94" i="2"/>
  <c r="DP92" i="2"/>
  <c r="DP81" i="2"/>
  <c r="DP276" i="2"/>
  <c r="DP82" i="2"/>
  <c r="DP80" i="2"/>
  <c r="DP270" i="2"/>
  <c r="DP118" i="7" s="1"/>
  <c r="DP333" i="2" s="1"/>
  <c r="DP76" i="2"/>
  <c r="DP73" i="2"/>
  <c r="DP74" i="2"/>
  <c r="DP95" i="2"/>
  <c r="DP78" i="2"/>
  <c r="DP79" i="2"/>
  <c r="DP77" i="2"/>
  <c r="DP75" i="2"/>
  <c r="DP49" i="2"/>
  <c r="DQ48" i="2"/>
  <c r="DP50" i="2"/>
  <c r="M8" i="17"/>
  <c r="DH96" i="7"/>
  <c r="AN9" i="16"/>
  <c r="J209" i="15"/>
  <c r="J210" i="15" s="1"/>
  <c r="DQ199" i="2"/>
  <c r="DQ202" i="2" s="1"/>
  <c r="DP15" i="7"/>
  <c r="DB296" i="2"/>
  <c r="DB297" i="2" s="1"/>
  <c r="DB291" i="2"/>
  <c r="DQ62" i="2"/>
  <c r="CY32" i="7"/>
  <c r="AK29" i="16"/>
  <c r="DK83" i="7"/>
  <c r="AO83" i="16" s="1"/>
  <c r="AO73" i="16"/>
  <c r="DO98" i="2"/>
  <c r="DO227" i="2" s="1"/>
  <c r="DO84" i="2"/>
  <c r="DS145" i="6"/>
  <c r="DQ15" i="6"/>
  <c r="DV20" i="6"/>
  <c r="DQ143" i="6"/>
  <c r="DW149" i="6"/>
  <c r="DP269" i="6"/>
  <c r="DP393" i="6" s="1"/>
  <c r="DQ163" i="2" s="1"/>
  <c r="DQ270" i="6"/>
  <c r="DT273" i="6"/>
  <c r="DU19" i="6"/>
  <c r="DP142" i="6"/>
  <c r="DP266" i="6" s="1"/>
  <c r="DQ162" i="2" s="1"/>
  <c r="DU147" i="6"/>
  <c r="DW276" i="6"/>
  <c r="DW21" i="6"/>
  <c r="DR271" i="6"/>
  <c r="DT146" i="6"/>
  <c r="DU274" i="6"/>
  <c r="DV148" i="6"/>
  <c r="DR16" i="6"/>
  <c r="DS272" i="6"/>
  <c r="DR144" i="6"/>
  <c r="DP14" i="6"/>
  <c r="DP138" i="6" s="1"/>
  <c r="DQ161" i="2" s="1"/>
  <c r="DQ4" i="6"/>
  <c r="DT18" i="6"/>
  <c r="DV275" i="6"/>
  <c r="DS17" i="6"/>
  <c r="DP92" i="7"/>
  <c r="DP67" i="7"/>
  <c r="DP166" i="2"/>
  <c r="DP13" i="7" s="1"/>
  <c r="DP62" i="2"/>
  <c r="AP99" i="16"/>
  <c r="DM7" i="7"/>
  <c r="DM95" i="7" s="1"/>
  <c r="DN112" i="2"/>
  <c r="DN116" i="2" s="1"/>
  <c r="DO143" i="2"/>
  <c r="DO146" i="2" s="1"/>
  <c r="DN9" i="7"/>
  <c r="DP25" i="7"/>
  <c r="DP99" i="7" s="1"/>
  <c r="DQ231" i="2"/>
  <c r="DQ234" i="2" s="1"/>
  <c r="AN25" i="16"/>
  <c r="M24" i="17"/>
  <c r="DH98" i="7"/>
  <c r="DT51" i="2"/>
  <c r="DQ37" i="7"/>
  <c r="AQ38" i="16" s="1"/>
  <c r="DR326" i="2"/>
  <c r="DR328" i="2" s="1"/>
  <c r="DN97" i="7"/>
  <c r="AP97" i="16" s="1"/>
  <c r="DE153" i="7" l="1"/>
  <c r="DE258" i="2"/>
  <c r="DF271" i="2"/>
  <c r="DF277" i="2" s="1"/>
  <c r="DF306" i="2"/>
  <c r="DF309" i="2" s="1"/>
  <c r="DF75" i="7" s="1"/>
  <c r="DF77" i="7" s="1"/>
  <c r="DF143" i="7" s="1"/>
  <c r="DF152" i="7" s="1"/>
  <c r="DD259" i="2"/>
  <c r="DN70" i="7"/>
  <c r="DL217" i="2"/>
  <c r="DN101" i="12"/>
  <c r="DO11" i="12"/>
  <c r="DO35" i="7"/>
  <c r="DP316" i="2"/>
  <c r="DP318" i="2" s="1"/>
  <c r="DK216" i="2"/>
  <c r="DK220" i="2" s="1"/>
  <c r="DK212" i="2" s="1"/>
  <c r="DE148" i="7"/>
  <c r="DE149" i="7" s="1"/>
  <c r="DE79" i="7" s="1"/>
  <c r="DF153" i="7"/>
  <c r="DB149" i="7"/>
  <c r="DB79" i="7" s="1"/>
  <c r="AL79" i="16" s="1"/>
  <c r="CO6" i="7"/>
  <c r="CO10" i="7" s="1"/>
  <c r="CO16" i="7" s="1"/>
  <c r="CO44" i="7" s="1"/>
  <c r="CO109" i="2"/>
  <c r="CP134" i="7"/>
  <c r="CP136" i="7" s="1"/>
  <c r="CX330" i="2"/>
  <c r="CY321" i="2"/>
  <c r="CY323" i="2" s="1"/>
  <c r="AJ43" i="16"/>
  <c r="L42" i="17"/>
  <c r="DF144" i="7"/>
  <c r="DF145" i="7" s="1"/>
  <c r="DF147" i="7" s="1"/>
  <c r="DD152" i="7"/>
  <c r="DD153" i="7"/>
  <c r="DD144" i="7"/>
  <c r="DD145" i="7" s="1"/>
  <c r="AG11" i="16"/>
  <c r="CM16" i="7"/>
  <c r="DG265" i="2"/>
  <c r="DH307" i="2"/>
  <c r="DH272" i="2"/>
  <c r="DH278" i="2" s="1"/>
  <c r="DF289" i="2"/>
  <c r="DF266" i="2"/>
  <c r="CX39" i="7"/>
  <c r="CX42" i="7" s="1"/>
  <c r="CY36" i="7"/>
  <c r="DO12" i="7"/>
  <c r="DP154" i="2"/>
  <c r="DP158" i="2" s="1"/>
  <c r="DP168" i="2" s="1"/>
  <c r="DP14" i="7" s="1"/>
  <c r="DA132" i="7"/>
  <c r="DA114" i="7"/>
  <c r="DC132" i="7"/>
  <c r="DC114" i="7"/>
  <c r="DC122" i="7" s="1"/>
  <c r="DI24" i="7"/>
  <c r="DI98" i="7" s="1"/>
  <c r="DM2" i="9"/>
  <c r="DP3" i="2"/>
  <c r="DM2" i="10"/>
  <c r="DM12" i="12"/>
  <c r="DM100" i="12" s="1"/>
  <c r="DQ2" i="7"/>
  <c r="DP44" i="13"/>
  <c r="DP12" i="6"/>
  <c r="DJ213" i="2"/>
  <c r="DK210" i="2" s="1"/>
  <c r="DQ164" i="2"/>
  <c r="DQ166" i="2" s="1"/>
  <c r="DQ13" i="7" s="1"/>
  <c r="AQ14" i="16" s="1"/>
  <c r="DA32" i="7"/>
  <c r="DQ92" i="7"/>
  <c r="AQ92" i="16" s="1"/>
  <c r="DG208" i="7"/>
  <c r="M95" i="17"/>
  <c r="AN96" i="16"/>
  <c r="DQ49" i="2"/>
  <c r="DQ63" i="2" s="1"/>
  <c r="DQ64" i="2" s="1"/>
  <c r="DQ69" i="2" s="1"/>
  <c r="DQ131" i="2" s="1"/>
  <c r="DQ50" i="2"/>
  <c r="DR48" i="2"/>
  <c r="DP84" i="2"/>
  <c r="DQ73" i="2"/>
  <c r="DQ93" i="2"/>
  <c r="DQ270" i="2"/>
  <c r="DQ118" i="7" s="1"/>
  <c r="DQ94" i="2"/>
  <c r="DQ80" i="2"/>
  <c r="DQ96" i="2"/>
  <c r="DQ77" i="2"/>
  <c r="DQ79" i="2"/>
  <c r="DQ81" i="2"/>
  <c r="DQ75" i="2"/>
  <c r="DQ92" i="2"/>
  <c r="DQ95" i="2"/>
  <c r="DQ276" i="2"/>
  <c r="DQ82" i="2"/>
  <c r="DQ74" i="2"/>
  <c r="DQ76" i="2"/>
  <c r="DQ78" i="2"/>
  <c r="DR4" i="2"/>
  <c r="DC291" i="2"/>
  <c r="DC296" i="2"/>
  <c r="DC297" i="2" s="1"/>
  <c r="DP26" i="7"/>
  <c r="DP100" i="7" s="1"/>
  <c r="DQ248" i="2"/>
  <c r="DQ242" i="2"/>
  <c r="DQ245" i="2" s="1"/>
  <c r="DP54" i="2"/>
  <c r="DS36" i="2"/>
  <c r="DT34" i="2"/>
  <c r="DS35" i="2"/>
  <c r="DI96" i="7"/>
  <c r="DM217" i="2"/>
  <c r="DL216" i="2"/>
  <c r="DO219" i="2"/>
  <c r="DN218" i="2"/>
  <c r="DV19" i="6"/>
  <c r="DT145" i="6"/>
  <c r="DR143" i="6"/>
  <c r="DW20" i="6"/>
  <c r="DU18" i="6"/>
  <c r="DR15" i="6"/>
  <c r="DS271" i="6"/>
  <c r="DQ269" i="6"/>
  <c r="DQ393" i="6" s="1"/>
  <c r="DR163" i="2" s="1"/>
  <c r="DV147" i="6"/>
  <c r="DQ14" i="6"/>
  <c r="DQ138" i="6" s="1"/>
  <c r="DR161" i="2" s="1"/>
  <c r="DT272" i="6"/>
  <c r="DQ142" i="6"/>
  <c r="DQ266" i="6" s="1"/>
  <c r="DR162" i="2" s="1"/>
  <c r="DW275" i="6"/>
  <c r="DU273" i="6"/>
  <c r="DW148" i="6"/>
  <c r="DS16" i="6"/>
  <c r="DR4" i="6"/>
  <c r="DU146" i="6"/>
  <c r="DS144" i="6"/>
  <c r="DT17" i="6"/>
  <c r="DR270" i="6"/>
  <c r="DV274" i="6"/>
  <c r="DO85" i="2"/>
  <c r="DO65" i="7" s="1"/>
  <c r="DO88" i="2"/>
  <c r="DO66" i="7" s="1"/>
  <c r="DO64" i="7"/>
  <c r="AK33" i="16"/>
  <c r="DB27" i="7"/>
  <c r="DB280" i="2"/>
  <c r="DB281" i="2" s="1"/>
  <c r="DB30" i="7" s="1"/>
  <c r="AL31" i="16" s="1"/>
  <c r="DQ15" i="7"/>
  <c r="AQ16" i="16" s="1"/>
  <c r="DR199" i="2"/>
  <c r="DR202" i="2" s="1"/>
  <c r="DP63" i="2"/>
  <c r="DP64" i="2" s="1"/>
  <c r="DP69" i="2" s="1"/>
  <c r="DP131" i="2" s="1"/>
  <c r="DN73" i="7"/>
  <c r="AP70" i="16"/>
  <c r="DP119" i="7"/>
  <c r="DP128" i="7" s="1"/>
  <c r="DD290" i="2"/>
  <c r="DP98" i="2"/>
  <c r="DP227" i="2" s="1"/>
  <c r="DQ58" i="2"/>
  <c r="DQ66" i="2"/>
  <c r="DR13" i="2"/>
  <c r="DR62" i="2" s="1"/>
  <c r="DQ33" i="2"/>
  <c r="DQ38" i="2" s="1"/>
  <c r="DQ18" i="2"/>
  <c r="DQ54" i="2"/>
  <c r="DR15" i="2"/>
  <c r="DQ19" i="2"/>
  <c r="DQ47" i="2"/>
  <c r="DQ59" i="2"/>
  <c r="DQ67" i="2"/>
  <c r="DP52" i="2"/>
  <c r="DP308" i="2"/>
  <c r="DO285" i="2"/>
  <c r="DP273" i="2"/>
  <c r="DP279" i="2" s="1"/>
  <c r="DJ8" i="7"/>
  <c r="DK129" i="2"/>
  <c r="DK132" i="2" s="1"/>
  <c r="DS326" i="2"/>
  <c r="DS328" i="2" s="1"/>
  <c r="DR37" i="7"/>
  <c r="DU51" i="2"/>
  <c r="DG210" i="7"/>
  <c r="M97" i="17"/>
  <c r="AP10" i="16"/>
  <c r="AN98" i="16"/>
  <c r="DQ25" i="7"/>
  <c r="DR231" i="2"/>
  <c r="DR234" i="2" s="1"/>
  <c r="DP143" i="2"/>
  <c r="DP146" i="2" s="1"/>
  <c r="DO9" i="7"/>
  <c r="DO97" i="7" s="1"/>
  <c r="DO112" i="2"/>
  <c r="DO116" i="2" s="1"/>
  <c r="DN7" i="7"/>
  <c r="DN95" i="7" s="1"/>
  <c r="AP95" i="16" s="1"/>
  <c r="DG271" i="2" l="1"/>
  <c r="DG277" i="2" s="1"/>
  <c r="DG306" i="2"/>
  <c r="DG309" i="2" s="1"/>
  <c r="DG75" i="7" s="1"/>
  <c r="DG77" i="7" s="1"/>
  <c r="DG143" i="7" s="1"/>
  <c r="DG152" i="7" s="1"/>
  <c r="DF258" i="2"/>
  <c r="DE288" i="2"/>
  <c r="DE259" i="2"/>
  <c r="DQ52" i="2"/>
  <c r="DP11" i="12"/>
  <c r="DO101" i="12"/>
  <c r="DQ316" i="2"/>
  <c r="DQ318" i="2" s="1"/>
  <c r="DP35" i="7"/>
  <c r="DL220" i="2"/>
  <c r="DL212" i="2" s="1"/>
  <c r="DQ98" i="2"/>
  <c r="DQ227" i="2" s="1"/>
  <c r="DJ24" i="7"/>
  <c r="DJ98" i="7" s="1"/>
  <c r="DK213" i="2"/>
  <c r="DL210" i="2" s="1"/>
  <c r="DF148" i="7"/>
  <c r="DG153" i="7"/>
  <c r="DB81" i="7"/>
  <c r="DB322" i="2" s="1"/>
  <c r="DD154" i="7"/>
  <c r="DE151" i="7" s="1"/>
  <c r="DE154" i="7" s="1"/>
  <c r="DF151" i="7" s="1"/>
  <c r="DF154" i="7" s="1"/>
  <c r="DG151" i="7" s="1"/>
  <c r="DG144" i="7"/>
  <c r="DG145" i="7" s="1"/>
  <c r="DG147" i="7" s="1"/>
  <c r="AG17" i="16"/>
  <c r="AG45" i="16" s="1"/>
  <c r="CM44" i="7"/>
  <c r="DD148" i="7"/>
  <c r="DD147" i="7"/>
  <c r="CQ134" i="7"/>
  <c r="CQ136" i="7" s="1"/>
  <c r="CP109" i="2"/>
  <c r="CP6" i="7"/>
  <c r="AK37" i="16"/>
  <c r="CZ36" i="7"/>
  <c r="CY39" i="7"/>
  <c r="DH265" i="2"/>
  <c r="DI307" i="2"/>
  <c r="DI272" i="2"/>
  <c r="DI278" i="2" s="1"/>
  <c r="DG266" i="2"/>
  <c r="DG289" i="2"/>
  <c r="CY330" i="2"/>
  <c r="CZ321" i="2"/>
  <c r="CZ323" i="2" s="1"/>
  <c r="DQ154" i="2"/>
  <c r="DQ158" i="2" s="1"/>
  <c r="DP12" i="7"/>
  <c r="DA122" i="7"/>
  <c r="DE81" i="7"/>
  <c r="DF149" i="7"/>
  <c r="DF79" i="7" s="1"/>
  <c r="DF81" i="7" s="1"/>
  <c r="DN12" i="12"/>
  <c r="DN100" i="12" s="1"/>
  <c r="DR2" i="7"/>
  <c r="DQ12" i="6"/>
  <c r="DN2" i="9"/>
  <c r="DN2" i="10"/>
  <c r="DQ44" i="13"/>
  <c r="DQ3" i="2"/>
  <c r="DQ67" i="7"/>
  <c r="AQ67" i="16" s="1"/>
  <c r="DQ55" i="2"/>
  <c r="DS13" i="2"/>
  <c r="DR58" i="2"/>
  <c r="DR54" i="2"/>
  <c r="DR66" i="2"/>
  <c r="DR18" i="2"/>
  <c r="DR33" i="2"/>
  <c r="DR38" i="2" s="1"/>
  <c r="DD296" i="2"/>
  <c r="DD297" i="2" s="1"/>
  <c r="DD291" i="2"/>
  <c r="DP135" i="2"/>
  <c r="DN137" i="2"/>
  <c r="DO136" i="2"/>
  <c r="DM138" i="2"/>
  <c r="DM139" i="2" s="1"/>
  <c r="DM130" i="2" s="1"/>
  <c r="DM225" i="2" s="1"/>
  <c r="DM228" i="2" s="1"/>
  <c r="DM211" i="2" s="1"/>
  <c r="DO70" i="7"/>
  <c r="DO73" i="7" s="1"/>
  <c r="DO83" i="7" s="1"/>
  <c r="DV146" i="6"/>
  <c r="DU17" i="6"/>
  <c r="DS270" i="6"/>
  <c r="DS143" i="6"/>
  <c r="DT271" i="6"/>
  <c r="DT16" i="6"/>
  <c r="DV18" i="6"/>
  <c r="DT144" i="6"/>
  <c r="DU272" i="6"/>
  <c r="DW19" i="6"/>
  <c r="DR14" i="6"/>
  <c r="DR138" i="6" s="1"/>
  <c r="DS161" i="2" s="1"/>
  <c r="DV273" i="6"/>
  <c r="DU145" i="6"/>
  <c r="DW274" i="6"/>
  <c r="DR142" i="6"/>
  <c r="DR266" i="6" s="1"/>
  <c r="DS162" i="2" s="1"/>
  <c r="DR269" i="6"/>
  <c r="DR393" i="6" s="1"/>
  <c r="DS163" i="2" s="1"/>
  <c r="DS4" i="6"/>
  <c r="DW147" i="6"/>
  <c r="DS15" i="6"/>
  <c r="DJ96" i="7"/>
  <c r="DQ26" i="7"/>
  <c r="DR248" i="2"/>
  <c r="DR242" i="2"/>
  <c r="DR245" i="2" s="1"/>
  <c r="DC27" i="7"/>
  <c r="DC28" i="7" s="1"/>
  <c r="DC280" i="2"/>
  <c r="DC281" i="2" s="1"/>
  <c r="DC30" i="7" s="1"/>
  <c r="DE290" i="2"/>
  <c r="DQ119" i="7"/>
  <c r="DQ333" i="2"/>
  <c r="AQ118" i="16"/>
  <c r="DQ84" i="2"/>
  <c r="DS48" i="2"/>
  <c r="DR50" i="2"/>
  <c r="DR49" i="2"/>
  <c r="DK8" i="7"/>
  <c r="DL129" i="2"/>
  <c r="DL132" i="2" s="1"/>
  <c r="DQ273" i="2"/>
  <c r="DQ279" i="2" s="1"/>
  <c r="DQ308" i="2"/>
  <c r="DP285" i="2"/>
  <c r="DO137" i="2"/>
  <c r="DN138" i="2"/>
  <c r="DP136" i="2"/>
  <c r="DQ135" i="2"/>
  <c r="DR47" i="2"/>
  <c r="DR55" i="2" s="1"/>
  <c r="DR19" i="2"/>
  <c r="DS15" i="2"/>
  <c r="DR59" i="2"/>
  <c r="DR63" i="2"/>
  <c r="DR64" i="2" s="1"/>
  <c r="DR69" i="2" s="1"/>
  <c r="DR131" i="2" s="1"/>
  <c r="DR67" i="2"/>
  <c r="DN83" i="7"/>
  <c r="AP83" i="16" s="1"/>
  <c r="AP73" i="16"/>
  <c r="DS199" i="2"/>
  <c r="DS202" i="2" s="1"/>
  <c r="DR15" i="7"/>
  <c r="AL28" i="16"/>
  <c r="DB28" i="7"/>
  <c r="DR164" i="2"/>
  <c r="DT36" i="2"/>
  <c r="DT35" i="2"/>
  <c r="DU34" i="2"/>
  <c r="DR96" i="2"/>
  <c r="DR270" i="2"/>
  <c r="DR118" i="7" s="1"/>
  <c r="DR333" i="2" s="1"/>
  <c r="DR93" i="2"/>
  <c r="DR81" i="2"/>
  <c r="DR74" i="2"/>
  <c r="DR82" i="2"/>
  <c r="DR75" i="2"/>
  <c r="DR73" i="2"/>
  <c r="DR79" i="2"/>
  <c r="DR77" i="2"/>
  <c r="DR92" i="2"/>
  <c r="DR98" i="2" s="1"/>
  <c r="DR227" i="2" s="1"/>
  <c r="DS4" i="2"/>
  <c r="DR276" i="2"/>
  <c r="DR95" i="2"/>
  <c r="DR80" i="2"/>
  <c r="DR78" i="2"/>
  <c r="DR76" i="2"/>
  <c r="DR94" i="2"/>
  <c r="DP88" i="2"/>
  <c r="DP66" i="7" s="1"/>
  <c r="DP85" i="2"/>
  <c r="DP65" i="7" s="1"/>
  <c r="DP64" i="7"/>
  <c r="DO7" i="7"/>
  <c r="DP112" i="2"/>
  <c r="DP116" i="2" s="1"/>
  <c r="DQ143" i="2"/>
  <c r="DQ146" i="2" s="1"/>
  <c r="DP9" i="7"/>
  <c r="DR25" i="7"/>
  <c r="DR99" i="7" s="1"/>
  <c r="DS231" i="2"/>
  <c r="DS234" i="2" s="1"/>
  <c r="DV51" i="2"/>
  <c r="DT326" i="2"/>
  <c r="DT328" i="2" s="1"/>
  <c r="DS37" i="7"/>
  <c r="AP8" i="16"/>
  <c r="DP97" i="7"/>
  <c r="DQ99" i="7"/>
  <c r="AQ26" i="16"/>
  <c r="DF259" i="2" l="1"/>
  <c r="DF288" i="2"/>
  <c r="DH271" i="2"/>
  <c r="DH277" i="2" s="1"/>
  <c r="DH306" i="2"/>
  <c r="DH309" i="2" s="1"/>
  <c r="DH75" i="7" s="1"/>
  <c r="DG258" i="2"/>
  <c r="DN139" i="2"/>
  <c r="DN130" i="2" s="1"/>
  <c r="DN225" i="2" s="1"/>
  <c r="DN228" i="2" s="1"/>
  <c r="DN211" i="2" s="1"/>
  <c r="DQ219" i="2" s="1"/>
  <c r="DQ35" i="7"/>
  <c r="AQ36" i="16" s="1"/>
  <c r="DR316" i="2"/>
  <c r="DR318" i="2" s="1"/>
  <c r="DQ11" i="12"/>
  <c r="DP101" i="12"/>
  <c r="DL213" i="2"/>
  <c r="DL24" i="7" s="1"/>
  <c r="DK24" i="7"/>
  <c r="DK98" i="7" s="1"/>
  <c r="AL81" i="16"/>
  <c r="DB89" i="7"/>
  <c r="AL89" i="16" s="1"/>
  <c r="DG154" i="7"/>
  <c r="DH151" i="7" s="1"/>
  <c r="DG148" i="7"/>
  <c r="DG149" i="7" s="1"/>
  <c r="DG79" i="7" s="1"/>
  <c r="DG81" i="7" s="1"/>
  <c r="DD149" i="7"/>
  <c r="DD79" i="7" s="1"/>
  <c r="DD81" i="7" s="1"/>
  <c r="DD89" i="7" s="1"/>
  <c r="DD103" i="7" s="1"/>
  <c r="DA321" i="2"/>
  <c r="DA323" i="2" s="1"/>
  <c r="CZ330" i="2"/>
  <c r="M74" i="17"/>
  <c r="J202" i="15" s="1"/>
  <c r="DG186" i="7"/>
  <c r="DG188" i="7" s="1"/>
  <c r="DH77" i="7"/>
  <c r="AN75" i="16"/>
  <c r="AK40" i="16"/>
  <c r="CY42" i="7"/>
  <c r="AK43" i="16" s="1"/>
  <c r="DB103" i="7"/>
  <c r="DI265" i="2"/>
  <c r="DJ272" i="2"/>
  <c r="DJ278" i="2" s="1"/>
  <c r="DJ307" i="2"/>
  <c r="DH266" i="2"/>
  <c r="DH289" i="2"/>
  <c r="CZ39" i="7"/>
  <c r="CZ42" i="7" s="1"/>
  <c r="DA36" i="7"/>
  <c r="AH7" i="16"/>
  <c r="CP10" i="7"/>
  <c r="CQ6" i="7"/>
  <c r="CQ10" i="7" s="1"/>
  <c r="CQ16" i="7" s="1"/>
  <c r="CQ44" i="7" s="1"/>
  <c r="CR134" i="7"/>
  <c r="CR136" i="7" s="1"/>
  <c r="CQ109" i="2"/>
  <c r="DR154" i="2"/>
  <c r="DR158" i="2" s="1"/>
  <c r="DQ168" i="2"/>
  <c r="DQ14" i="7" s="1"/>
  <c r="AQ15" i="16" s="1"/>
  <c r="DQ12" i="7"/>
  <c r="AQ13" i="16" s="1"/>
  <c r="DF322" i="2"/>
  <c r="DF89" i="7"/>
  <c r="DF103" i="7" s="1"/>
  <c r="DE89" i="7"/>
  <c r="DE322" i="2"/>
  <c r="DO2" i="9"/>
  <c r="DR3" i="2"/>
  <c r="DR44" i="13"/>
  <c r="DS2" i="7"/>
  <c r="DO2" i="10"/>
  <c r="DO12" i="12"/>
  <c r="DO100" i="12" s="1"/>
  <c r="DR12" i="6"/>
  <c r="DP70" i="7"/>
  <c r="DP73" i="7" s="1"/>
  <c r="DP83" i="7" s="1"/>
  <c r="DF290" i="2"/>
  <c r="DR119" i="7"/>
  <c r="DR128" i="7" s="1"/>
  <c r="DB32" i="7"/>
  <c r="AL29" i="16"/>
  <c r="DT199" i="2"/>
  <c r="DT202" i="2" s="1"/>
  <c r="DS15" i="7"/>
  <c r="DQ136" i="2"/>
  <c r="DO138" i="2"/>
  <c r="DO139" i="2" s="1"/>
  <c r="DO130" i="2" s="1"/>
  <c r="DO225" i="2" s="1"/>
  <c r="DO228" i="2" s="1"/>
  <c r="DO211" i="2" s="1"/>
  <c r="DP137" i="2"/>
  <c r="DR135" i="2"/>
  <c r="DO217" i="2"/>
  <c r="DN216" i="2"/>
  <c r="DP218" i="2"/>
  <c r="DR308" i="2"/>
  <c r="DR273" i="2"/>
  <c r="DR279" i="2" s="1"/>
  <c r="DQ285" i="2"/>
  <c r="AO9" i="16"/>
  <c r="DS49" i="2"/>
  <c r="DS63" i="2" s="1"/>
  <c r="DS64" i="2" s="1"/>
  <c r="DS69" i="2" s="1"/>
  <c r="DS131" i="2" s="1"/>
  <c r="DS50" i="2"/>
  <c r="DT48" i="2"/>
  <c r="AQ119" i="16"/>
  <c r="DQ128" i="7"/>
  <c r="AQ128" i="16" s="1"/>
  <c r="DS242" i="2"/>
  <c r="DS245" i="2" s="1"/>
  <c r="DR26" i="7"/>
  <c r="DR100" i="7" s="1"/>
  <c r="DS248" i="2"/>
  <c r="AQ27" i="16"/>
  <c r="DQ100" i="7"/>
  <c r="AQ100" i="16" s="1"/>
  <c r="DU144" i="6"/>
  <c r="DS14" i="6"/>
  <c r="DS138" i="6" s="1"/>
  <c r="DT161" i="2" s="1"/>
  <c r="DS142" i="6"/>
  <c r="DS266" i="6" s="1"/>
  <c r="DT162" i="2" s="1"/>
  <c r="DS269" i="6"/>
  <c r="DS393" i="6" s="1"/>
  <c r="DT163" i="2" s="1"/>
  <c r="DU16" i="6"/>
  <c r="DT15" i="6"/>
  <c r="DU271" i="6"/>
  <c r="DT143" i="6"/>
  <c r="DV17" i="6"/>
  <c r="DT270" i="6"/>
  <c r="DV145" i="6"/>
  <c r="DT4" i="6"/>
  <c r="DW273" i="6"/>
  <c r="DW18" i="6"/>
  <c r="DW146" i="6"/>
  <c r="DV272" i="6"/>
  <c r="DS164" i="2"/>
  <c r="DS166" i="2" s="1"/>
  <c r="DS13" i="7" s="1"/>
  <c r="DM216" i="2"/>
  <c r="DM220" i="2" s="1"/>
  <c r="DM212" i="2" s="1"/>
  <c r="DN217" i="2"/>
  <c r="DP219" i="2"/>
  <c r="DO218" i="2"/>
  <c r="DD280" i="2"/>
  <c r="DD281" i="2" s="1"/>
  <c r="DD30" i="7" s="1"/>
  <c r="DD27" i="7"/>
  <c r="DD28" i="7" s="1"/>
  <c r="DS77" i="2"/>
  <c r="DS80" i="2"/>
  <c r="DS93" i="2"/>
  <c r="DS73" i="2"/>
  <c r="DS95" i="2"/>
  <c r="DS270" i="2"/>
  <c r="DS118" i="7" s="1"/>
  <c r="DT4" i="2"/>
  <c r="DS94" i="2"/>
  <c r="DS81" i="2"/>
  <c r="DS79" i="2"/>
  <c r="DS78" i="2"/>
  <c r="DS75" i="2"/>
  <c r="DS74" i="2"/>
  <c r="DS96" i="2"/>
  <c r="DS76" i="2"/>
  <c r="DS276" i="2"/>
  <c r="DS82" i="2"/>
  <c r="DS92" i="2"/>
  <c r="DR84" i="2"/>
  <c r="DU36" i="2"/>
  <c r="DV34" i="2"/>
  <c r="DU35" i="2"/>
  <c r="DR67" i="7"/>
  <c r="DR166" i="2"/>
  <c r="DR92" i="7"/>
  <c r="DS47" i="2"/>
  <c r="DS19" i="2"/>
  <c r="DT15" i="2"/>
  <c r="DS55" i="2"/>
  <c r="DS59" i="2"/>
  <c r="DS67" i="2"/>
  <c r="DR52" i="2"/>
  <c r="DM129" i="2"/>
  <c r="DM132" i="2" s="1"/>
  <c r="DL8" i="7"/>
  <c r="DQ88" i="2"/>
  <c r="DQ66" i="7" s="1"/>
  <c r="AQ66" i="16" s="1"/>
  <c r="DQ85" i="2"/>
  <c r="DQ65" i="7" s="1"/>
  <c r="AQ65" i="16" s="1"/>
  <c r="DQ64" i="7"/>
  <c r="DE291" i="2"/>
  <c r="DE296" i="2"/>
  <c r="DE297" i="2" s="1"/>
  <c r="DC32" i="7"/>
  <c r="DS33" i="2"/>
  <c r="DS38" i="2" s="1"/>
  <c r="DS66" i="2"/>
  <c r="DS58" i="2"/>
  <c r="DT13" i="2"/>
  <c r="DT62" i="2" s="1"/>
  <c r="DS62" i="2"/>
  <c r="DS54" i="2"/>
  <c r="DS18" i="2"/>
  <c r="DK96" i="7"/>
  <c r="AO96" i="16" s="1"/>
  <c r="DU326" i="2"/>
  <c r="DU328" i="2" s="1"/>
  <c r="DT37" i="7"/>
  <c r="DS25" i="7"/>
  <c r="DS99" i="7" s="1"/>
  <c r="DT231" i="2"/>
  <c r="DT234" i="2" s="1"/>
  <c r="AQ99" i="16"/>
  <c r="DO95" i="7"/>
  <c r="DW51" i="2"/>
  <c r="DM210" i="2"/>
  <c r="DQ9" i="7"/>
  <c r="DR143" i="2"/>
  <c r="DR146" i="2" s="1"/>
  <c r="DP7" i="7"/>
  <c r="DP95" i="7" s="1"/>
  <c r="DQ112" i="2"/>
  <c r="DQ116" i="2" s="1"/>
  <c r="DG288" i="2" l="1"/>
  <c r="DG259" i="2"/>
  <c r="DI271" i="2"/>
  <c r="DI277" i="2" s="1"/>
  <c r="DI306" i="2"/>
  <c r="DI309" i="2" s="1"/>
  <c r="DI75" i="7" s="1"/>
  <c r="DI77" i="7" s="1"/>
  <c r="DI143" i="7" s="1"/>
  <c r="DI152" i="7" s="1"/>
  <c r="DH258" i="2"/>
  <c r="AO25" i="16"/>
  <c r="DR11" i="12"/>
  <c r="DQ101" i="12"/>
  <c r="DS52" i="2"/>
  <c r="DS98" i="2"/>
  <c r="DS227" i="2" s="1"/>
  <c r="DR35" i="7"/>
  <c r="DS316" i="2"/>
  <c r="DS318" i="2" s="1"/>
  <c r="DM213" i="2"/>
  <c r="DN210" i="2" s="1"/>
  <c r="DI144" i="7"/>
  <c r="DI145" i="7" s="1"/>
  <c r="DI147" i="7" s="1"/>
  <c r="AM81" i="16"/>
  <c r="DD322" i="2"/>
  <c r="DI153" i="7"/>
  <c r="AM79" i="16"/>
  <c r="CS134" i="7"/>
  <c r="CS136" i="7" s="1"/>
  <c r="CR109" i="2"/>
  <c r="CR6" i="7"/>
  <c r="CR10" i="7" s="1"/>
  <c r="CR16" i="7" s="1"/>
  <c r="CR44" i="7" s="1"/>
  <c r="AH11" i="16"/>
  <c r="CP16" i="7"/>
  <c r="DA39" i="7"/>
  <c r="DA42" i="7" s="1"/>
  <c r="DB36" i="7"/>
  <c r="DI266" i="2"/>
  <c r="DI289" i="2"/>
  <c r="DJ265" i="2"/>
  <c r="DK307" i="2"/>
  <c r="DK272" i="2"/>
  <c r="DK278" i="2" s="1"/>
  <c r="DD132" i="7"/>
  <c r="DD114" i="7"/>
  <c r="DD122" i="7" s="1"/>
  <c r="DB132" i="7"/>
  <c r="AL132" i="16" s="1"/>
  <c r="AL136" i="16" s="1"/>
  <c r="AM134" i="16" s="1"/>
  <c r="DB114" i="7"/>
  <c r="AL103" i="16"/>
  <c r="DH143" i="7"/>
  <c r="AN77" i="16"/>
  <c r="M76" i="17"/>
  <c r="DB321" i="2"/>
  <c r="DB323" i="2" s="1"/>
  <c r="DA330" i="2"/>
  <c r="DS154" i="2"/>
  <c r="DS158" i="2" s="1"/>
  <c r="DR12" i="7"/>
  <c r="DF114" i="7"/>
  <c r="DF122" i="7" s="1"/>
  <c r="DF132" i="7"/>
  <c r="DG89" i="7"/>
  <c r="DG103" i="7" s="1"/>
  <c r="DG322" i="2"/>
  <c r="AM89" i="16"/>
  <c r="DE103" i="7"/>
  <c r="DS44" i="13"/>
  <c r="DP12" i="12"/>
  <c r="DP100" i="12" s="1"/>
  <c r="DT2" i="7"/>
  <c r="DS3" i="2"/>
  <c r="DS12" i="6"/>
  <c r="DP2" i="9"/>
  <c r="DP2" i="10"/>
  <c r="DS168" i="2"/>
  <c r="DS14" i="7" s="1"/>
  <c r="DQ70" i="7"/>
  <c r="DM8" i="7"/>
  <c r="DM96" i="7" s="1"/>
  <c r="DN129" i="2"/>
  <c r="DN132" i="2" s="1"/>
  <c r="DT47" i="2"/>
  <c r="DU15" i="2"/>
  <c r="DT19" i="2"/>
  <c r="DT55" i="2"/>
  <c r="DT59" i="2"/>
  <c r="DT67" i="2"/>
  <c r="DV36" i="2"/>
  <c r="DW34" i="2"/>
  <c r="DV35" i="2"/>
  <c r="DR85" i="2"/>
  <c r="DR65" i="7" s="1"/>
  <c r="DR64" i="7"/>
  <c r="DR88" i="2"/>
  <c r="DR66" i="7" s="1"/>
  <c r="DT95" i="2"/>
  <c r="DT78" i="2"/>
  <c r="DT76" i="2"/>
  <c r="DT82" i="2"/>
  <c r="DT79" i="2"/>
  <c r="DT93" i="2"/>
  <c r="DU4" i="2"/>
  <c r="DT276" i="2"/>
  <c r="DT94" i="2"/>
  <c r="DT75" i="2"/>
  <c r="DT73" i="2"/>
  <c r="DT96" i="2"/>
  <c r="DT77" i="2"/>
  <c r="DT92" i="2"/>
  <c r="DT270" i="2"/>
  <c r="DT118" i="7" s="1"/>
  <c r="DT81" i="2"/>
  <c r="DT74" i="2"/>
  <c r="DT80" i="2"/>
  <c r="DW272" i="6"/>
  <c r="DV16" i="6"/>
  <c r="DU270" i="6"/>
  <c r="DU15" i="6"/>
  <c r="DT142" i="6"/>
  <c r="DT266" i="6" s="1"/>
  <c r="DU162" i="2" s="1"/>
  <c r="DT14" i="6"/>
  <c r="DT138" i="6" s="1"/>
  <c r="DU161" i="2" s="1"/>
  <c r="DW17" i="6"/>
  <c r="DU4" i="6"/>
  <c r="DV144" i="6"/>
  <c r="DT269" i="6"/>
  <c r="DT393" i="6" s="1"/>
  <c r="DU163" i="2" s="1"/>
  <c r="DV271" i="6"/>
  <c r="DW145" i="6"/>
  <c r="DU143" i="6"/>
  <c r="DT164" i="2"/>
  <c r="DT166" i="2" s="1"/>
  <c r="DT13" i="7" s="1"/>
  <c r="DS26" i="7"/>
  <c r="DS100" i="7" s="1"/>
  <c r="DT242" i="2"/>
  <c r="DT245" i="2" s="1"/>
  <c r="DT248" i="2"/>
  <c r="DU199" i="2"/>
  <c r="DU202" i="2" s="1"/>
  <c r="DT15" i="7"/>
  <c r="DF296" i="2"/>
  <c r="DF297" i="2" s="1"/>
  <c r="DF291" i="2"/>
  <c r="DT33" i="2"/>
  <c r="DT38" i="2" s="1"/>
  <c r="DT58" i="2"/>
  <c r="DT66" i="2"/>
  <c r="DT18" i="2"/>
  <c r="DU13" i="2"/>
  <c r="DE27" i="7"/>
  <c r="DE280" i="2"/>
  <c r="DE281" i="2" s="1"/>
  <c r="DE30" i="7" s="1"/>
  <c r="AM31" i="16" s="1"/>
  <c r="DS135" i="2"/>
  <c r="DQ137" i="2"/>
  <c r="DP138" i="2"/>
  <c r="DP139" i="2" s="1"/>
  <c r="DP130" i="2" s="1"/>
  <c r="DP225" i="2" s="1"/>
  <c r="DP228" i="2" s="1"/>
  <c r="DP211" i="2" s="1"/>
  <c r="DR136" i="2"/>
  <c r="DR13" i="7"/>
  <c r="DR168" i="2"/>
  <c r="DR14" i="7" s="1"/>
  <c r="DG290" i="2"/>
  <c r="DS119" i="7"/>
  <c r="DS128" i="7" s="1"/>
  <c r="DS333" i="2"/>
  <c r="DS84" i="2"/>
  <c r="AQ64" i="16"/>
  <c r="DD32" i="7"/>
  <c r="DS92" i="7"/>
  <c r="DS67" i="7"/>
  <c r="DU48" i="2"/>
  <c r="DT50" i="2"/>
  <c r="DT49" i="2"/>
  <c r="DT63" i="2" s="1"/>
  <c r="DT64" i="2" s="1"/>
  <c r="DT69" i="2" s="1"/>
  <c r="DT131" i="2" s="1"/>
  <c r="DL96" i="7"/>
  <c r="DR285" i="2"/>
  <c r="DS308" i="2"/>
  <c r="DS273" i="2"/>
  <c r="DS279" i="2" s="1"/>
  <c r="DN220" i="2"/>
  <c r="DN212" i="2" s="1"/>
  <c r="DQ218" i="2"/>
  <c r="DO216" i="2"/>
  <c r="DO220" i="2" s="1"/>
  <c r="DO212" i="2" s="1"/>
  <c r="DR219" i="2"/>
  <c r="DP217" i="2"/>
  <c r="AL33" i="16"/>
  <c r="DQ7" i="7"/>
  <c r="DQ95" i="7" s="1"/>
  <c r="AQ95" i="16" s="1"/>
  <c r="DR112" i="2"/>
  <c r="DR116" i="2" s="1"/>
  <c r="AQ10" i="16"/>
  <c r="DL98" i="7"/>
  <c r="DQ97" i="7"/>
  <c r="AQ97" i="16" s="1"/>
  <c r="DU231" i="2"/>
  <c r="DU234" i="2" s="1"/>
  <c r="DT25" i="7"/>
  <c r="AR38" i="16"/>
  <c r="N37" i="17"/>
  <c r="DR9" i="7"/>
  <c r="DR97" i="7" s="1"/>
  <c r="DS143" i="2"/>
  <c r="DS146" i="2" s="1"/>
  <c r="DX51" i="2"/>
  <c r="AO98" i="16"/>
  <c r="DU37" i="7"/>
  <c r="DV326" i="2"/>
  <c r="DV328" i="2" s="1"/>
  <c r="DH288" i="2" l="1"/>
  <c r="DH259" i="2"/>
  <c r="DJ306" i="2"/>
  <c r="DJ309" i="2" s="1"/>
  <c r="DJ75" i="7" s="1"/>
  <c r="DJ77" i="7" s="1"/>
  <c r="DJ143" i="7" s="1"/>
  <c r="DJ152" i="7" s="1"/>
  <c r="DI258" i="2"/>
  <c r="DJ271" i="2"/>
  <c r="DJ277" i="2" s="1"/>
  <c r="DM24" i="7"/>
  <c r="DN213" i="2"/>
  <c r="DO210" i="2" s="1"/>
  <c r="DO213" i="2" s="1"/>
  <c r="DS35" i="7"/>
  <c r="DT316" i="2"/>
  <c r="DT318" i="2" s="1"/>
  <c r="DT54" i="2"/>
  <c r="DT98" i="2"/>
  <c r="DT227" i="2" s="1"/>
  <c r="DR101" i="12"/>
  <c r="DS11" i="12"/>
  <c r="DI148" i="7"/>
  <c r="DI149" i="7" s="1"/>
  <c r="DI79" i="7" s="1"/>
  <c r="DI81" i="7" s="1"/>
  <c r="DJ144" i="7"/>
  <c r="DJ145" i="7" s="1"/>
  <c r="DJ147" i="7" s="1"/>
  <c r="DJ153" i="7"/>
  <c r="DB330" i="2"/>
  <c r="DC321" i="2"/>
  <c r="DC323" i="2" s="1"/>
  <c r="DL307" i="2"/>
  <c r="DL272" i="2"/>
  <c r="DL278" i="2" s="1"/>
  <c r="DK265" i="2"/>
  <c r="DJ289" i="2"/>
  <c r="DJ266" i="2"/>
  <c r="DH153" i="7"/>
  <c r="DH152" i="7"/>
  <c r="DH144" i="7"/>
  <c r="DH145" i="7" s="1"/>
  <c r="DB122" i="7"/>
  <c r="AL122" i="16" s="1"/>
  <c r="AL114" i="16"/>
  <c r="AL37" i="16"/>
  <c r="DC36" i="7"/>
  <c r="DB39" i="7"/>
  <c r="CP44" i="7"/>
  <c r="AH17" i="16"/>
  <c r="AH45" i="16" s="1"/>
  <c r="CT134" i="7"/>
  <c r="CT136" i="7" s="1"/>
  <c r="CS109" i="2"/>
  <c r="CS6" i="7"/>
  <c r="DS12" i="7"/>
  <c r="DT154" i="2"/>
  <c r="DT158" i="2" s="1"/>
  <c r="DT168" i="2" s="1"/>
  <c r="DT14" i="7" s="1"/>
  <c r="DG114" i="7"/>
  <c r="DG122" i="7" s="1"/>
  <c r="DG132" i="7"/>
  <c r="DE114" i="7"/>
  <c r="DE132" i="7"/>
  <c r="AM132" i="16" s="1"/>
  <c r="AM136" i="16" s="1"/>
  <c r="AN134" i="16" s="1"/>
  <c r="AM103" i="16"/>
  <c r="DT12" i="6"/>
  <c r="DQ12" i="12"/>
  <c r="DQ100" i="12" s="1"/>
  <c r="DT3" i="2"/>
  <c r="DQ2" i="10"/>
  <c r="DU2" i="7"/>
  <c r="DT44" i="13"/>
  <c r="DQ2" i="9"/>
  <c r="DT135" i="2"/>
  <c r="DS136" i="2"/>
  <c r="DR137" i="2"/>
  <c r="DQ138" i="2"/>
  <c r="DQ139" i="2" s="1"/>
  <c r="DQ130" i="2" s="1"/>
  <c r="DQ225" i="2" s="1"/>
  <c r="DQ228" i="2" s="1"/>
  <c r="DQ211" i="2" s="1"/>
  <c r="AR14" i="16"/>
  <c r="N13" i="17"/>
  <c r="DS85" i="2"/>
  <c r="DS65" i="7" s="1"/>
  <c r="DS64" i="7"/>
  <c r="DS88" i="2"/>
  <c r="DS66" i="7" s="1"/>
  <c r="DG296" i="2"/>
  <c r="DG297" i="2" s="1"/>
  <c r="DG291" i="2"/>
  <c r="DR218" i="2"/>
  <c r="DS219" i="2"/>
  <c r="DP216" i="2"/>
  <c r="DP220" i="2" s="1"/>
  <c r="DP212" i="2" s="1"/>
  <c r="DQ217" i="2"/>
  <c r="DF280" i="2"/>
  <c r="DF281" i="2" s="1"/>
  <c r="DF30" i="7" s="1"/>
  <c r="DF27" i="7"/>
  <c r="DF28" i="7" s="1"/>
  <c r="DU15" i="7"/>
  <c r="DV199" i="2"/>
  <c r="DV202" i="2" s="1"/>
  <c r="DU248" i="2"/>
  <c r="DU242" i="2"/>
  <c r="DU245" i="2" s="1"/>
  <c r="DT26" i="7"/>
  <c r="DT67" i="7"/>
  <c r="DS178" i="7" s="1"/>
  <c r="DT92" i="7"/>
  <c r="N91" i="17" s="1"/>
  <c r="DU142" i="6"/>
  <c r="DU266" i="6" s="1"/>
  <c r="DV162" i="2" s="1"/>
  <c r="DU14" i="6"/>
  <c r="DU138" i="6" s="1"/>
  <c r="DV161" i="2" s="1"/>
  <c r="DW271" i="6"/>
  <c r="DV4" i="6"/>
  <c r="DV270" i="6"/>
  <c r="DU269" i="6"/>
  <c r="DU393" i="6" s="1"/>
  <c r="DV163" i="2" s="1"/>
  <c r="DV15" i="6"/>
  <c r="DW16" i="6"/>
  <c r="DV143" i="6"/>
  <c r="DW144" i="6"/>
  <c r="DU164" i="2"/>
  <c r="DH290" i="2"/>
  <c r="DT119" i="7"/>
  <c r="DT128" i="7" s="1"/>
  <c r="DX34" i="2"/>
  <c r="DW36" i="2"/>
  <c r="DW35" i="2"/>
  <c r="DT52" i="2"/>
  <c r="DS285" i="2"/>
  <c r="DT273" i="2"/>
  <c r="DT279" i="2" s="1"/>
  <c r="DT308" i="2"/>
  <c r="DU50" i="2"/>
  <c r="DV48" i="2"/>
  <c r="DU49" i="2"/>
  <c r="DS204" i="7"/>
  <c r="AR92" i="16"/>
  <c r="DE28" i="7"/>
  <c r="AM28" i="16"/>
  <c r="DU66" i="2"/>
  <c r="DU62" i="2"/>
  <c r="DU33" i="2"/>
  <c r="DU38" i="2" s="1"/>
  <c r="DU58" i="2"/>
  <c r="DU18" i="2"/>
  <c r="DV13" i="2"/>
  <c r="AR16" i="16"/>
  <c r="N15" i="17"/>
  <c r="DS230" i="7"/>
  <c r="DT333" i="2"/>
  <c r="N117" i="17"/>
  <c r="AR118" i="16"/>
  <c r="DT84" i="2"/>
  <c r="DU73" i="2"/>
  <c r="DU78" i="2"/>
  <c r="DU82" i="2"/>
  <c r="DV4" i="2"/>
  <c r="DU92" i="2"/>
  <c r="DU77" i="2"/>
  <c r="DU94" i="2"/>
  <c r="DU96" i="2"/>
  <c r="DU74" i="2"/>
  <c r="DU76" i="2"/>
  <c r="DU276" i="2"/>
  <c r="DU79" i="2"/>
  <c r="DU81" i="2"/>
  <c r="DU95" i="2"/>
  <c r="DU270" i="2"/>
  <c r="DU118" i="7" s="1"/>
  <c r="DU75" i="2"/>
  <c r="DU93" i="2"/>
  <c r="DU80" i="2"/>
  <c r="DR70" i="7"/>
  <c r="DR73" i="7" s="1"/>
  <c r="DR83" i="7" s="1"/>
  <c r="DV15" i="2"/>
  <c r="DU19" i="2"/>
  <c r="DU47" i="2"/>
  <c r="DU59" i="2"/>
  <c r="DU67" i="2"/>
  <c r="DO129" i="2"/>
  <c r="DO132" i="2" s="1"/>
  <c r="DN8" i="7"/>
  <c r="DN96" i="7" s="1"/>
  <c r="AP96" i="16" s="1"/>
  <c r="AQ70" i="16"/>
  <c r="DQ73" i="7"/>
  <c r="DT143" i="2"/>
  <c r="DT146" i="2" s="1"/>
  <c r="DS9" i="7"/>
  <c r="DS97" i="7" s="1"/>
  <c r="DT99" i="7"/>
  <c r="N25" i="17"/>
  <c r="AR26" i="16"/>
  <c r="DS112" i="2"/>
  <c r="DS116" i="2" s="1"/>
  <c r="DR7" i="7"/>
  <c r="DR95" i="7" s="1"/>
  <c r="DW326" i="2"/>
  <c r="DW328" i="2" s="1"/>
  <c r="DV37" i="7"/>
  <c r="DY51" i="2"/>
  <c r="DM98" i="7"/>
  <c r="DV231" i="2"/>
  <c r="DV234" i="2" s="1"/>
  <c r="DU25" i="7"/>
  <c r="DU99" i="7" s="1"/>
  <c r="AQ8" i="16"/>
  <c r="DI288" i="2" l="1"/>
  <c r="DI259" i="2"/>
  <c r="DK306" i="2"/>
  <c r="DK309" i="2" s="1"/>
  <c r="DK75" i="7" s="1"/>
  <c r="DJ258" i="2"/>
  <c r="DK271" i="2"/>
  <c r="DK277" i="2" s="1"/>
  <c r="DN24" i="7"/>
  <c r="AR15" i="16"/>
  <c r="N14" i="17"/>
  <c r="DU54" i="2"/>
  <c r="DT11" i="12"/>
  <c r="DT101" i="12" s="1"/>
  <c r="DS101" i="12"/>
  <c r="DU316" i="2"/>
  <c r="DU318" i="2" s="1"/>
  <c r="DT35" i="7"/>
  <c r="DU52" i="2"/>
  <c r="DU63" i="2"/>
  <c r="DJ148" i="7"/>
  <c r="DJ149" i="7" s="1"/>
  <c r="DJ79" i="7" s="1"/>
  <c r="DJ81" i="7" s="1"/>
  <c r="DJ322" i="2" s="1"/>
  <c r="AL40" i="16"/>
  <c r="DB42" i="7"/>
  <c r="AL43" i="16" s="1"/>
  <c r="DH148" i="7"/>
  <c r="DH147" i="7"/>
  <c r="DL265" i="2"/>
  <c r="DM307" i="2"/>
  <c r="DM272" i="2"/>
  <c r="DM278" i="2" s="1"/>
  <c r="DC330" i="2"/>
  <c r="DD321" i="2"/>
  <c r="DD323" i="2" s="1"/>
  <c r="CS10" i="7"/>
  <c r="AI7" i="16"/>
  <c r="CT6" i="7"/>
  <c r="CT10" i="7" s="1"/>
  <c r="CT16" i="7" s="1"/>
  <c r="CT44" i="7" s="1"/>
  <c r="CU134" i="7"/>
  <c r="CU136" i="7" s="1"/>
  <c r="CT109" i="2"/>
  <c r="DC39" i="7"/>
  <c r="DC42" i="7" s="1"/>
  <c r="DD36" i="7"/>
  <c r="AO75" i="16"/>
  <c r="DK77" i="7"/>
  <c r="DH154" i="7"/>
  <c r="DI151" i="7" s="1"/>
  <c r="DI154" i="7" s="1"/>
  <c r="DJ151" i="7" s="1"/>
  <c r="DJ154" i="7" s="1"/>
  <c r="DK151" i="7" s="1"/>
  <c r="DK289" i="2"/>
  <c r="DK266" i="2"/>
  <c r="DI89" i="7"/>
  <c r="DI103" i="7" s="1"/>
  <c r="DI132" i="7" s="1"/>
  <c r="DI322" i="2"/>
  <c r="DU154" i="2"/>
  <c r="DU158" i="2" s="1"/>
  <c r="DT12" i="7"/>
  <c r="DE122" i="7"/>
  <c r="AM122" i="16" s="1"/>
  <c r="AM114" i="16"/>
  <c r="DR12" i="12"/>
  <c r="DR100" i="12" s="1"/>
  <c r="DR2" i="10"/>
  <c r="DV2" i="7"/>
  <c r="DU12" i="6"/>
  <c r="DR2" i="9"/>
  <c r="DU3" i="2"/>
  <c r="DU44" i="13"/>
  <c r="DP129" i="2"/>
  <c r="DP132" i="2" s="1"/>
  <c r="DO8" i="7"/>
  <c r="DO96" i="7" s="1"/>
  <c r="DW15" i="2"/>
  <c r="DV47" i="2"/>
  <c r="DV19" i="2"/>
  <c r="DV55" i="2"/>
  <c r="DV59" i="2"/>
  <c r="DV67" i="2"/>
  <c r="DU119" i="7"/>
  <c r="DU128" i="7" s="1"/>
  <c r="DI290" i="2"/>
  <c r="DU98" i="2"/>
  <c r="DU227" i="2" s="1"/>
  <c r="DU84" i="2"/>
  <c r="DU333" i="2"/>
  <c r="DW13" i="2"/>
  <c r="DW62" i="2" s="1"/>
  <c r="DV33" i="2"/>
  <c r="DV38" i="2" s="1"/>
  <c r="DV18" i="2"/>
  <c r="DV58" i="2"/>
  <c r="DV66" i="2"/>
  <c r="DV54" i="2"/>
  <c r="DV50" i="2"/>
  <c r="DW48" i="2"/>
  <c r="DV49" i="2"/>
  <c r="DV63" i="2" s="1"/>
  <c r="DX35" i="2"/>
  <c r="DX36" i="2"/>
  <c r="DY34" i="2"/>
  <c r="DH296" i="2"/>
  <c r="DH297" i="2" s="1"/>
  <c r="DH291" i="2"/>
  <c r="DW15" i="6"/>
  <c r="DV14" i="6"/>
  <c r="DV138" i="6" s="1"/>
  <c r="DW161" i="2" s="1"/>
  <c r="DW4" i="6"/>
  <c r="DV142" i="6"/>
  <c r="DV266" i="6" s="1"/>
  <c r="DW162" i="2" s="1"/>
  <c r="DW143" i="6"/>
  <c r="DV269" i="6"/>
  <c r="DV393" i="6" s="1"/>
  <c r="DW163" i="2" s="1"/>
  <c r="DW270" i="6"/>
  <c r="DV164" i="2"/>
  <c r="DU26" i="7"/>
  <c r="DU100" i="7" s="1"/>
  <c r="DV248" i="2"/>
  <c r="DV242" i="2"/>
  <c r="DV245" i="2" s="1"/>
  <c r="DV15" i="7"/>
  <c r="DW199" i="2"/>
  <c r="DW202" i="2" s="1"/>
  <c r="DF32" i="7"/>
  <c r="DG27" i="7"/>
  <c r="DG28" i="7" s="1"/>
  <c r="DG280" i="2"/>
  <c r="DG281" i="2" s="1"/>
  <c r="DG30" i="7" s="1"/>
  <c r="AR67" i="16"/>
  <c r="DT219" i="2"/>
  <c r="DR217" i="2"/>
  <c r="DS218" i="2"/>
  <c r="DQ216" i="2"/>
  <c r="DQ220" i="2" s="1"/>
  <c r="DQ212" i="2" s="1"/>
  <c r="DQ83" i="7"/>
  <c r="AQ83" i="16" s="1"/>
  <c r="AQ73" i="16"/>
  <c r="AP9" i="16"/>
  <c r="DU55" i="2"/>
  <c r="DV62" i="2"/>
  <c r="DV79" i="2"/>
  <c r="DV77" i="2"/>
  <c r="DV76" i="2"/>
  <c r="DV94" i="2"/>
  <c r="DV78" i="2"/>
  <c r="DV92" i="2"/>
  <c r="DW4" i="2"/>
  <c r="DV276" i="2"/>
  <c r="DV95" i="2"/>
  <c r="DV81" i="2"/>
  <c r="DV75" i="2"/>
  <c r="DV73" i="2"/>
  <c r="DV96" i="2"/>
  <c r="DV270" i="2"/>
  <c r="DV118" i="7" s="1"/>
  <c r="DV93" i="2"/>
  <c r="DV82" i="2"/>
  <c r="DV74" i="2"/>
  <c r="DV80" i="2"/>
  <c r="DT64" i="7"/>
  <c r="DT88" i="2"/>
  <c r="DT66" i="7" s="1"/>
  <c r="DT85" i="2"/>
  <c r="DT65" i="7" s="1"/>
  <c r="N127" i="17"/>
  <c r="AR128" i="16"/>
  <c r="AM29" i="16"/>
  <c r="DE32" i="7"/>
  <c r="DU64" i="2"/>
  <c r="DU69" i="2" s="1"/>
  <c r="DU131" i="2" s="1"/>
  <c r="DU308" i="2"/>
  <c r="DU273" i="2"/>
  <c r="DU279" i="2" s="1"/>
  <c r="DT285" i="2"/>
  <c r="N118" i="17"/>
  <c r="DS231" i="7"/>
  <c r="DS236" i="7" s="1"/>
  <c r="AR119" i="16"/>
  <c r="DU67" i="7"/>
  <c r="DU92" i="7"/>
  <c r="DU166" i="2"/>
  <c r="DT100" i="7"/>
  <c r="AR27" i="16"/>
  <c r="N26" i="17"/>
  <c r="DS70" i="7"/>
  <c r="DS73" i="7" s="1"/>
  <c r="DS83" i="7" s="1"/>
  <c r="N66" i="17"/>
  <c r="DX326" i="2"/>
  <c r="DX328" i="2" s="1"/>
  <c r="DY326" i="2" s="1"/>
  <c r="DY328" i="2" s="1"/>
  <c r="DZ326" i="2" s="1"/>
  <c r="DZ328" i="2" s="1"/>
  <c r="EA326" i="2" s="1"/>
  <c r="EA328" i="2" s="1"/>
  <c r="EB326" i="2" s="1"/>
  <c r="EB328" i="2" s="1"/>
  <c r="EC326" i="2" s="1"/>
  <c r="EC328" i="2" s="1"/>
  <c r="ED326" i="2" s="1"/>
  <c r="ED328" i="2" s="1"/>
  <c r="EE326" i="2" s="1"/>
  <c r="EE328" i="2" s="1"/>
  <c r="EF326" i="2" s="1"/>
  <c r="EF328" i="2" s="1"/>
  <c r="EG326" i="2" s="1"/>
  <c r="EG328" i="2" s="1"/>
  <c r="EH326" i="2" s="1"/>
  <c r="EH328" i="2" s="1"/>
  <c r="EI326" i="2" s="1"/>
  <c r="EI328" i="2" s="1"/>
  <c r="DW37" i="7"/>
  <c r="AS38" i="16" s="1"/>
  <c r="DU143" i="2"/>
  <c r="DU146" i="2" s="1"/>
  <c r="DT9" i="7"/>
  <c r="DT97" i="7" s="1"/>
  <c r="AP25" i="16"/>
  <c r="DN98" i="7"/>
  <c r="DW231" i="2"/>
  <c r="DW234" i="2" s="1"/>
  <c r="DV25" i="7"/>
  <c r="DV99" i="7" s="1"/>
  <c r="DZ51" i="2"/>
  <c r="DT112" i="2"/>
  <c r="DT116" i="2" s="1"/>
  <c r="DS7" i="7"/>
  <c r="N98" i="17"/>
  <c r="AR99" i="16"/>
  <c r="DS211" i="7"/>
  <c r="DP210" i="2"/>
  <c r="DP213" i="2" s="1"/>
  <c r="DO24" i="7"/>
  <c r="DJ288" i="2" l="1"/>
  <c r="DJ259" i="2"/>
  <c r="DK258" i="2"/>
  <c r="DL306" i="2"/>
  <c r="DL309" i="2" s="1"/>
  <c r="DL75" i="7" s="1"/>
  <c r="DL77" i="7" s="1"/>
  <c r="DL143" i="7" s="1"/>
  <c r="DL152" i="7" s="1"/>
  <c r="DL271" i="2"/>
  <c r="DL277" i="2" s="1"/>
  <c r="N35" i="17"/>
  <c r="AR36" i="16"/>
  <c r="DV316" i="2"/>
  <c r="DV318" i="2" s="1"/>
  <c r="DU35" i="7"/>
  <c r="DL144" i="7"/>
  <c r="DL145" i="7" s="1"/>
  <c r="DL148" i="7" s="1"/>
  <c r="DI114" i="7"/>
  <c r="DL153" i="7"/>
  <c r="DH149" i="7"/>
  <c r="DH79" i="7" s="1"/>
  <c r="CU6" i="7"/>
  <c r="CU10" i="7" s="1"/>
  <c r="CU16" i="7" s="1"/>
  <c r="CU44" i="7" s="1"/>
  <c r="CV134" i="7"/>
  <c r="CV136" i="7" s="1"/>
  <c r="CU109" i="2"/>
  <c r="DE321" i="2"/>
  <c r="DE323" i="2" s="1"/>
  <c r="DD330" i="2"/>
  <c r="DN272" i="2"/>
  <c r="DN278" i="2" s="1"/>
  <c r="DM265" i="2"/>
  <c r="DN307" i="2"/>
  <c r="DL289" i="2"/>
  <c r="DL266" i="2"/>
  <c r="DK143" i="7"/>
  <c r="AO77" i="16"/>
  <c r="DD39" i="7"/>
  <c r="DD42" i="7" s="1"/>
  <c r="DE36" i="7"/>
  <c r="CS16" i="7"/>
  <c r="AI11" i="16"/>
  <c r="I206" i="15"/>
  <c r="I208" i="15" s="1"/>
  <c r="DJ89" i="7"/>
  <c r="DJ103" i="7" s="1"/>
  <c r="DJ114" i="7" s="1"/>
  <c r="DJ122" i="7" s="1"/>
  <c r="DU12" i="7"/>
  <c r="DV154" i="2"/>
  <c r="DV158" i="2" s="1"/>
  <c r="AR13" i="16"/>
  <c r="N12" i="17"/>
  <c r="DL147" i="7"/>
  <c r="DS2" i="9"/>
  <c r="DV44" i="13"/>
  <c r="DS12" i="12"/>
  <c r="DS100" i="12" s="1"/>
  <c r="DV3" i="2"/>
  <c r="DS2" i="10"/>
  <c r="DW2" i="7"/>
  <c r="DV12" i="6"/>
  <c r="AR100" i="16"/>
  <c r="N99" i="17"/>
  <c r="DS212" i="7"/>
  <c r="AM33" i="16"/>
  <c r="DS176" i="7"/>
  <c r="N64" i="17"/>
  <c r="DT70" i="7"/>
  <c r="N63" i="17"/>
  <c r="AR64" i="16"/>
  <c r="DS175" i="7"/>
  <c r="DW76" i="2"/>
  <c r="DW95" i="2"/>
  <c r="DW73" i="2"/>
  <c r="DX4" i="2"/>
  <c r="DW270" i="2"/>
  <c r="DW118" i="7" s="1"/>
  <c r="AS118" i="16" s="1"/>
  <c r="DW78" i="2"/>
  <c r="DW80" i="2"/>
  <c r="DW82" i="2"/>
  <c r="DW92" i="2"/>
  <c r="DW94" i="2"/>
  <c r="DW96" i="2"/>
  <c r="DW74" i="2"/>
  <c r="DW93" i="2"/>
  <c r="DW75" i="2"/>
  <c r="DW276" i="2"/>
  <c r="DW79" i="2"/>
  <c r="DW81" i="2"/>
  <c r="DW77" i="2"/>
  <c r="DV92" i="7"/>
  <c r="DV67" i="7"/>
  <c r="DW164" i="2"/>
  <c r="DW166" i="2" s="1"/>
  <c r="DH280" i="2"/>
  <c r="DH281" i="2" s="1"/>
  <c r="DH30" i="7" s="1"/>
  <c r="DH27" i="7"/>
  <c r="DY35" i="2"/>
  <c r="DY36" i="2"/>
  <c r="DZ34" i="2"/>
  <c r="DV64" i="2"/>
  <c r="DV69" i="2" s="1"/>
  <c r="DV131" i="2" s="1"/>
  <c r="DW58" i="2"/>
  <c r="DW33" i="2"/>
  <c r="DW38" i="2" s="1"/>
  <c r="DW54" i="2"/>
  <c r="DW18" i="2"/>
  <c r="DX13" i="2"/>
  <c r="DW66" i="2"/>
  <c r="DU88" i="2"/>
  <c r="DU66" i="7" s="1"/>
  <c r="DU85" i="2"/>
  <c r="DU65" i="7" s="1"/>
  <c r="DU64" i="7"/>
  <c r="DI296" i="2"/>
  <c r="DI297" i="2" s="1"/>
  <c r="DI291" i="2"/>
  <c r="DV52" i="2"/>
  <c r="DU13" i="7"/>
  <c r="DU168" i="2"/>
  <c r="DU14" i="7" s="1"/>
  <c r="DV308" i="2"/>
  <c r="DU285" i="2"/>
  <c r="DV273" i="2"/>
  <c r="DV279" i="2" s="1"/>
  <c r="DT136" i="2"/>
  <c r="DU135" i="2"/>
  <c r="DS137" i="2"/>
  <c r="DR138" i="2"/>
  <c r="DR139" i="2" s="1"/>
  <c r="DR130" i="2" s="1"/>
  <c r="DR225" i="2" s="1"/>
  <c r="DR228" i="2" s="1"/>
  <c r="DR211" i="2" s="1"/>
  <c r="DS177" i="7"/>
  <c r="AR66" i="16"/>
  <c r="N65" i="17"/>
  <c r="DV84" i="2"/>
  <c r="DV119" i="7"/>
  <c r="DV128" i="7" s="1"/>
  <c r="DJ290" i="2"/>
  <c r="DV98" i="2"/>
  <c r="DV227" i="2" s="1"/>
  <c r="AR65" i="16"/>
  <c r="DG32" i="7"/>
  <c r="DX199" i="2"/>
  <c r="DX202" i="2" s="1"/>
  <c r="DY199" i="2" s="1"/>
  <c r="DY202" i="2" s="1"/>
  <c r="DZ199" i="2" s="1"/>
  <c r="DZ202" i="2" s="1"/>
  <c r="EA199" i="2" s="1"/>
  <c r="EA202" i="2" s="1"/>
  <c r="EB199" i="2" s="1"/>
  <c r="EB202" i="2" s="1"/>
  <c r="EC199" i="2" s="1"/>
  <c r="EC202" i="2" s="1"/>
  <c r="ED199" i="2" s="1"/>
  <c r="ED202" i="2" s="1"/>
  <c r="EE199" i="2" s="1"/>
  <c r="EE202" i="2" s="1"/>
  <c r="EF199" i="2" s="1"/>
  <c r="EF202" i="2" s="1"/>
  <c r="EG199" i="2" s="1"/>
  <c r="EG202" i="2" s="1"/>
  <c r="EH199" i="2" s="1"/>
  <c r="EH202" i="2" s="1"/>
  <c r="EI199" i="2" s="1"/>
  <c r="EI202" i="2" s="1"/>
  <c r="DW15" i="7"/>
  <c r="AS16" i="16" s="1"/>
  <c r="DW248" i="2"/>
  <c r="DW242" i="2"/>
  <c r="DW245" i="2" s="1"/>
  <c r="DV26" i="7"/>
  <c r="DV100" i="7" s="1"/>
  <c r="DW14" i="6"/>
  <c r="DW138" i="6" s="1"/>
  <c r="DX161" i="2" s="1"/>
  <c r="DW269" i="6"/>
  <c r="DW393" i="6" s="1"/>
  <c r="DX163" i="2" s="1"/>
  <c r="DW142" i="6"/>
  <c r="DW266" i="6" s="1"/>
  <c r="DX162" i="2" s="1"/>
  <c r="DX48" i="2"/>
  <c r="DW49" i="2"/>
  <c r="DW50" i="2"/>
  <c r="DW63" i="2" s="1"/>
  <c r="DW64" i="2" s="1"/>
  <c r="DW69" i="2" s="1"/>
  <c r="DW131" i="2" s="1"/>
  <c r="DV333" i="2"/>
  <c r="DW47" i="2"/>
  <c r="DX15" i="2"/>
  <c r="DW55" i="2"/>
  <c r="DW19" i="2"/>
  <c r="DW59" i="2"/>
  <c r="DW67" i="2"/>
  <c r="DQ129" i="2"/>
  <c r="DQ132" i="2" s="1"/>
  <c r="DP8" i="7"/>
  <c r="DP96" i="7" s="1"/>
  <c r="DV166" i="2"/>
  <c r="DP24" i="7"/>
  <c r="DQ210" i="2"/>
  <c r="DQ213" i="2" s="1"/>
  <c r="EA51" i="2"/>
  <c r="DX231" i="2"/>
  <c r="DX234" i="2" s="1"/>
  <c r="DY231" i="2" s="1"/>
  <c r="DY234" i="2" s="1"/>
  <c r="DZ231" i="2" s="1"/>
  <c r="DZ234" i="2" s="1"/>
  <c r="EA231" i="2" s="1"/>
  <c r="EA234" i="2" s="1"/>
  <c r="EB231" i="2" s="1"/>
  <c r="EB234" i="2" s="1"/>
  <c r="EC231" i="2" s="1"/>
  <c r="EC234" i="2" s="1"/>
  <c r="ED231" i="2" s="1"/>
  <c r="ED234" i="2" s="1"/>
  <c r="EE231" i="2" s="1"/>
  <c r="EE234" i="2" s="1"/>
  <c r="EF231" i="2" s="1"/>
  <c r="EF234" i="2" s="1"/>
  <c r="EG231" i="2" s="1"/>
  <c r="EG234" i="2" s="1"/>
  <c r="EH231" i="2" s="1"/>
  <c r="EH234" i="2" s="1"/>
  <c r="EI231" i="2" s="1"/>
  <c r="EI234" i="2" s="1"/>
  <c r="DW25" i="7"/>
  <c r="AP98" i="16"/>
  <c r="DV143" i="2"/>
  <c r="DV146" i="2" s="1"/>
  <c r="DU9" i="7"/>
  <c r="DU97" i="7" s="1"/>
  <c r="DS95" i="7"/>
  <c r="DI122" i="7"/>
  <c r="DO98" i="7"/>
  <c r="N96" i="17"/>
  <c r="DS209" i="7"/>
  <c r="AR97" i="16"/>
  <c r="DU112" i="2"/>
  <c r="DU116" i="2" s="1"/>
  <c r="DT7" i="7"/>
  <c r="K211" i="15" s="1"/>
  <c r="N9" i="17"/>
  <c r="AR10" i="16"/>
  <c r="DM271" i="2" l="1"/>
  <c r="DM277" i="2" s="1"/>
  <c r="DM306" i="2"/>
  <c r="DM309" i="2" s="1"/>
  <c r="DM75" i="7" s="1"/>
  <c r="DM77" i="7" s="1"/>
  <c r="DL258" i="2"/>
  <c r="DK259" i="2"/>
  <c r="DK288" i="2"/>
  <c r="DV35" i="7"/>
  <c r="DW316" i="2"/>
  <c r="DW318" i="2" s="1"/>
  <c r="DW333" i="2"/>
  <c r="DJ132" i="7"/>
  <c r="AN79" i="16"/>
  <c r="M78" i="17"/>
  <c r="DH81" i="7"/>
  <c r="DG190" i="7"/>
  <c r="DG192" i="7" s="1"/>
  <c r="AM37" i="16"/>
  <c r="DF36" i="7"/>
  <c r="DE39" i="7"/>
  <c r="DN265" i="2"/>
  <c r="DO307" i="2"/>
  <c r="DO272" i="2"/>
  <c r="DO278" i="2" s="1"/>
  <c r="DE330" i="2"/>
  <c r="DF321" i="2"/>
  <c r="DF323" i="2" s="1"/>
  <c r="CW134" i="7"/>
  <c r="CV109" i="2"/>
  <c r="CV6" i="7"/>
  <c r="DM143" i="7"/>
  <c r="AI17" i="16"/>
  <c r="AI45" i="16" s="1"/>
  <c r="CS44" i="7"/>
  <c r="DK152" i="7"/>
  <c r="DK153" i="7"/>
  <c r="DK144" i="7"/>
  <c r="DK145" i="7" s="1"/>
  <c r="DM266" i="2"/>
  <c r="DM289" i="2"/>
  <c r="DL149" i="7"/>
  <c r="DL79" i="7" s="1"/>
  <c r="DL81" i="7" s="1"/>
  <c r="DL89" i="7" s="1"/>
  <c r="DL103" i="7" s="1"/>
  <c r="DV12" i="7"/>
  <c r="DW154" i="2"/>
  <c r="DW158" i="2" s="1"/>
  <c r="DW168" i="2" s="1"/>
  <c r="DW14" i="7" s="1"/>
  <c r="AS15" i="16" s="1"/>
  <c r="DW13" i="7"/>
  <c r="AS14" i="16" s="1"/>
  <c r="DU70" i="7"/>
  <c r="DU73" i="7" s="1"/>
  <c r="DU83" i="7" s="1"/>
  <c r="DW12" i="6"/>
  <c r="DT12" i="12"/>
  <c r="DT100" i="12" s="1"/>
  <c r="DW44" i="13"/>
  <c r="DW3" i="2"/>
  <c r="DX3" i="2" s="1"/>
  <c r="DY3" i="2" s="1"/>
  <c r="DZ3" i="2" s="1"/>
  <c r="EA3" i="2" s="1"/>
  <c r="EB3" i="2" s="1"/>
  <c r="EC3" i="2" s="1"/>
  <c r="ED3" i="2" s="1"/>
  <c r="EE3" i="2" s="1"/>
  <c r="EF3" i="2" s="1"/>
  <c r="EG3" i="2" s="1"/>
  <c r="EH3" i="2" s="1"/>
  <c r="EI3" i="2" s="1"/>
  <c r="DT2" i="9"/>
  <c r="DT2" i="10"/>
  <c r="DV13" i="7"/>
  <c r="DV168" i="2"/>
  <c r="DV14" i="7" s="1"/>
  <c r="DR129" i="2"/>
  <c r="DR132" i="2" s="1"/>
  <c r="DQ8" i="7"/>
  <c r="DT138" i="2"/>
  <c r="DV136" i="2"/>
  <c r="DW135" i="2"/>
  <c r="DU137" i="2"/>
  <c r="DX47" i="2"/>
  <c r="DX55" i="2" s="1"/>
  <c r="DY15" i="2"/>
  <c r="DX19" i="2"/>
  <c r="DX59" i="2"/>
  <c r="DX67" i="2"/>
  <c r="DX164" i="2"/>
  <c r="EH166" i="2" s="1"/>
  <c r="DW26" i="7"/>
  <c r="DX248" i="2"/>
  <c r="DX242" i="2"/>
  <c r="DX245" i="2" s="1"/>
  <c r="DI27" i="7"/>
  <c r="DI28" i="7" s="1"/>
  <c r="DI280" i="2"/>
  <c r="DI281" i="2" s="1"/>
  <c r="DI30" i="7" s="1"/>
  <c r="DX33" i="2"/>
  <c r="DX38" i="2" s="1"/>
  <c r="DX66" i="2"/>
  <c r="DX62" i="2"/>
  <c r="DX58" i="2"/>
  <c r="DY13" i="2"/>
  <c r="DX18" i="2"/>
  <c r="DX54" i="2"/>
  <c r="DZ35" i="2"/>
  <c r="EA34" i="2"/>
  <c r="DZ36" i="2"/>
  <c r="AN31" i="16"/>
  <c r="M30" i="17"/>
  <c r="DK290" i="2"/>
  <c r="DW119" i="7"/>
  <c r="DW98" i="2"/>
  <c r="DW227" i="2" s="1"/>
  <c r="DW84" i="2"/>
  <c r="DT73" i="7"/>
  <c r="AR70" i="16"/>
  <c r="N69" i="17"/>
  <c r="K218" i="15" s="1"/>
  <c r="DW52" i="2"/>
  <c r="DX49" i="2"/>
  <c r="DY48" i="2"/>
  <c r="DX50" i="2"/>
  <c r="DX52" i="2" s="1"/>
  <c r="DJ296" i="2"/>
  <c r="DJ297" i="2" s="1"/>
  <c r="DJ291" i="2"/>
  <c r="DV85" i="2"/>
  <c r="DV65" i="7" s="1"/>
  <c r="DV64" i="7"/>
  <c r="DV88" i="2"/>
  <c r="DV66" i="7" s="1"/>
  <c r="DS217" i="2"/>
  <c r="DR216" i="2"/>
  <c r="DR220" i="2" s="1"/>
  <c r="DR212" i="2" s="1"/>
  <c r="DT218" i="2"/>
  <c r="DU219" i="2"/>
  <c r="DV285" i="2"/>
  <c r="DW273" i="2"/>
  <c r="DW279" i="2" s="1"/>
  <c r="DW308" i="2"/>
  <c r="DV135" i="2"/>
  <c r="DS138" i="2"/>
  <c r="DS139" i="2" s="1"/>
  <c r="DS130" i="2" s="1"/>
  <c r="DS225" i="2" s="1"/>
  <c r="DS228" i="2" s="1"/>
  <c r="DS211" i="2" s="1"/>
  <c r="DU136" i="2"/>
  <c r="DT137" i="2"/>
  <c r="DY62" i="2"/>
  <c r="M27" i="17"/>
  <c r="DH28" i="7"/>
  <c r="AN28" i="16"/>
  <c r="DW67" i="7"/>
  <c r="AS67" i="16" s="1"/>
  <c r="DW92" i="7"/>
  <c r="AS92" i="16" s="1"/>
  <c r="DX92" i="2"/>
  <c r="DX81" i="2"/>
  <c r="DX79" i="2"/>
  <c r="DX94" i="2"/>
  <c r="DX77" i="2"/>
  <c r="DX73" i="2"/>
  <c r="DX270" i="2"/>
  <c r="DX95" i="2"/>
  <c r="DX76" i="2"/>
  <c r="DY4" i="2"/>
  <c r="DX80" i="2"/>
  <c r="DX93" i="2"/>
  <c r="DX74" i="2"/>
  <c r="DX78" i="2"/>
  <c r="DX276" i="2"/>
  <c r="DL290" i="2" s="1"/>
  <c r="DX82" i="2"/>
  <c r="DX75" i="2"/>
  <c r="DX96" i="2"/>
  <c r="DS181" i="7"/>
  <c r="DS184" i="7" s="1"/>
  <c r="N7" i="17"/>
  <c r="AR8" i="16"/>
  <c r="K212" i="15"/>
  <c r="DW143" i="2"/>
  <c r="DW146" i="2" s="1"/>
  <c r="DV9" i="7"/>
  <c r="DW99" i="7"/>
  <c r="AS99" i="16" s="1"/>
  <c r="AS26" i="16"/>
  <c r="DP98" i="7"/>
  <c r="DV112" i="2"/>
  <c r="DV116" i="2" s="1"/>
  <c r="DU7" i="7"/>
  <c r="DL296" i="2"/>
  <c r="DL297" i="2" s="1"/>
  <c r="DV97" i="7"/>
  <c r="EB51" i="2"/>
  <c r="DT95" i="7"/>
  <c r="DR210" i="2"/>
  <c r="DR213" i="2" s="1"/>
  <c r="DQ24" i="7"/>
  <c r="DL288" i="2" l="1"/>
  <c r="DL291" i="2" s="1"/>
  <c r="DL259" i="2"/>
  <c r="DN306" i="2"/>
  <c r="DN309" i="2" s="1"/>
  <c r="DN75" i="7" s="1"/>
  <c r="AP75" i="16" s="1"/>
  <c r="DN271" i="2"/>
  <c r="DN277" i="2" s="1"/>
  <c r="DM258" i="2"/>
  <c r="DW35" i="7"/>
  <c r="AS36" i="16" s="1"/>
  <c r="DX316" i="2"/>
  <c r="DX318" i="2" s="1"/>
  <c r="DY316" i="2" s="1"/>
  <c r="DY318" i="2" s="1"/>
  <c r="DX63" i="2"/>
  <c r="DX64" i="2" s="1"/>
  <c r="DX69" i="2" s="1"/>
  <c r="DX131" i="2" s="1"/>
  <c r="DV137" i="2" s="1"/>
  <c r="DN77" i="7"/>
  <c r="DN143" i="7" s="1"/>
  <c r="DN144" i="7" s="1"/>
  <c r="DN145" i="7" s="1"/>
  <c r="DH89" i="7"/>
  <c r="AN81" i="16"/>
  <c r="M80" i="17"/>
  <c r="J219" i="15" s="1"/>
  <c r="DH322" i="2"/>
  <c r="CV10" i="7"/>
  <c r="AJ7" i="16"/>
  <c r="L6" i="17"/>
  <c r="CW136" i="7"/>
  <c r="DG240" i="7"/>
  <c r="AM40" i="16"/>
  <c r="DE42" i="7"/>
  <c r="AM43" i="16" s="1"/>
  <c r="DK148" i="7"/>
  <c r="DK147" i="7"/>
  <c r="DK154" i="7"/>
  <c r="DL151" i="7" s="1"/>
  <c r="DL154" i="7" s="1"/>
  <c r="DM151" i="7" s="1"/>
  <c r="DM152" i="7"/>
  <c r="DM153" i="7"/>
  <c r="DM144" i="7"/>
  <c r="DM145" i="7" s="1"/>
  <c r="DF330" i="2"/>
  <c r="DG321" i="2"/>
  <c r="DG323" i="2" s="1"/>
  <c r="DP272" i="2"/>
  <c r="DP278" i="2" s="1"/>
  <c r="DO265" i="2"/>
  <c r="DP307" i="2"/>
  <c r="DN266" i="2"/>
  <c r="DN289" i="2"/>
  <c r="DF39" i="7"/>
  <c r="DF42" i="7" s="1"/>
  <c r="DG36" i="7"/>
  <c r="DL322" i="2"/>
  <c r="DY166" i="2"/>
  <c r="EF166" i="2"/>
  <c r="EE166" i="2"/>
  <c r="DX154" i="2"/>
  <c r="DX158" i="2" s="1"/>
  <c r="DY154" i="2" s="1"/>
  <c r="DY158" i="2" s="1"/>
  <c r="DW12" i="7"/>
  <c r="AS13" i="16" s="1"/>
  <c r="EG166" i="2"/>
  <c r="DX166" i="2"/>
  <c r="DX168" i="2" s="1"/>
  <c r="EB166" i="2"/>
  <c r="EA166" i="2"/>
  <c r="EC166" i="2"/>
  <c r="EI166" i="2"/>
  <c r="ED166" i="2"/>
  <c r="DZ166" i="2"/>
  <c r="DL114" i="7"/>
  <c r="DL122" i="7" s="1"/>
  <c r="DL132" i="7"/>
  <c r="DI32" i="7"/>
  <c r="DX135" i="2"/>
  <c r="DW136" i="2"/>
  <c r="DY276" i="2"/>
  <c r="DM290" i="2" s="1"/>
  <c r="DY94" i="2"/>
  <c r="DY74" i="2"/>
  <c r="DY270" i="2"/>
  <c r="DY95" i="2"/>
  <c r="DY79" i="2"/>
  <c r="DY93" i="2"/>
  <c r="DZ4" i="2"/>
  <c r="DY76" i="2"/>
  <c r="DY78" i="2"/>
  <c r="DY77" i="2"/>
  <c r="DY75" i="2"/>
  <c r="DY73" i="2"/>
  <c r="DY81" i="2"/>
  <c r="DY92" i="2"/>
  <c r="DY82" i="2"/>
  <c r="DY80" i="2"/>
  <c r="DY96" i="2"/>
  <c r="DX84" i="2"/>
  <c r="DU218" i="2"/>
  <c r="DV219" i="2"/>
  <c r="DT217" i="2"/>
  <c r="DS216" i="2"/>
  <c r="DS220" i="2" s="1"/>
  <c r="DS212" i="2" s="1"/>
  <c r="DX308" i="2"/>
  <c r="DX273" i="2"/>
  <c r="DX279" i="2" s="1"/>
  <c r="DW285" i="2"/>
  <c r="DV70" i="7"/>
  <c r="DJ280" i="2"/>
  <c r="DJ281" i="2" s="1"/>
  <c r="DJ30" i="7" s="1"/>
  <c r="DJ27" i="7"/>
  <c r="DJ28" i="7" s="1"/>
  <c r="DT83" i="7"/>
  <c r="N72" i="17"/>
  <c r="AR73" i="16"/>
  <c r="DK291" i="2"/>
  <c r="DK296" i="2"/>
  <c r="DK297" i="2" s="1"/>
  <c r="EA35" i="2"/>
  <c r="EA36" i="2"/>
  <c r="EB34" i="2"/>
  <c r="DY58" i="2"/>
  <c r="DY66" i="2"/>
  <c r="DY33" i="2"/>
  <c r="DY38" i="2" s="1"/>
  <c r="DY18" i="2"/>
  <c r="DZ13" i="2"/>
  <c r="DY248" i="2"/>
  <c r="DY242" i="2"/>
  <c r="DY245" i="2" s="1"/>
  <c r="AS27" i="16"/>
  <c r="DW100" i="7"/>
  <c r="AS100" i="16" s="1"/>
  <c r="DT139" i="2"/>
  <c r="DT130" i="2" s="1"/>
  <c r="DT225" i="2" s="1"/>
  <c r="DT228" i="2" s="1"/>
  <c r="DT211" i="2" s="1"/>
  <c r="DS129" i="2"/>
  <c r="DS132" i="2" s="1"/>
  <c r="DR8" i="7"/>
  <c r="DR96" i="7" s="1"/>
  <c r="DX98" i="2"/>
  <c r="DX227" i="2" s="1"/>
  <c r="M28" i="17"/>
  <c r="AN29" i="16"/>
  <c r="DH32" i="7"/>
  <c r="DY49" i="2"/>
  <c r="DZ48" i="2"/>
  <c r="DY50" i="2"/>
  <c r="DW88" i="2"/>
  <c r="DW66" i="7" s="1"/>
  <c r="AS66" i="16" s="1"/>
  <c r="DW85" i="2"/>
  <c r="DW65" i="7" s="1"/>
  <c r="AS65" i="16" s="1"/>
  <c r="DW64" i="7"/>
  <c r="DW128" i="7"/>
  <c r="AS128" i="16" s="1"/>
  <c r="AS119" i="16"/>
  <c r="DZ62" i="2"/>
  <c r="DY19" i="2"/>
  <c r="DY47" i="2"/>
  <c r="DZ15" i="2"/>
  <c r="DY55" i="2"/>
  <c r="DY59" i="2"/>
  <c r="DY67" i="2"/>
  <c r="AQ9" i="16"/>
  <c r="DQ96" i="7"/>
  <c r="AQ96" i="16" s="1"/>
  <c r="DQ98" i="7"/>
  <c r="AQ98" i="16" s="1"/>
  <c r="AQ25" i="16"/>
  <c r="N94" i="17"/>
  <c r="DS207" i="7"/>
  <c r="EC51" i="2"/>
  <c r="AR95" i="16"/>
  <c r="DW112" i="2"/>
  <c r="DW116" i="2" s="1"/>
  <c r="DV7" i="7"/>
  <c r="DV95" i="7" s="1"/>
  <c r="DY168" i="2"/>
  <c r="DZ154" i="2"/>
  <c r="DZ158" i="2" s="1"/>
  <c r="DW9" i="7"/>
  <c r="AS10" i="16" s="1"/>
  <c r="DX143" i="2"/>
  <c r="DX146" i="2" s="1"/>
  <c r="DY143" i="2" s="1"/>
  <c r="DY146" i="2" s="1"/>
  <c r="DZ143" i="2" s="1"/>
  <c r="DZ146" i="2" s="1"/>
  <c r="EA143" i="2" s="1"/>
  <c r="EA146" i="2" s="1"/>
  <c r="EB143" i="2" s="1"/>
  <c r="EB146" i="2" s="1"/>
  <c r="EC143" i="2" s="1"/>
  <c r="EC146" i="2" s="1"/>
  <c r="ED143" i="2" s="1"/>
  <c r="ED146" i="2" s="1"/>
  <c r="EE143" i="2" s="1"/>
  <c r="EE146" i="2" s="1"/>
  <c r="EF143" i="2" s="1"/>
  <c r="EF146" i="2" s="1"/>
  <c r="EG143" i="2" s="1"/>
  <c r="EG146" i="2" s="1"/>
  <c r="EH143" i="2" s="1"/>
  <c r="EH146" i="2" s="1"/>
  <c r="EI143" i="2" s="1"/>
  <c r="EI146" i="2" s="1"/>
  <c r="DS210" i="2"/>
  <c r="DS213" i="2" s="1"/>
  <c r="DR24" i="7"/>
  <c r="DZ316" i="2"/>
  <c r="DZ318" i="2" s="1"/>
  <c r="DW97" i="7"/>
  <c r="AS97" i="16" s="1"/>
  <c r="DM296" i="2"/>
  <c r="DM297" i="2" s="1"/>
  <c r="DU95" i="7"/>
  <c r="DL27" i="7" l="1"/>
  <c r="DL28" i="7" s="1"/>
  <c r="DL280" i="2"/>
  <c r="DL281" i="2" s="1"/>
  <c r="DL30" i="7" s="1"/>
  <c r="DM288" i="2"/>
  <c r="DM291" i="2" s="1"/>
  <c r="DM259" i="2"/>
  <c r="DO271" i="2"/>
  <c r="DO277" i="2" s="1"/>
  <c r="DO306" i="2"/>
  <c r="DO309" i="2" s="1"/>
  <c r="DO75" i="7" s="1"/>
  <c r="DO77" i="7" s="1"/>
  <c r="DO143" i="7" s="1"/>
  <c r="DO152" i="7" s="1"/>
  <c r="DN258" i="2"/>
  <c r="DU138" i="2"/>
  <c r="DU139" i="2" s="1"/>
  <c r="DU130" i="2" s="1"/>
  <c r="DU225" i="2" s="1"/>
  <c r="DU228" i="2" s="1"/>
  <c r="DU211" i="2" s="1"/>
  <c r="DY52" i="2"/>
  <c r="DN153" i="7"/>
  <c r="AP77" i="16"/>
  <c r="DN152" i="7"/>
  <c r="M88" i="17"/>
  <c r="AN89" i="16"/>
  <c r="DH103" i="7"/>
  <c r="DG201" i="7"/>
  <c r="DG215" i="7" s="1"/>
  <c r="DG39" i="7"/>
  <c r="DH36" i="7"/>
  <c r="DQ307" i="2"/>
  <c r="DQ272" i="2"/>
  <c r="DQ278" i="2" s="1"/>
  <c r="DP265" i="2"/>
  <c r="DM154" i="7"/>
  <c r="DN151" i="7" s="1"/>
  <c r="CX134" i="7"/>
  <c r="CX136" i="7" s="1"/>
  <c r="CW6" i="7"/>
  <c r="CW10" i="7" s="1"/>
  <c r="CW16" i="7" s="1"/>
  <c r="CW109" i="2"/>
  <c r="DO289" i="2"/>
  <c r="DO266" i="2"/>
  <c r="DH321" i="2"/>
  <c r="DH323" i="2" s="1"/>
  <c r="DG330" i="2"/>
  <c r="DM147" i="7"/>
  <c r="DM148" i="7"/>
  <c r="DK149" i="7"/>
  <c r="DK79" i="7" s="1"/>
  <c r="DN147" i="7"/>
  <c r="DN148" i="7"/>
  <c r="AJ11" i="16"/>
  <c r="L10" i="17"/>
  <c r="CV16" i="7"/>
  <c r="I203" i="15" s="1"/>
  <c r="I207" i="15"/>
  <c r="DW70" i="7"/>
  <c r="DW73" i="7" s="1"/>
  <c r="DW83" i="7" s="1"/>
  <c r="DJ32" i="7"/>
  <c r="DZ19" i="2"/>
  <c r="DZ47" i="2"/>
  <c r="DZ55" i="2" s="1"/>
  <c r="EA15" i="2"/>
  <c r="DZ59" i="2"/>
  <c r="DZ67" i="2"/>
  <c r="EA48" i="2"/>
  <c r="DZ49" i="2"/>
  <c r="DZ50" i="2"/>
  <c r="M32" i="17"/>
  <c r="AN33" i="16"/>
  <c r="DT129" i="2"/>
  <c r="DT132" i="2" s="1"/>
  <c r="DS8" i="7"/>
  <c r="DS96" i="7" s="1"/>
  <c r="DZ248" i="2"/>
  <c r="DZ242" i="2"/>
  <c r="DZ245" i="2" s="1"/>
  <c r="DY54" i="2"/>
  <c r="EB36" i="2"/>
  <c r="EC34" i="2"/>
  <c r="EB35" i="2"/>
  <c r="DK280" i="2"/>
  <c r="DK281" i="2" s="1"/>
  <c r="DK30" i="7" s="1"/>
  <c r="AO31" i="16" s="1"/>
  <c r="DK27" i="7"/>
  <c r="N82" i="17"/>
  <c r="AR83" i="16"/>
  <c r="DV73" i="7"/>
  <c r="DX285" i="2"/>
  <c r="DY273" i="2"/>
  <c r="DY279" i="2" s="1"/>
  <c r="DY308" i="2"/>
  <c r="DX85" i="2"/>
  <c r="DX88" i="2"/>
  <c r="DY98" i="2"/>
  <c r="DY227" i="2" s="1"/>
  <c r="DY84" i="2"/>
  <c r="DY63" i="2"/>
  <c r="DY64" i="2" s="1"/>
  <c r="DY69" i="2" s="1"/>
  <c r="DY131" i="2" s="1"/>
  <c r="DV218" i="2"/>
  <c r="DW219" i="2"/>
  <c r="DU217" i="2"/>
  <c r="DT216" i="2"/>
  <c r="DT220" i="2" s="1"/>
  <c r="DT212" i="2" s="1"/>
  <c r="DZ33" i="2"/>
  <c r="DZ38" i="2" s="1"/>
  <c r="EA13" i="2"/>
  <c r="DZ66" i="2"/>
  <c r="DZ18" i="2"/>
  <c r="DZ58" i="2"/>
  <c r="DZ54" i="2"/>
  <c r="AS64" i="16"/>
  <c r="EA4" i="2"/>
  <c r="DZ95" i="2"/>
  <c r="DZ276" i="2"/>
  <c r="DN290" i="2" s="1"/>
  <c r="DZ79" i="2"/>
  <c r="DZ74" i="2"/>
  <c r="DZ96" i="2"/>
  <c r="DZ77" i="2"/>
  <c r="DZ93" i="2"/>
  <c r="DZ81" i="2"/>
  <c r="DZ92" i="2"/>
  <c r="DZ82" i="2"/>
  <c r="DZ78" i="2"/>
  <c r="DZ94" i="2"/>
  <c r="DZ270" i="2"/>
  <c r="DZ73" i="2"/>
  <c r="DZ80" i="2"/>
  <c r="DZ76" i="2"/>
  <c r="DZ75" i="2"/>
  <c r="DU216" i="2"/>
  <c r="DX219" i="2"/>
  <c r="DW218" i="2"/>
  <c r="DV217" i="2"/>
  <c r="EA316" i="2"/>
  <c r="EA318" i="2" s="1"/>
  <c r="DT210" i="2"/>
  <c r="DS24" i="7"/>
  <c r="DZ168" i="2"/>
  <c r="EA154" i="2"/>
  <c r="EA158" i="2" s="1"/>
  <c r="DN296" i="2"/>
  <c r="DN297" i="2" s="1"/>
  <c r="DM280" i="2"/>
  <c r="DM281" i="2" s="1"/>
  <c r="DM30" i="7" s="1"/>
  <c r="DM27" i="7"/>
  <c r="DM28" i="7" s="1"/>
  <c r="DL32" i="7"/>
  <c r="DR98" i="7"/>
  <c r="DX112" i="2"/>
  <c r="DX116" i="2" s="1"/>
  <c r="DY112" i="2" s="1"/>
  <c r="DY116" i="2" s="1"/>
  <c r="DZ112" i="2" s="1"/>
  <c r="DZ116" i="2" s="1"/>
  <c r="EA112" i="2" s="1"/>
  <c r="EA116" i="2" s="1"/>
  <c r="EB112" i="2" s="1"/>
  <c r="EB116" i="2" s="1"/>
  <c r="EC112" i="2" s="1"/>
  <c r="EC116" i="2" s="1"/>
  <c r="ED112" i="2" s="1"/>
  <c r="ED116" i="2" s="1"/>
  <c r="EE112" i="2" s="1"/>
  <c r="EE116" i="2" s="1"/>
  <c r="EF112" i="2" s="1"/>
  <c r="EF116" i="2" s="1"/>
  <c r="EG112" i="2" s="1"/>
  <c r="EG116" i="2" s="1"/>
  <c r="EH112" i="2" s="1"/>
  <c r="EH116" i="2" s="1"/>
  <c r="EI112" i="2" s="1"/>
  <c r="EI116" i="2" s="1"/>
  <c r="DW7" i="7"/>
  <c r="AS8" i="16" s="1"/>
  <c r="ED51" i="2"/>
  <c r="DO153" i="7" l="1"/>
  <c r="DO144" i="7"/>
  <c r="DO145" i="7" s="1"/>
  <c r="DO147" i="7" s="1"/>
  <c r="DN259" i="2"/>
  <c r="DN288" i="2"/>
  <c r="DN291" i="2" s="1"/>
  <c r="DP306" i="2"/>
  <c r="DP309" i="2" s="1"/>
  <c r="DP75" i="7" s="1"/>
  <c r="DP77" i="7" s="1"/>
  <c r="DP143" i="7" s="1"/>
  <c r="DP152" i="7" s="1"/>
  <c r="DO258" i="2"/>
  <c r="DP271" i="2"/>
  <c r="DP277" i="2" s="1"/>
  <c r="DZ63" i="2"/>
  <c r="DZ64" i="2" s="1"/>
  <c r="DZ69" i="2" s="1"/>
  <c r="DZ131" i="2" s="1"/>
  <c r="DN154" i="7"/>
  <c r="DO151" i="7" s="1"/>
  <c r="DO154" i="7" s="1"/>
  <c r="DP151" i="7" s="1"/>
  <c r="DT213" i="2"/>
  <c r="DU210" i="2" s="1"/>
  <c r="DO148" i="7"/>
  <c r="DO149" i="7" s="1"/>
  <c r="DO79" i="7" s="1"/>
  <c r="DO81" i="7" s="1"/>
  <c r="AS70" i="16"/>
  <c r="CW44" i="7"/>
  <c r="DP153" i="7"/>
  <c r="DG226" i="7"/>
  <c r="DG238" i="7"/>
  <c r="DG242" i="7" s="1"/>
  <c r="DP144" i="7"/>
  <c r="DP145" i="7" s="1"/>
  <c r="DP147" i="7" s="1"/>
  <c r="DM149" i="7"/>
  <c r="DM79" i="7" s="1"/>
  <c r="DM81" i="7" s="1"/>
  <c r="AN103" i="16"/>
  <c r="DH132" i="7"/>
  <c r="M102" i="17"/>
  <c r="DH114" i="7"/>
  <c r="CX6" i="7"/>
  <c r="CX10" i="7" s="1"/>
  <c r="CX16" i="7" s="1"/>
  <c r="CX44" i="7" s="1"/>
  <c r="CY134" i="7"/>
  <c r="CY136" i="7" s="1"/>
  <c r="CX109" i="2"/>
  <c r="DR307" i="2"/>
  <c r="DR272" i="2"/>
  <c r="DR278" i="2" s="1"/>
  <c r="DQ265" i="2"/>
  <c r="AN37" i="16"/>
  <c r="DI36" i="7"/>
  <c r="M36" i="17"/>
  <c r="DH39" i="7"/>
  <c r="J204" i="15" s="1"/>
  <c r="I205" i="15"/>
  <c r="CV44" i="7"/>
  <c r="AJ17" i="16"/>
  <c r="AJ45" i="16" s="1"/>
  <c r="L16" i="17"/>
  <c r="L45" i="17" s="1"/>
  <c r="I213" i="15"/>
  <c r="I214" i="15" s="1"/>
  <c r="DN149" i="7"/>
  <c r="DN79" i="7" s="1"/>
  <c r="DK81" i="7"/>
  <c r="AO79" i="16"/>
  <c r="DH330" i="2"/>
  <c r="DI321" i="2"/>
  <c r="DI323" i="2" s="1"/>
  <c r="DP289" i="2"/>
  <c r="DP266" i="2"/>
  <c r="DG42" i="7"/>
  <c r="DU220" i="2"/>
  <c r="DU212" i="2" s="1"/>
  <c r="DY136" i="2"/>
  <c r="DX137" i="2"/>
  <c r="DZ135" i="2"/>
  <c r="DW138" i="2"/>
  <c r="DZ84" i="2"/>
  <c r="EA76" i="2"/>
  <c r="EA78" i="2"/>
  <c r="EA74" i="2"/>
  <c r="EA96" i="2"/>
  <c r="EA270" i="2"/>
  <c r="EA95" i="2"/>
  <c r="EA276" i="2"/>
  <c r="DO290" i="2" s="1"/>
  <c r="DO296" i="2" s="1"/>
  <c r="DO297" i="2" s="1"/>
  <c r="EA80" i="2"/>
  <c r="EA75" i="2"/>
  <c r="EA93" i="2"/>
  <c r="EA77" i="2"/>
  <c r="EB4" i="2"/>
  <c r="EA82" i="2"/>
  <c r="EA92" i="2"/>
  <c r="EA73" i="2"/>
  <c r="EA94" i="2"/>
  <c r="EA79" i="2"/>
  <c r="EA81" i="2"/>
  <c r="EA66" i="2"/>
  <c r="EA58" i="2"/>
  <c r="EA18" i="2"/>
  <c r="EA62" i="2"/>
  <c r="EB13" i="2"/>
  <c r="EB62" i="2" s="1"/>
  <c r="EA33" i="2"/>
  <c r="EA38" i="2" s="1"/>
  <c r="EA54" i="2"/>
  <c r="DY135" i="2"/>
  <c r="DV138" i="2"/>
  <c r="DV139" i="2" s="1"/>
  <c r="DV130" i="2" s="1"/>
  <c r="DV225" i="2" s="1"/>
  <c r="DV228" i="2" s="1"/>
  <c r="DV211" i="2" s="1"/>
  <c r="DW137" i="2"/>
  <c r="DX136" i="2"/>
  <c r="DY85" i="2"/>
  <c r="DY88" i="2"/>
  <c r="DV83" i="7"/>
  <c r="AS83" i="16" s="1"/>
  <c r="AS73" i="16"/>
  <c r="AO28" i="16"/>
  <c r="DK28" i="7"/>
  <c r="EA242" i="2"/>
  <c r="EA245" i="2" s="1"/>
  <c r="EA248" i="2"/>
  <c r="DZ52" i="2"/>
  <c r="DM32" i="7"/>
  <c r="DW95" i="7"/>
  <c r="AS95" i="16" s="1"/>
  <c r="DZ98" i="2"/>
  <c r="DZ227" i="2" s="1"/>
  <c r="DY285" i="2"/>
  <c r="DZ308" i="2"/>
  <c r="DZ273" i="2"/>
  <c r="DZ279" i="2" s="1"/>
  <c r="EC35" i="2"/>
  <c r="EC36" i="2"/>
  <c r="ED34" i="2"/>
  <c r="DT8" i="7"/>
  <c r="DU129" i="2"/>
  <c r="DU132" i="2" s="1"/>
  <c r="EA49" i="2"/>
  <c r="EB48" i="2"/>
  <c r="EA50" i="2"/>
  <c r="EB15" i="2"/>
  <c r="EA19" i="2"/>
  <c r="EA47" i="2"/>
  <c r="EA55" i="2"/>
  <c r="EA59" i="2"/>
  <c r="EA63" i="2"/>
  <c r="EA64" i="2" s="1"/>
  <c r="EA69" i="2" s="1"/>
  <c r="EA131" i="2" s="1"/>
  <c r="EA67" i="2"/>
  <c r="EE51" i="2"/>
  <c r="EB316" i="2"/>
  <c r="EB318" i="2" s="1"/>
  <c r="EB154" i="2"/>
  <c r="EB158" i="2" s="1"/>
  <c r="EA168" i="2"/>
  <c r="DS98" i="7"/>
  <c r="DN27" i="7" l="1"/>
  <c r="DN280" i="2"/>
  <c r="DN281" i="2" s="1"/>
  <c r="DN30" i="7" s="1"/>
  <c r="AP31" i="16" s="1"/>
  <c r="DO288" i="2"/>
  <c r="DO291" i="2" s="1"/>
  <c r="DO259" i="2"/>
  <c r="DP258" i="2"/>
  <c r="DP288" i="2" s="1"/>
  <c r="DQ271" i="2"/>
  <c r="DQ277" i="2" s="1"/>
  <c r="DQ306" i="2"/>
  <c r="DQ309" i="2" s="1"/>
  <c r="DQ75" i="7" s="1"/>
  <c r="DQ77" i="7" s="1"/>
  <c r="AQ77" i="16" s="1"/>
  <c r="DT24" i="7"/>
  <c r="AR25" i="16" s="1"/>
  <c r="AQ75" i="16"/>
  <c r="DP148" i="7"/>
  <c r="DP149" i="7" s="1"/>
  <c r="DP79" i="7" s="1"/>
  <c r="DP81" i="7" s="1"/>
  <c r="DP322" i="2" s="1"/>
  <c r="DQ143" i="7"/>
  <c r="DQ152" i="7" s="1"/>
  <c r="DP154" i="7"/>
  <c r="DQ151" i="7" s="1"/>
  <c r="DU213" i="2"/>
  <c r="DU24" i="7" s="1"/>
  <c r="AN114" i="16"/>
  <c r="DH122" i="7"/>
  <c r="M113" i="17"/>
  <c r="M131" i="17"/>
  <c r="M135" i="17" s="1"/>
  <c r="N133" i="17" s="1"/>
  <c r="AN132" i="16"/>
  <c r="AN136" i="16" s="1"/>
  <c r="AO134" i="16" s="1"/>
  <c r="DM89" i="7"/>
  <c r="DM103" i="7" s="1"/>
  <c r="DM322" i="2"/>
  <c r="DK89" i="7"/>
  <c r="DK322" i="2"/>
  <c r="AO81" i="16"/>
  <c r="DR265" i="2"/>
  <c r="DS307" i="2"/>
  <c r="DS272" i="2"/>
  <c r="DS278" i="2" s="1"/>
  <c r="DJ321" i="2"/>
  <c r="DJ323" i="2" s="1"/>
  <c r="DI330" i="2"/>
  <c r="DN81" i="7"/>
  <c r="AP79" i="16"/>
  <c r="M39" i="17"/>
  <c r="AN40" i="16"/>
  <c r="DH42" i="7"/>
  <c r="DJ36" i="7"/>
  <c r="DI39" i="7"/>
  <c r="DI42" i="7" s="1"/>
  <c r="DQ266" i="2"/>
  <c r="DQ289" i="2"/>
  <c r="CY109" i="2"/>
  <c r="CY6" i="7"/>
  <c r="CZ134" i="7"/>
  <c r="CZ136" i="7" s="1"/>
  <c r="DO322" i="2"/>
  <c r="DO89" i="7"/>
  <c r="DO103" i="7" s="1"/>
  <c r="DO114" i="7" s="1"/>
  <c r="DX138" i="2"/>
  <c r="DX139" i="2" s="1"/>
  <c r="DX130" i="2" s="1"/>
  <c r="DX225" i="2" s="1"/>
  <c r="DX228" i="2" s="1"/>
  <c r="DX211" i="2" s="1"/>
  <c r="DZ136" i="2"/>
  <c r="EA135" i="2"/>
  <c r="DY137" i="2"/>
  <c r="K209" i="15"/>
  <c r="K210" i="15" s="1"/>
  <c r="DT96" i="7"/>
  <c r="N8" i="17"/>
  <c r="AR9" i="16"/>
  <c r="EA308" i="2"/>
  <c r="EA273" i="2"/>
  <c r="EA279" i="2" s="1"/>
  <c r="DZ285" i="2"/>
  <c r="EB248" i="2"/>
  <c r="EB242" i="2"/>
  <c r="EB245" i="2" s="1"/>
  <c r="AO29" i="16"/>
  <c r="DK32" i="7"/>
  <c r="DX218" i="2"/>
  <c r="DV216" i="2"/>
  <c r="DV220" i="2" s="1"/>
  <c r="DV212" i="2" s="1"/>
  <c r="DW217" i="2"/>
  <c r="DY219" i="2"/>
  <c r="EB33" i="2"/>
  <c r="EB38" i="2" s="1"/>
  <c r="EB18" i="2"/>
  <c r="EC13" i="2"/>
  <c r="EB66" i="2"/>
  <c r="EB58" i="2"/>
  <c r="EA84" i="2"/>
  <c r="DW139" i="2"/>
  <c r="DW130" i="2" s="1"/>
  <c r="DW225" i="2" s="1"/>
  <c r="DW228" i="2" s="1"/>
  <c r="DW211" i="2" s="1"/>
  <c r="EA52" i="2"/>
  <c r="EB47" i="2"/>
  <c r="EB55" i="2" s="1"/>
  <c r="EB19" i="2"/>
  <c r="EC15" i="2"/>
  <c r="EB59" i="2"/>
  <c r="EB67" i="2"/>
  <c r="EB50" i="2"/>
  <c r="EB63" i="2" s="1"/>
  <c r="EB64" i="2" s="1"/>
  <c r="EB69" i="2" s="1"/>
  <c r="EB131" i="2" s="1"/>
  <c r="EC48" i="2"/>
  <c r="EB49" i="2"/>
  <c r="DU8" i="7"/>
  <c r="DU96" i="7" s="1"/>
  <c r="DV129" i="2"/>
  <c r="DV132" i="2" s="1"/>
  <c r="ED35" i="2"/>
  <c r="ED36" i="2"/>
  <c r="EE34" i="2"/>
  <c r="EA98" i="2"/>
  <c r="EA227" i="2" s="1"/>
  <c r="EB95" i="2"/>
  <c r="EB75" i="2"/>
  <c r="EB73" i="2"/>
  <c r="EB78" i="2"/>
  <c r="EB276" i="2"/>
  <c r="DP290" i="2" s="1"/>
  <c r="EB92" i="2"/>
  <c r="EC4" i="2"/>
  <c r="EB81" i="2"/>
  <c r="EB94" i="2"/>
  <c r="EB80" i="2"/>
  <c r="EB76" i="2"/>
  <c r="EB74" i="2"/>
  <c r="EB270" i="2"/>
  <c r="EB77" i="2"/>
  <c r="EB96" i="2"/>
  <c r="EB93" i="2"/>
  <c r="EB82" i="2"/>
  <c r="EB79" i="2"/>
  <c r="DZ85" i="2"/>
  <c r="DZ88" i="2"/>
  <c r="EB168" i="2"/>
  <c r="EC154" i="2"/>
  <c r="EC158" i="2" s="1"/>
  <c r="AP28" i="16"/>
  <c r="DN28" i="7"/>
  <c r="EF51" i="2"/>
  <c r="EC316" i="2"/>
  <c r="EC318" i="2" s="1"/>
  <c r="N24" i="17"/>
  <c r="DT98" i="7"/>
  <c r="DP296" i="2"/>
  <c r="DP297" i="2" s="1"/>
  <c r="DP291" i="2"/>
  <c r="DO280" i="2"/>
  <c r="DO281" i="2" s="1"/>
  <c r="DO30" i="7" s="1"/>
  <c r="DO27" i="7"/>
  <c r="DO28" i="7" s="1"/>
  <c r="DR306" i="2" l="1"/>
  <c r="DR309" i="2" s="1"/>
  <c r="DR75" i="7" s="1"/>
  <c r="DR77" i="7" s="1"/>
  <c r="DR143" i="7" s="1"/>
  <c r="DR152" i="7" s="1"/>
  <c r="DR271" i="2"/>
  <c r="DR277" i="2" s="1"/>
  <c r="DQ258" i="2"/>
  <c r="DP259" i="2"/>
  <c r="DV210" i="2"/>
  <c r="DQ153" i="7"/>
  <c r="DQ154" i="7" s="1"/>
  <c r="DR151" i="7" s="1"/>
  <c r="DQ144" i="7"/>
  <c r="DQ145" i="7" s="1"/>
  <c r="DQ147" i="7" s="1"/>
  <c r="DR144" i="7"/>
  <c r="DR145" i="7" s="1"/>
  <c r="DR147" i="7" s="1"/>
  <c r="DV213" i="2"/>
  <c r="DV24" i="7" s="1"/>
  <c r="DO132" i="7"/>
  <c r="DR153" i="7"/>
  <c r="DM114" i="7"/>
  <c r="DM122" i="7" s="1"/>
  <c r="DM132" i="7"/>
  <c r="M121" i="17"/>
  <c r="AN122" i="16"/>
  <c r="AK7" i="16"/>
  <c r="CY10" i="7"/>
  <c r="AN43" i="16"/>
  <c r="M42" i="17"/>
  <c r="DN89" i="7"/>
  <c r="DN322" i="2"/>
  <c r="AP81" i="16"/>
  <c r="DJ330" i="2"/>
  <c r="DK321" i="2"/>
  <c r="DK323" i="2" s="1"/>
  <c r="DK103" i="7"/>
  <c r="AO89" i="16"/>
  <c r="CZ109" i="2"/>
  <c r="CZ6" i="7"/>
  <c r="CZ10" i="7" s="1"/>
  <c r="CZ16" i="7" s="1"/>
  <c r="CZ44" i="7" s="1"/>
  <c r="DA134" i="7"/>
  <c r="DA136" i="7" s="1"/>
  <c r="DK36" i="7"/>
  <c r="DJ39" i="7"/>
  <c r="DJ42" i="7" s="1"/>
  <c r="DS265" i="2"/>
  <c r="DT272" i="2"/>
  <c r="DT278" i="2" s="1"/>
  <c r="DT307" i="2"/>
  <c r="DR266" i="2"/>
  <c r="DR289" i="2"/>
  <c r="DP89" i="7"/>
  <c r="DP103" i="7" s="1"/>
  <c r="DP114" i="7" s="1"/>
  <c r="DP122" i="7" s="1"/>
  <c r="DR148" i="7"/>
  <c r="EB98" i="2"/>
  <c r="EB227" i="2" s="1"/>
  <c r="EE36" i="2"/>
  <c r="EF34" i="2"/>
  <c r="EE35" i="2"/>
  <c r="ED48" i="2"/>
  <c r="EC50" i="2"/>
  <c r="EC49" i="2"/>
  <c r="EC63" i="2" s="1"/>
  <c r="DY138" i="2"/>
  <c r="DY139" i="2" s="1"/>
  <c r="DY130" i="2" s="1"/>
  <c r="DY225" i="2" s="1"/>
  <c r="DY228" i="2" s="1"/>
  <c r="DY211" i="2" s="1"/>
  <c r="EB135" i="2"/>
  <c r="EA136" i="2"/>
  <c r="DZ137" i="2"/>
  <c r="DX217" i="2"/>
  <c r="DZ219" i="2"/>
  <c r="DW216" i="2"/>
  <c r="DW220" i="2" s="1"/>
  <c r="DW212" i="2" s="1"/>
  <c r="DY218" i="2"/>
  <c r="EB54" i="2"/>
  <c r="AO33" i="16"/>
  <c r="EC242" i="2"/>
  <c r="EC245" i="2" s="1"/>
  <c r="EC248" i="2"/>
  <c r="EA285" i="2"/>
  <c r="EB308" i="2"/>
  <c r="EB273" i="2"/>
  <c r="EB279" i="2" s="1"/>
  <c r="EC76" i="2"/>
  <c r="EC74" i="2"/>
  <c r="EC73" i="2"/>
  <c r="EC80" i="2"/>
  <c r="EC95" i="2"/>
  <c r="EC92" i="2"/>
  <c r="EC82" i="2"/>
  <c r="EC96" i="2"/>
  <c r="EC81" i="2"/>
  <c r="EC79" i="2"/>
  <c r="EC77" i="2"/>
  <c r="EC75" i="2"/>
  <c r="EC276" i="2"/>
  <c r="DQ290" i="2" s="1"/>
  <c r="EC78" i="2"/>
  <c r="EC94" i="2"/>
  <c r="EC93" i="2"/>
  <c r="EC270" i="2"/>
  <c r="ED4" i="2"/>
  <c r="EB84" i="2"/>
  <c r="DW129" i="2"/>
  <c r="DW132" i="2" s="1"/>
  <c r="DV8" i="7"/>
  <c r="EB52" i="2"/>
  <c r="ED15" i="2"/>
  <c r="EC19" i="2"/>
  <c r="EC47" i="2"/>
  <c r="EC52" i="2" s="1"/>
  <c r="EC59" i="2"/>
  <c r="EC67" i="2"/>
  <c r="EA85" i="2"/>
  <c r="EA88" i="2"/>
  <c r="EC18" i="2"/>
  <c r="EC62" i="2"/>
  <c r="EC58" i="2"/>
  <c r="EC66" i="2"/>
  <c r="EC33" i="2"/>
  <c r="EC38" i="2" s="1"/>
  <c r="ED13" i="2"/>
  <c r="EC54" i="2"/>
  <c r="DS208" i="7"/>
  <c r="AR96" i="16"/>
  <c r="N95" i="17"/>
  <c r="EA219" i="2"/>
  <c r="DZ218" i="2"/>
  <c r="DY217" i="2"/>
  <c r="DX216" i="2"/>
  <c r="DQ296" i="2"/>
  <c r="DQ297" i="2" s="1"/>
  <c r="DP280" i="2"/>
  <c r="DP281" i="2" s="1"/>
  <c r="DP30" i="7" s="1"/>
  <c r="DP27" i="7"/>
  <c r="DP28" i="7" s="1"/>
  <c r="N97" i="17"/>
  <c r="DS210" i="7"/>
  <c r="ED316" i="2"/>
  <c r="ED318" i="2" s="1"/>
  <c r="DO122" i="7"/>
  <c r="EG51" i="2"/>
  <c r="AP29" i="16"/>
  <c r="DN32" i="7"/>
  <c r="ED154" i="2"/>
  <c r="ED158" i="2" s="1"/>
  <c r="EC168" i="2"/>
  <c r="DO32" i="7"/>
  <c r="DU98" i="7"/>
  <c r="AR98" i="16"/>
  <c r="DS306" i="2" l="1"/>
  <c r="DS309" i="2" s="1"/>
  <c r="DS75" i="7" s="1"/>
  <c r="DR258" i="2"/>
  <c r="DS271" i="2"/>
  <c r="DS277" i="2" s="1"/>
  <c r="DQ288" i="2"/>
  <c r="DQ291" i="2" s="1"/>
  <c r="DQ259" i="2"/>
  <c r="DX220" i="2"/>
  <c r="DX212" i="2" s="1"/>
  <c r="DW210" i="2"/>
  <c r="DW213" i="2" s="1"/>
  <c r="DX210" i="2" s="1"/>
  <c r="DR154" i="7"/>
  <c r="DS151" i="7" s="1"/>
  <c r="DQ148" i="7"/>
  <c r="DQ149" i="7" s="1"/>
  <c r="DQ79" i="7" s="1"/>
  <c r="AQ79" i="16" s="1"/>
  <c r="DP132" i="7"/>
  <c r="DS289" i="2"/>
  <c r="DS266" i="2"/>
  <c r="AO37" i="16"/>
  <c r="DL36" i="7"/>
  <c r="DK39" i="7"/>
  <c r="DK114" i="7"/>
  <c r="DK132" i="7"/>
  <c r="AO132" i="16" s="1"/>
  <c r="AO136" i="16" s="1"/>
  <c r="AP134" i="16" s="1"/>
  <c r="AO103" i="16"/>
  <c r="CY16" i="7"/>
  <c r="AK11" i="16"/>
  <c r="DS77" i="7"/>
  <c r="DU272" i="2"/>
  <c r="DU278" i="2" s="1"/>
  <c r="DT265" i="2"/>
  <c r="DU307" i="2"/>
  <c r="DA109" i="2"/>
  <c r="DA6" i="7"/>
  <c r="DA10" i="7" s="1"/>
  <c r="DA16" i="7" s="1"/>
  <c r="DA44" i="7" s="1"/>
  <c r="DB134" i="7"/>
  <c r="DB136" i="7" s="1"/>
  <c r="DK330" i="2"/>
  <c r="DL321" i="2"/>
  <c r="DL323" i="2" s="1"/>
  <c r="AP89" i="16"/>
  <c r="DN103" i="7"/>
  <c r="DR149" i="7"/>
  <c r="DR79" i="7" s="1"/>
  <c r="DR81" i="7" s="1"/>
  <c r="DP32" i="7"/>
  <c r="EC64" i="2"/>
  <c r="EC69" i="2" s="1"/>
  <c r="EC131" i="2" s="1"/>
  <c r="EC55" i="2"/>
  <c r="DX129" i="2"/>
  <c r="DX132" i="2" s="1"/>
  <c r="DY129" i="2" s="1"/>
  <c r="DY132" i="2" s="1"/>
  <c r="DZ129" i="2" s="1"/>
  <c r="DW8" i="7"/>
  <c r="AS9" i="16" s="1"/>
  <c r="ED76" i="2"/>
  <c r="ED73" i="2"/>
  <c r="ED74" i="2"/>
  <c r="ED92" i="2"/>
  <c r="ED77" i="2"/>
  <c r="ED93" i="2"/>
  <c r="ED78" i="2"/>
  <c r="ED96" i="2"/>
  <c r="ED80" i="2"/>
  <c r="ED79" i="2"/>
  <c r="ED94" i="2"/>
  <c r="ED95" i="2"/>
  <c r="ED276" i="2"/>
  <c r="DR290" i="2" s="1"/>
  <c r="ED270" i="2"/>
  <c r="EE4" i="2"/>
  <c r="ED81" i="2"/>
  <c r="ED82" i="2"/>
  <c r="ED75" i="2"/>
  <c r="EC98" i="2"/>
  <c r="EC227" i="2" s="1"/>
  <c r="EC273" i="2"/>
  <c r="EC279" i="2" s="1"/>
  <c r="EB285" i="2"/>
  <c r="EC308" i="2"/>
  <c r="ED242" i="2"/>
  <c r="ED245" i="2" s="1"/>
  <c r="ED248" i="2"/>
  <c r="ED50" i="2"/>
  <c r="ED49" i="2"/>
  <c r="EE48" i="2"/>
  <c r="ED18" i="2"/>
  <c r="ED66" i="2"/>
  <c r="ED58" i="2"/>
  <c r="EE13" i="2"/>
  <c r="EE62" i="2" s="1"/>
  <c r="ED33" i="2"/>
  <c r="ED38" i="2" s="1"/>
  <c r="ED54" i="2"/>
  <c r="ED19" i="2"/>
  <c r="EE15" i="2"/>
  <c r="ED47" i="2"/>
  <c r="ED55" i="2"/>
  <c r="ED59" i="2"/>
  <c r="ED67" i="2"/>
  <c r="DV96" i="7"/>
  <c r="EB88" i="2"/>
  <c r="EB85" i="2"/>
  <c r="EC84" i="2"/>
  <c r="DY216" i="2"/>
  <c r="DY220" i="2" s="1"/>
  <c r="DY212" i="2" s="1"/>
  <c r="EB219" i="2"/>
  <c r="DZ217" i="2"/>
  <c r="EA218" i="2"/>
  <c r="ED62" i="2"/>
  <c r="EF36" i="2"/>
  <c r="EF35" i="2"/>
  <c r="EG34" i="2"/>
  <c r="ED168" i="2"/>
  <c r="EE154" i="2"/>
  <c r="EE158" i="2" s="1"/>
  <c r="AP33" i="16"/>
  <c r="EH51" i="2"/>
  <c r="DQ27" i="7"/>
  <c r="DQ280" i="2"/>
  <c r="DQ281" i="2" s="1"/>
  <c r="DQ30" i="7" s="1"/>
  <c r="AQ31" i="16" s="1"/>
  <c r="DR296" i="2"/>
  <c r="DR297" i="2" s="1"/>
  <c r="DV98" i="7"/>
  <c r="EE316" i="2"/>
  <c r="EE318" i="2" s="1"/>
  <c r="DR259" i="2" l="1"/>
  <c r="DR288" i="2"/>
  <c r="DR291" i="2" s="1"/>
  <c r="DS258" i="2"/>
  <c r="DT271" i="2"/>
  <c r="DT277" i="2" s="1"/>
  <c r="DT306" i="2"/>
  <c r="DT309" i="2" s="1"/>
  <c r="DT75" i="7" s="1"/>
  <c r="DT77" i="7" s="1"/>
  <c r="DT143" i="7" s="1"/>
  <c r="DT152" i="7" s="1"/>
  <c r="DX213" i="2"/>
  <c r="DY210" i="2" s="1"/>
  <c r="ED52" i="2"/>
  <c r="DQ81" i="7"/>
  <c r="AQ81" i="16" s="1"/>
  <c r="DW24" i="7"/>
  <c r="AS25" i="16" s="1"/>
  <c r="DY213" i="2"/>
  <c r="DZ210" i="2" s="1"/>
  <c r="DT144" i="7"/>
  <c r="DT145" i="7" s="1"/>
  <c r="DT148" i="7" s="1"/>
  <c r="DN132" i="7"/>
  <c r="AP132" i="16" s="1"/>
  <c r="AP136" i="16" s="1"/>
  <c r="AQ134" i="16" s="1"/>
  <c r="DN114" i="7"/>
  <c r="AP103" i="16"/>
  <c r="DM321" i="2"/>
  <c r="DM323" i="2" s="1"/>
  <c r="DL330" i="2"/>
  <c r="DU265" i="2"/>
  <c r="DV307" i="2"/>
  <c r="DV272" i="2"/>
  <c r="DV278" i="2" s="1"/>
  <c r="DS186" i="7"/>
  <c r="DS188" i="7" s="1"/>
  <c r="N74" i="17"/>
  <c r="K202" i="15" s="1"/>
  <c r="AK17" i="16"/>
  <c r="AK45" i="16" s="1"/>
  <c r="CY44" i="7"/>
  <c r="DM36" i="7"/>
  <c r="DL39" i="7"/>
  <c r="DL42" i="7" s="1"/>
  <c r="DT153" i="7"/>
  <c r="DB109" i="2"/>
  <c r="DB6" i="7"/>
  <c r="DC134" i="7"/>
  <c r="DC136" i="7" s="1"/>
  <c r="DT266" i="2"/>
  <c r="DT289" i="2"/>
  <c r="AR75" i="16"/>
  <c r="AR77" i="16"/>
  <c r="DS143" i="7"/>
  <c r="N76" i="17"/>
  <c r="DK122" i="7"/>
  <c r="AO122" i="16" s="1"/>
  <c r="AO114" i="16"/>
  <c r="AO40" i="16"/>
  <c r="DK42" i="7"/>
  <c r="AO43" i="16" s="1"/>
  <c r="DR322" i="2"/>
  <c r="DR89" i="7"/>
  <c r="DR103" i="7" s="1"/>
  <c r="DW96" i="7"/>
  <c r="AS96" i="16" s="1"/>
  <c r="EH34" i="2"/>
  <c r="EG35" i="2"/>
  <c r="EG36" i="2"/>
  <c r="EC85" i="2"/>
  <c r="EC88" i="2"/>
  <c r="ED63" i="2"/>
  <c r="ED64" i="2" s="1"/>
  <c r="ED69" i="2" s="1"/>
  <c r="ED131" i="2" s="1"/>
  <c r="ED308" i="2"/>
  <c r="ED273" i="2"/>
  <c r="ED279" i="2" s="1"/>
  <c r="EC285" i="2"/>
  <c r="ED98" i="2"/>
  <c r="ED227" i="2" s="1"/>
  <c r="ED84" i="2"/>
  <c r="EF15" i="2"/>
  <c r="EE19" i="2"/>
  <c r="EE47" i="2"/>
  <c r="EE55" i="2" s="1"/>
  <c r="EE59" i="2"/>
  <c r="EE67" i="2"/>
  <c r="EE33" i="2"/>
  <c r="EE38" i="2" s="1"/>
  <c r="EE66" i="2"/>
  <c r="EF13" i="2"/>
  <c r="EE58" i="2"/>
  <c r="EE18" i="2"/>
  <c r="EE49" i="2"/>
  <c r="EF48" i="2"/>
  <c r="EE50" i="2"/>
  <c r="EE242" i="2"/>
  <c r="EE245" i="2" s="1"/>
  <c r="EE248" i="2"/>
  <c r="EE96" i="2"/>
  <c r="EE81" i="2"/>
  <c r="EE73" i="2"/>
  <c r="EE93" i="2"/>
  <c r="EE79" i="2"/>
  <c r="EE92" i="2"/>
  <c r="EE95" i="2"/>
  <c r="EE80" i="2"/>
  <c r="EE74" i="2"/>
  <c r="EF4" i="2"/>
  <c r="EE82" i="2"/>
  <c r="EE76" i="2"/>
  <c r="EE94" i="2"/>
  <c r="EE77" i="2"/>
  <c r="EE75" i="2"/>
  <c r="EE270" i="2"/>
  <c r="EE276" i="2"/>
  <c r="DS290" i="2" s="1"/>
  <c r="EE78" i="2"/>
  <c r="EC135" i="2"/>
  <c r="EA137" i="2"/>
  <c r="DZ138" i="2"/>
  <c r="DZ139" i="2" s="1"/>
  <c r="DZ130" i="2" s="1"/>
  <c r="DZ225" i="2" s="1"/>
  <c r="DZ228" i="2" s="1"/>
  <c r="DZ211" i="2" s="1"/>
  <c r="EB136" i="2"/>
  <c r="EF154" i="2"/>
  <c r="EF158" i="2" s="1"/>
  <c r="EE168" i="2"/>
  <c r="EF316" i="2"/>
  <c r="EF318" i="2" s="1"/>
  <c r="DS296" i="2"/>
  <c r="DS297" i="2" s="1"/>
  <c r="AQ28" i="16"/>
  <c r="DQ28" i="7"/>
  <c r="EI51" i="2"/>
  <c r="DR27" i="7" l="1"/>
  <c r="DR28" i="7" s="1"/>
  <c r="DR280" i="2"/>
  <c r="DR281" i="2" s="1"/>
  <c r="DR30" i="7" s="1"/>
  <c r="DS259" i="2"/>
  <c r="DS288" i="2"/>
  <c r="DS291" i="2" s="1"/>
  <c r="DU306" i="2"/>
  <c r="DU309" i="2" s="1"/>
  <c r="DU75" i="7" s="1"/>
  <c r="DU77" i="7" s="1"/>
  <c r="DU143" i="7" s="1"/>
  <c r="DU152" i="7" s="1"/>
  <c r="DU271" i="2"/>
  <c r="DU277" i="2" s="1"/>
  <c r="DT258" i="2"/>
  <c r="EE98" i="2"/>
  <c r="EE227" i="2" s="1"/>
  <c r="EE52" i="2"/>
  <c r="EE63" i="2"/>
  <c r="EE64" i="2" s="1"/>
  <c r="EE69" i="2" s="1"/>
  <c r="EE131" i="2" s="1"/>
  <c r="ED136" i="2" s="1"/>
  <c r="DQ322" i="2"/>
  <c r="DW98" i="7"/>
  <c r="AS98" i="16" s="1"/>
  <c r="DQ89" i="7"/>
  <c r="DT147" i="7"/>
  <c r="DU144" i="7"/>
  <c r="DU145" i="7" s="1"/>
  <c r="DU148" i="7" s="1"/>
  <c r="DU153" i="7"/>
  <c r="DS152" i="7"/>
  <c r="DS144" i="7"/>
  <c r="DS145" i="7" s="1"/>
  <c r="DS153" i="7"/>
  <c r="AL7" i="16"/>
  <c r="DB10" i="7"/>
  <c r="DM39" i="7"/>
  <c r="DM42" i="7" s="1"/>
  <c r="DN36" i="7"/>
  <c r="DW272" i="2"/>
  <c r="DW278" i="2" s="1"/>
  <c r="DV265" i="2"/>
  <c r="DW307" i="2"/>
  <c r="DU266" i="2"/>
  <c r="DU289" i="2"/>
  <c r="DN321" i="2"/>
  <c r="DN323" i="2" s="1"/>
  <c r="DM330" i="2"/>
  <c r="DN122" i="7"/>
  <c r="AP122" i="16" s="1"/>
  <c r="AP114" i="16"/>
  <c r="DC6" i="7"/>
  <c r="DC10" i="7" s="1"/>
  <c r="DC16" i="7" s="1"/>
  <c r="DC44" i="7" s="1"/>
  <c r="DD134" i="7"/>
  <c r="DD136" i="7" s="1"/>
  <c r="DC109" i="2"/>
  <c r="DT149" i="7"/>
  <c r="DT79" i="7" s="1"/>
  <c r="DR114" i="7"/>
  <c r="DR122" i="7" s="1"/>
  <c r="DR132" i="7"/>
  <c r="EE135" i="2"/>
  <c r="EB138" i="2"/>
  <c r="DZ216" i="2"/>
  <c r="DZ220" i="2" s="1"/>
  <c r="DZ212" i="2" s="1"/>
  <c r="DZ213" i="2" s="1"/>
  <c r="EA210" i="2" s="1"/>
  <c r="EB218" i="2"/>
  <c r="EC219" i="2"/>
  <c r="EA217" i="2"/>
  <c r="EF76" i="2"/>
  <c r="EF74" i="2"/>
  <c r="EF94" i="2"/>
  <c r="EF78" i="2"/>
  <c r="EF95" i="2"/>
  <c r="EF93" i="2"/>
  <c r="EF82" i="2"/>
  <c r="EF276" i="2"/>
  <c r="DT290" i="2" s="1"/>
  <c r="EF77" i="2"/>
  <c r="EF75" i="2"/>
  <c r="EF73" i="2"/>
  <c r="EF80" i="2"/>
  <c r="EF270" i="2"/>
  <c r="EF92" i="2"/>
  <c r="EG4" i="2"/>
  <c r="EF81" i="2"/>
  <c r="EF79" i="2"/>
  <c r="EF96" i="2"/>
  <c r="EF66" i="2"/>
  <c r="EF18" i="2"/>
  <c r="EF62" i="2"/>
  <c r="EF58" i="2"/>
  <c r="EF33" i="2"/>
  <c r="EF38" i="2" s="1"/>
  <c r="EG13" i="2"/>
  <c r="ED285" i="2"/>
  <c r="EE273" i="2"/>
  <c r="EE279" i="2" s="1"/>
  <c r="EE308" i="2"/>
  <c r="EC136" i="2"/>
  <c r="ED135" i="2"/>
  <c r="EA138" i="2"/>
  <c r="EA139" i="2" s="1"/>
  <c r="EA130" i="2" s="1"/>
  <c r="EA225" i="2" s="1"/>
  <c r="EA228" i="2" s="1"/>
  <c r="EA211" i="2" s="1"/>
  <c r="EB137" i="2"/>
  <c r="DR32" i="7"/>
  <c r="DZ132" i="2"/>
  <c r="EA129" i="2" s="1"/>
  <c r="EE84" i="2"/>
  <c r="EF248" i="2"/>
  <c r="EF242" i="2"/>
  <c r="EF245" i="2" s="1"/>
  <c r="EF50" i="2"/>
  <c r="EF49" i="2"/>
  <c r="EF63" i="2" s="1"/>
  <c r="EF64" i="2" s="1"/>
  <c r="EF69" i="2" s="1"/>
  <c r="EF131" i="2" s="1"/>
  <c r="EG48" i="2"/>
  <c r="EE54" i="2"/>
  <c r="EG15" i="2"/>
  <c r="EF47" i="2"/>
  <c r="EF55" i="2" s="1"/>
  <c r="EF19" i="2"/>
  <c r="EF59" i="2"/>
  <c r="EF67" i="2"/>
  <c r="ED85" i="2"/>
  <c r="ED88" i="2"/>
  <c r="EH35" i="2"/>
  <c r="EH36" i="2"/>
  <c r="EI34" i="2"/>
  <c r="DS27" i="7"/>
  <c r="DS28" i="7" s="1"/>
  <c r="DS280" i="2"/>
  <c r="DS281" i="2" s="1"/>
  <c r="DS30" i="7" s="1"/>
  <c r="EG316" i="2"/>
  <c r="EG318" i="2" s="1"/>
  <c r="DT296" i="2"/>
  <c r="DT297" i="2" s="1"/>
  <c r="DQ32" i="7"/>
  <c r="AQ29" i="16"/>
  <c r="EG154" i="2"/>
  <c r="EG158" i="2" s="1"/>
  <c r="EF168" i="2"/>
  <c r="DV271" i="2" l="1"/>
  <c r="DV277" i="2" s="1"/>
  <c r="DV306" i="2"/>
  <c r="DV309" i="2" s="1"/>
  <c r="DV75" i="7" s="1"/>
  <c r="DV77" i="7" s="1"/>
  <c r="DV143" i="7" s="1"/>
  <c r="DV153" i="7" s="1"/>
  <c r="DU258" i="2"/>
  <c r="DT259" i="2"/>
  <c r="DT288" i="2"/>
  <c r="DT291" i="2" s="1"/>
  <c r="EC137" i="2"/>
  <c r="DQ103" i="7"/>
  <c r="AQ89" i="16"/>
  <c r="DU147" i="7"/>
  <c r="DU149" i="7" s="1"/>
  <c r="DU79" i="7" s="1"/>
  <c r="DU81" i="7" s="1"/>
  <c r="DU322" i="2" s="1"/>
  <c r="DS154" i="7"/>
  <c r="DT151" i="7" s="1"/>
  <c r="DT154" i="7" s="1"/>
  <c r="DU151" i="7" s="1"/>
  <c r="DU154" i="7" s="1"/>
  <c r="DV151" i="7" s="1"/>
  <c r="DO321" i="2"/>
  <c r="DO323" i="2" s="1"/>
  <c r="DN330" i="2"/>
  <c r="DV289" i="2"/>
  <c r="DV266" i="2"/>
  <c r="DN39" i="7"/>
  <c r="DO36" i="7"/>
  <c r="AP37" i="16"/>
  <c r="AL11" i="16"/>
  <c r="DB16" i="7"/>
  <c r="DD109" i="2"/>
  <c r="DE134" i="7"/>
  <c r="DE136" i="7" s="1"/>
  <c r="DD6" i="7"/>
  <c r="DD10" i="7" s="1"/>
  <c r="DD16" i="7" s="1"/>
  <c r="DD44" i="7" s="1"/>
  <c r="DX272" i="2"/>
  <c r="DX278" i="2" s="1"/>
  <c r="DW265" i="2"/>
  <c r="DX307" i="2"/>
  <c r="DS148" i="7"/>
  <c r="DS147" i="7"/>
  <c r="DT81" i="7"/>
  <c r="DT322" i="2" s="1"/>
  <c r="EA216" i="2"/>
  <c r="EA220" i="2" s="1"/>
  <c r="EA212" i="2" s="1"/>
  <c r="ED219" i="2"/>
  <c r="EB217" i="2"/>
  <c r="EC218" i="2"/>
  <c r="EI35" i="2"/>
  <c r="EI36" i="2"/>
  <c r="EF52" i="2"/>
  <c r="EG242" i="2"/>
  <c r="EG245" i="2" s="1"/>
  <c r="EG248" i="2"/>
  <c r="EE88" i="2"/>
  <c r="EE85" i="2"/>
  <c r="EG33" i="2"/>
  <c r="EG38" i="2" s="1"/>
  <c r="EH13" i="2"/>
  <c r="EG66" i="2"/>
  <c r="EG18" i="2"/>
  <c r="EG62" i="2"/>
  <c r="EG58" i="2"/>
  <c r="EF54" i="2"/>
  <c r="EG73" i="2"/>
  <c r="EG95" i="2"/>
  <c r="EG74" i="2"/>
  <c r="EG82" i="2"/>
  <c r="EG75" i="2"/>
  <c r="EG81" i="2"/>
  <c r="EG79" i="2"/>
  <c r="EG270" i="2"/>
  <c r="EH4" i="2"/>
  <c r="EG96" i="2"/>
  <c r="EG94" i="2"/>
  <c r="EG92" i="2"/>
  <c r="EG80" i="2"/>
  <c r="EG276" i="2"/>
  <c r="DU290" i="2" s="1"/>
  <c r="EG78" i="2"/>
  <c r="EG76" i="2"/>
  <c r="EG93" i="2"/>
  <c r="EG77" i="2"/>
  <c r="EF84" i="2"/>
  <c r="EB139" i="2"/>
  <c r="EB130" i="2" s="1"/>
  <c r="EB225" i="2" s="1"/>
  <c r="EB228" i="2" s="1"/>
  <c r="EB211" i="2" s="1"/>
  <c r="EC138" i="2"/>
  <c r="EC139" i="2" s="1"/>
  <c r="EC130" i="2" s="1"/>
  <c r="EC225" i="2" s="1"/>
  <c r="EC228" i="2" s="1"/>
  <c r="EC211" i="2" s="1"/>
  <c r="ED137" i="2"/>
  <c r="EE136" i="2"/>
  <c r="EF135" i="2"/>
  <c r="EG19" i="2"/>
  <c r="EH15" i="2"/>
  <c r="EG47" i="2"/>
  <c r="EG59" i="2"/>
  <c r="EG67" i="2"/>
  <c r="EG50" i="2"/>
  <c r="EG49" i="2"/>
  <c r="EH48" i="2"/>
  <c r="EA132" i="2"/>
  <c r="EB129" i="2" s="1"/>
  <c r="EE285" i="2"/>
  <c r="EF273" i="2"/>
  <c r="EF279" i="2" s="1"/>
  <c r="EF308" i="2"/>
  <c r="EA213" i="2"/>
  <c r="EB210" i="2" s="1"/>
  <c r="EF98" i="2"/>
  <c r="EF227" i="2" s="1"/>
  <c r="AQ33" i="16"/>
  <c r="DU296" i="2"/>
  <c r="DU297" i="2" s="1"/>
  <c r="EH154" i="2"/>
  <c r="EH158" i="2" s="1"/>
  <c r="EG168" i="2"/>
  <c r="DT280" i="2"/>
  <c r="DT281" i="2" s="1"/>
  <c r="DT30" i="7" s="1"/>
  <c r="DT27" i="7"/>
  <c r="EH316" i="2"/>
  <c r="EH318" i="2" s="1"/>
  <c r="DS32" i="7"/>
  <c r="DV152" i="7" l="1"/>
  <c r="DV144" i="7"/>
  <c r="DV145" i="7" s="1"/>
  <c r="DV154" i="7"/>
  <c r="DW151" i="7" s="1"/>
  <c r="DU259" i="2"/>
  <c r="DU288" i="2"/>
  <c r="DU291" i="2" s="1"/>
  <c r="DV258" i="2"/>
  <c r="DW271" i="2"/>
  <c r="DW277" i="2" s="1"/>
  <c r="DW306" i="2"/>
  <c r="DW309" i="2" s="1"/>
  <c r="DW75" i="7" s="1"/>
  <c r="DW77" i="7" s="1"/>
  <c r="EG63" i="2"/>
  <c r="EG64" i="2" s="1"/>
  <c r="EG69" i="2" s="1"/>
  <c r="EG131" i="2" s="1"/>
  <c r="EG54" i="2"/>
  <c r="EG98" i="2"/>
  <c r="EG227" i="2" s="1"/>
  <c r="DQ132" i="7"/>
  <c r="AQ132" i="16" s="1"/>
  <c r="AQ136" i="16" s="1"/>
  <c r="AR134" i="16" s="1"/>
  <c r="DQ114" i="7"/>
  <c r="AQ103" i="16"/>
  <c r="DT89" i="7"/>
  <c r="DT103" i="7" s="1"/>
  <c r="DS149" i="7"/>
  <c r="DS79" i="7" s="1"/>
  <c r="N78" i="17" s="1"/>
  <c r="DX265" i="2"/>
  <c r="DY307" i="2"/>
  <c r="DY272" i="2"/>
  <c r="DY278" i="2" s="1"/>
  <c r="DE6" i="7"/>
  <c r="DF134" i="7"/>
  <c r="DF136" i="7" s="1"/>
  <c r="DE109" i="2"/>
  <c r="DO39" i="7"/>
  <c r="DO42" i="7" s="1"/>
  <c r="DP36" i="7"/>
  <c r="DW143" i="7"/>
  <c r="AS77" i="16"/>
  <c r="DW266" i="2"/>
  <c r="DW289" i="2"/>
  <c r="AL17" i="16"/>
  <c r="AL45" i="16" s="1"/>
  <c r="DB44" i="7"/>
  <c r="AP40" i="16"/>
  <c r="DN42" i="7"/>
  <c r="AP43" i="16" s="1"/>
  <c r="DO330" i="2"/>
  <c r="DP321" i="2"/>
  <c r="DP323" i="2" s="1"/>
  <c r="DU89" i="7"/>
  <c r="DU103" i="7" s="1"/>
  <c r="DU132" i="7" s="1"/>
  <c r="ED138" i="2"/>
  <c r="ED139" i="2" s="1"/>
  <c r="ED130" i="2" s="1"/>
  <c r="ED225" i="2" s="1"/>
  <c r="ED228" i="2" s="1"/>
  <c r="ED211" i="2" s="1"/>
  <c r="EG135" i="2"/>
  <c r="EF136" i="2"/>
  <c r="EE137" i="2"/>
  <c r="EH50" i="2"/>
  <c r="EI48" i="2"/>
  <c r="EH49" i="2"/>
  <c r="EG52" i="2"/>
  <c r="EG55" i="2"/>
  <c r="ED218" i="2"/>
  <c r="EC217" i="2"/>
  <c r="EE219" i="2"/>
  <c r="EB216" i="2"/>
  <c r="EB220" i="2" s="1"/>
  <c r="EB212" i="2" s="1"/>
  <c r="EB213" i="2" s="1"/>
  <c r="EC210" i="2" s="1"/>
  <c r="EH58" i="2"/>
  <c r="EI13" i="2"/>
  <c r="EH18" i="2"/>
  <c r="EH33" i="2"/>
  <c r="EH38" i="2" s="1"/>
  <c r="EH66" i="2"/>
  <c r="EG308" i="2"/>
  <c r="EG273" i="2"/>
  <c r="EG279" i="2" s="1"/>
  <c r="EF285" i="2"/>
  <c r="EB132" i="2"/>
  <c r="EC129" i="2" s="1"/>
  <c r="EC132" i="2" s="1"/>
  <c r="ED129" i="2" s="1"/>
  <c r="EI15" i="2"/>
  <c r="EH47" i="2"/>
  <c r="EH52" i="2" s="1"/>
  <c r="EH19" i="2"/>
  <c r="EH59" i="2"/>
  <c r="EH63" i="2"/>
  <c r="EH67" i="2"/>
  <c r="EF219" i="2"/>
  <c r="EC216" i="2"/>
  <c r="EE218" i="2"/>
  <c r="ED217" i="2"/>
  <c r="EF85" i="2"/>
  <c r="EF88" i="2"/>
  <c r="EI4" i="2"/>
  <c r="EH81" i="2"/>
  <c r="EH270" i="2"/>
  <c r="EH95" i="2"/>
  <c r="EH79" i="2"/>
  <c r="EH96" i="2"/>
  <c r="EH82" i="2"/>
  <c r="EH94" i="2"/>
  <c r="EH78" i="2"/>
  <c r="EH80" i="2"/>
  <c r="EH75" i="2"/>
  <c r="EH77" i="2"/>
  <c r="EH276" i="2"/>
  <c r="EH74" i="2"/>
  <c r="EH92" i="2"/>
  <c r="EH76" i="2"/>
  <c r="EH93" i="2"/>
  <c r="EH73" i="2"/>
  <c r="EG84" i="2"/>
  <c r="EH248" i="2"/>
  <c r="EH242" i="2"/>
  <c r="EH245" i="2" s="1"/>
  <c r="EH62" i="2"/>
  <c r="EI62" i="2"/>
  <c r="N27" i="17"/>
  <c r="AR28" i="16"/>
  <c r="DT28" i="7"/>
  <c r="DU280" i="2"/>
  <c r="DU281" i="2" s="1"/>
  <c r="DU30" i="7" s="1"/>
  <c r="DU27" i="7"/>
  <c r="DU28" i="7" s="1"/>
  <c r="EI316" i="2"/>
  <c r="EI318" i="2" s="1"/>
  <c r="N30" i="17"/>
  <c r="AR31" i="16"/>
  <c r="EH168" i="2"/>
  <c r="EI154" i="2"/>
  <c r="EI158" i="2" s="1"/>
  <c r="EI168" i="2" s="1"/>
  <c r="DV288" i="2" l="1"/>
  <c r="DV259" i="2"/>
  <c r="DV148" i="7"/>
  <c r="DV147" i="7"/>
  <c r="DV149" i="7" s="1"/>
  <c r="DV79" i="7" s="1"/>
  <c r="DV81" i="7" s="1"/>
  <c r="AS75" i="16"/>
  <c r="DX271" i="2"/>
  <c r="DX277" i="2" s="1"/>
  <c r="DW258" i="2"/>
  <c r="DX306" i="2"/>
  <c r="DX309" i="2" s="1"/>
  <c r="EH55" i="2"/>
  <c r="ED132" i="2"/>
  <c r="EE129" i="2" s="1"/>
  <c r="EH54" i="2"/>
  <c r="AQ114" i="16"/>
  <c r="DQ122" i="7"/>
  <c r="AQ122" i="16" s="1"/>
  <c r="AR79" i="16"/>
  <c r="DS81" i="7"/>
  <c r="DS190" i="7"/>
  <c r="DS192" i="7" s="1"/>
  <c r="DP330" i="2"/>
  <c r="DQ321" i="2"/>
  <c r="DQ323" i="2" s="1"/>
  <c r="DW152" i="7"/>
  <c r="DW153" i="7"/>
  <c r="DW144" i="7"/>
  <c r="DW145" i="7" s="1"/>
  <c r="AM7" i="16"/>
  <c r="DE10" i="7"/>
  <c r="DP39" i="7"/>
  <c r="DP42" i="7" s="1"/>
  <c r="DQ36" i="7"/>
  <c r="DF109" i="2"/>
  <c r="DF6" i="7"/>
  <c r="DF10" i="7" s="1"/>
  <c r="DF16" i="7" s="1"/>
  <c r="DF44" i="7" s="1"/>
  <c r="DG134" i="7"/>
  <c r="DG136" i="7" s="1"/>
  <c r="DY265" i="2"/>
  <c r="DZ307" i="2"/>
  <c r="DZ272" i="2"/>
  <c r="DZ278" i="2" s="1"/>
  <c r="DX289" i="2"/>
  <c r="DX266" i="2"/>
  <c r="DU114" i="7"/>
  <c r="DU122" i="7" s="1"/>
  <c r="DT132" i="7"/>
  <c r="DT114" i="7"/>
  <c r="DV322" i="2"/>
  <c r="DV89" i="7"/>
  <c r="DV103" i="7" s="1"/>
  <c r="EC220" i="2"/>
  <c r="EC212" i="2" s="1"/>
  <c r="EC213" i="2" s="1"/>
  <c r="ED210" i="2" s="1"/>
  <c r="DU32" i="7"/>
  <c r="EI242" i="2"/>
  <c r="EI245" i="2" s="1"/>
  <c r="EI248" i="2"/>
  <c r="EH84" i="2"/>
  <c r="EI19" i="2"/>
  <c r="EI55" i="2"/>
  <c r="EI47" i="2"/>
  <c r="EI59" i="2"/>
  <c r="EI67" i="2"/>
  <c r="EI50" i="2"/>
  <c r="EI49" i="2"/>
  <c r="EG85" i="2"/>
  <c r="EG88" i="2"/>
  <c r="EH98" i="2"/>
  <c r="EH227" i="2" s="1"/>
  <c r="DV290" i="2"/>
  <c r="EI77" i="2"/>
  <c r="EI95" i="2"/>
  <c r="EI82" i="2"/>
  <c r="EI276" i="2"/>
  <c r="EI290" i="2"/>
  <c r="EI94" i="2"/>
  <c r="EI79" i="2"/>
  <c r="EI76" i="2"/>
  <c r="EI81" i="2"/>
  <c r="EI74" i="2"/>
  <c r="EI92" i="2"/>
  <c r="EI73" i="2"/>
  <c r="EI78" i="2"/>
  <c r="EI80" i="2"/>
  <c r="EI270" i="2"/>
  <c r="EI96" i="2"/>
  <c r="EI75" i="2"/>
  <c r="EI93" i="2"/>
  <c r="EH64" i="2"/>
  <c r="EH69" i="2" s="1"/>
  <c r="EH131" i="2" s="1"/>
  <c r="EH308" i="2"/>
  <c r="EH273" i="2"/>
  <c r="EH279" i="2" s="1"/>
  <c r="EG285" i="2"/>
  <c r="EI66" i="2"/>
  <c r="EI58" i="2"/>
  <c r="EI33" i="2"/>
  <c r="EI38" i="2" s="1"/>
  <c r="EI54" i="2"/>
  <c r="EI18" i="2"/>
  <c r="EG219" i="2"/>
  <c r="EE217" i="2"/>
  <c r="EF218" i="2"/>
  <c r="ED216" i="2"/>
  <c r="ED220" i="2" s="1"/>
  <c r="ED212" i="2" s="1"/>
  <c r="N28" i="17"/>
  <c r="DT32" i="7"/>
  <c r="AR29" i="16"/>
  <c r="DY306" i="2" l="1"/>
  <c r="DY309" i="2" s="1"/>
  <c r="DX258" i="2"/>
  <c r="DY271" i="2"/>
  <c r="DY277" i="2" s="1"/>
  <c r="DW259" i="2"/>
  <c r="DW288" i="2"/>
  <c r="DW154" i="7"/>
  <c r="N80" i="17"/>
  <c r="K219" i="15" s="1"/>
  <c r="AR81" i="16"/>
  <c r="DS322" i="2"/>
  <c r="DS89" i="7"/>
  <c r="DG6" i="7"/>
  <c r="DG10" i="7" s="1"/>
  <c r="DG16" i="7" s="1"/>
  <c r="DG44" i="7" s="1"/>
  <c r="DH134" i="7"/>
  <c r="DH136" i="7" s="1"/>
  <c r="DG109" i="2"/>
  <c r="AM11" i="16"/>
  <c r="DE16" i="7"/>
  <c r="DW147" i="7"/>
  <c r="DW148" i="7"/>
  <c r="EA272" i="2"/>
  <c r="EA278" i="2" s="1"/>
  <c r="DZ265" i="2"/>
  <c r="EA307" i="2"/>
  <c r="DY266" i="2"/>
  <c r="DY289" i="2"/>
  <c r="AQ37" i="16"/>
  <c r="DR36" i="7"/>
  <c r="DQ39" i="7"/>
  <c r="DQ330" i="2"/>
  <c r="DR321" i="2"/>
  <c r="DR323" i="2" s="1"/>
  <c r="J206" i="15"/>
  <c r="J208" i="15" s="1"/>
  <c r="DV132" i="7"/>
  <c r="DV114" i="7"/>
  <c r="DV122" i="7" s="1"/>
  <c r="DT122" i="7"/>
  <c r="ED213" i="2"/>
  <c r="EE210" i="2" s="1"/>
  <c r="EH285" i="2"/>
  <c r="EI308" i="2"/>
  <c r="EI273" i="2"/>
  <c r="EI279" i="2" s="1"/>
  <c r="EI285" i="2" s="1"/>
  <c r="EI296" i="2" s="1"/>
  <c r="EI297" i="2" s="1"/>
  <c r="EI84" i="2"/>
  <c r="DW290" i="2"/>
  <c r="EH290" i="2"/>
  <c r="EG290" i="2"/>
  <c r="EG296" i="2" s="1"/>
  <c r="EG297" i="2" s="1"/>
  <c r="DX290" i="2"/>
  <c r="DZ290" i="2"/>
  <c r="EF290" i="2"/>
  <c r="EF296" i="2" s="1"/>
  <c r="EF297" i="2" s="1"/>
  <c r="EC290" i="2"/>
  <c r="DY290" i="2"/>
  <c r="ED290" i="2"/>
  <c r="EA290" i="2"/>
  <c r="EE290" i="2"/>
  <c r="EE296" i="2" s="1"/>
  <c r="EE297" i="2" s="1"/>
  <c r="EH85" i="2"/>
  <c r="EH88" i="2"/>
  <c r="EG136" i="2"/>
  <c r="EE138" i="2"/>
  <c r="EE139" i="2" s="1"/>
  <c r="EE130" i="2" s="1"/>
  <c r="EF137" i="2"/>
  <c r="EH135" i="2"/>
  <c r="EI98" i="2"/>
  <c r="EI227" i="2" s="1"/>
  <c r="EB290" i="2"/>
  <c r="DV291" i="2"/>
  <c r="DV296" i="2"/>
  <c r="DV297" i="2" s="1"/>
  <c r="EI63" i="2"/>
  <c r="EI64" i="2" s="1"/>
  <c r="EI69" i="2" s="1"/>
  <c r="EI131" i="2" s="1"/>
  <c r="EI52" i="2"/>
  <c r="N32" i="17"/>
  <c r="AR33" i="16"/>
  <c r="DX259" i="2" l="1"/>
  <c r="DX288" i="2"/>
  <c r="DY258" i="2"/>
  <c r="DZ271" i="2"/>
  <c r="DZ277" i="2" s="1"/>
  <c r="DZ306" i="2"/>
  <c r="DZ309" i="2" s="1"/>
  <c r="DS103" i="7"/>
  <c r="DS201" i="7"/>
  <c r="DS215" i="7" s="1"/>
  <c r="N88" i="17"/>
  <c r="AR89" i="16"/>
  <c r="DW149" i="7"/>
  <c r="DW79" i="7" s="1"/>
  <c r="AS79" i="16" s="1"/>
  <c r="AQ40" i="16"/>
  <c r="DQ42" i="7"/>
  <c r="AQ43" i="16" s="1"/>
  <c r="DZ266" i="2"/>
  <c r="DZ289" i="2"/>
  <c r="AM17" i="16"/>
  <c r="AM45" i="16" s="1"/>
  <c r="DE44" i="7"/>
  <c r="DH109" i="2"/>
  <c r="DI134" i="7"/>
  <c r="DH6" i="7"/>
  <c r="DS321" i="2"/>
  <c r="DS323" i="2" s="1"/>
  <c r="DR330" i="2"/>
  <c r="DS36" i="7"/>
  <c r="DR39" i="7"/>
  <c r="DR42" i="7" s="1"/>
  <c r="EA265" i="2"/>
  <c r="EB307" i="2"/>
  <c r="EB272" i="2"/>
  <c r="EB278" i="2" s="1"/>
  <c r="EH136" i="2"/>
  <c r="EH139" i="2" s="1"/>
  <c r="EH130" i="2" s="1"/>
  <c r="EH225" i="2" s="1"/>
  <c r="EH228" i="2" s="1"/>
  <c r="EH211" i="2" s="1"/>
  <c r="EI135" i="2"/>
  <c r="EI139" i="2" s="1"/>
  <c r="EI130" i="2" s="1"/>
  <c r="EI225" i="2" s="1"/>
  <c r="EI228" i="2" s="1"/>
  <c r="EI211" i="2" s="1"/>
  <c r="EI216" i="2" s="1"/>
  <c r="EF138" i="2"/>
  <c r="EG137" i="2"/>
  <c r="EG139" i="2" s="1"/>
  <c r="EG130" i="2" s="1"/>
  <c r="EG225" i="2" s="1"/>
  <c r="EG228" i="2" s="1"/>
  <c r="EG211" i="2" s="1"/>
  <c r="DV280" i="2"/>
  <c r="DV281" i="2" s="1"/>
  <c r="DV30" i="7" s="1"/>
  <c r="DV27" i="7"/>
  <c r="DV28" i="7" s="1"/>
  <c r="EF139" i="2"/>
  <c r="EF130" i="2" s="1"/>
  <c r="EF225" i="2" s="1"/>
  <c r="EF228" i="2" s="1"/>
  <c r="EF211" i="2" s="1"/>
  <c r="EA296" i="2"/>
  <c r="EA297" i="2" s="1"/>
  <c r="DY296" i="2"/>
  <c r="DY297" i="2" s="1"/>
  <c r="DX291" i="2"/>
  <c r="DX280" i="2" s="1"/>
  <c r="DX281" i="2" s="1"/>
  <c r="DX296" i="2"/>
  <c r="DX297" i="2" s="1"/>
  <c r="EI88" i="2"/>
  <c r="EI85" i="2"/>
  <c r="EB296" i="2"/>
  <c r="EB297" i="2" s="1"/>
  <c r="EE225" i="2"/>
  <c r="EE228" i="2" s="1"/>
  <c r="EE211" i="2" s="1"/>
  <c r="EE132" i="2"/>
  <c r="EF129" i="2" s="1"/>
  <c r="EF132" i="2" s="1"/>
  <c r="EG129" i="2" s="1"/>
  <c r="EG132" i="2" s="1"/>
  <c r="EH129" i="2" s="1"/>
  <c r="ED296" i="2"/>
  <c r="ED297" i="2" s="1"/>
  <c r="EC296" i="2"/>
  <c r="EC297" i="2" s="1"/>
  <c r="DZ296" i="2"/>
  <c r="DZ297" i="2" s="1"/>
  <c r="DW291" i="2"/>
  <c r="DW296" i="2"/>
  <c r="DW297" i="2" s="1"/>
  <c r="EH296" i="2"/>
  <c r="EH297" i="2" s="1"/>
  <c r="EA271" i="2" l="1"/>
  <c r="EA277" i="2" s="1"/>
  <c r="EA306" i="2"/>
  <c r="EA309" i="2" s="1"/>
  <c r="DZ258" i="2"/>
  <c r="DY288" i="2"/>
  <c r="DY291" i="2" s="1"/>
  <c r="DY280" i="2" s="1"/>
  <c r="DY281" i="2" s="1"/>
  <c r="DY259" i="2"/>
  <c r="EH132" i="2"/>
  <c r="EI129" i="2" s="1"/>
  <c r="EI132" i="2" s="1"/>
  <c r="DW81" i="7"/>
  <c r="DW89" i="7" s="1"/>
  <c r="DS226" i="7"/>
  <c r="DS238" i="7"/>
  <c r="DS132" i="7"/>
  <c r="AR103" i="16"/>
  <c r="DS114" i="7"/>
  <c r="N102" i="17"/>
  <c r="DS330" i="2"/>
  <c r="DT321" i="2"/>
  <c r="DT323" i="2" s="1"/>
  <c r="DI136" i="7"/>
  <c r="DS240" i="7"/>
  <c r="EC307" i="2"/>
  <c r="EC272" i="2"/>
  <c r="EC278" i="2" s="1"/>
  <c r="EB265" i="2"/>
  <c r="EA266" i="2"/>
  <c r="EA289" i="2"/>
  <c r="DT36" i="7"/>
  <c r="DS39" i="7"/>
  <c r="DH10" i="7"/>
  <c r="AN7" i="16"/>
  <c r="M6" i="17"/>
  <c r="DV32" i="7"/>
  <c r="DW280" i="2"/>
  <c r="DW281" i="2" s="1"/>
  <c r="DW30" i="7" s="1"/>
  <c r="AS31" i="16" s="1"/>
  <c r="DW27" i="7"/>
  <c r="EG218" i="2"/>
  <c r="EE216" i="2"/>
  <c r="EE220" i="2" s="1"/>
  <c r="EE212" i="2" s="1"/>
  <c r="EE213" i="2" s="1"/>
  <c r="EF210" i="2" s="1"/>
  <c r="EH219" i="2"/>
  <c r="EF217" i="2"/>
  <c r="EG217" i="2"/>
  <c r="EH218" i="2"/>
  <c r="EF216" i="2"/>
  <c r="EI219" i="2"/>
  <c r="EI218" i="2"/>
  <c r="EH217" i="2"/>
  <c r="EG216" i="2"/>
  <c r="EG220" i="2" s="1"/>
  <c r="EG212" i="2" s="1"/>
  <c r="EH216" i="2"/>
  <c r="EI217" i="2"/>
  <c r="DZ259" i="2" l="1"/>
  <c r="DZ288" i="2"/>
  <c r="DZ291" i="2" s="1"/>
  <c r="DZ280" i="2" s="1"/>
  <c r="DZ281" i="2" s="1"/>
  <c r="EA258" i="2"/>
  <c r="EB271" i="2"/>
  <c r="EB277" i="2" s="1"/>
  <c r="EB306" i="2"/>
  <c r="EB309" i="2" s="1"/>
  <c r="AS81" i="16"/>
  <c r="DW322" i="2"/>
  <c r="DS242" i="7"/>
  <c r="DS122" i="7"/>
  <c r="AR114" i="16"/>
  <c r="N113" i="17"/>
  <c r="N131" i="17"/>
  <c r="N135" i="17" s="1"/>
  <c r="AR132" i="16"/>
  <c r="AR136" i="16" s="1"/>
  <c r="AS134" i="16" s="1"/>
  <c r="DS42" i="7"/>
  <c r="EB289" i="2"/>
  <c r="EB266" i="2"/>
  <c r="DI109" i="2"/>
  <c r="DJ134" i="7"/>
  <c r="DJ136" i="7" s="1"/>
  <c r="DI6" i="7"/>
  <c r="DI10" i="7" s="1"/>
  <c r="DI16" i="7" s="1"/>
  <c r="M10" i="17"/>
  <c r="AN11" i="16"/>
  <c r="DH16" i="7"/>
  <c r="J203" i="15" s="1"/>
  <c r="J207" i="15"/>
  <c r="AR37" i="16"/>
  <c r="DU36" i="7"/>
  <c r="DT39" i="7"/>
  <c r="N36" i="17"/>
  <c r="ED307" i="2"/>
  <c r="EC265" i="2"/>
  <c r="ED272" i="2"/>
  <c r="ED278" i="2" s="1"/>
  <c r="DU321" i="2"/>
  <c r="DU323" i="2" s="1"/>
  <c r="DT330" i="2"/>
  <c r="DW103" i="7"/>
  <c r="AS89" i="16"/>
  <c r="EI220" i="2"/>
  <c r="EI212" i="2" s="1"/>
  <c r="EH220" i="2"/>
  <c r="EH212" i="2" s="1"/>
  <c r="EF220" i="2"/>
  <c r="EF212" i="2" s="1"/>
  <c r="EF213" i="2" s="1"/>
  <c r="EG210" i="2" s="1"/>
  <c r="EG213" i="2" s="1"/>
  <c r="EH210" i="2" s="1"/>
  <c r="AS28" i="16"/>
  <c r="DW28" i="7"/>
  <c r="EB258" i="2" l="1"/>
  <c r="EC271" i="2"/>
  <c r="EC277" i="2" s="1"/>
  <c r="EC306" i="2"/>
  <c r="EC309" i="2" s="1"/>
  <c r="EA288" i="2"/>
  <c r="EA291" i="2" s="1"/>
  <c r="EA280" i="2" s="1"/>
  <c r="EA281" i="2" s="1"/>
  <c r="EA259" i="2"/>
  <c r="DI44" i="7"/>
  <c r="N121" i="17"/>
  <c r="AR122" i="16"/>
  <c r="EE272" i="2"/>
  <c r="EE278" i="2" s="1"/>
  <c r="EE307" i="2"/>
  <c r="ED265" i="2"/>
  <c r="DT42" i="7"/>
  <c r="AR40" i="16"/>
  <c r="N39" i="17"/>
  <c r="J205" i="15"/>
  <c r="AN17" i="16"/>
  <c r="AN45" i="16" s="1"/>
  <c r="J213" i="15"/>
  <c r="J214" i="15" s="1"/>
  <c r="DH44" i="7"/>
  <c r="M16" i="17"/>
  <c r="M45" i="17" s="1"/>
  <c r="DJ109" i="2"/>
  <c r="DJ6" i="7"/>
  <c r="DJ10" i="7" s="1"/>
  <c r="DJ16" i="7" s="1"/>
  <c r="DJ44" i="7" s="1"/>
  <c r="DK134" i="7"/>
  <c r="DK136" i="7" s="1"/>
  <c r="K204" i="15"/>
  <c r="DW132" i="7"/>
  <c r="AS132" i="16" s="1"/>
  <c r="AS136" i="16" s="1"/>
  <c r="DW114" i="7"/>
  <c r="AS103" i="16"/>
  <c r="DV321" i="2"/>
  <c r="DV323" i="2" s="1"/>
  <c r="DU330" i="2"/>
  <c r="EC289" i="2"/>
  <c r="EC266" i="2"/>
  <c r="DV36" i="7"/>
  <c r="DU39" i="7"/>
  <c r="DU42" i="7" s="1"/>
  <c r="EH213" i="2"/>
  <c r="EI210" i="2" s="1"/>
  <c r="EI213" i="2" s="1"/>
  <c r="AS29" i="16"/>
  <c r="DW32" i="7"/>
  <c r="EC258" i="2" l="1"/>
  <c r="ED271" i="2"/>
  <c r="ED277" i="2" s="1"/>
  <c r="ED306" i="2"/>
  <c r="ED309" i="2" s="1"/>
  <c r="EB259" i="2"/>
  <c r="EB288" i="2"/>
  <c r="EB291" i="2" s="1"/>
  <c r="EB280" i="2" s="1"/>
  <c r="EB281" i="2" s="1"/>
  <c r="DK6" i="7"/>
  <c r="DL134" i="7"/>
  <c r="DL136" i="7" s="1"/>
  <c r="DK109" i="2"/>
  <c r="ED266" i="2"/>
  <c r="ED289" i="2"/>
  <c r="EF272" i="2"/>
  <c r="EF278" i="2" s="1"/>
  <c r="EE265" i="2"/>
  <c r="EF307" i="2"/>
  <c r="DW36" i="7"/>
  <c r="DV39" i="7"/>
  <c r="DV42" i="7" s="1"/>
  <c r="DW321" i="2"/>
  <c r="DW323" i="2" s="1"/>
  <c r="DV330" i="2"/>
  <c r="AS114" i="16"/>
  <c r="DW122" i="7"/>
  <c r="AS122" i="16" s="1"/>
  <c r="N42" i="17"/>
  <c r="AR43" i="16"/>
  <c r="AS33" i="16"/>
  <c r="EE271" i="2" l="1"/>
  <c r="EE277" i="2" s="1"/>
  <c r="EE306" i="2"/>
  <c r="EE309" i="2" s="1"/>
  <c r="ED258" i="2"/>
  <c r="EC259" i="2"/>
  <c r="EC288" i="2"/>
  <c r="EC291" i="2" s="1"/>
  <c r="EC280" i="2" s="1"/>
  <c r="EC281" i="2" s="1"/>
  <c r="EF265" i="2"/>
  <c r="EG307" i="2"/>
  <c r="EG272" i="2"/>
  <c r="EG278" i="2" s="1"/>
  <c r="DL6" i="7"/>
  <c r="DL10" i="7" s="1"/>
  <c r="DL16" i="7" s="1"/>
  <c r="DL44" i="7" s="1"/>
  <c r="DL109" i="2"/>
  <c r="DM134" i="7"/>
  <c r="DM136" i="7" s="1"/>
  <c r="DX321" i="2"/>
  <c r="DX323" i="2" s="1"/>
  <c r="DW330" i="2"/>
  <c r="AS37" i="16"/>
  <c r="DW39" i="7"/>
  <c r="EE289" i="2"/>
  <c r="EE266" i="2"/>
  <c r="AO7" i="16"/>
  <c r="DK10" i="7"/>
  <c r="ED288" i="2" l="1"/>
  <c r="ED291" i="2" s="1"/>
  <c r="ED280" i="2" s="1"/>
  <c r="ED281" i="2" s="1"/>
  <c r="ED259" i="2"/>
  <c r="EF271" i="2"/>
  <c r="EF277" i="2" s="1"/>
  <c r="EF306" i="2"/>
  <c r="EF309" i="2" s="1"/>
  <c r="EE258" i="2"/>
  <c r="DY321" i="2"/>
  <c r="DY323" i="2" s="1"/>
  <c r="DX330" i="2"/>
  <c r="DM6" i="7"/>
  <c r="DM10" i="7" s="1"/>
  <c r="DM16" i="7" s="1"/>
  <c r="DM44" i="7" s="1"/>
  <c r="DM109" i="2"/>
  <c r="DN134" i="7"/>
  <c r="DN136" i="7" s="1"/>
  <c r="DK16" i="7"/>
  <c r="AO11" i="16"/>
  <c r="AS40" i="16"/>
  <c r="DW42" i="7"/>
  <c r="AS43" i="16" s="1"/>
  <c r="EH307" i="2"/>
  <c r="EH272" i="2"/>
  <c r="EH278" i="2" s="1"/>
  <c r="EG265" i="2"/>
  <c r="EF266" i="2"/>
  <c r="EF289" i="2"/>
  <c r="EE288" i="2" l="1"/>
  <c r="EE291" i="2" s="1"/>
  <c r="EE280" i="2" s="1"/>
  <c r="EE281" i="2" s="1"/>
  <c r="EE259" i="2"/>
  <c r="EF258" i="2"/>
  <c r="EG271" i="2"/>
  <c r="EG277" i="2" s="1"/>
  <c r="EG306" i="2"/>
  <c r="EG309" i="2" s="1"/>
  <c r="EG289" i="2"/>
  <c r="EG266" i="2"/>
  <c r="EI272" i="2"/>
  <c r="EI278" i="2" s="1"/>
  <c r="EI265" i="2" s="1"/>
  <c r="EI289" i="2" s="1"/>
  <c r="EI307" i="2"/>
  <c r="EH265" i="2"/>
  <c r="DK44" i="7"/>
  <c r="AO17" i="16"/>
  <c r="AO45" i="16" s="1"/>
  <c r="DN109" i="2"/>
  <c r="DN6" i="7"/>
  <c r="DO134" i="7"/>
  <c r="DO136" i="7" s="1"/>
  <c r="DZ321" i="2"/>
  <c r="DZ323" i="2" s="1"/>
  <c r="DY330" i="2"/>
  <c r="EH306" i="2" l="1"/>
  <c r="EH309" i="2" s="1"/>
  <c r="EH271" i="2"/>
  <c r="EH277" i="2" s="1"/>
  <c r="EG258" i="2"/>
  <c r="EF288" i="2"/>
  <c r="EF291" i="2" s="1"/>
  <c r="EF280" i="2" s="1"/>
  <c r="EF281" i="2" s="1"/>
  <c r="EF259" i="2"/>
  <c r="EI266" i="2"/>
  <c r="DZ330" i="2"/>
  <c r="EA321" i="2"/>
  <c r="EA323" i="2" s="1"/>
  <c r="DO109" i="2"/>
  <c r="DP134" i="7"/>
  <c r="DP136" i="7" s="1"/>
  <c r="DO6" i="7"/>
  <c r="DO10" i="7" s="1"/>
  <c r="DO16" i="7" s="1"/>
  <c r="DO44" i="7" s="1"/>
  <c r="AP7" i="16"/>
  <c r="DN10" i="7"/>
  <c r="EH266" i="2"/>
  <c r="EH289" i="2"/>
  <c r="EI271" i="2" l="1"/>
  <c r="EI277" i="2" s="1"/>
  <c r="EH258" i="2"/>
  <c r="EI306" i="2"/>
  <c r="EI309" i="2" s="1"/>
  <c r="EG259" i="2"/>
  <c r="EG288" i="2"/>
  <c r="EG291" i="2" s="1"/>
  <c r="EG280" i="2" s="1"/>
  <c r="EG281" i="2" s="1"/>
  <c r="DP6" i="7"/>
  <c r="DP10" i="7" s="1"/>
  <c r="DP16" i="7" s="1"/>
  <c r="DP44" i="7" s="1"/>
  <c r="DP109" i="2"/>
  <c r="DQ134" i="7"/>
  <c r="DQ136" i="7" s="1"/>
  <c r="EB321" i="2"/>
  <c r="EB323" i="2" s="1"/>
  <c r="EA330" i="2"/>
  <c r="AP11" i="16"/>
  <c r="DN16" i="7"/>
  <c r="EH288" i="2" l="1"/>
  <c r="EH291" i="2" s="1"/>
  <c r="EH280" i="2" s="1"/>
  <c r="EH281" i="2" s="1"/>
  <c r="EH259" i="2"/>
  <c r="EI258" i="2"/>
  <c r="EI288" i="2" s="1"/>
  <c r="EI291" i="2" s="1"/>
  <c r="EI280" i="2" s="1"/>
  <c r="EI281" i="2" s="1"/>
  <c r="EB330" i="2"/>
  <c r="EC321" i="2"/>
  <c r="EC323" i="2" s="1"/>
  <c r="AP17" i="16"/>
  <c r="AP45" i="16" s="1"/>
  <c r="DN44" i="7"/>
  <c r="DQ6" i="7"/>
  <c r="DR134" i="7"/>
  <c r="DR136" i="7" s="1"/>
  <c r="DQ109" i="2"/>
  <c r="EI259" i="2" l="1"/>
  <c r="DS134" i="7"/>
  <c r="DS136" i="7" s="1"/>
  <c r="DR109" i="2"/>
  <c r="DR6" i="7"/>
  <c r="DR10" i="7" s="1"/>
  <c r="DR16" i="7" s="1"/>
  <c r="DR44" i="7" s="1"/>
  <c r="EC330" i="2"/>
  <c r="ED321" i="2"/>
  <c r="ED323" i="2" s="1"/>
  <c r="DQ10" i="7"/>
  <c r="AQ7" i="16"/>
  <c r="AQ11" i="16" l="1"/>
  <c r="DQ16" i="7"/>
  <c r="ED330" i="2"/>
  <c r="EE321" i="2"/>
  <c r="EE323" i="2" s="1"/>
  <c r="DT134" i="7"/>
  <c r="DT136" i="7" s="1"/>
  <c r="DS109" i="2"/>
  <c r="DS6" i="7"/>
  <c r="DS10" i="7" s="1"/>
  <c r="DS16" i="7" s="1"/>
  <c r="DS44" i="7" s="1"/>
  <c r="K206" i="15"/>
  <c r="K208" i="15" s="1"/>
  <c r="EE330" i="2" l="1"/>
  <c r="EF321" i="2"/>
  <c r="EF323" i="2" s="1"/>
  <c r="DQ44" i="7"/>
  <c r="AQ17" i="16"/>
  <c r="AQ45" i="16" s="1"/>
  <c r="DT109" i="2"/>
  <c r="DT6" i="7"/>
  <c r="DU134" i="7"/>
  <c r="DU136" i="7" s="1"/>
  <c r="DT10" i="7" l="1"/>
  <c r="AR7" i="16"/>
  <c r="N6" i="17"/>
  <c r="EF330" i="2"/>
  <c r="EG321" i="2"/>
  <c r="EG323" i="2" s="1"/>
  <c r="DV134" i="7"/>
  <c r="DV136" i="7" s="1"/>
  <c r="DU6" i="7"/>
  <c r="DU10" i="7" s="1"/>
  <c r="DU16" i="7" s="1"/>
  <c r="DU44" i="7" s="1"/>
  <c r="DU109" i="2"/>
  <c r="DW134" i="7" l="1"/>
  <c r="DW136" i="7" s="1"/>
  <c r="DV6" i="7"/>
  <c r="DV10" i="7" s="1"/>
  <c r="DV16" i="7" s="1"/>
  <c r="DV44" i="7" s="1"/>
  <c r="DV109" i="2"/>
  <c r="EH321" i="2"/>
  <c r="EH323" i="2" s="1"/>
  <c r="EG330" i="2"/>
  <c r="N10" i="17"/>
  <c r="DT16" i="7"/>
  <c r="K203" i="15" s="1"/>
  <c r="K207" i="15"/>
  <c r="AR11" i="16"/>
  <c r="EI321" i="2" l="1"/>
  <c r="EI323" i="2" s="1"/>
  <c r="EI330" i="2" s="1"/>
  <c r="EH330" i="2"/>
  <c r="K205" i="15"/>
  <c r="N16" i="17"/>
  <c r="N45" i="17" s="1"/>
  <c r="DT44" i="7"/>
  <c r="AR17" i="16"/>
  <c r="AR45" i="16" s="1"/>
  <c r="K213" i="15"/>
  <c r="K214" i="15" s="1"/>
  <c r="DW109" i="2"/>
  <c r="DW6" i="7"/>
  <c r="DW10" i="7" l="1"/>
  <c r="AS7" i="16"/>
  <c r="DW16" i="7" l="1"/>
  <c r="AS11" i="16"/>
  <c r="DW44" i="7" l="1"/>
  <c r="C345" i="2" s="1"/>
  <c r="AS17" i="16"/>
  <c r="AS45" i="16" s="1"/>
  <c r="D46" i="7" l="1"/>
  <c r="D45" i="7"/>
  <c r="E46" i="7"/>
  <c r="E45" i="7"/>
</calcChain>
</file>

<file path=xl/comments1.xml><?xml version="1.0" encoding="utf-8"?>
<comments xmlns="http://schemas.openxmlformats.org/spreadsheetml/2006/main">
  <authors>
    <author>mjarnold</author>
    <author>Mike Arnold</author>
  </authors>
  <commentList>
    <comment ref="B8" authorId="0">
      <text>
        <r>
          <rPr>
            <sz val="8"/>
            <color indexed="81"/>
            <rFont val="Tahoma"/>
            <family val="2"/>
          </rPr>
          <t xml:space="preserve">Companies can be either LLCs or C Corporations. 
</t>
        </r>
      </text>
    </comment>
    <comment ref="C8" authorId="0">
      <text>
        <r>
          <rPr>
            <sz val="8"/>
            <color indexed="81"/>
            <rFont val="Tahoma"/>
            <family val="2"/>
          </rPr>
          <t>Y for an LLC, Blank for a C Corp.</t>
        </r>
      </text>
    </comment>
    <comment ref="C10" authorId="1">
      <text>
        <r>
          <rPr>
            <sz val="8"/>
            <color indexed="81"/>
            <rFont val="Tahoma"/>
          </rPr>
          <t xml:space="preserve">Enter the number of years between 1 &amp; 10 the forecast is valid. This is used to compute minimum ending cash balances and valuation timeframes.
</t>
        </r>
      </text>
    </comment>
    <comment ref="C12" authorId="1">
      <text>
        <r>
          <rPr>
            <sz val="8"/>
            <color indexed="81"/>
            <rFont val="Tahoma"/>
          </rPr>
          <t xml:space="preserve">Enter starting month &amp; year of this forecast. This is generally the month &amp; year in which you expect to receive financing from an outside investor.
</t>
        </r>
      </text>
    </comment>
    <comment ref="C14" authorId="1">
      <text>
        <r>
          <rPr>
            <sz val="8"/>
            <color indexed="81"/>
            <rFont val="Tahoma"/>
            <family val="2"/>
          </rPr>
          <t xml:space="preserve">% of Sales to be returned
</t>
        </r>
      </text>
    </comment>
    <comment ref="C16" authorId="0">
      <text>
        <r>
          <rPr>
            <sz val="8"/>
            <color indexed="81"/>
            <rFont val="Tahoma"/>
            <family val="2"/>
          </rPr>
          <t>Payroll tax rate for all Salaries &amp; Wages</t>
        </r>
      </text>
    </comment>
    <comment ref="C18" authorId="0">
      <text>
        <r>
          <rPr>
            <sz val="8"/>
            <color indexed="81"/>
            <rFont val="Tahoma"/>
            <family val="2"/>
          </rPr>
          <t xml:space="preserve">Employee Benefits as a percentage of gross pay.
</t>
        </r>
      </text>
    </comment>
    <comment ref="C21" authorId="0">
      <text>
        <r>
          <rPr>
            <sz val="8"/>
            <color indexed="81"/>
            <rFont val="Tahoma"/>
            <family val="2"/>
          </rPr>
          <t xml:space="preserve">Enter Appropriate Federal Tax Rate. If an LLC, the tax rate should be your personal income tax rate. Otherwise, enter a corporate income tax rate.
</t>
        </r>
      </text>
    </comment>
    <comment ref="C22" authorId="0">
      <text>
        <r>
          <rPr>
            <sz val="8"/>
            <color indexed="81"/>
            <rFont val="Tahoma"/>
            <family val="2"/>
          </rPr>
          <t xml:space="preserve">Enter State Tax Rate. See the above comment for Federal Tax Rate.
</t>
        </r>
      </text>
    </comment>
    <comment ref="C25" authorId="1">
      <text>
        <r>
          <rPr>
            <sz val="8"/>
            <color indexed="81"/>
            <rFont val="Tahoma"/>
            <family val="2"/>
          </rPr>
          <t xml:space="preserve">% of Receivables expected to be collected within the days noted
</t>
        </r>
      </text>
    </comment>
    <comment ref="C29" authorId="0">
      <text>
        <r>
          <rPr>
            <sz val="8"/>
            <color indexed="81"/>
            <rFont val="Tahoma"/>
            <family val="2"/>
          </rPr>
          <t xml:space="preserve">The total must be 100%
</t>
        </r>
      </text>
    </comment>
    <comment ref="C30" authorId="0">
      <text>
        <r>
          <rPr>
            <sz val="8"/>
            <color indexed="81"/>
            <rFont val="Tahoma"/>
            <family val="2"/>
          </rPr>
          <t>Average Collection Time (days)</t>
        </r>
      </text>
    </comment>
    <comment ref="C32" authorId="0">
      <text>
        <r>
          <rPr>
            <sz val="8"/>
            <color indexed="81"/>
            <rFont val="Tahoma"/>
            <family val="2"/>
          </rPr>
          <t xml:space="preserve">"Y" to enter inventory purchases on the Sales Worksheet. Leave blank to purchase inventory per the lead times below.
</t>
        </r>
      </text>
    </comment>
    <comment ref="C34" authorId="1">
      <text>
        <r>
          <rPr>
            <sz val="8"/>
            <color indexed="81"/>
            <rFont val="Tahoma"/>
            <family val="2"/>
          </rPr>
          <t xml:space="preserve">Percent of inventory purchased noted days in advance of sale.
</t>
        </r>
      </text>
    </comment>
    <comment ref="C38" authorId="0">
      <text>
        <r>
          <rPr>
            <sz val="8"/>
            <color indexed="81"/>
            <rFont val="Tahoma"/>
            <family val="2"/>
          </rPr>
          <t>Must total 100%</t>
        </r>
      </text>
    </comment>
    <comment ref="C39" authorId="0">
      <text>
        <r>
          <rPr>
            <sz val="8"/>
            <color indexed="81"/>
            <rFont val="Tahoma"/>
            <family val="2"/>
          </rPr>
          <t>Average Inventory Lead time (Days)</t>
        </r>
      </text>
    </comment>
    <comment ref="C41" authorId="0">
      <text>
        <r>
          <rPr>
            <sz val="8"/>
            <color indexed="81"/>
            <rFont val="Tahoma"/>
            <family val="2"/>
          </rPr>
          <t>Percentage of sales expected to be written off as uncollectable..</t>
        </r>
      </text>
    </comment>
    <comment ref="B45" authorId="0">
      <text>
        <r>
          <rPr>
            <sz val="8"/>
            <color indexed="81"/>
            <rFont val="Tahoma"/>
            <family val="2"/>
          </rPr>
          <t xml:space="preserve">Includes Other Current Assets acquired. Example: "Note Receivable within 1 Year".
</t>
        </r>
      </text>
    </comment>
    <comment ref="B46" authorId="1">
      <text>
        <r>
          <rPr>
            <sz val="8"/>
            <color indexed="81"/>
            <rFont val="Tahoma"/>
          </rPr>
          <t xml:space="preserve">If you need more rows, imsert another worksheet and bring the totals over.
</t>
        </r>
      </text>
    </comment>
    <comment ref="E46" authorId="0">
      <text>
        <r>
          <rPr>
            <sz val="8"/>
            <color indexed="81"/>
            <rFont val="Tahoma"/>
            <family val="2"/>
          </rPr>
          <t xml:space="preserve">Enter $ Amount of 'Other Current Asset' addition in desired month.
</t>
        </r>
      </text>
    </comment>
    <comment ref="B49" authorId="0">
      <text>
        <r>
          <rPr>
            <sz val="8"/>
            <color indexed="81"/>
            <rFont val="Tahoma"/>
            <family val="2"/>
          </rPr>
          <t xml:space="preserve">$ amount of Other Current Assets removed from Balance Sheet.
</t>
        </r>
      </text>
    </comment>
    <comment ref="E49" authorId="0">
      <text>
        <r>
          <rPr>
            <sz val="8"/>
            <color indexed="81"/>
            <rFont val="Tahoma"/>
            <family val="2"/>
          </rPr>
          <t xml:space="preserve">Enter $ amount of Other Enter $ amount of Current Assets to be disposed of in desired month. This must be a </t>
        </r>
        <r>
          <rPr>
            <b/>
            <sz val="8"/>
            <color indexed="10"/>
            <rFont val="Tahoma"/>
            <family val="2"/>
          </rPr>
          <t>NEGATIVE</t>
        </r>
        <r>
          <rPr>
            <sz val="8"/>
            <color indexed="81"/>
            <rFont val="Tahoma"/>
            <family val="2"/>
          </rPr>
          <t xml:space="preserve"> number.
</t>
        </r>
      </text>
    </comment>
    <comment ref="B51" authorId="0">
      <text>
        <r>
          <rPr>
            <sz val="8"/>
            <color indexed="81"/>
            <rFont val="Tahoma"/>
            <family val="2"/>
          </rPr>
          <t xml:space="preserve">Includes all Assets subject to depreciation.
</t>
        </r>
      </text>
    </comment>
    <comment ref="C52" authorId="0">
      <text>
        <r>
          <rPr>
            <sz val="8"/>
            <color indexed="81"/>
            <rFont val="Tahoma"/>
            <family val="2"/>
          </rPr>
          <t xml:space="preserve">This is the life in months for Asset Class 1
</t>
        </r>
      </text>
    </comment>
    <comment ref="C53" authorId="1">
      <text>
        <r>
          <rPr>
            <sz val="8"/>
            <color indexed="81"/>
            <rFont val="Tahoma"/>
          </rPr>
          <t xml:space="preserve">Enter % of original asset
amount.
</t>
        </r>
      </text>
    </comment>
    <comment ref="C54" authorId="1">
      <text>
        <r>
          <rPr>
            <sz val="8"/>
            <color indexed="81"/>
            <rFont val="Tahoma"/>
            <family val="2"/>
          </rPr>
          <t xml:space="preserve">This is the life of Asset Class 2 in months
</t>
        </r>
      </text>
    </comment>
    <comment ref="C55" authorId="1">
      <text>
        <r>
          <rPr>
            <sz val="8"/>
            <color indexed="81"/>
            <rFont val="Tahoma"/>
          </rPr>
          <t xml:space="preserve">Enter % of original asset amount
</t>
        </r>
      </text>
    </comment>
    <comment ref="C56" authorId="1">
      <text>
        <r>
          <rPr>
            <sz val="8"/>
            <color indexed="81"/>
            <rFont val="Tahoma"/>
          </rPr>
          <t xml:space="preserve">This is the life in months for Class 3 Assets
</t>
        </r>
      </text>
    </comment>
    <comment ref="C57" authorId="1">
      <text>
        <r>
          <rPr>
            <sz val="8"/>
            <color indexed="81"/>
            <rFont val="Tahoma"/>
          </rPr>
          <t xml:space="preserve">Enter % of original asset amount
</t>
        </r>
      </text>
    </comment>
    <comment ref="B60" authorId="1">
      <text>
        <r>
          <rPr>
            <sz val="8"/>
            <color indexed="81"/>
            <rFont val="Tahoma"/>
            <family val="2"/>
          </rPr>
          <t xml:space="preserve">Names of Asset Class 1 Purchases
</t>
        </r>
      </text>
    </comment>
    <comment ref="E60" authorId="1">
      <text>
        <r>
          <rPr>
            <sz val="8"/>
            <color indexed="81"/>
            <rFont val="Tahoma"/>
            <family val="2"/>
          </rPr>
          <t xml:space="preserve">$ amount of Asset Class 1 Purchases in appropriate month
</t>
        </r>
      </text>
    </comment>
    <comment ref="B66" authorId="1">
      <text>
        <r>
          <rPr>
            <sz val="8"/>
            <color indexed="81"/>
            <rFont val="Tahoma"/>
          </rPr>
          <t xml:space="preserve">If you need more rows, imsert another worksheet and bring the totals over.
</t>
        </r>
      </text>
    </comment>
    <comment ref="B69" authorId="1">
      <text>
        <r>
          <rPr>
            <sz val="8"/>
            <color indexed="81"/>
            <rFont val="Tahoma"/>
            <family val="2"/>
          </rPr>
          <t xml:space="preserve">Names of Asset Class 2 Purchases
</t>
        </r>
      </text>
    </comment>
    <comment ref="E69" authorId="1">
      <text>
        <r>
          <rPr>
            <sz val="8"/>
            <color indexed="81"/>
            <rFont val="Tahoma"/>
            <family val="2"/>
          </rPr>
          <t xml:space="preserve">$ amount of Asset Class 2 Purchases in appropriate month
</t>
        </r>
      </text>
    </comment>
    <comment ref="B75" authorId="1">
      <text>
        <r>
          <rPr>
            <sz val="8"/>
            <color indexed="81"/>
            <rFont val="Tahoma"/>
          </rPr>
          <t xml:space="preserve">If you need more rows, imsert another worksheet and bring the totals over.
</t>
        </r>
      </text>
    </comment>
    <comment ref="B78" authorId="1">
      <text>
        <r>
          <rPr>
            <sz val="8"/>
            <color indexed="81"/>
            <rFont val="Tahoma"/>
            <family val="2"/>
          </rPr>
          <t xml:space="preserve">Names of Asset Class 3 Purchases
</t>
        </r>
      </text>
    </comment>
    <comment ref="E78" authorId="1">
      <text>
        <r>
          <rPr>
            <sz val="8"/>
            <color indexed="81"/>
            <rFont val="Tahoma"/>
            <family val="2"/>
          </rPr>
          <t xml:space="preserve">$ amount of Asset Class 3 Purchases in appropriate month
</t>
        </r>
      </text>
    </comment>
    <comment ref="B84" authorId="1">
      <text>
        <r>
          <rPr>
            <sz val="8"/>
            <color indexed="81"/>
            <rFont val="Tahoma"/>
          </rPr>
          <t xml:space="preserve">If you need more rows, imsert another worksheet and bring the totals over.
</t>
        </r>
      </text>
    </comment>
    <comment ref="B86" authorId="0">
      <text>
        <r>
          <rPr>
            <sz val="8"/>
            <color indexed="81"/>
            <rFont val="Tahoma"/>
            <family val="2"/>
          </rPr>
          <t xml:space="preserve">Includes long term Assets like land that do not depreciate.
</t>
        </r>
      </text>
    </comment>
    <comment ref="B89" authorId="1">
      <text>
        <r>
          <rPr>
            <sz val="8"/>
            <color indexed="81"/>
            <rFont val="Tahoma"/>
            <family val="2"/>
          </rPr>
          <t xml:space="preserve">Names of Other Assets
</t>
        </r>
      </text>
    </comment>
    <comment ref="E89" authorId="0">
      <text>
        <r>
          <rPr>
            <sz val="8"/>
            <color indexed="81"/>
            <rFont val="Tahoma"/>
            <family val="2"/>
          </rPr>
          <t xml:space="preserve">Enter dollar amount in the month acquired
</t>
        </r>
      </text>
    </comment>
    <comment ref="B90" authorId="1">
      <text>
        <r>
          <rPr>
            <sz val="8"/>
            <color indexed="81"/>
            <rFont val="Tahoma"/>
          </rPr>
          <t xml:space="preserve">If you need more rows, imsert another worksheet and bring the totals over.
</t>
        </r>
      </text>
    </comment>
    <comment ref="E92" authorId="0">
      <text>
        <r>
          <rPr>
            <sz val="8"/>
            <color indexed="81"/>
            <rFont val="Tahoma"/>
            <family val="2"/>
          </rPr>
          <t xml:space="preserve">Enter $ amount of Other Long Term Asset to be removed in desired Month. This must be a </t>
        </r>
        <r>
          <rPr>
            <b/>
            <sz val="8"/>
            <color indexed="10"/>
            <rFont val="Tahoma"/>
            <family val="2"/>
          </rPr>
          <t>NEGATIVE</t>
        </r>
        <r>
          <rPr>
            <sz val="8"/>
            <color indexed="81"/>
            <rFont val="Tahoma"/>
            <family val="2"/>
          </rPr>
          <t xml:space="preserve"> number.
</t>
        </r>
      </text>
    </comment>
    <comment ref="C96" authorId="0">
      <text>
        <r>
          <rPr>
            <sz val="8"/>
            <color indexed="81"/>
            <rFont val="Tahoma"/>
            <family val="2"/>
          </rPr>
          <t>Y means that inventory purchases are aged per the Payment Cycle. N means inventory is paid for at time of purchase.</t>
        </r>
      </text>
    </comment>
    <comment ref="C97" authorId="0">
      <text>
        <r>
          <rPr>
            <sz val="8"/>
            <color indexed="81"/>
            <rFont val="Tahoma"/>
            <family val="2"/>
          </rPr>
          <t>Y- P&amp;E is aged per the Payment Cycle.
N- P&amp;E is paid for at time of purchase.</t>
        </r>
      </text>
    </comment>
    <comment ref="B98" authorId="0">
      <text>
        <r>
          <rPr>
            <sz val="8"/>
            <color indexed="81"/>
            <rFont val="Tahoma"/>
            <family val="2"/>
          </rPr>
          <t xml:space="preserve">Includes all Operating Expenses except Payroll related expenses for aging.
</t>
        </r>
      </text>
    </comment>
    <comment ref="C98" authorId="0">
      <text>
        <r>
          <rPr>
            <sz val="8"/>
            <color indexed="81"/>
            <rFont val="Tahoma"/>
            <family val="2"/>
          </rPr>
          <t>Y- "Additional Operating Expenses" are aged per above Payment Cycle.
N- Expenses are paid for when incurred.</t>
        </r>
      </text>
    </comment>
    <comment ref="C102" authorId="1">
      <text>
        <r>
          <rPr>
            <sz val="8"/>
            <color indexed="81"/>
            <rFont val="Tahoma"/>
            <family val="2"/>
          </rPr>
          <t xml:space="preserve">Invoice percentages to be paid within noted days
</t>
        </r>
      </text>
    </comment>
    <comment ref="C106" authorId="0">
      <text>
        <r>
          <rPr>
            <sz val="8"/>
            <color indexed="81"/>
            <rFont val="Tahoma"/>
            <family val="2"/>
          </rPr>
          <t>Must total 100%</t>
        </r>
      </text>
    </comment>
    <comment ref="C107" authorId="0">
      <text>
        <r>
          <rPr>
            <sz val="8"/>
            <color indexed="81"/>
            <rFont val="Tahoma"/>
            <family val="2"/>
          </rPr>
          <t xml:space="preserve">Average Payment Cycle in days
</t>
        </r>
      </text>
    </comment>
    <comment ref="B109" authorId="0">
      <text>
        <r>
          <rPr>
            <sz val="8"/>
            <color indexed="81"/>
            <rFont val="Tahoma"/>
            <family val="2"/>
          </rPr>
          <t xml:space="preserve">Other Current Payables includes liabilities such as "Short term Note Payable"
</t>
        </r>
      </text>
    </comment>
    <comment ref="B112" authorId="1">
      <text>
        <r>
          <rPr>
            <sz val="8"/>
            <color indexed="81"/>
            <rFont val="Tahoma"/>
            <family val="2"/>
          </rPr>
          <t xml:space="preserve">Name of "Other Current Payable"
</t>
        </r>
      </text>
    </comment>
    <comment ref="E112" authorId="0">
      <text>
        <r>
          <rPr>
            <sz val="8"/>
            <color indexed="81"/>
            <rFont val="Tahoma"/>
            <family val="2"/>
          </rPr>
          <t xml:space="preserve">Enter 'Other Current Payable' in the month it occurs
</t>
        </r>
      </text>
    </comment>
    <comment ref="B113" authorId="1">
      <text>
        <r>
          <rPr>
            <sz val="8"/>
            <color indexed="81"/>
            <rFont val="Tahoma"/>
          </rPr>
          <t xml:space="preserve">If you need more rows, imsert another worksheet and bring the totals over.
</t>
        </r>
      </text>
    </comment>
    <comment ref="E115" authorId="0">
      <text>
        <r>
          <rPr>
            <sz val="8"/>
            <color indexed="81"/>
            <rFont val="Tahoma"/>
            <family val="2"/>
          </rPr>
          <t xml:space="preserve">Enter $ amount of Payable to be subtracted. This amount must be a </t>
        </r>
        <r>
          <rPr>
            <b/>
            <sz val="8"/>
            <color indexed="10"/>
            <rFont val="Tahoma"/>
            <family val="2"/>
          </rPr>
          <t>NEGATIVE</t>
        </r>
        <r>
          <rPr>
            <sz val="8"/>
            <color indexed="81"/>
            <rFont val="Tahoma"/>
            <family val="2"/>
          </rPr>
          <t xml:space="preserve"> number.
</t>
        </r>
      </text>
    </comment>
    <comment ref="B117" authorId="1">
      <text>
        <r>
          <rPr>
            <sz val="8"/>
            <color indexed="81"/>
            <rFont val="Tahoma"/>
            <family val="2"/>
          </rPr>
          <t>Loans 1 &amp; 2 are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EQUAL PRINCIPAL PAYMENT</t>
        </r>
        <r>
          <rPr>
            <sz val="8"/>
            <color indexed="81"/>
            <rFont val="Tahoma"/>
            <family val="2"/>
          </rPr>
          <t xml:space="preserve"> loans. Each of these loans can have multiple borrowings.
Loan 3 is an </t>
        </r>
        <r>
          <rPr>
            <b/>
            <sz val="8"/>
            <color indexed="10"/>
            <rFont val="Tahoma"/>
            <family val="2"/>
          </rPr>
          <t>EQUAL PAYMENT</t>
        </r>
        <r>
          <rPr>
            <sz val="8"/>
            <color indexed="81"/>
            <rFont val="Tahoma"/>
            <family val="2"/>
          </rPr>
          <t xml:space="preserve"> or mortgage type loan. Only 1 borrowing is permitted.</t>
        </r>
      </text>
    </comment>
    <comment ref="C118" authorId="1">
      <text>
        <r>
          <rPr>
            <sz val="8"/>
            <color indexed="81"/>
            <rFont val="Tahoma"/>
            <family val="2"/>
          </rPr>
          <t xml:space="preserve">Annual Percentage Rate (APR) of Loan 1. This an </t>
        </r>
        <r>
          <rPr>
            <b/>
            <sz val="8"/>
            <color indexed="10"/>
            <rFont val="Tahoma"/>
            <family val="2"/>
          </rPr>
          <t>Equal Principal Payment Loan</t>
        </r>
        <r>
          <rPr>
            <sz val="8"/>
            <color indexed="81"/>
            <rFont val="Tahoma"/>
            <family val="2"/>
          </rPr>
          <t xml:space="preserve">.
</t>
        </r>
      </text>
    </comment>
    <comment ref="C119" authorId="1">
      <text>
        <r>
          <rPr>
            <sz val="8"/>
            <color indexed="81"/>
            <rFont val="Tahoma"/>
          </rPr>
          <t xml:space="preserve">Enter term of loan in months.
</t>
        </r>
      </text>
    </comment>
    <comment ref="E120" authorId="1">
      <text>
        <r>
          <rPr>
            <sz val="8"/>
            <color indexed="81"/>
            <rFont val="Tahoma"/>
            <family val="2"/>
          </rPr>
          <t xml:space="preserve">Proceeds of Loan 1 in the month borrowed
</t>
        </r>
      </text>
    </comment>
    <comment ref="C122" authorId="1">
      <text>
        <r>
          <rPr>
            <sz val="8"/>
            <color indexed="81"/>
            <rFont val="Tahoma"/>
            <family val="2"/>
          </rPr>
          <t xml:space="preserve">Annual Percentage Rate (APR) of Loan 2. This is an </t>
        </r>
        <r>
          <rPr>
            <b/>
            <sz val="8"/>
            <color indexed="10"/>
            <rFont val="Tahoma"/>
            <family val="2"/>
          </rPr>
          <t>Equal Principal payment loan</t>
        </r>
        <r>
          <rPr>
            <sz val="8"/>
            <color indexed="81"/>
            <rFont val="Tahoma"/>
            <family val="2"/>
          </rPr>
          <t xml:space="preserve">.
</t>
        </r>
      </text>
    </comment>
    <comment ref="C123" authorId="1">
      <text>
        <r>
          <rPr>
            <sz val="8"/>
            <color indexed="81"/>
            <rFont val="Tahoma"/>
          </rPr>
          <t xml:space="preserve">Enter term of loan in months
</t>
        </r>
      </text>
    </comment>
    <comment ref="E124" authorId="1">
      <text>
        <r>
          <rPr>
            <sz val="8"/>
            <color indexed="81"/>
            <rFont val="Tahoma"/>
            <family val="2"/>
          </rPr>
          <t xml:space="preserve">Proceeds of Loan 2 in the month borrowed
</t>
        </r>
      </text>
    </comment>
    <comment ref="C126" authorId="1">
      <text>
        <r>
          <rPr>
            <sz val="8"/>
            <color indexed="81"/>
            <rFont val="Tahoma"/>
            <family val="2"/>
          </rPr>
          <t xml:space="preserve">Annual Percentage Rate (APR) of Loan 3. This is an </t>
        </r>
        <r>
          <rPr>
            <b/>
            <sz val="8"/>
            <color indexed="10"/>
            <rFont val="Tahoma"/>
            <family val="2"/>
          </rPr>
          <t>Equal Payment or mortgage type loan</t>
        </r>
        <r>
          <rPr>
            <sz val="8"/>
            <color indexed="81"/>
            <rFont val="Tahoma"/>
            <family val="2"/>
          </rPr>
          <t xml:space="preserve">.
</t>
        </r>
      </text>
    </comment>
    <comment ref="C127" authorId="1">
      <text>
        <r>
          <rPr>
            <sz val="8"/>
            <color indexed="81"/>
            <rFont val="Tahoma"/>
          </rPr>
          <t xml:space="preserve">Enter term of loan in months
</t>
        </r>
      </text>
    </comment>
    <comment ref="C128" authorId="1">
      <text>
        <r>
          <rPr>
            <sz val="8"/>
            <color indexed="81"/>
            <rFont val="Tahoma"/>
            <family val="2"/>
          </rPr>
          <t xml:space="preserve">Amount ($) of Loan 3
</t>
        </r>
      </text>
    </comment>
    <comment ref="C129" authorId="1">
      <text>
        <r>
          <rPr>
            <sz val="8"/>
            <color indexed="81"/>
            <rFont val="Tahoma"/>
            <family val="2"/>
          </rPr>
          <t xml:space="preserve">Month in which Loan 3 is Borrowed
</t>
        </r>
      </text>
    </comment>
    <comment ref="E132" authorId="1">
      <text>
        <r>
          <rPr>
            <sz val="8"/>
            <color indexed="81"/>
            <rFont val="Tahoma"/>
            <family val="2"/>
          </rPr>
          <t xml:space="preserve">Equity dollars received in indicated month from external investors.
</t>
        </r>
      </text>
    </comment>
    <comment ref="E133" authorId="1">
      <text>
        <r>
          <rPr>
            <sz val="8"/>
            <color indexed="81"/>
            <rFont val="Tahoma"/>
          </rPr>
          <t xml:space="preserve">Equity $s received from Founders in indicated month.
</t>
        </r>
      </text>
    </comment>
    <comment ref="E135" authorId="1">
      <text>
        <r>
          <rPr>
            <sz val="8"/>
            <color indexed="81"/>
            <rFont val="Tahoma"/>
            <family val="2"/>
          </rPr>
          <t xml:space="preserve">Repurchase of equity dollars in indicated month. This must be a </t>
        </r>
        <r>
          <rPr>
            <b/>
            <sz val="8"/>
            <color indexed="10"/>
            <rFont val="Tahoma"/>
            <family val="2"/>
          </rPr>
          <t>NEGATIVE</t>
        </r>
        <r>
          <rPr>
            <sz val="8"/>
            <color indexed="81"/>
            <rFont val="Tahoma"/>
            <family val="2"/>
          </rPr>
          <t xml:space="preserve"> number.
</t>
        </r>
      </text>
    </comment>
    <comment ref="B141" authorId="0">
      <text>
        <r>
          <rPr>
            <sz val="8"/>
            <color indexed="81"/>
            <rFont val="Tahoma"/>
            <family val="2"/>
          </rPr>
          <t xml:space="preserve">Enter beginning  $balances here.
</t>
        </r>
      </text>
    </comment>
    <comment ref="C143" authorId="1">
      <text>
        <r>
          <rPr>
            <sz val="8"/>
            <color indexed="81"/>
            <rFont val="Tahoma"/>
          </rPr>
          <t xml:space="preserve">Existing Receivables will be collected per the above collection schedule.
</t>
        </r>
      </text>
    </comment>
    <comment ref="C149" authorId="1">
      <text>
        <r>
          <rPr>
            <sz val="8"/>
            <color indexed="81"/>
            <rFont val="Tahoma"/>
          </rPr>
          <t xml:space="preserve">This must be a </t>
        </r>
        <r>
          <rPr>
            <b/>
            <sz val="8"/>
            <color indexed="10"/>
            <rFont val="Tahoma"/>
            <family val="2"/>
          </rPr>
          <t>NEGATIVE</t>
        </r>
        <r>
          <rPr>
            <sz val="8"/>
            <color indexed="81"/>
            <rFont val="Tahoma"/>
          </rPr>
          <t xml:space="preserve"> number.
</t>
        </r>
      </text>
    </comment>
    <comment ref="B153" authorId="1">
      <text>
        <r>
          <rPr>
            <sz val="8"/>
            <color indexed="81"/>
            <rFont val="Tahoma"/>
          </rPr>
          <t xml:space="preserve">This category includes all existing A/Ps. These payables can be paid down in the "Reduction of Other Current Payables" section above.
</t>
        </r>
      </text>
    </comment>
    <comment ref="B154" authorId="1">
      <text>
        <r>
          <rPr>
            <sz val="8"/>
            <color indexed="81"/>
            <rFont val="Tahoma"/>
          </rPr>
          <t xml:space="preserve">Enter any debt balance to show on the balance sheet ($)
</t>
        </r>
      </text>
    </comment>
    <comment ref="C158" authorId="1">
      <text>
        <r>
          <rPr>
            <sz val="8"/>
            <color indexed="81"/>
            <rFont val="Tahoma"/>
          </rPr>
          <t xml:space="preserve">Treasury Stock must be entered as a </t>
        </r>
        <r>
          <rPr>
            <b/>
            <sz val="8"/>
            <color indexed="10"/>
            <rFont val="Tahoma"/>
            <family val="2"/>
          </rPr>
          <t>NEGATIVE</t>
        </r>
        <r>
          <rPr>
            <sz val="8"/>
            <color indexed="81"/>
            <rFont val="Tahoma"/>
          </rPr>
          <t xml:space="preserve"> number.
</t>
        </r>
      </text>
    </comment>
    <comment ref="B162" authorId="1">
      <text>
        <r>
          <rPr>
            <sz val="8"/>
            <color indexed="81"/>
            <rFont val="Tahoma"/>
          </rPr>
          <t xml:space="preserve">Payments planned to be made to existing debt are entered here. 
</t>
        </r>
      </text>
    </comment>
    <comment ref="B163" authorId="1">
      <text>
        <r>
          <rPr>
            <sz val="8"/>
            <color indexed="81"/>
            <rFont val="Tahoma"/>
          </rPr>
          <t xml:space="preserve">Monthly interest is charged on the outstanding balance.
</t>
        </r>
      </text>
    </comment>
    <comment ref="C163" authorId="0">
      <text>
        <r>
          <rPr>
            <sz val="8"/>
            <color indexed="81"/>
            <rFont val="Tahoma"/>
            <family val="2"/>
          </rPr>
          <t>Annual Percentage Rate (APR) for existing debt.</t>
        </r>
      </text>
    </comment>
    <comment ref="E164" authorId="1">
      <text>
        <r>
          <rPr>
            <sz val="8"/>
            <color indexed="81"/>
            <rFont val="Tahoma"/>
            <family val="2"/>
          </rPr>
          <t xml:space="preserve">Enter repayments) of Pre-Existing Debt in designated months). This amount must be a </t>
        </r>
        <r>
          <rPr>
            <b/>
            <sz val="8"/>
            <color indexed="10"/>
            <rFont val="Tahoma"/>
            <family val="2"/>
          </rPr>
          <t xml:space="preserve">NEGATIVE </t>
        </r>
        <r>
          <rPr>
            <sz val="8"/>
            <color indexed="81"/>
            <rFont val="Tahoma"/>
            <family val="2"/>
          </rPr>
          <t xml:space="preserve">number.
</t>
        </r>
      </text>
    </comment>
    <comment ref="B167" authorId="1">
      <text>
        <r>
          <rPr>
            <sz val="8"/>
            <color indexed="81"/>
            <rFont val="Tahoma"/>
          </rPr>
          <t xml:space="preserve">To continue depreciation of the remaining book value of existing equipment, enter the Class (1, 2, or 3 from above). The net long term assets will then be depreciated per the term of the selected class.
</t>
        </r>
      </text>
    </comment>
  </commentList>
</comments>
</file>

<file path=xl/comments2.xml><?xml version="1.0" encoding="utf-8"?>
<comments xmlns="http://schemas.openxmlformats.org/spreadsheetml/2006/main">
  <authors>
    <author>Mike Arnold</author>
    <author>mjarnold</author>
  </authors>
  <commentList>
    <comment ref="B91" authorId="0">
      <text>
        <r>
          <rPr>
            <sz val="8"/>
            <color indexed="81"/>
            <rFont val="Tahoma"/>
          </rPr>
          <t xml:space="preserve">Make sure these Totals include any product additions.
</t>
        </r>
      </text>
    </comment>
    <comment ref="A99" authorId="0">
      <text>
        <r>
          <rPr>
            <sz val="8"/>
            <color indexed="81"/>
            <rFont val="Tahoma"/>
          </rPr>
          <t xml:space="preserve">Only add purchaes here if you intend to manage inventory. See General Data: Specify Inventory
</t>
        </r>
      </text>
    </comment>
    <comment ref="A102" authorId="1">
      <text>
        <r>
          <rPr>
            <sz val="8"/>
            <color indexed="81"/>
            <rFont val="Tahoma"/>
            <family val="2"/>
          </rPr>
          <t xml:space="preserve">Include inventory purchases ($s) here if "Y" is entered on the General Data worksheet- "Specify Inventory Purchases". Purchases are entered as positive values.
</t>
        </r>
      </text>
    </comment>
  </commentList>
</comments>
</file>

<file path=xl/comments3.xml><?xml version="1.0" encoding="utf-8"?>
<comments xmlns="http://schemas.openxmlformats.org/spreadsheetml/2006/main">
  <authors>
    <author>Mike Arnold</author>
  </authors>
  <commentList>
    <comment ref="A5" authorId="0">
      <text>
        <r>
          <rPr>
            <sz val="8"/>
            <color indexed="81"/>
            <rFont val="Tahoma"/>
            <family val="2"/>
          </rPr>
          <t xml:space="preserve">Title
</t>
        </r>
      </text>
    </comment>
    <comment ref="B5" authorId="0">
      <text>
        <r>
          <rPr>
            <sz val="8"/>
            <color indexed="81"/>
            <rFont val="Tahoma"/>
            <family val="2"/>
          </rPr>
          <t xml:space="preserve">Monthly Salary ($$s)
</t>
        </r>
      </text>
    </comment>
    <comment ref="A34" authorId="0">
      <text>
        <r>
          <rPr>
            <sz val="8"/>
            <color indexed="81"/>
            <rFont val="Tahoma"/>
            <family val="2"/>
          </rPr>
          <t xml:space="preserve">Insert Rows if needed
</t>
        </r>
      </text>
    </comment>
  </commentList>
</comments>
</file>

<file path=xl/comments4.xml><?xml version="1.0" encoding="utf-8"?>
<comments xmlns="http://schemas.openxmlformats.org/spreadsheetml/2006/main">
  <authors>
    <author>Mike Arnold</author>
  </authors>
  <commentList>
    <comment ref="A5" authorId="0">
      <text>
        <r>
          <rPr>
            <sz val="8"/>
            <color indexed="81"/>
            <rFont val="Tahoma"/>
            <family val="2"/>
          </rPr>
          <t xml:space="preserve">Description
</t>
        </r>
      </text>
    </comment>
    <comment ref="B5" authorId="0">
      <text>
        <r>
          <rPr>
            <sz val="8"/>
            <color indexed="81"/>
            <rFont val="Tahoma"/>
            <family val="2"/>
          </rPr>
          <t xml:space="preserve">Expense amount in indicated month
</t>
        </r>
      </text>
    </comment>
    <comment ref="A37" authorId="0">
      <text>
        <r>
          <rPr>
            <sz val="8"/>
            <color indexed="81"/>
            <rFont val="Tahoma"/>
            <family val="2"/>
          </rPr>
          <t xml:space="preserve">Insert Rows if needed
</t>
        </r>
      </text>
    </comment>
  </commentList>
</comments>
</file>

<file path=xl/comments5.xml><?xml version="1.0" encoding="utf-8"?>
<comments xmlns="http://schemas.openxmlformats.org/spreadsheetml/2006/main">
  <authors>
    <author>Mike Arnold</author>
    <author>Arnold, Michael J - (mjarnold)</author>
  </authors>
  <commentList>
    <comment ref="B4" authorId="0">
      <text>
        <r>
          <rPr>
            <sz val="8"/>
            <color indexed="81"/>
            <rFont val="Tahoma"/>
          </rPr>
          <t xml:space="preserve">This is the "cost" of the external funds. Enter a percentage.
</t>
        </r>
      </text>
    </comment>
    <comment ref="B7" authorId="0">
      <text>
        <r>
          <rPr>
            <sz val="8"/>
            <color indexed="81"/>
            <rFont val="Tahoma"/>
          </rPr>
          <t xml:space="preserve">Estimate of the cost to replace the company as of the start date of this forecast.
</t>
        </r>
      </text>
    </comment>
    <comment ref="B8" authorId="0">
      <text>
        <r>
          <rPr>
            <sz val="8"/>
            <color indexed="81"/>
            <rFont val="Tahoma"/>
          </rPr>
          <t xml:space="preserve">Estimate of the elapsed time from now to replace the company.
</t>
        </r>
      </text>
    </comment>
    <comment ref="B11" authorId="0">
      <text>
        <r>
          <rPr>
            <sz val="8"/>
            <color indexed="81"/>
            <rFont val="Tahoma"/>
          </rPr>
          <t xml:space="preserve">If the company is an ongoing concern enter "Y".
</t>
        </r>
      </text>
    </comment>
    <comment ref="B12" authorId="0">
      <text>
        <r>
          <rPr>
            <sz val="8"/>
            <color indexed="81"/>
            <rFont val="Tahoma"/>
          </rPr>
          <t xml:space="preserve">This is the growth rate of the cash flow from the last year onwards.
</t>
        </r>
      </text>
    </comment>
    <comment ref="B14" authorId="1">
      <text>
        <r>
          <rPr>
            <sz val="8"/>
            <color indexed="81"/>
            <rFont val="Tahoma"/>
            <family val="2"/>
          </rPr>
          <t>This is the interest rate (APY) earned on invested equity funds. See Modified Internal Rate of Return.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0">
      <text>
        <r>
          <rPr>
            <sz val="8"/>
            <color indexed="81"/>
            <rFont val="Tahoma"/>
          </rPr>
          <t xml:space="preserve">This the return (APY) expected on re-invested cash flow. See Modified Internal Rate of Return.
</t>
        </r>
      </text>
    </comment>
    <comment ref="B17" authorId="0">
      <text>
        <r>
          <rPr>
            <sz val="8"/>
            <color indexed="81"/>
            <rFont val="Tahoma"/>
          </rPr>
          <t xml:space="preserve">The </t>
        </r>
        <r>
          <rPr>
            <sz val="8"/>
            <color indexed="10"/>
            <rFont val="Tahoma"/>
            <family val="2"/>
          </rPr>
          <t xml:space="preserve">end of this month </t>
        </r>
        <r>
          <rPr>
            <sz val="8"/>
            <color indexed="81"/>
            <rFont val="Tahoma"/>
          </rPr>
          <t xml:space="preserve">is the beginning of the forecast which is the same as the </t>
        </r>
        <r>
          <rPr>
            <sz val="8"/>
            <color indexed="10"/>
            <rFont val="Tahoma"/>
            <family val="2"/>
          </rPr>
          <t>beginning of the next month</t>
        </r>
        <r>
          <rPr>
            <sz val="8"/>
            <color indexed="81"/>
            <rFont val="Tahoma"/>
          </rPr>
          <t xml:space="preserve">. This is Time zero for valuation purposes.
</t>
        </r>
      </text>
    </comment>
    <comment ref="A29" authorId="0">
      <text>
        <r>
          <rPr>
            <sz val="8"/>
            <color indexed="81"/>
            <rFont val="Tahoma"/>
          </rPr>
          <t xml:space="preserve">Price to Sales Ratio
</t>
        </r>
      </text>
    </comment>
    <comment ref="B29" authorId="0">
      <text>
        <r>
          <rPr>
            <sz val="8"/>
            <color indexed="81"/>
            <rFont val="Tahoma"/>
          </rPr>
          <t xml:space="preserve">This is the P/S ratio of comparable companies in your industry sector.
</t>
        </r>
      </text>
    </comment>
    <comment ref="A31" authorId="0">
      <text>
        <r>
          <rPr>
            <sz val="8"/>
            <color indexed="81"/>
            <rFont val="Tahoma"/>
            <family val="2"/>
          </rPr>
          <t xml:space="preserve">Price to </t>
        </r>
        <r>
          <rPr>
            <u/>
            <sz val="8"/>
            <color indexed="81"/>
            <rFont val="Tahoma"/>
            <family val="2"/>
          </rPr>
          <t>E</t>
        </r>
        <r>
          <rPr>
            <sz val="8"/>
            <color indexed="81"/>
            <rFont val="Tahoma"/>
          </rPr>
          <t>arnings</t>
        </r>
        <r>
          <rPr>
            <u/>
            <sz val="8"/>
            <color indexed="81"/>
            <rFont val="Tahoma"/>
            <family val="2"/>
          </rPr>
          <t xml:space="preserve"> B</t>
        </r>
        <r>
          <rPr>
            <sz val="8"/>
            <color indexed="81"/>
            <rFont val="Tahoma"/>
          </rPr>
          <t xml:space="preserve">efore </t>
        </r>
        <r>
          <rPr>
            <u/>
            <sz val="8"/>
            <color indexed="81"/>
            <rFont val="Tahoma"/>
            <family val="2"/>
          </rPr>
          <t>I</t>
        </r>
        <r>
          <rPr>
            <sz val="8"/>
            <color indexed="81"/>
            <rFont val="Tahoma"/>
          </rPr>
          <t xml:space="preserve">nterest, </t>
        </r>
        <r>
          <rPr>
            <u/>
            <sz val="8"/>
            <color indexed="81"/>
            <rFont val="Tahoma"/>
            <family val="2"/>
          </rPr>
          <t>T</t>
        </r>
        <r>
          <rPr>
            <sz val="8"/>
            <color indexed="81"/>
            <rFont val="Tahoma"/>
          </rPr>
          <t xml:space="preserve">axes, </t>
        </r>
        <r>
          <rPr>
            <u/>
            <sz val="8"/>
            <color indexed="81"/>
            <rFont val="Tahoma"/>
            <family val="2"/>
          </rPr>
          <t>D</t>
        </r>
        <r>
          <rPr>
            <sz val="8"/>
            <color indexed="81"/>
            <rFont val="Tahoma"/>
          </rPr>
          <t xml:space="preserve">epreciation &amp; </t>
        </r>
        <r>
          <rPr>
            <u/>
            <sz val="8"/>
            <color indexed="81"/>
            <rFont val="Tahoma"/>
            <family val="2"/>
          </rPr>
          <t>A</t>
        </r>
        <r>
          <rPr>
            <sz val="8"/>
            <color indexed="81"/>
            <rFont val="Tahoma"/>
          </rPr>
          <t xml:space="preserve">mortization (EBITDA) ratio.
</t>
        </r>
      </text>
    </comment>
    <comment ref="B31" authorId="0">
      <text>
        <r>
          <rPr>
            <sz val="8"/>
            <color indexed="81"/>
            <rFont val="Tahoma"/>
          </rPr>
          <t xml:space="preserve">This is the P/EBITDA ratio if comparable companies in your industry sector
</t>
        </r>
      </text>
    </comment>
    <comment ref="A33" authorId="0">
      <text>
        <r>
          <rPr>
            <sz val="8"/>
            <color indexed="81"/>
            <rFont val="Tahoma"/>
          </rPr>
          <t xml:space="preserve">Price to Earnings ratio
</t>
        </r>
      </text>
    </comment>
    <comment ref="B33" authorId="0">
      <text>
        <r>
          <rPr>
            <sz val="8"/>
            <color indexed="81"/>
            <rFont val="Tahoma"/>
          </rPr>
          <t xml:space="preserve">This is the P/E ratio of comparable companies in your industry sector
</t>
        </r>
      </text>
    </comment>
  </commentList>
</comments>
</file>

<file path=xl/comments6.xml><?xml version="1.0" encoding="utf-8"?>
<comments xmlns="http://schemas.openxmlformats.org/spreadsheetml/2006/main">
  <authors>
    <author>mjarnold</author>
    <author>Mike Arnold</author>
  </authors>
  <commentList>
    <comment ref="D24" authorId="0">
      <text>
        <r>
          <rPr>
            <sz val="8"/>
            <color indexed="81"/>
            <rFont val="Tahoma"/>
            <family val="2"/>
          </rPr>
          <t>Payroll tax rate for COGS labor.</t>
        </r>
      </text>
    </comment>
    <comment ref="D25" authorId="0">
      <text>
        <r>
          <rPr>
            <sz val="8"/>
            <color indexed="81"/>
            <rFont val="Tahoma"/>
            <family val="2"/>
          </rPr>
          <t>Benefits rate for COGS labor.</t>
        </r>
      </text>
    </comment>
    <comment ref="F27" authorId="1">
      <text>
        <r>
          <rPr>
            <sz val="8"/>
            <color indexed="81"/>
            <rFont val="Tahoma"/>
            <family val="2"/>
          </rPr>
          <t xml:space="preserve">Material cost per unit for Product 1
</t>
        </r>
      </text>
    </comment>
    <comment ref="E28" authorId="1">
      <text>
        <r>
          <rPr>
            <sz val="8"/>
            <color indexed="81"/>
            <rFont val="Tahoma"/>
            <family val="2"/>
          </rPr>
          <t>Number of units sold to result in associated cost per unit</t>
        </r>
      </text>
    </comment>
    <comment ref="F28" authorId="1">
      <text>
        <r>
          <rPr>
            <sz val="8"/>
            <color indexed="81"/>
            <rFont val="Tahoma"/>
            <family val="2"/>
          </rPr>
          <t>Material cost per unit for Product 1 at Breakpoint 1</t>
        </r>
      </text>
    </comment>
    <comment ref="E29" authorId="1">
      <text>
        <r>
          <rPr>
            <sz val="8"/>
            <color indexed="81"/>
            <rFont val="Tahoma"/>
            <family val="2"/>
          </rPr>
          <t xml:space="preserve">Number of units sold to result in associated cost per unit
</t>
        </r>
      </text>
    </comment>
    <comment ref="F29" authorId="1">
      <text>
        <r>
          <rPr>
            <sz val="8"/>
            <color indexed="81"/>
            <rFont val="Tahoma"/>
            <family val="2"/>
          </rPr>
          <t xml:space="preserve">Material cost per unit for Product 1 at Breakpoint 2
</t>
        </r>
      </text>
    </comment>
    <comment ref="E30" authorId="1">
      <text>
        <r>
          <rPr>
            <sz val="8"/>
            <color indexed="81"/>
            <rFont val="Tahoma"/>
            <family val="2"/>
          </rPr>
          <t xml:space="preserve">Number of units sold to result in associated cost per unit
</t>
        </r>
      </text>
    </comment>
    <comment ref="F30" authorId="1">
      <text>
        <r>
          <rPr>
            <sz val="8"/>
            <color indexed="81"/>
            <rFont val="Tahoma"/>
            <family val="2"/>
          </rPr>
          <t xml:space="preserve">Material cost per unit for Product 1 at Breakpoint 3
</t>
        </r>
      </text>
    </comment>
    <comment ref="F41" authorId="1">
      <text>
        <r>
          <rPr>
            <sz val="8"/>
            <color indexed="81"/>
            <rFont val="Tahoma"/>
            <family val="2"/>
          </rPr>
          <t xml:space="preserve">Material cost per unit for Product 1 at Breakpoint 1
</t>
        </r>
      </text>
    </comment>
    <comment ref="E42" authorId="1">
      <text>
        <r>
          <rPr>
            <sz val="8"/>
            <color indexed="81"/>
            <rFont val="Tahoma"/>
            <family val="2"/>
          </rPr>
          <t xml:space="preserve">Number of units sold to result in associated cost per unit
</t>
        </r>
      </text>
    </comment>
    <comment ref="F42" authorId="1">
      <text>
        <r>
          <rPr>
            <sz val="8"/>
            <color indexed="81"/>
            <rFont val="Tahoma"/>
            <family val="2"/>
          </rPr>
          <t xml:space="preserve">Material cost per unit for Product 1 at Breakpoint 1
</t>
        </r>
      </text>
    </comment>
    <comment ref="E43" authorId="1">
      <text>
        <r>
          <rPr>
            <sz val="8"/>
            <color indexed="81"/>
            <rFont val="Tahoma"/>
            <family val="2"/>
          </rPr>
          <t xml:space="preserve">Number of units sold to result in associated cost per unit
</t>
        </r>
      </text>
    </comment>
    <comment ref="F43" authorId="1">
      <text>
        <r>
          <rPr>
            <sz val="8"/>
            <color indexed="81"/>
            <rFont val="Tahoma"/>
            <family val="2"/>
          </rPr>
          <t xml:space="preserve">Material cost per unit for Product 1 at Breakpoint 1
</t>
        </r>
      </text>
    </comment>
    <comment ref="E44" authorId="1">
      <text>
        <r>
          <rPr>
            <sz val="8"/>
            <color indexed="81"/>
            <rFont val="Tahoma"/>
            <family val="2"/>
          </rPr>
          <t xml:space="preserve">Number of units sold to result in associated cost per unit
</t>
        </r>
      </text>
    </comment>
    <comment ref="F44" authorId="1">
      <text>
        <r>
          <rPr>
            <sz val="8"/>
            <color indexed="81"/>
            <rFont val="Tahoma"/>
            <family val="2"/>
          </rPr>
          <t xml:space="preserve">Material cost per unit for Product 1 at Breakpoint 1
</t>
        </r>
      </text>
    </comment>
    <comment ref="B73" authorId="1">
      <text>
        <r>
          <rPr>
            <sz val="8"/>
            <color indexed="81"/>
            <rFont val="Tahoma"/>
            <family val="2"/>
          </rPr>
          <t xml:space="preserve">Title of position
</t>
        </r>
      </text>
    </comment>
    <comment ref="C73" authorId="1">
      <text>
        <r>
          <rPr>
            <sz val="8"/>
            <color indexed="81"/>
            <rFont val="Tahoma"/>
            <family val="2"/>
          </rPr>
          <t xml:space="preserve">Annual Salary ($$s)
</t>
        </r>
      </text>
    </comment>
    <comment ref="D73" authorId="1">
      <text>
        <r>
          <rPr>
            <sz val="8"/>
            <color indexed="81"/>
            <rFont val="Tahoma"/>
            <family val="2"/>
          </rPr>
          <t xml:space="preserve">Month employee begins
</t>
        </r>
      </text>
    </comment>
    <comment ref="B83" authorId="1">
      <text>
        <r>
          <rPr>
            <sz val="8"/>
            <color indexed="81"/>
            <rFont val="Tahoma"/>
            <family val="2"/>
          </rPr>
          <t xml:space="preserve">Totals from Salaries Worksheet
</t>
        </r>
      </text>
    </comment>
    <comment ref="E83" authorId="1">
      <text>
        <r>
          <rPr>
            <sz val="8"/>
            <color indexed="81"/>
            <rFont val="Tahoma"/>
            <family val="2"/>
          </rPr>
          <t xml:space="preserve">Totals from Salaries Worksheet
</t>
        </r>
      </text>
    </comment>
    <comment ref="B92" authorId="1">
      <text>
        <r>
          <rPr>
            <sz val="8"/>
            <color indexed="81"/>
            <rFont val="Tahoma"/>
            <family val="2"/>
          </rPr>
          <t>Description of expense</t>
        </r>
      </text>
    </comment>
    <comment ref="C92" authorId="1">
      <text>
        <r>
          <rPr>
            <sz val="8"/>
            <color indexed="81"/>
            <rFont val="Tahoma"/>
            <family val="2"/>
          </rPr>
          <t xml:space="preserve">Annual Expense ($s)
</t>
        </r>
      </text>
    </comment>
    <comment ref="D92" authorId="1">
      <text>
        <r>
          <rPr>
            <sz val="8"/>
            <color indexed="81"/>
            <rFont val="Tahoma"/>
            <family val="2"/>
          </rPr>
          <t xml:space="preserve">Month in which expense begins
</t>
        </r>
      </text>
    </comment>
    <comment ref="E92" authorId="1">
      <text>
        <r>
          <rPr>
            <sz val="8"/>
            <color indexed="81"/>
            <rFont val="Tahoma"/>
            <family val="2"/>
          </rPr>
          <t xml:space="preserve">Edit these cells for step or other growth function
</t>
        </r>
      </text>
    </comment>
    <comment ref="B97" authorId="1">
      <text>
        <r>
          <rPr>
            <sz val="8"/>
            <color indexed="81"/>
            <rFont val="Tahoma"/>
            <family val="2"/>
          </rPr>
          <t xml:space="preserve">Totals in indicated month from Operating Expenses Worksheet
</t>
        </r>
      </text>
    </comment>
    <comment ref="E97" authorId="1">
      <text>
        <r>
          <rPr>
            <sz val="8"/>
            <color indexed="81"/>
            <rFont val="Tahoma"/>
            <family val="2"/>
          </rPr>
          <t xml:space="preserve">Total from Operating Expenses Worksheet in indicated month
</t>
        </r>
      </text>
    </comment>
    <comment ref="D142" authorId="0">
      <text>
        <r>
          <rPr>
            <sz val="8"/>
            <color indexed="81"/>
            <rFont val="Tahoma"/>
            <family val="2"/>
          </rPr>
          <t>Includes other current assets e.g. "Note Receivable within 1 year"</t>
        </r>
      </text>
    </comment>
    <comment ref="C153" authorId="0">
      <text>
        <r>
          <rPr>
            <sz val="8"/>
            <color indexed="81"/>
            <rFont val="Tahoma"/>
            <family val="2"/>
          </rPr>
          <t>There are two asset classes (lives). Input the months (below) for each asset class.</t>
        </r>
      </text>
    </comment>
    <comment ref="C198" authorId="0">
      <text>
        <r>
          <rPr>
            <sz val="8"/>
            <color indexed="81"/>
            <rFont val="Tahoma"/>
            <family val="2"/>
          </rPr>
          <t>Includes long term assets not depreciated e.g. "Land"</t>
        </r>
      </text>
    </comment>
    <comment ref="D230" authorId="0">
      <text>
        <r>
          <rPr>
            <sz val="8"/>
            <color indexed="81"/>
            <rFont val="Tahoma"/>
            <family val="2"/>
          </rPr>
          <t>Includes other payables e.g. "Short term note payable".</t>
        </r>
      </text>
    </comment>
    <comment ref="E244" authorId="1">
      <text>
        <r>
          <rPr>
            <sz val="8"/>
            <color indexed="81"/>
            <rFont val="Tahoma"/>
            <family val="2"/>
          </rPr>
          <t xml:space="preserve">Enter borrowing ($) from Revolving Line of Credit  in designated month
</t>
        </r>
      </text>
    </comment>
    <comment ref="B250" authorId="1">
      <text>
        <r>
          <rPr>
            <sz val="8"/>
            <color indexed="81"/>
            <rFont val="Tahoma"/>
            <family val="2"/>
          </rPr>
          <t>Loans 1 &amp; 2 are equal principal payment loans. Each of these loans can have multiple borrowings.
Loan 3 is an equal payment loan. Only 1 borrowing is permitted.</t>
        </r>
      </text>
    </comment>
    <comment ref="D250" authorId="0">
      <text>
        <r>
          <rPr>
            <sz val="8"/>
            <color indexed="81"/>
            <rFont val="Tahoma"/>
            <family val="2"/>
          </rPr>
          <t>Repayment term for Loan 1 Borrowings (months).</t>
        </r>
      </text>
    </comment>
    <comment ref="D251" authorId="0">
      <text>
        <r>
          <rPr>
            <sz val="8"/>
            <color indexed="81"/>
            <rFont val="Tahoma"/>
            <family val="2"/>
          </rPr>
          <t>Repayment Term for Loan 2 Borrowings (months).</t>
        </r>
      </text>
    </comment>
    <comment ref="D252" authorId="1">
      <text>
        <r>
          <rPr>
            <sz val="8"/>
            <color indexed="81"/>
            <rFont val="Tahoma"/>
            <family val="2"/>
          </rPr>
          <t xml:space="preserve">Loan 3 term in months
</t>
        </r>
      </text>
    </comment>
    <comment ref="D267" authorId="1">
      <text>
        <r>
          <rPr>
            <sz val="8"/>
            <color indexed="81"/>
            <rFont val="Tahoma"/>
            <family val="2"/>
          </rPr>
          <t xml:space="preserve">Do not enter a value in this cell
</t>
        </r>
      </text>
    </comment>
    <comment ref="E270" authorId="1">
      <text>
        <r>
          <rPr>
            <sz val="8"/>
            <color indexed="81"/>
            <rFont val="Tahoma"/>
            <family val="2"/>
          </rPr>
          <t xml:space="preserve">Do Not enter values in this row
</t>
        </r>
      </text>
    </comment>
    <comment ref="D336" authorId="0">
      <text>
        <r>
          <rPr>
            <sz val="8"/>
            <color indexed="81"/>
            <rFont val="Tahoma"/>
            <family val="2"/>
          </rPr>
          <t xml:space="preserve">Shows the % change in Revenue from prior period
</t>
        </r>
      </text>
    </comment>
    <comment ref="D337" authorId="0">
      <text>
        <r>
          <rPr>
            <sz val="8"/>
            <color indexed="81"/>
            <rFont val="Tahoma"/>
            <family val="2"/>
          </rPr>
          <t xml:space="preserve">Shows the % change in Revenue Growth Rate from prior period
</t>
        </r>
      </text>
    </comment>
  </commentList>
</comments>
</file>

<file path=xl/sharedStrings.xml><?xml version="1.0" encoding="utf-8"?>
<sst xmlns="http://schemas.openxmlformats.org/spreadsheetml/2006/main" count="948" uniqueCount="453">
  <si>
    <t>Year 1</t>
  </si>
  <si>
    <t>ASSETS</t>
  </si>
  <si>
    <t>Current Assets</t>
  </si>
  <si>
    <t>Cash</t>
  </si>
  <si>
    <t>Accounts Receivable</t>
  </si>
  <si>
    <t>Inventory</t>
  </si>
  <si>
    <t>Other</t>
  </si>
  <si>
    <t>Total Current Assets</t>
  </si>
  <si>
    <t>Property and Equipment</t>
  </si>
  <si>
    <t>Other Assets</t>
  </si>
  <si>
    <t>TOTAL ASSETS</t>
  </si>
  <si>
    <t>LIABILITIES AND</t>
  </si>
  <si>
    <t>Liabilities</t>
  </si>
  <si>
    <t>Current Liabilities</t>
  </si>
  <si>
    <t>Accounts Payable</t>
  </si>
  <si>
    <t>Other Current Payables</t>
  </si>
  <si>
    <t>Revolving Line of Credit</t>
  </si>
  <si>
    <t>Current Portion of L-T Debt</t>
  </si>
  <si>
    <t>Total Current Liabilities</t>
  </si>
  <si>
    <t>Long-Term Debt</t>
  </si>
  <si>
    <t>Total Liabilities</t>
  </si>
  <si>
    <t>TOTAL LIABILITIES AND</t>
  </si>
  <si>
    <t>BALANCE CHECK</t>
  </si>
  <si>
    <t>Total</t>
  </si>
  <si>
    <t>% Sales</t>
  </si>
  <si>
    <t>SALES</t>
  </si>
  <si>
    <t>Gross Sales</t>
  </si>
  <si>
    <t>Returns and Allowances</t>
  </si>
  <si>
    <t>NET SALES</t>
  </si>
  <si>
    <t>COST OF SALES</t>
  </si>
  <si>
    <t>Materials</t>
  </si>
  <si>
    <t>TOTAL COST OF SALES</t>
  </si>
  <si>
    <t>GROSS MARGIN</t>
  </si>
  <si>
    <t>OPERATING EXPENSES</t>
  </si>
  <si>
    <t>Salaries and wages</t>
  </si>
  <si>
    <t>Payroll taxes</t>
  </si>
  <si>
    <t>Employee benefits</t>
  </si>
  <si>
    <t>Depreciation</t>
  </si>
  <si>
    <t>Bad debt expense</t>
  </si>
  <si>
    <t>TOTAL OPERATING EXPENSES</t>
  </si>
  <si>
    <t>OPERATING PROFIT (LOSS)</t>
  </si>
  <si>
    <t>BEFORE INTEREST AND TAXES</t>
  </si>
  <si>
    <t>INTEREST EXPENSE</t>
  </si>
  <si>
    <t>PROFIT (LOSS) BEFORE TAXES</t>
  </si>
  <si>
    <t>NET PROFIT (LOSS)</t>
  </si>
  <si>
    <t>CASH FLOWS FROM OPERATIONS</t>
  </si>
  <si>
    <t>Net income</t>
  </si>
  <si>
    <t>Adjustments to reconcile net income</t>
  </si>
  <si>
    <t>to cash flows from operations</t>
  </si>
  <si>
    <t>Changes in certain assets and</t>
  </si>
  <si>
    <t>liabilities</t>
  </si>
  <si>
    <t xml:space="preserve">   Accounts receivable</t>
  </si>
  <si>
    <t xml:space="preserve">   Inventory</t>
  </si>
  <si>
    <t xml:space="preserve">  Other current assets</t>
  </si>
  <si>
    <t xml:space="preserve">   Accounts payable</t>
  </si>
  <si>
    <t xml:space="preserve">  Other current payables</t>
  </si>
  <si>
    <t>TOTAL CASH FLOWS FROM</t>
  </si>
  <si>
    <t>OPERATIONS</t>
  </si>
  <si>
    <t>CASH FLOWS FROM  INVESTING</t>
  </si>
  <si>
    <t>ACTIVITIES</t>
  </si>
  <si>
    <t>Purchase of equipment</t>
  </si>
  <si>
    <t>INVESTING ACTIVITIES</t>
  </si>
  <si>
    <t>CASH FLOWS FROM FINANCING</t>
  </si>
  <si>
    <t>Borrowing of long-term debt</t>
  </si>
  <si>
    <t>Repayment of long-term debt</t>
  </si>
  <si>
    <t xml:space="preserve">TOTAL CASH FLOWS FROM </t>
  </si>
  <si>
    <t>FINANCING ACTIVITIES</t>
  </si>
  <si>
    <t>NET CASH FLOWS</t>
  </si>
  <si>
    <t>CASH, BEGINNING OF PERIOD</t>
  </si>
  <si>
    <t>CASH, END OF PERIOD</t>
  </si>
  <si>
    <t>INCOME TAX CALCULATIONS</t>
  </si>
  <si>
    <t>Current period net income</t>
  </si>
  <si>
    <t>Use of NOL carryforward</t>
  </si>
  <si>
    <t>Taxable income</t>
  </si>
  <si>
    <t>Federal tax</t>
  </si>
  <si>
    <t xml:space="preserve">State tax </t>
  </si>
  <si>
    <t>Total tax</t>
  </si>
  <si>
    <t>Beginning balance</t>
  </si>
  <si>
    <t>Addition to NOL carryfoward</t>
  </si>
  <si>
    <t>Ending balance</t>
  </si>
  <si>
    <t>Federal</t>
  </si>
  <si>
    <t>State</t>
  </si>
  <si>
    <t>1st Quarter</t>
  </si>
  <si>
    <t>2nd Quarter</t>
  </si>
  <si>
    <t>3rd Quarter</t>
  </si>
  <si>
    <t>4th Quarter</t>
  </si>
  <si>
    <t>BALANCE SHEET ACCOUNTS</t>
  </si>
  <si>
    <t>From Statement of Cashflows</t>
  </si>
  <si>
    <t>+ Sales</t>
  </si>
  <si>
    <t>- Bad debt writeoff</t>
  </si>
  <si>
    <t>- Collections</t>
  </si>
  <si>
    <t>Collection Cycle</t>
  </si>
  <si>
    <t>30 days</t>
  </si>
  <si>
    <t>60 days</t>
  </si>
  <si>
    <t>90 days</t>
  </si>
  <si>
    <t>Average Cycle =</t>
  </si>
  <si>
    <t>Bad Debts</t>
  </si>
  <si>
    <t>+ Purchases</t>
  </si>
  <si>
    <t>- Cost of sales</t>
  </si>
  <si>
    <t>Purchasing Lead Time</t>
  </si>
  <si>
    <t>Average Lead Time=</t>
  </si>
  <si>
    <t>Other Current Assets</t>
  </si>
  <si>
    <t>+ Additions</t>
  </si>
  <si>
    <t>Accumulated Depreciation</t>
  </si>
  <si>
    <t>Property and Equipment-Net</t>
  </si>
  <si>
    <t>- Payments</t>
  </si>
  <si>
    <t>Payment Cycle</t>
  </si>
  <si>
    <t>Summary of  A/P Purchases</t>
  </si>
  <si>
    <t>Y or N</t>
  </si>
  <si>
    <t>Rate</t>
  </si>
  <si>
    <t>Interest expense</t>
  </si>
  <si>
    <t>Current Portion of LTD</t>
  </si>
  <si>
    <t>Long-term Debt</t>
  </si>
  <si>
    <t>- Current Portion of LTD</t>
  </si>
  <si>
    <t>Net Long-term Debt</t>
  </si>
  <si>
    <t>+ Net income</t>
  </si>
  <si>
    <t>INCOME STATEMENT ACCOUNTS</t>
  </si>
  <si>
    <t>Per Unit Selling Price</t>
  </si>
  <si>
    <t xml:space="preserve">  Product #1</t>
  </si>
  <si>
    <t xml:space="preserve">  Product #2</t>
  </si>
  <si>
    <t>Selling Quantities</t>
  </si>
  <si>
    <t>Total Sales</t>
  </si>
  <si>
    <t xml:space="preserve">  Total</t>
  </si>
  <si>
    <t>Per Unit Cost Detail</t>
  </si>
  <si>
    <t>Product #1</t>
  </si>
  <si>
    <t>Product #2</t>
  </si>
  <si>
    <t xml:space="preserve">  Labor</t>
  </si>
  <si>
    <t xml:space="preserve">  Payroll taxes</t>
  </si>
  <si>
    <t xml:space="preserve">  Employee benefits</t>
  </si>
  <si>
    <t xml:space="preserve">  Other Costs</t>
  </si>
  <si>
    <t>COS-Materials</t>
  </si>
  <si>
    <t xml:space="preserve">  Product #1 </t>
  </si>
  <si>
    <t>COS-Labor</t>
  </si>
  <si>
    <t>COS-Taxes &amp; Benefits</t>
  </si>
  <si>
    <t>COS-Other Costs</t>
  </si>
  <si>
    <t>Salaries and Wages</t>
  </si>
  <si>
    <t>Job Title</t>
  </si>
  <si>
    <t>Salary</t>
  </si>
  <si>
    <t>Start Mo</t>
  </si>
  <si>
    <t>Payroll Taxes</t>
  </si>
  <si>
    <t>+ Purchases - Months=</t>
  </si>
  <si>
    <t>Total - Months =</t>
  </si>
  <si>
    <t>Months =</t>
  </si>
  <si>
    <t xml:space="preserve"> </t>
  </si>
  <si>
    <t>Revenue Growth Rate Analysis</t>
  </si>
  <si>
    <t>Revenue Growth Rate</t>
  </si>
  <si>
    <t>Change in Growth Rate</t>
  </si>
  <si>
    <t>EBITDA</t>
  </si>
  <si>
    <t>+ Loan #3: Borrowing</t>
  </si>
  <si>
    <t>- Loan #1: Repayments</t>
  </si>
  <si>
    <t>- Loan #2: Repayments</t>
  </si>
  <si>
    <t>Loan #1: Outstanding Balance</t>
  </si>
  <si>
    <t>Loan #2: Outstanding Balance</t>
  </si>
  <si>
    <t>Loan #3: Outstanding Balance</t>
  </si>
  <si>
    <t>Total Current Portion of LTD</t>
  </si>
  <si>
    <t>Loan #1: Beginning balance</t>
  </si>
  <si>
    <t>Loan #2: Beginning balance</t>
  </si>
  <si>
    <t>Loan #3: Beginning balance</t>
  </si>
  <si>
    <t>Loan #1: Ending balance</t>
  </si>
  <si>
    <t>Loan #1: Check</t>
  </si>
  <si>
    <t>Total Interest on LTD</t>
  </si>
  <si>
    <t>Loan #2: Check</t>
  </si>
  <si>
    <t>Months</t>
  </si>
  <si>
    <t>Depreciation: P and E</t>
  </si>
  <si>
    <t>Total Monthly Depreciation: P and E</t>
  </si>
  <si>
    <t xml:space="preserve"> + Repurchases</t>
  </si>
  <si>
    <t xml:space="preserve">  Subject to aging?</t>
  </si>
  <si>
    <t>1 - 2</t>
  </si>
  <si>
    <t>2 - 3</t>
  </si>
  <si>
    <t>3 - 4</t>
  </si>
  <si>
    <t>4 - 5</t>
  </si>
  <si>
    <t>5 - 6</t>
  </si>
  <si>
    <t>6 - 7</t>
  </si>
  <si>
    <t>7 - 8</t>
  </si>
  <si>
    <t>8 - 9</t>
  </si>
  <si>
    <t>9 - 10</t>
  </si>
  <si>
    <t>Year</t>
  </si>
  <si>
    <t>$/YR</t>
  </si>
  <si>
    <t>Description</t>
  </si>
  <si>
    <t>Additional Operating Expenses</t>
  </si>
  <si>
    <t>Month</t>
  </si>
  <si>
    <t>Projected Balance Sheets ($s)</t>
  </si>
  <si>
    <t>Projected Income Statements ($s)</t>
  </si>
  <si>
    <t>Projected Cash Flows ($s)</t>
  </si>
  <si>
    <t>CASH FLOW BEFORE</t>
  </si>
  <si>
    <t>FINANCING</t>
  </si>
  <si>
    <t>(less accumulated depreciation)</t>
  </si>
  <si>
    <t>Net Property and Equipment</t>
  </si>
  <si>
    <t xml:space="preserve">          YEAR      1</t>
  </si>
  <si>
    <t xml:space="preserve">          YEAR</t>
  </si>
  <si>
    <t>At time of Sale</t>
  </si>
  <si>
    <t>Net 30 days</t>
  </si>
  <si>
    <t>Net 60 days</t>
  </si>
  <si>
    <t>Net 90 days</t>
  </si>
  <si>
    <t>net 30 days</t>
  </si>
  <si>
    <t>net 60 days</t>
  </si>
  <si>
    <t>net 90 days</t>
  </si>
  <si>
    <t>Just in Time</t>
  </si>
  <si>
    <t>Operating Expenses</t>
  </si>
  <si>
    <t>On receipt of goods</t>
  </si>
  <si>
    <t>ANNUAL TOTALS</t>
  </si>
  <si>
    <t xml:space="preserve">  Product #1 Sales Growth (%/mo)</t>
  </si>
  <si>
    <t xml:space="preserve">  Product #2 Sales Growth (%/mo)</t>
  </si>
  <si>
    <t xml:space="preserve">  Product #1 Price Growth (%/mo)</t>
  </si>
  <si>
    <t xml:space="preserve">  Product #2 Price Growth (%/mo)</t>
  </si>
  <si>
    <t xml:space="preserve">  Payroll taxes (%)</t>
  </si>
  <si>
    <t xml:space="preserve">  Employee benefits (%)</t>
  </si>
  <si>
    <t xml:space="preserve">  Material</t>
  </si>
  <si>
    <t xml:space="preserve">  Payroll Taxes</t>
  </si>
  <si>
    <t xml:space="preserve">  Employee Benefits</t>
  </si>
  <si>
    <t>2. Check the Balance Sheet Frequently to make sure it's in balance.</t>
  </si>
  <si>
    <t>5. Feel free to edit non-shaded cells, however, save your work frequently and check the balance sheet.</t>
  </si>
  <si>
    <t>3. Save your work periodically so you have a latest correct (in balance) version.</t>
  </si>
  <si>
    <t>4. Note the comments associated with data input fields.</t>
  </si>
  <si>
    <t>Loan #2: Ending balance</t>
  </si>
  <si>
    <t>Loan #3: Ending balance</t>
  </si>
  <si>
    <t>Additional Salaries</t>
  </si>
  <si>
    <t>DO NOT INSERT ROWS IN ABOVE SECTION</t>
  </si>
  <si>
    <t xml:space="preserve">                    Month of Occurrence:</t>
  </si>
  <si>
    <t xml:space="preserve">       Lowest Ending Cash Balance:</t>
  </si>
  <si>
    <t xml:space="preserve">  Breakpoint 1</t>
  </si>
  <si>
    <t>Breakpoint 2</t>
  </si>
  <si>
    <t>Breakpoint 3</t>
  </si>
  <si>
    <t>Loan #2</t>
  </si>
  <si>
    <t>Loan #1</t>
  </si>
  <si>
    <t>- Loan #3: Repayments</t>
  </si>
  <si>
    <t xml:space="preserve">                                  Loan 3  Payment</t>
  </si>
  <si>
    <t>Loan #3</t>
  </si>
  <si>
    <t>Long Term Portion LTD</t>
  </si>
  <si>
    <t>Total Long Term Portion of LTD</t>
  </si>
  <si>
    <t>Interest Expense on LTD</t>
  </si>
  <si>
    <t>Initial Cost</t>
  </si>
  <si>
    <t>Material Cost</t>
  </si>
  <si>
    <t>Units</t>
  </si>
  <si>
    <t>Cost/Unit</t>
  </si>
  <si>
    <t>Employee Benefits</t>
  </si>
  <si>
    <t xml:space="preserve">             Labor Cost Growth Rate (%/mo)</t>
  </si>
  <si>
    <t xml:space="preserve">           Other Costs Growth Rate (%/mo)</t>
  </si>
  <si>
    <t>MONTH</t>
  </si>
  <si>
    <t xml:space="preserve">  Total Sales from Sales Worksheet</t>
  </si>
  <si>
    <t xml:space="preserve">  Total COGS-Materials</t>
  </si>
  <si>
    <t xml:space="preserve">  Total COGS-Labor</t>
  </si>
  <si>
    <t xml:space="preserve">  Total COGS-Taxes &amp; Benefits</t>
  </si>
  <si>
    <t xml:space="preserve">  Total COGS-Other Costs</t>
  </si>
  <si>
    <t xml:space="preserve">      Cost of Sales (From Sales Worksheet)</t>
  </si>
  <si>
    <t>Sales &amp; COGS</t>
  </si>
  <si>
    <t xml:space="preserve">  Total COGS from Sales Worksheet</t>
  </si>
  <si>
    <t>INSTRUCTIONS</t>
  </si>
  <si>
    <t>1. Enter data in cells with shading only</t>
  </si>
  <si>
    <t>Receivables Collection Cycle</t>
  </si>
  <si>
    <t>Inventory Lead Time</t>
  </si>
  <si>
    <t>Addition of Other Current Assets</t>
  </si>
  <si>
    <t xml:space="preserve"> Months</t>
  </si>
  <si>
    <t>Other Long Term Assets</t>
  </si>
  <si>
    <t>Addition of Other Long Term Assets</t>
  </si>
  <si>
    <t>Employee Benefits %</t>
  </si>
  <si>
    <t>Payroll Tax %</t>
  </si>
  <si>
    <t>Returns and Allowances %</t>
  </si>
  <si>
    <t>Payables Aging</t>
  </si>
  <si>
    <t>Subject to aging?</t>
  </si>
  <si>
    <t xml:space="preserve">  Payment Cycle</t>
  </si>
  <si>
    <t xml:space="preserve">        Names</t>
  </si>
  <si>
    <t xml:space="preserve">          Names</t>
  </si>
  <si>
    <t>Addition of Other Current Payables</t>
  </si>
  <si>
    <t xml:space="preserve"> + Borrowing</t>
  </si>
  <si>
    <t>Debt Financing</t>
  </si>
  <si>
    <t xml:space="preserve">      Loan #1: Interest Rate</t>
  </si>
  <si>
    <t xml:space="preserve"> Loan #1 Term (months)</t>
  </si>
  <si>
    <t xml:space="preserve">      Loan #2: Interest Rate</t>
  </si>
  <si>
    <t xml:space="preserve"> Loan #2 Term (months)</t>
  </si>
  <si>
    <t xml:space="preserve">                                                     Loan #1: Borrowings</t>
  </si>
  <si>
    <t xml:space="preserve">                                                     Loan #2: Borrowings</t>
  </si>
  <si>
    <t xml:space="preserve"> Loan #3: Interest Rate</t>
  </si>
  <si>
    <t xml:space="preserve"> Loan #3 Term</t>
  </si>
  <si>
    <t xml:space="preserve">   Enter Data in shaded cells only!</t>
  </si>
  <si>
    <t>Income Tax Rates %</t>
  </si>
  <si>
    <t>INSERT SUFFICIENT BLANK ROWS IN THIS AREA BEFORE YOU COPY &amp; PASTE ABOVE DATA</t>
  </si>
  <si>
    <t>Sales Worksheet</t>
  </si>
  <si>
    <t>Salaries Worksheet</t>
  </si>
  <si>
    <t>Operating Expenses Worksheet</t>
  </si>
  <si>
    <t>Employee Title</t>
  </si>
  <si>
    <t>1. Data is entered only on the General Data, Sales, Salaries, and Operating expenses worksheets</t>
  </si>
  <si>
    <t>C Corp. or LLC?</t>
  </si>
  <si>
    <t>Beginning Balances</t>
  </si>
  <si>
    <t>Paid in Capital</t>
  </si>
  <si>
    <t>Property &amp; Equipment</t>
  </si>
  <si>
    <t>Other Long term Assets</t>
  </si>
  <si>
    <t>Total Assets</t>
  </si>
  <si>
    <t>Retained Earnings</t>
  </si>
  <si>
    <t>Less Treasury Stock</t>
  </si>
  <si>
    <t>Total Shareholders Equity</t>
  </si>
  <si>
    <t xml:space="preserve"> Total Current Assets</t>
  </si>
  <si>
    <t>Pre-Existing Debt</t>
  </si>
  <si>
    <t>Reduction of Other Current Payables</t>
  </si>
  <si>
    <t>Reduction of Other Long Term Assets</t>
  </si>
  <si>
    <t>Reduction of Other Current Assets</t>
  </si>
  <si>
    <t>3 month totals for Call III</t>
  </si>
  <si>
    <t xml:space="preserve"> years</t>
  </si>
  <si>
    <t>Validity of Forecast</t>
  </si>
  <si>
    <t>Start of Forecast</t>
  </si>
  <si>
    <t>Pre-existing Debt</t>
  </si>
  <si>
    <t xml:space="preserve">    General Data Worksheet</t>
  </si>
  <si>
    <t xml:space="preserve">            existing business with a current balance sheet.</t>
  </si>
  <si>
    <t xml:space="preserve">  Planned Repayments</t>
  </si>
  <si>
    <t xml:space="preserve">  Current Interest Rate</t>
  </si>
  <si>
    <t xml:space="preserve">  Accumulated Depreciation</t>
  </si>
  <si>
    <t>Life of Class 1 Assets</t>
  </si>
  <si>
    <t xml:space="preserve">  Salvage Value Class 1</t>
  </si>
  <si>
    <t>Life of Class 2 Assets</t>
  </si>
  <si>
    <t xml:space="preserve">  Salvage Value Class 2</t>
  </si>
  <si>
    <t>Life of Class 3 Assets</t>
  </si>
  <si>
    <t xml:space="preserve">  Salvage Value Class 3</t>
  </si>
  <si>
    <t>Class 2 Asset Names</t>
  </si>
  <si>
    <t>Class 3 Asset Names</t>
  </si>
  <si>
    <t xml:space="preserve">       Enter Class of Equipment</t>
  </si>
  <si>
    <t>Y</t>
  </si>
  <si>
    <t xml:space="preserve">    OK to Insert Rows before the Totals</t>
  </si>
  <si>
    <t>Expense Description</t>
  </si>
  <si>
    <t>Total Expenses:</t>
  </si>
  <si>
    <t>Total Salaries:</t>
  </si>
  <si>
    <t xml:space="preserve">           The following section should only be used if you are an</t>
  </si>
  <si>
    <t xml:space="preserve">          YEAR </t>
  </si>
  <si>
    <t>Loan 1  term</t>
  </si>
  <si>
    <t>Loan 2  term</t>
  </si>
  <si>
    <t>Loan 3  term</t>
  </si>
  <si>
    <t>Total Unit  COGS</t>
  </si>
  <si>
    <t xml:space="preserve"> REVENUE</t>
  </si>
  <si>
    <t>PRODUCT 1</t>
  </si>
  <si>
    <t>Quantity Sold</t>
  </si>
  <si>
    <t xml:space="preserve">  Other Unit Costs</t>
  </si>
  <si>
    <t xml:space="preserve"> COST OF GOODS SOLD</t>
  </si>
  <si>
    <t xml:space="preserve">   Revenue</t>
  </si>
  <si>
    <t xml:space="preserve">   Cost of Goods Sold</t>
  </si>
  <si>
    <t xml:space="preserve"> TOTALS</t>
  </si>
  <si>
    <t xml:space="preserve">                             Material Cost</t>
  </si>
  <si>
    <t xml:space="preserve">                       Labor Cost Total</t>
  </si>
  <si>
    <t xml:space="preserve">      Material Cost</t>
  </si>
  <si>
    <t xml:space="preserve">      Labor Cost</t>
  </si>
  <si>
    <t xml:space="preserve">      Other Cost</t>
  </si>
  <si>
    <t>PRODUCT 2</t>
  </si>
  <si>
    <t xml:space="preserve"> Loan #3 Amount Borrowed</t>
  </si>
  <si>
    <t xml:space="preserve"> Loan #3 Month Borrowed</t>
  </si>
  <si>
    <t>Total Liabilities &amp; Equity</t>
  </si>
  <si>
    <t>Class 1 Asset Names</t>
  </si>
  <si>
    <t>Valuation Worksheet</t>
  </si>
  <si>
    <t>Cash Flow before Equity Financing</t>
  </si>
  <si>
    <t>Continuing Value</t>
  </si>
  <si>
    <t>Total Cash Flow</t>
  </si>
  <si>
    <t>Discounted Cash Flow</t>
  </si>
  <si>
    <t>Net Present Value (NPV)</t>
  </si>
  <si>
    <t>Pre-Money Value</t>
  </si>
  <si>
    <t>Post-Money Value</t>
  </si>
  <si>
    <t>Terminal Growth Rate</t>
  </si>
  <si>
    <t>Comparable P/E Ratio</t>
  </si>
  <si>
    <t>Comparable P/EBITDA Ratio</t>
  </si>
  <si>
    <t>Comparable P/S Ratio</t>
  </si>
  <si>
    <t>Cost to Replace</t>
  </si>
  <si>
    <t>Replacement Time (months)</t>
  </si>
  <si>
    <t>Discount Rate</t>
  </si>
  <si>
    <t xml:space="preserve"> Years</t>
  </si>
  <si>
    <t>External Investment</t>
  </si>
  <si>
    <t>Founders Investment</t>
  </si>
  <si>
    <t xml:space="preserve">  Capital Repurchased</t>
  </si>
  <si>
    <t xml:space="preserve">  Founders Investment</t>
  </si>
  <si>
    <t xml:space="preserve">  External Investment</t>
  </si>
  <si>
    <t>P/E Ratio</t>
  </si>
  <si>
    <t>P/EBITDA Ratio</t>
  </si>
  <si>
    <t>Replacement</t>
  </si>
  <si>
    <t>External Investors' Ownership %</t>
  </si>
  <si>
    <t>Include Continuing Value? (Y/N)</t>
  </si>
  <si>
    <t>Internal Rate of Return</t>
  </si>
  <si>
    <t>Modified Internal Rate of return</t>
  </si>
  <si>
    <t>Re-Investment Rate</t>
  </si>
  <si>
    <t>Intermediate Calculations</t>
  </si>
  <si>
    <t>Sales in Last Year</t>
  </si>
  <si>
    <t>EBITDA in Last Year</t>
  </si>
  <si>
    <t xml:space="preserve">  Total Investment</t>
  </si>
  <si>
    <t>Gross Margin</t>
  </si>
  <si>
    <t>Net Margin</t>
  </si>
  <si>
    <t>Interest Coverage Ratio</t>
  </si>
  <si>
    <t>Return on Assets</t>
  </si>
  <si>
    <t>Return on Equity</t>
  </si>
  <si>
    <t>Debt Ratio</t>
  </si>
  <si>
    <t>Current Ratio</t>
  </si>
  <si>
    <t>Working Capital</t>
  </si>
  <si>
    <t>Quick Ratio</t>
  </si>
  <si>
    <t>Inventory Turnover</t>
  </si>
  <si>
    <t>Inventory Life (days)</t>
  </si>
  <si>
    <t>A / R Turnover</t>
  </si>
  <si>
    <t>A/ R Collection (Days)</t>
  </si>
  <si>
    <t>Total Assets Turnover</t>
  </si>
  <si>
    <t>Asset Utilization (days)</t>
  </si>
  <si>
    <t>Annual Averages</t>
  </si>
  <si>
    <t>Inventory Turnover (times/yr)</t>
  </si>
  <si>
    <t>A / R Turnover (times/yr)</t>
  </si>
  <si>
    <t>Assets Turnover (times/yr)</t>
  </si>
  <si>
    <t>A/ R Collection (days)</t>
  </si>
  <si>
    <t>Intermediate data</t>
  </si>
  <si>
    <t>Valuation Methodology</t>
  </si>
  <si>
    <t>Continue Depreciation of Property &amp; Equipment?</t>
  </si>
  <si>
    <t>Validity of Forecast (Years)</t>
  </si>
  <si>
    <t xml:space="preserve">  Pre-existing debt</t>
  </si>
  <si>
    <t>Valuation Timeframe</t>
  </si>
  <si>
    <t>Year Ending</t>
  </si>
  <si>
    <t xml:space="preserve">                              Valuation Summary as of the beginning of:</t>
  </si>
  <si>
    <t>Replacement Cost Data</t>
  </si>
  <si>
    <t>Discounted Cash Flow Data</t>
  </si>
  <si>
    <t>Earnings in Last Year</t>
  </si>
  <si>
    <t>Market Comparison Data</t>
  </si>
  <si>
    <t>P/S Ratio</t>
  </si>
  <si>
    <t>N</t>
  </si>
  <si>
    <t>Qtr</t>
  </si>
  <si>
    <t>Balance Check</t>
  </si>
  <si>
    <t>Labor (Inc taxes &amp; Benefits)</t>
  </si>
  <si>
    <t>Labor (Inc Taxes &amp; Benefits)</t>
  </si>
  <si>
    <t>Address of Last Value:</t>
  </si>
  <si>
    <t>Specify Inventory Purchases?</t>
  </si>
  <si>
    <t>Month:</t>
  </si>
  <si>
    <t>Ending</t>
  </si>
  <si>
    <t>Maximum balance error:</t>
  </si>
  <si>
    <t>Min cash last address:</t>
  </si>
  <si>
    <t>Forecast Length (mos)</t>
  </si>
  <si>
    <t>Forecast Length (yrs)</t>
  </si>
  <si>
    <t>Sales Price per unit</t>
  </si>
  <si>
    <t xml:space="preserve">  Material Cost per unit</t>
  </si>
  <si>
    <t xml:space="preserve">  Labor Cost per unit</t>
  </si>
  <si>
    <t>Payroll Tax per unit</t>
  </si>
  <si>
    <t xml:space="preserve">    Employee Benefits per unit</t>
  </si>
  <si>
    <t xml:space="preserve">                                 Other Costs</t>
  </si>
  <si>
    <t>3. Rename the pasted Product 2 rows to Product 3.</t>
  </si>
  <si>
    <t>4. Edit the TOTALS rows at the bottom of this worksheet to include the new Product 3 in the respective Totals.</t>
  </si>
  <si>
    <t>5. Repeat to add more products</t>
  </si>
  <si>
    <t>Inventory Purchases</t>
  </si>
  <si>
    <t xml:space="preserve"> Inventory Purchases ($s):</t>
  </si>
  <si>
    <t xml:space="preserve">2. To add an additional product, copy the Product 2 rows (colored blue) </t>
  </si>
  <si>
    <t xml:space="preserve">      and paste below  with one white row of separation (Same spacing as between Product 1 &amp; 2)</t>
  </si>
  <si>
    <t xml:space="preserve">      Make sure you have inserted sufficient blank rows before you paste the Product 2 rows</t>
  </si>
  <si>
    <t>ST1</t>
  </si>
  <si>
    <t>LT2</t>
  </si>
  <si>
    <t>ST2</t>
  </si>
  <si>
    <t>PMT1</t>
  </si>
  <si>
    <t>Orig</t>
  </si>
  <si>
    <t>Orig2</t>
  </si>
  <si>
    <t>PMT2</t>
  </si>
  <si>
    <t>Revenue</t>
  </si>
  <si>
    <t>Gross Income</t>
  </si>
  <si>
    <t>Net Income</t>
  </si>
  <si>
    <t xml:space="preserve">                       Financial Performance Metrics</t>
  </si>
  <si>
    <t>6. The graphs in the Financial Metrics worksheet require Excel 2010 to display well.</t>
  </si>
  <si>
    <t>Finance Rate</t>
  </si>
  <si>
    <t>FINMODEL 10.2</t>
  </si>
  <si>
    <t>Sales Growth</t>
  </si>
  <si>
    <t>PRODUCT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</si>
</sst>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0.0%"/>
    <numFmt numFmtId="166" formatCode="#,##0.0_);\(#,##0.0\)"/>
    <numFmt numFmtId="167" formatCode="&quot;$&quot;#,##0"/>
    <numFmt numFmtId="168" formatCode="&quot;$&quot;#,##0.000_);\(&quot;$&quot;#,##0.000\)"/>
    <numFmt numFmtId="169" formatCode="[$-409]mmm\-yy;@"/>
    <numFmt numFmtId="170" formatCode="&quot;$&quot;#,##0.00"/>
    <numFmt numFmtId="171" formatCode="0.0E+00"/>
  </numFmts>
  <fonts count="38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b/>
      <sz val="8"/>
      <color indexed="10"/>
      <name val="Tahoma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8"/>
      <name val="Arial"/>
    </font>
    <font>
      <sz val="8"/>
      <color indexed="81"/>
      <name val="Tahoma"/>
    </font>
    <font>
      <b/>
      <sz val="10"/>
      <color indexed="48"/>
      <name val="Arial"/>
      <family val="2"/>
    </font>
    <font>
      <b/>
      <sz val="11"/>
      <name val="Arial"/>
    </font>
    <font>
      <sz val="12"/>
      <color indexed="48"/>
      <name val="Arial"/>
    </font>
    <font>
      <sz val="10"/>
      <color indexed="12"/>
      <name val="Arial"/>
      <family val="2"/>
    </font>
    <font>
      <b/>
      <sz val="12"/>
      <color indexed="48"/>
      <name val="Arial"/>
      <family val="2"/>
    </font>
    <font>
      <b/>
      <sz val="10"/>
      <color indexed="8"/>
      <name val="Arial"/>
      <family val="2"/>
    </font>
    <font>
      <b/>
      <sz val="11"/>
      <color indexed="48"/>
      <name val="Arial"/>
      <family val="2"/>
    </font>
    <font>
      <sz val="8"/>
      <color indexed="10"/>
      <name val="Tahoma"/>
      <family val="2"/>
    </font>
    <font>
      <u/>
      <sz val="8"/>
      <color indexed="81"/>
      <name val="Tahoma"/>
      <family val="2"/>
    </font>
    <font>
      <b/>
      <sz val="12"/>
      <name val="Arial"/>
    </font>
    <font>
      <sz val="12"/>
      <name val="Arial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gray0625">
        <bgColor indexed="31"/>
      </patternFill>
    </fill>
    <fill>
      <patternFill patternType="gray0625">
        <bgColor indexed="9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</borders>
  <cellStyleXfs count="4">
    <xf numFmtId="0" fontId="0" fillId="0" borderId="0"/>
    <xf numFmtId="40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63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6" fontId="2" fillId="0" borderId="0" xfId="2" applyNumberFormat="1"/>
    <xf numFmtId="38" fontId="2" fillId="0" borderId="0" xfId="1" applyNumberFormat="1"/>
    <xf numFmtId="0" fontId="5" fillId="0" borderId="0" xfId="0" applyFont="1"/>
    <xf numFmtId="0" fontId="2" fillId="0" borderId="0" xfId="0" applyFont="1"/>
    <xf numFmtId="165" fontId="2" fillId="0" borderId="0" xfId="3" applyNumberFormat="1"/>
    <xf numFmtId="165" fontId="2" fillId="0" borderId="0" xfId="3" applyNumberFormat="1" applyAlignment="1">
      <alignment horizontal="right"/>
    </xf>
    <xf numFmtId="165" fontId="2" fillId="0" borderId="5" xfId="3" applyNumberFormat="1" applyBorder="1" applyAlignment="1">
      <alignment horizontal="right"/>
    </xf>
    <xf numFmtId="38" fontId="1" fillId="0" borderId="0" xfId="1" applyNumberFormat="1" applyFont="1"/>
    <xf numFmtId="6" fontId="1" fillId="0" borderId="0" xfId="2" applyNumberFormat="1" applyFont="1"/>
    <xf numFmtId="165" fontId="2" fillId="0" borderId="6" xfId="3" applyNumberFormat="1" applyBorder="1" applyAlignment="1">
      <alignment horizontal="right"/>
    </xf>
    <xf numFmtId="0" fontId="0" fillId="0" borderId="0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0" xfId="0" quotePrefix="1"/>
    <xf numFmtId="0" fontId="1" fillId="2" borderId="0" xfId="0" applyFont="1" applyFill="1"/>
    <xf numFmtId="0" fontId="2" fillId="0" borderId="0" xfId="0" applyFont="1" applyFill="1"/>
    <xf numFmtId="0" fontId="0" fillId="0" borderId="4" xfId="0" applyBorder="1" applyAlignment="1">
      <alignment horizontal="right"/>
    </xf>
    <xf numFmtId="8" fontId="1" fillId="2" borderId="0" xfId="2" applyFont="1" applyFill="1"/>
    <xf numFmtId="0" fontId="1" fillId="0" borderId="4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38" fontId="0" fillId="0" borderId="0" xfId="0" applyNumberFormat="1"/>
    <xf numFmtId="0" fontId="7" fillId="0" borderId="0" xfId="0" applyFont="1"/>
    <xf numFmtId="0" fontId="8" fillId="0" borderId="0" xfId="0" applyFont="1"/>
    <xf numFmtId="38" fontId="1" fillId="3" borderId="0" xfId="1" applyNumberFormat="1" applyFont="1" applyFill="1" applyBorder="1"/>
    <xf numFmtId="42" fontId="0" fillId="0" borderId="0" xfId="0" applyNumberFormat="1"/>
    <xf numFmtId="2" fontId="0" fillId="0" borderId="0" xfId="0" applyNumberFormat="1"/>
    <xf numFmtId="165" fontId="0" fillId="0" borderId="0" xfId="0" applyNumberFormat="1"/>
    <xf numFmtId="49" fontId="6" fillId="0" borderId="0" xfId="0" applyNumberFormat="1" applyFont="1" applyAlignment="1">
      <alignment horizontal="center"/>
    </xf>
    <xf numFmtId="6" fontId="1" fillId="2" borderId="0" xfId="2" applyNumberFormat="1" applyFont="1" applyFill="1"/>
    <xf numFmtId="10" fontId="1" fillId="2" borderId="4" xfId="3" applyNumberFormat="1" applyFont="1" applyFill="1" applyBorder="1"/>
    <xf numFmtId="41" fontId="0" fillId="0" borderId="0" xfId="0" applyNumberFormat="1"/>
    <xf numFmtId="41" fontId="2" fillId="0" borderId="0" xfId="0" applyNumberFormat="1" applyFont="1"/>
    <xf numFmtId="165" fontId="2" fillId="0" borderId="0" xfId="3" applyNumberFormat="1" applyBorder="1" applyAlignment="1">
      <alignment horizontal="right"/>
    </xf>
    <xf numFmtId="0" fontId="6" fillId="2" borderId="0" xfId="0" applyFont="1" applyFill="1"/>
    <xf numFmtId="43" fontId="0" fillId="0" borderId="0" xfId="0" applyNumberFormat="1"/>
    <xf numFmtId="41" fontId="1" fillId="0" borderId="0" xfId="0" applyNumberFormat="1" applyFont="1"/>
    <xf numFmtId="41" fontId="1" fillId="3" borderId="0" xfId="1" applyNumberFormat="1" applyFont="1" applyFill="1" applyBorder="1"/>
    <xf numFmtId="41" fontId="2" fillId="0" borderId="0" xfId="0" applyNumberFormat="1" applyFont="1" applyFill="1"/>
    <xf numFmtId="41" fontId="2" fillId="0" borderId="0" xfId="0" quotePrefix="1" applyNumberFormat="1" applyFont="1" applyFill="1"/>
    <xf numFmtId="41" fontId="8" fillId="0" borderId="0" xfId="0" applyNumberFormat="1" applyFont="1"/>
    <xf numFmtId="41" fontId="4" fillId="0" borderId="4" xfId="0" applyNumberFormat="1" applyFont="1" applyBorder="1" applyAlignment="1">
      <alignment horizontal="right"/>
    </xf>
    <xf numFmtId="41" fontId="2" fillId="0" borderId="0" xfId="2" applyNumberFormat="1"/>
    <xf numFmtId="41" fontId="2" fillId="0" borderId="0" xfId="1" applyNumberFormat="1"/>
    <xf numFmtId="41" fontId="2" fillId="0" borderId="5" xfId="1" applyNumberFormat="1" applyBorder="1"/>
    <xf numFmtId="41" fontId="2" fillId="0" borderId="0" xfId="1" applyNumberFormat="1" applyBorder="1"/>
    <xf numFmtId="41" fontId="2" fillId="0" borderId="6" xfId="2" applyNumberFormat="1" applyBorder="1"/>
    <xf numFmtId="41" fontId="2" fillId="0" borderId="0" xfId="2" applyNumberFormat="1" applyBorder="1"/>
    <xf numFmtId="41" fontId="0" fillId="0" borderId="5" xfId="0" applyNumberFormat="1" applyBorder="1"/>
    <xf numFmtId="41" fontId="2" fillId="0" borderId="6" xfId="1" applyNumberFormat="1" applyBorder="1"/>
    <xf numFmtId="165" fontId="4" fillId="0" borderId="0" xfId="0" applyNumberFormat="1" applyFont="1" applyAlignment="1">
      <alignment horizontal="right"/>
    </xf>
    <xf numFmtId="165" fontId="4" fillId="0" borderId="4" xfId="0" applyNumberFormat="1" applyFont="1" applyBorder="1" applyAlignment="1">
      <alignment horizontal="right"/>
    </xf>
    <xf numFmtId="165" fontId="0" fillId="0" borderId="0" xfId="0" applyNumberFormat="1" applyBorder="1"/>
    <xf numFmtId="42" fontId="2" fillId="0" borderId="0" xfId="2" applyNumberFormat="1"/>
    <xf numFmtId="166" fontId="1" fillId="0" borderId="0" xfId="0" applyNumberFormat="1" applyFont="1"/>
    <xf numFmtId="166" fontId="0" fillId="0" borderId="0" xfId="0" applyNumberFormat="1"/>
    <xf numFmtId="166" fontId="2" fillId="0" borderId="0" xfId="1" applyNumberFormat="1"/>
    <xf numFmtId="41" fontId="1" fillId="2" borderId="0" xfId="1" applyNumberFormat="1" applyFont="1" applyFill="1"/>
    <xf numFmtId="41" fontId="2" fillId="0" borderId="0" xfId="1" applyNumberFormat="1" applyFont="1" applyFill="1"/>
    <xf numFmtId="41" fontId="2" fillId="0" borderId="5" xfId="1" applyNumberFormat="1" applyFont="1" applyFill="1" applyBorder="1"/>
    <xf numFmtId="41" fontId="2" fillId="0" borderId="6" xfId="1" applyNumberFormat="1" applyFont="1" applyBorder="1"/>
    <xf numFmtId="41" fontId="2" fillId="0" borderId="0" xfId="1" applyNumberFormat="1" applyFont="1" applyBorder="1"/>
    <xf numFmtId="41" fontId="2" fillId="0" borderId="0" xfId="1" applyNumberFormat="1" applyFont="1" applyFill="1" applyBorder="1"/>
    <xf numFmtId="41" fontId="2" fillId="0" borderId="5" xfId="1" applyNumberFormat="1" applyFont="1" applyBorder="1"/>
    <xf numFmtId="41" fontId="2" fillId="0" borderId="7" xfId="1" applyNumberFormat="1" applyBorder="1"/>
    <xf numFmtId="41" fontId="2" fillId="0" borderId="2" xfId="1" applyNumberFormat="1" applyBorder="1"/>
    <xf numFmtId="41" fontId="0" fillId="0" borderId="0" xfId="0" applyNumberFormat="1" applyAlignment="1">
      <alignment horizontal="right"/>
    </xf>
    <xf numFmtId="10" fontId="0" fillId="0" borderId="0" xfId="0" applyNumberFormat="1"/>
    <xf numFmtId="44" fontId="1" fillId="2" borderId="0" xfId="1" applyNumberFormat="1" applyFont="1" applyFill="1" applyBorder="1"/>
    <xf numFmtId="44" fontId="2" fillId="0" borderId="0" xfId="1" applyNumberFormat="1"/>
    <xf numFmtId="44" fontId="1" fillId="2" borderId="5" xfId="1" applyNumberFormat="1" applyFont="1" applyFill="1" applyBorder="1"/>
    <xf numFmtId="44" fontId="2" fillId="0" borderId="6" xfId="1" applyNumberFormat="1" applyBorder="1"/>
    <xf numFmtId="43" fontId="1" fillId="0" borderId="0" xfId="0" applyNumberFormat="1" applyFont="1"/>
    <xf numFmtId="0" fontId="3" fillId="0" borderId="0" xfId="0" applyFont="1" applyAlignment="1"/>
    <xf numFmtId="1" fontId="6" fillId="0" borderId="0" xfId="0" applyNumberFormat="1" applyFont="1" applyAlignment="1">
      <alignment horizontal="center"/>
    </xf>
    <xf numFmtId="0" fontId="12" fillId="0" borderId="0" xfId="0" applyFont="1"/>
    <xf numFmtId="8" fontId="1" fillId="0" borderId="0" xfId="2" applyFont="1" applyFill="1"/>
    <xf numFmtId="41" fontId="1" fillId="0" borderId="0" xfId="1" applyNumberFormat="1" applyFont="1" applyFill="1"/>
    <xf numFmtId="10" fontId="1" fillId="2" borderId="0" xfId="2" applyNumberFormat="1" applyFont="1" applyFill="1"/>
    <xf numFmtId="10" fontId="6" fillId="2" borderId="0" xfId="0" applyNumberFormat="1" applyFont="1" applyFill="1"/>
    <xf numFmtId="41" fontId="8" fillId="0" borderId="0" xfId="0" applyNumberFormat="1" applyFont="1" applyAlignment="1"/>
    <xf numFmtId="41" fontId="6" fillId="0" borderId="0" xfId="0" applyNumberFormat="1" applyFont="1" applyAlignment="1">
      <alignment horizontal="center"/>
    </xf>
    <xf numFmtId="0" fontId="13" fillId="0" borderId="0" xfId="0" applyFont="1"/>
    <xf numFmtId="41" fontId="6" fillId="0" borderId="0" xfId="0" applyNumberFormat="1" applyFont="1"/>
    <xf numFmtId="0" fontId="16" fillId="0" borderId="0" xfId="0" applyFont="1"/>
    <xf numFmtId="0" fontId="1" fillId="0" borderId="0" xfId="0" applyFont="1" applyFill="1"/>
    <xf numFmtId="44" fontId="6" fillId="0" borderId="0" xfId="0" applyNumberFormat="1" applyFont="1"/>
    <xf numFmtId="0" fontId="6" fillId="0" borderId="0" xfId="0" applyFont="1" applyFill="1"/>
    <xf numFmtId="44" fontId="6" fillId="0" borderId="0" xfId="0" applyNumberFormat="1" applyFont="1" applyFill="1"/>
    <xf numFmtId="3" fontId="6" fillId="0" borderId="0" xfId="2" applyNumberFormat="1" applyFont="1" applyBorder="1"/>
    <xf numFmtId="0" fontId="0" fillId="0" borderId="0" xfId="0" applyFill="1"/>
    <xf numFmtId="0" fontId="1" fillId="0" borderId="0" xfId="0" quotePrefix="1" applyFont="1" applyFill="1"/>
    <xf numFmtId="0" fontId="17" fillId="0" borderId="0" xfId="0" applyFont="1"/>
    <xf numFmtId="0" fontId="8" fillId="0" borderId="0" xfId="0" quotePrefix="1" applyFont="1" applyFill="1"/>
    <xf numFmtId="8" fontId="8" fillId="0" borderId="0" xfId="0" quotePrefix="1" applyNumberFormat="1" applyFont="1" applyFill="1"/>
    <xf numFmtId="0" fontId="8" fillId="0" borderId="0" xfId="0" applyFont="1" applyFill="1"/>
    <xf numFmtId="41" fontId="8" fillId="0" borderId="0" xfId="1" applyNumberFormat="1" applyFont="1" applyFill="1"/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quotePrefix="1" applyAlignment="1">
      <alignment horizontal="right"/>
    </xf>
    <xf numFmtId="0" fontId="8" fillId="0" borderId="0" xfId="0" quotePrefix="1" applyFont="1" applyFill="1" applyAlignment="1">
      <alignment horizontal="right"/>
    </xf>
    <xf numFmtId="37" fontId="6" fillId="2" borderId="0" xfId="1" applyNumberFormat="1" applyFont="1" applyFill="1"/>
    <xf numFmtId="0" fontId="8" fillId="0" borderId="0" xfId="0" applyNumberFormat="1" applyFont="1" applyAlignment="1">
      <alignment horizontal="right"/>
    </xf>
    <xf numFmtId="44" fontId="1" fillId="0" borderId="0" xfId="1" applyNumberFormat="1" applyFont="1" applyFill="1" applyBorder="1"/>
    <xf numFmtId="0" fontId="8" fillId="0" borderId="0" xfId="0" applyFont="1" applyFill="1" applyAlignment="1">
      <alignment horizontal="right"/>
    </xf>
    <xf numFmtId="41" fontId="8" fillId="0" borderId="0" xfId="0" applyNumberFormat="1" applyFont="1" applyAlignment="1">
      <alignment horizontal="right"/>
    </xf>
    <xf numFmtId="41" fontId="6" fillId="0" borderId="0" xfId="1" applyNumberFormat="1" applyFont="1"/>
    <xf numFmtId="10" fontId="1" fillId="0" borderId="0" xfId="3" applyNumberFormat="1" applyFont="1" applyFill="1" applyBorder="1"/>
    <xf numFmtId="44" fontId="2" fillId="0" borderId="0" xfId="1" applyNumberFormat="1" applyBorder="1"/>
    <xf numFmtId="168" fontId="6" fillId="2" borderId="0" xfId="0" applyNumberFormat="1" applyFont="1" applyFill="1"/>
    <xf numFmtId="0" fontId="22" fillId="0" borderId="0" xfId="0" applyFont="1"/>
    <xf numFmtId="0" fontId="23" fillId="0" borderId="0" xfId="0" applyFont="1"/>
    <xf numFmtId="0" fontId="8" fillId="0" borderId="0" xfId="0" quotePrefix="1" applyFont="1"/>
    <xf numFmtId="0" fontId="20" fillId="0" borderId="0" xfId="0" applyFont="1"/>
    <xf numFmtId="0" fontId="21" fillId="0" borderId="0" xfId="0" applyFont="1"/>
    <xf numFmtId="42" fontId="6" fillId="2" borderId="0" xfId="0" applyNumberFormat="1" applyFont="1" applyFill="1" applyProtection="1">
      <protection locked="0"/>
    </xf>
    <xf numFmtId="42" fontId="6" fillId="2" borderId="0" xfId="1" applyNumberFormat="1" applyFont="1" applyFill="1" applyBorder="1" applyProtection="1">
      <protection locked="0"/>
    </xf>
    <xf numFmtId="42" fontId="1" fillId="2" borderId="0" xfId="0" applyNumberFormat="1" applyFont="1" applyFill="1" applyProtection="1">
      <protection locked="0"/>
    </xf>
    <xf numFmtId="0" fontId="26" fillId="0" borderId="0" xfId="0" quotePrefix="1" applyFont="1"/>
    <xf numFmtId="42" fontId="6" fillId="0" borderId="0" xfId="2" applyNumberFormat="1" applyFont="1" applyBorder="1"/>
    <xf numFmtId="169" fontId="1" fillId="0" borderId="0" xfId="0" applyNumberFormat="1" applyFont="1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49" fontId="6" fillId="2" borderId="0" xfId="0" applyNumberFormat="1" applyFont="1" applyFill="1" applyAlignment="1" applyProtection="1">
      <alignment horizontal="center"/>
      <protection locked="0"/>
    </xf>
    <xf numFmtId="37" fontId="27" fillId="2" borderId="0" xfId="0" applyNumberFormat="1" applyFont="1" applyFill="1" applyProtection="1">
      <protection locked="0"/>
    </xf>
    <xf numFmtId="37" fontId="27" fillId="0" borderId="0" xfId="0" applyNumberFormat="1" applyFont="1" applyFill="1" applyProtection="1">
      <protection locked="0"/>
    </xf>
    <xf numFmtId="10" fontId="1" fillId="2" borderId="0" xfId="3" applyNumberFormat="1" applyFont="1" applyFill="1" applyBorder="1" applyProtection="1">
      <protection locked="0"/>
    </xf>
    <xf numFmtId="10" fontId="1" fillId="0" borderId="0" xfId="3" applyNumberFormat="1" applyFont="1" applyFill="1" applyBorder="1" applyProtection="1">
      <protection locked="0"/>
    </xf>
    <xf numFmtId="0" fontId="6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6" fillId="0" borderId="0" xfId="0" applyFont="1" applyBorder="1" applyProtection="1">
      <protection locked="0"/>
    </xf>
    <xf numFmtId="38" fontId="1" fillId="0" borderId="0" xfId="1" applyNumberFormat="1" applyFont="1" applyFill="1" applyBorder="1" applyAlignment="1" applyProtection="1">
      <alignment horizontal="right"/>
      <protection locked="0"/>
    </xf>
    <xf numFmtId="10" fontId="1" fillId="2" borderId="0" xfId="3" applyNumberFormat="1" applyFont="1" applyFill="1" applyProtection="1">
      <protection locked="0"/>
    </xf>
    <xf numFmtId="0" fontId="0" fillId="0" borderId="0" xfId="0" applyFill="1" applyProtection="1">
      <protection locked="0"/>
    </xf>
    <xf numFmtId="10" fontId="1" fillId="0" borderId="0" xfId="3" applyNumberFormat="1" applyFont="1" applyFill="1" applyProtection="1">
      <protection locked="0"/>
    </xf>
    <xf numFmtId="9" fontId="1" fillId="2" borderId="0" xfId="3" applyFont="1" applyFill="1" applyProtection="1">
      <protection locked="0"/>
    </xf>
    <xf numFmtId="0" fontId="8" fillId="0" borderId="0" xfId="0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41" fontId="1" fillId="2" borderId="0" xfId="1" applyNumberFormat="1" applyFont="1" applyFill="1" applyProtection="1">
      <protection locked="0"/>
    </xf>
    <xf numFmtId="41" fontId="6" fillId="2" borderId="0" xfId="1" applyNumberFormat="1" applyFont="1" applyFill="1" applyBorder="1" applyProtection="1">
      <protection locked="0"/>
    </xf>
    <xf numFmtId="0" fontId="6" fillId="0" borderId="0" xfId="0" quotePrefix="1" applyFont="1" applyBorder="1" applyProtection="1">
      <protection locked="0"/>
    </xf>
    <xf numFmtId="38" fontId="1" fillId="2" borderId="0" xfId="1" applyNumberFormat="1" applyFont="1" applyFill="1" applyBorder="1" applyProtection="1">
      <protection locked="0"/>
    </xf>
    <xf numFmtId="9" fontId="1" fillId="2" borderId="0" xfId="1" applyNumberFormat="1" applyFont="1" applyFill="1" applyBorder="1" applyProtection="1">
      <protection locked="0"/>
    </xf>
    <xf numFmtId="38" fontId="6" fillId="0" borderId="0" xfId="0" applyNumberFormat="1" applyFont="1" applyProtection="1">
      <protection locked="0"/>
    </xf>
    <xf numFmtId="41" fontId="2" fillId="0" borderId="0" xfId="1" applyNumberFormat="1" applyBorder="1" applyProtection="1">
      <protection locked="0"/>
    </xf>
    <xf numFmtId="0" fontId="6" fillId="2" borderId="0" xfId="0" applyFont="1" applyFill="1" applyProtection="1">
      <protection locked="0"/>
    </xf>
    <xf numFmtId="41" fontId="1" fillId="2" borderId="0" xfId="1" applyNumberFormat="1" applyFont="1" applyFill="1" applyBorder="1" applyProtection="1">
      <protection locked="0"/>
    </xf>
    <xf numFmtId="0" fontId="1" fillId="0" borderId="0" xfId="0" applyFont="1" applyBorder="1" applyProtection="1">
      <protection locked="0"/>
    </xf>
    <xf numFmtId="41" fontId="2" fillId="0" borderId="0" xfId="1" applyNumberFormat="1" applyProtection="1">
      <protection locked="0"/>
    </xf>
    <xf numFmtId="0" fontId="1" fillId="2" borderId="0" xfId="0" quotePrefix="1" applyFont="1" applyFill="1" applyProtection="1">
      <protection locked="0"/>
    </xf>
    <xf numFmtId="0" fontId="0" fillId="0" borderId="0" xfId="0" quotePrefix="1" applyProtection="1">
      <protection locked="0"/>
    </xf>
    <xf numFmtId="0" fontId="1" fillId="0" borderId="0" xfId="0" quotePrefix="1" applyFont="1" applyFill="1" applyProtection="1">
      <protection locked="0"/>
    </xf>
    <xf numFmtId="0" fontId="6" fillId="2" borderId="0" xfId="0" quotePrefix="1" applyFont="1" applyFill="1" applyProtection="1">
      <protection locked="0"/>
    </xf>
    <xf numFmtId="167" fontId="6" fillId="2" borderId="0" xfId="0" quotePrefix="1" applyNumberFormat="1" applyFont="1" applyFill="1" applyProtection="1">
      <protection locked="0"/>
    </xf>
    <xf numFmtId="41" fontId="2" fillId="0" borderId="0" xfId="1" applyNumberFormat="1" applyFont="1" applyFill="1" applyBorder="1" applyProtection="1">
      <protection locked="0"/>
    </xf>
    <xf numFmtId="0" fontId="6" fillId="0" borderId="0" xfId="0" quotePrefix="1" applyFont="1" applyFill="1" applyProtection="1">
      <protection locked="0"/>
    </xf>
    <xf numFmtId="0" fontId="0" fillId="0" borderId="0" xfId="0" quotePrefix="1" applyBorder="1" applyProtection="1">
      <protection locked="0"/>
    </xf>
    <xf numFmtId="1" fontId="1" fillId="2" borderId="0" xfId="0" applyNumberFormat="1" applyFont="1" applyFill="1" applyProtection="1">
      <protection locked="0"/>
    </xf>
    <xf numFmtId="9" fontId="6" fillId="0" borderId="0" xfId="3" applyFont="1" applyProtection="1"/>
    <xf numFmtId="0" fontId="6" fillId="0" borderId="0" xfId="0" applyFont="1" applyBorder="1" applyProtection="1"/>
    <xf numFmtId="42" fontId="6" fillId="0" borderId="0" xfId="0" applyNumberFormat="1" applyFont="1" applyProtection="1"/>
    <xf numFmtId="169" fontId="1" fillId="0" borderId="0" xfId="0" applyNumberFormat="1" applyFont="1" applyProtection="1"/>
    <xf numFmtId="41" fontId="6" fillId="0" borderId="0" xfId="1" applyNumberFormat="1" applyFont="1" applyBorder="1" applyProtection="1"/>
    <xf numFmtId="0" fontId="6" fillId="0" borderId="0" xfId="0" applyFont="1" applyAlignment="1" applyProtection="1">
      <alignment horizontal="right"/>
    </xf>
    <xf numFmtId="0" fontId="0" fillId="0" borderId="0" xfId="0" applyProtection="1"/>
    <xf numFmtId="0" fontId="20" fillId="0" borderId="0" xfId="0" applyFont="1" applyProtection="1"/>
    <xf numFmtId="0" fontId="9" fillId="2" borderId="0" xfId="0" applyFont="1" applyFill="1" applyProtection="1"/>
    <xf numFmtId="0" fontId="0" fillId="2" borderId="0" xfId="0" applyFill="1" applyProtection="1"/>
    <xf numFmtId="0" fontId="15" fillId="0" borderId="0" xfId="0" applyFont="1" applyProtection="1"/>
    <xf numFmtId="0" fontId="1" fillId="0" borderId="0" xfId="0" applyFont="1" applyProtection="1"/>
    <xf numFmtId="0" fontId="6" fillId="0" borderId="0" xfId="0" applyFont="1" applyProtection="1"/>
    <xf numFmtId="0" fontId="15" fillId="0" borderId="0" xfId="0" applyFont="1" applyBorder="1" applyProtection="1"/>
    <xf numFmtId="0" fontId="0" fillId="0" borderId="0" xfId="0" applyBorder="1" applyProtection="1"/>
    <xf numFmtId="10" fontId="0" fillId="0" borderId="0" xfId="0" applyNumberFormat="1" applyProtection="1"/>
    <xf numFmtId="10" fontId="6" fillId="0" borderId="0" xfId="0" applyNumberFormat="1" applyFont="1" applyAlignment="1" applyProtection="1">
      <alignment horizontal="right"/>
    </xf>
    <xf numFmtId="0" fontId="8" fillId="0" borderId="0" xfId="0" applyFont="1" applyProtection="1"/>
    <xf numFmtId="0" fontId="8" fillId="0" borderId="0" xfId="0" applyFont="1" applyFill="1" applyProtection="1"/>
    <xf numFmtId="0" fontId="6" fillId="2" borderId="0" xfId="0" applyFont="1" applyFill="1" applyProtection="1"/>
    <xf numFmtId="0" fontId="1" fillId="0" borderId="0" xfId="0" applyFont="1" applyBorder="1" applyProtection="1"/>
    <xf numFmtId="0" fontId="8" fillId="0" borderId="0" xfId="0" applyFont="1" applyAlignment="1" applyProtection="1"/>
    <xf numFmtId="0" fontId="0" fillId="0" borderId="0" xfId="0" applyFont="1" applyProtection="1"/>
    <xf numFmtId="0" fontId="28" fillId="0" borderId="0" xfId="0" applyFont="1" applyProtection="1"/>
    <xf numFmtId="0" fontId="2" fillId="0" borderId="0" xfId="0" applyFont="1" applyAlignment="1" applyProtection="1">
      <alignment horizontal="left" indent="2"/>
    </xf>
    <xf numFmtId="0" fontId="6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left" indent="2"/>
    </xf>
    <xf numFmtId="0" fontId="6" fillId="0" borderId="0" xfId="0" applyFont="1" applyAlignment="1" applyProtection="1">
      <alignment horizontal="left" indent="1"/>
    </xf>
    <xf numFmtId="0" fontId="8" fillId="0" borderId="0" xfId="0" applyFont="1" applyBorder="1" applyProtection="1"/>
    <xf numFmtId="0" fontId="22" fillId="0" borderId="0" xfId="0" applyFont="1" applyProtection="1">
      <protection locked="0"/>
    </xf>
    <xf numFmtId="0" fontId="0" fillId="4" borderId="0" xfId="0" applyFill="1" applyProtection="1">
      <protection locked="0"/>
    </xf>
    <xf numFmtId="169" fontId="6" fillId="0" borderId="0" xfId="0" applyNumberFormat="1" applyFont="1" applyProtection="1">
      <protection locked="0"/>
    </xf>
    <xf numFmtId="10" fontId="0" fillId="0" borderId="0" xfId="0" applyNumberFormat="1" applyFill="1" applyProtection="1">
      <protection locked="0"/>
    </xf>
    <xf numFmtId="0" fontId="9" fillId="0" borderId="0" xfId="0" applyFont="1" applyProtection="1"/>
    <xf numFmtId="41" fontId="0" fillId="0" borderId="0" xfId="0" applyNumberFormat="1" applyProtection="1">
      <protection locked="0"/>
    </xf>
    <xf numFmtId="41" fontId="20" fillId="0" borderId="0" xfId="0" applyNumberFormat="1" applyFont="1" applyProtection="1">
      <protection locked="0"/>
    </xf>
    <xf numFmtId="41" fontId="6" fillId="0" borderId="0" xfId="0" applyNumberFormat="1" applyFont="1" applyProtection="1">
      <protection locked="0"/>
    </xf>
    <xf numFmtId="41" fontId="0" fillId="2" borderId="0" xfId="0" applyNumberFormat="1" applyFill="1" applyProtection="1">
      <protection locked="0"/>
    </xf>
    <xf numFmtId="41" fontId="14" fillId="0" borderId="0" xfId="0" applyNumberFormat="1" applyFont="1" applyProtection="1">
      <protection locked="0"/>
    </xf>
    <xf numFmtId="41" fontId="0" fillId="2" borderId="8" xfId="0" applyNumberFormat="1" applyFill="1" applyBorder="1" applyProtection="1">
      <protection locked="0"/>
    </xf>
    <xf numFmtId="41" fontId="0" fillId="0" borderId="8" xfId="0" applyNumberFormat="1" applyBorder="1" applyProtection="1">
      <protection locked="0"/>
    </xf>
    <xf numFmtId="165" fontId="6" fillId="0" borderId="0" xfId="0" applyNumberFormat="1" applyFont="1" applyProtection="1">
      <protection locked="0"/>
    </xf>
    <xf numFmtId="41" fontId="6" fillId="0" borderId="0" xfId="0" applyNumberFormat="1" applyFont="1" applyProtection="1"/>
    <xf numFmtId="41" fontId="0" fillId="0" borderId="0" xfId="0" applyNumberFormat="1" applyProtection="1"/>
    <xf numFmtId="0" fontId="6" fillId="0" borderId="0" xfId="0" applyNumberFormat="1" applyFont="1" applyProtection="1">
      <protection locked="0"/>
    </xf>
    <xf numFmtId="10" fontId="6" fillId="0" borderId="0" xfId="0" applyNumberFormat="1" applyFont="1" applyProtection="1">
      <protection locked="0"/>
    </xf>
    <xf numFmtId="42" fontId="0" fillId="0" borderId="0" xfId="0" applyNumberFormat="1" applyProtection="1"/>
    <xf numFmtId="41" fontId="20" fillId="0" borderId="0" xfId="0" applyNumberFormat="1" applyFont="1" applyProtection="1"/>
    <xf numFmtId="169" fontId="1" fillId="2" borderId="0" xfId="0" applyNumberFormat="1" applyFont="1" applyFill="1" applyProtection="1"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Border="1" applyProtection="1">
      <protection locked="0"/>
    </xf>
    <xf numFmtId="41" fontId="3" fillId="2" borderId="0" xfId="0" applyNumberFormat="1" applyFont="1" applyFill="1" applyProtection="1">
      <protection locked="0"/>
    </xf>
    <xf numFmtId="42" fontId="15" fillId="0" borderId="0" xfId="0" applyNumberFormat="1" applyFont="1" applyProtection="1"/>
    <xf numFmtId="41" fontId="15" fillId="0" borderId="0" xfId="0" applyNumberFormat="1" applyFont="1" applyAlignment="1" applyProtection="1">
      <alignment horizontal="right"/>
    </xf>
    <xf numFmtId="41" fontId="15" fillId="0" borderId="0" xfId="0" applyNumberFormat="1" applyFont="1" applyProtection="1"/>
    <xf numFmtId="41" fontId="15" fillId="0" borderId="0" xfId="0" applyNumberFormat="1" applyFont="1" applyAlignment="1" applyProtection="1">
      <alignment horizontal="right"/>
      <protection locked="0"/>
    </xf>
    <xf numFmtId="41" fontId="15" fillId="0" borderId="0" xfId="0" applyNumberFormat="1" applyFo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1" fontId="6" fillId="2" borderId="0" xfId="0" applyNumberFormat="1" applyFont="1" applyFill="1" applyProtection="1">
      <protection locked="0"/>
    </xf>
    <xf numFmtId="41" fontId="6" fillId="0" borderId="0" xfId="1" applyNumberFormat="1" applyFont="1" applyBorder="1" applyProtection="1">
      <protection locked="0"/>
    </xf>
    <xf numFmtId="0" fontId="6" fillId="4" borderId="0" xfId="0" applyFont="1" applyFill="1" applyAlignment="1" applyProtection="1">
      <alignment horizontal="right"/>
    </xf>
    <xf numFmtId="44" fontId="6" fillId="5" borderId="0" xfId="0" applyNumberFormat="1" applyFont="1" applyFill="1" applyProtection="1">
      <protection locked="0"/>
    </xf>
    <xf numFmtId="43" fontId="6" fillId="4" borderId="0" xfId="0" applyNumberFormat="1" applyFont="1" applyFill="1" applyAlignment="1" applyProtection="1">
      <alignment horizontal="right"/>
    </xf>
    <xf numFmtId="43" fontId="6" fillId="4" borderId="0" xfId="0" applyNumberFormat="1" applyFont="1" applyFill="1" applyProtection="1"/>
    <xf numFmtId="44" fontId="6" fillId="4" borderId="0" xfId="0" applyNumberFormat="1" applyFont="1" applyFill="1" applyAlignment="1" applyProtection="1">
      <alignment horizontal="right"/>
    </xf>
    <xf numFmtId="0" fontId="18" fillId="0" borderId="8" xfId="0" applyFont="1" applyBorder="1" applyProtection="1">
      <protection locked="0"/>
    </xf>
    <xf numFmtId="0" fontId="29" fillId="0" borderId="0" xfId="0" applyFont="1" applyProtection="1"/>
    <xf numFmtId="0" fontId="6" fillId="0" borderId="0" xfId="0" applyFont="1" applyFill="1" applyProtection="1">
      <protection locked="0"/>
    </xf>
    <xf numFmtId="0" fontId="12" fillId="0" borderId="0" xfId="0" applyFont="1" applyProtection="1"/>
    <xf numFmtId="0" fontId="30" fillId="0" borderId="0" xfId="0" applyFont="1" applyProtection="1"/>
    <xf numFmtId="165" fontId="6" fillId="6" borderId="0" xfId="0" applyNumberFormat="1" applyFont="1" applyFill="1" applyBorder="1" applyProtection="1">
      <protection locked="0"/>
    </xf>
    <xf numFmtId="165" fontId="31" fillId="6" borderId="0" xfId="0" applyNumberFormat="1" applyFont="1" applyFill="1" applyBorder="1" applyProtection="1">
      <protection locked="0"/>
    </xf>
    <xf numFmtId="164" fontId="6" fillId="6" borderId="0" xfId="0" applyNumberFormat="1" applyFont="1" applyFill="1" applyBorder="1" applyProtection="1">
      <protection locked="0"/>
    </xf>
    <xf numFmtId="6" fontId="6" fillId="6" borderId="0" xfId="0" applyNumberFormat="1" applyFont="1" applyFill="1" applyBorder="1" applyProtection="1">
      <protection locked="0"/>
    </xf>
    <xf numFmtId="38" fontId="6" fillId="6" borderId="0" xfId="0" applyNumberFormat="1" applyFont="1" applyFill="1" applyBorder="1" applyProtection="1">
      <protection locked="0"/>
    </xf>
    <xf numFmtId="0" fontId="15" fillId="0" borderId="0" xfId="0" applyFont="1" applyBorder="1" applyAlignment="1" applyProtection="1">
      <alignment horizontal="right"/>
    </xf>
    <xf numFmtId="1" fontId="15" fillId="0" borderId="0" xfId="0" applyNumberFormat="1" applyFont="1" applyFill="1" applyBorder="1" applyAlignment="1" applyProtection="1">
      <alignment horizontal="center"/>
    </xf>
    <xf numFmtId="41" fontId="6" fillId="0" borderId="0" xfId="0" applyNumberFormat="1" applyFont="1" applyFill="1" applyBorder="1" applyProtection="1"/>
    <xf numFmtId="41" fontId="6" fillId="0" borderId="0" xfId="0" applyNumberFormat="1" applyFont="1" applyFill="1" applyProtection="1"/>
    <xf numFmtId="41" fontId="6" fillId="0" borderId="0" xfId="1" applyNumberFormat="1" applyFont="1" applyFill="1" applyBorder="1" applyAlignment="1" applyProtection="1"/>
    <xf numFmtId="41" fontId="6" fillId="0" borderId="0" xfId="0" applyNumberFormat="1" applyFont="1" applyBorder="1" applyProtection="1"/>
    <xf numFmtId="6" fontId="6" fillId="0" borderId="0" xfId="0" applyNumberFormat="1" applyFont="1" applyBorder="1" applyProtection="1"/>
    <xf numFmtId="42" fontId="6" fillId="0" borderId="0" xfId="0" applyNumberFormat="1" applyFont="1" applyBorder="1" applyProtection="1"/>
    <xf numFmtId="167" fontId="0" fillId="0" borderId="0" xfId="0" applyNumberFormat="1" applyBorder="1" applyProtection="1"/>
    <xf numFmtId="10" fontId="0" fillId="0" borderId="0" xfId="0" applyNumberFormat="1" applyBorder="1" applyProtection="1"/>
    <xf numFmtId="0" fontId="31" fillId="0" borderId="0" xfId="0" applyFont="1" applyAlignment="1" applyProtection="1">
      <alignment horizontal="right"/>
    </xf>
    <xf numFmtId="9" fontId="6" fillId="0" borderId="0" xfId="0" applyNumberFormat="1" applyFont="1" applyFill="1" applyBorder="1" applyProtection="1"/>
    <xf numFmtId="164" fontId="0" fillId="0" borderId="0" xfId="0" applyNumberFormat="1" applyFill="1" applyBorder="1" applyProtection="1"/>
    <xf numFmtId="42" fontId="6" fillId="0" borderId="0" xfId="0" applyNumberFormat="1" applyFont="1" applyFill="1" applyProtection="1"/>
    <xf numFmtId="6" fontId="0" fillId="0" borderId="0" xfId="0" applyNumberFormat="1" applyFill="1" applyBorder="1" applyProtection="1"/>
    <xf numFmtId="167" fontId="6" fillId="0" borderId="0" xfId="0" applyNumberFormat="1" applyFont="1" applyBorder="1" applyProtection="1"/>
    <xf numFmtId="170" fontId="0" fillId="0" borderId="0" xfId="0" applyNumberFormat="1" applyBorder="1" applyProtection="1"/>
    <xf numFmtId="37" fontId="6" fillId="0" borderId="0" xfId="0" applyNumberFormat="1" applyFont="1" applyProtection="1"/>
    <xf numFmtId="0" fontId="6" fillId="2" borderId="0" xfId="0" applyFont="1" applyFill="1" applyAlignment="1" applyProtection="1">
      <alignment horizontal="right" indent="2"/>
      <protection locked="0"/>
    </xf>
    <xf numFmtId="41" fontId="6" fillId="0" borderId="0" xfId="0" applyNumberFormat="1" applyFont="1" applyFill="1" applyAlignment="1" applyProtection="1">
      <alignment horizontal="right"/>
    </xf>
    <xf numFmtId="41" fontId="6" fillId="0" borderId="0" xfId="0" applyNumberFormat="1" applyFont="1" applyAlignment="1" applyProtection="1">
      <alignment horizontal="right"/>
    </xf>
    <xf numFmtId="0" fontId="3" fillId="0" borderId="0" xfId="0" applyFont="1" applyAlignment="1" applyProtection="1"/>
    <xf numFmtId="6" fontId="15" fillId="0" borderId="0" xfId="0" applyNumberFormat="1" applyFont="1" applyBorder="1" applyProtection="1"/>
    <xf numFmtId="9" fontId="15" fillId="0" borderId="0" xfId="0" applyNumberFormat="1" applyFont="1" applyFill="1" applyBorder="1" applyProtection="1"/>
    <xf numFmtId="6" fontId="6" fillId="0" borderId="0" xfId="0" applyNumberFormat="1" applyFont="1" applyAlignment="1" applyProtection="1">
      <alignment horizontal="right"/>
    </xf>
    <xf numFmtId="6" fontId="0" fillId="0" borderId="0" xfId="0" applyNumberFormat="1" applyProtection="1"/>
    <xf numFmtId="6" fontId="15" fillId="0" borderId="0" xfId="0" applyNumberFormat="1" applyFont="1" applyFill="1" applyBorder="1" applyProtection="1"/>
    <xf numFmtId="6" fontId="15" fillId="0" borderId="0" xfId="0" applyNumberFormat="1" applyFont="1" applyProtection="1"/>
    <xf numFmtId="6" fontId="31" fillId="0" borderId="0" xfId="0" applyNumberFormat="1" applyFont="1" applyAlignment="1" applyProtection="1">
      <alignment horizontal="right"/>
    </xf>
    <xf numFmtId="0" fontId="3" fillId="0" borderId="0" xfId="0" applyFont="1" applyProtection="1"/>
    <xf numFmtId="0" fontId="1" fillId="0" borderId="0" xfId="0" applyFont="1" applyAlignment="1" applyProtection="1">
      <alignment horizontal="right"/>
    </xf>
    <xf numFmtId="0" fontId="0" fillId="0" borderId="0" xfId="0" applyFill="1" applyProtection="1"/>
    <xf numFmtId="1" fontId="0" fillId="0" borderId="0" xfId="0" applyNumberFormat="1"/>
    <xf numFmtId="0" fontId="15" fillId="0" borderId="0" xfId="0" applyFont="1" applyAlignment="1">
      <alignment horizontal="right"/>
    </xf>
    <xf numFmtId="165" fontId="0" fillId="0" borderId="0" xfId="0" applyNumberForma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5" fillId="0" borderId="0" xfId="0" applyFont="1" applyAlignment="1" applyProtection="1">
      <alignment horizontal="right"/>
    </xf>
    <xf numFmtId="0" fontId="15" fillId="0" borderId="0" xfId="0" applyFont="1" applyAlignment="1" applyProtection="1">
      <alignment horizontal="center"/>
    </xf>
    <xf numFmtId="0" fontId="14" fillId="0" borderId="0" xfId="0" applyFont="1" applyProtection="1"/>
    <xf numFmtId="0" fontId="0" fillId="0" borderId="0" xfId="0" quotePrefix="1" applyFill="1" applyProtection="1"/>
    <xf numFmtId="41" fontId="1" fillId="0" borderId="0" xfId="1" applyNumberFormat="1" applyFont="1" applyFill="1" applyBorder="1" applyProtection="1"/>
    <xf numFmtId="9" fontId="6" fillId="0" borderId="0" xfId="0" applyNumberFormat="1" applyFont="1" applyFill="1" applyBorder="1" applyAlignment="1" applyProtection="1">
      <alignment horizontal="right"/>
    </xf>
    <xf numFmtId="169" fontId="3" fillId="0" borderId="0" xfId="0" applyNumberFormat="1" applyFont="1" applyBorder="1" applyAlignment="1" applyProtection="1">
      <alignment horizontal="left" indent="1"/>
    </xf>
    <xf numFmtId="0" fontId="32" fillId="0" borderId="0" xfId="0" applyFont="1"/>
    <xf numFmtId="0" fontId="32" fillId="0" borderId="0" xfId="0" applyFont="1" applyAlignment="1">
      <alignment horizontal="right"/>
    </xf>
    <xf numFmtId="0" fontId="15" fillId="0" borderId="0" xfId="0" applyFont="1"/>
    <xf numFmtId="0" fontId="14" fillId="0" borderId="0" xfId="0" applyFont="1"/>
    <xf numFmtId="1" fontId="15" fillId="0" borderId="0" xfId="0" applyNumberFormat="1" applyFont="1"/>
    <xf numFmtId="3" fontId="15" fillId="0" borderId="0" xfId="0" applyNumberFormat="1" applyFont="1" applyAlignment="1">
      <alignment horizontal="center"/>
    </xf>
    <xf numFmtId="0" fontId="15" fillId="5" borderId="0" xfId="0" applyFont="1" applyFill="1" applyProtection="1">
      <protection locked="0"/>
    </xf>
    <xf numFmtId="0" fontId="29" fillId="0" borderId="0" xfId="0" applyFont="1" applyProtection="1">
      <protection locked="0"/>
    </xf>
    <xf numFmtId="169" fontId="6" fillId="0" borderId="0" xfId="0" applyNumberFormat="1" applyFont="1" applyProtection="1"/>
    <xf numFmtId="0" fontId="18" fillId="0" borderId="0" xfId="0" applyFont="1" applyBorder="1" applyProtection="1"/>
    <xf numFmtId="164" fontId="6" fillId="0" borderId="0" xfId="0" applyNumberFormat="1" applyFont="1" applyFill="1" applyBorder="1" applyProtection="1">
      <protection locked="0"/>
    </xf>
    <xf numFmtId="0" fontId="3" fillId="0" borderId="0" xfId="0" applyFont="1" applyBorder="1" applyProtection="1"/>
    <xf numFmtId="165" fontId="31" fillId="0" borderId="0" xfId="0" applyNumberFormat="1" applyFont="1" applyFill="1" applyBorder="1" applyProtection="1">
      <protection locked="0"/>
    </xf>
    <xf numFmtId="1" fontId="6" fillId="0" borderId="0" xfId="0" applyNumberFormat="1" applyFont="1" applyFill="1" applyBorder="1" applyAlignment="1" applyProtection="1">
      <alignment horizontal="center"/>
    </xf>
    <xf numFmtId="42" fontId="15" fillId="0" borderId="0" xfId="0" applyNumberFormat="1" applyFont="1" applyProtection="1">
      <protection locked="0"/>
    </xf>
    <xf numFmtId="42" fontId="6" fillId="0" borderId="0" xfId="0" applyNumberFormat="1" applyFont="1" applyProtection="1">
      <protection locked="0"/>
    </xf>
    <xf numFmtId="0" fontId="6" fillId="0" borderId="0" xfId="0" applyFont="1" applyAlignment="1">
      <alignment horizontal="right"/>
    </xf>
    <xf numFmtId="37" fontId="0" fillId="0" borderId="0" xfId="0" applyNumberFormat="1"/>
    <xf numFmtId="2" fontId="2" fillId="0" borderId="0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10" fontId="0" fillId="0" borderId="0" xfId="0" applyNumberFormat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Alignment="1">
      <alignment horizontal="right"/>
    </xf>
    <xf numFmtId="2" fontId="6" fillId="0" borderId="0" xfId="0" applyNumberFormat="1" applyFont="1"/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/>
    <xf numFmtId="10" fontId="6" fillId="0" borderId="0" xfId="0" applyNumberFormat="1" applyFont="1" applyFill="1" applyBorder="1" applyAlignment="1">
      <alignment horizontal="right"/>
    </xf>
    <xf numFmtId="10" fontId="6" fillId="0" borderId="0" xfId="0" applyNumberFormat="1" applyFont="1" applyAlignment="1">
      <alignment horizontal="right"/>
    </xf>
    <xf numFmtId="10" fontId="6" fillId="0" borderId="0" xfId="0" applyNumberFormat="1" applyFont="1"/>
    <xf numFmtId="3" fontId="2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/>
    <xf numFmtId="0" fontId="35" fillId="0" borderId="0" xfId="0" applyFont="1"/>
    <xf numFmtId="0" fontId="36" fillId="0" borderId="0" xfId="0" applyFont="1"/>
    <xf numFmtId="41" fontId="36" fillId="0" borderId="0" xfId="0" applyNumberFormat="1" applyFont="1"/>
    <xf numFmtId="0" fontId="6" fillId="0" borderId="0" xfId="0" applyFont="1" applyAlignment="1">
      <alignment horizontal="left"/>
    </xf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169" fontId="6" fillId="0" borderId="0" xfId="0" applyNumberFormat="1" applyFont="1" applyBorder="1"/>
    <xf numFmtId="37" fontId="6" fillId="0" borderId="4" xfId="0" applyNumberFormat="1" applyFont="1" applyBorder="1" applyAlignment="1">
      <alignment horizontal="center"/>
    </xf>
    <xf numFmtId="169" fontId="6" fillId="0" borderId="0" xfId="0" applyNumberFormat="1" applyFont="1" applyAlignment="1">
      <alignment horizontal="center"/>
    </xf>
    <xf numFmtId="41" fontId="36" fillId="0" borderId="0" xfId="1" applyNumberFormat="1" applyFont="1"/>
    <xf numFmtId="169" fontId="31" fillId="0" borderId="0" xfId="0" applyNumberFormat="1" applyFont="1" applyFill="1" applyBorder="1" applyAlignment="1" applyProtection="1">
      <alignment horizontal="center"/>
    </xf>
    <xf numFmtId="171" fontId="0" fillId="0" borderId="0" xfId="0" applyNumberFormat="1"/>
    <xf numFmtId="169" fontId="6" fillId="0" borderId="0" xfId="0" applyNumberFormat="1" applyFont="1"/>
    <xf numFmtId="41" fontId="6" fillId="4" borderId="0" xfId="0" applyNumberFormat="1" applyFont="1" applyFill="1" applyAlignment="1" applyProtection="1">
      <alignment horizontal="right"/>
    </xf>
    <xf numFmtId="44" fontId="6" fillId="0" borderId="0" xfId="0" applyNumberFormat="1" applyFont="1" applyFill="1" applyProtection="1">
      <protection locked="0"/>
    </xf>
    <xf numFmtId="44" fontId="6" fillId="0" borderId="0" xfId="0" applyNumberFormat="1" applyFont="1" applyFill="1" applyProtection="1"/>
    <xf numFmtId="43" fontId="6" fillId="0" borderId="0" xfId="0" applyNumberFormat="1" applyFont="1" applyFill="1" applyProtection="1"/>
    <xf numFmtId="3" fontId="6" fillId="4" borderId="0" xfId="0" applyNumberFormat="1" applyFont="1" applyFill="1" applyAlignment="1" applyProtection="1">
      <alignment horizontal="right"/>
    </xf>
    <xf numFmtId="3" fontId="6" fillId="5" borderId="0" xfId="0" applyNumberFormat="1" applyFont="1" applyFill="1" applyProtection="1">
      <protection locked="0"/>
    </xf>
    <xf numFmtId="3" fontId="6" fillId="0" borderId="0" xfId="0" applyNumberFormat="1" applyFont="1" applyFill="1" applyProtection="1">
      <protection locked="0"/>
    </xf>
    <xf numFmtId="43" fontId="6" fillId="5" borderId="0" xfId="0" applyNumberFormat="1" applyFont="1" applyFill="1" applyProtection="1">
      <protection locked="0"/>
    </xf>
    <xf numFmtId="43" fontId="6" fillId="0" borderId="0" xfId="0" applyNumberFormat="1" applyFont="1" applyFill="1" applyProtection="1">
      <protection locked="0"/>
    </xf>
    <xf numFmtId="42" fontId="15" fillId="0" borderId="0" xfId="0" applyNumberFormat="1" applyFont="1" applyAlignment="1" applyProtection="1">
      <protection locked="0"/>
    </xf>
    <xf numFmtId="0" fontId="35" fillId="0" borderId="0" xfId="0" applyFont="1" applyAlignment="1" applyProtection="1">
      <alignment horizontal="center"/>
    </xf>
    <xf numFmtId="3" fontId="2" fillId="0" borderId="0" xfId="1" applyNumberFormat="1"/>
    <xf numFmtId="167" fontId="0" fillId="0" borderId="0" xfId="0" applyNumberFormat="1" applyAlignment="1">
      <alignment horizontal="right"/>
    </xf>
    <xf numFmtId="167" fontId="0" fillId="0" borderId="0" xfId="0" applyNumberFormat="1"/>
    <xf numFmtId="167" fontId="2" fillId="0" borderId="0" xfId="0" applyNumberFormat="1" applyFont="1" applyAlignment="1">
      <alignment horizontal="right"/>
    </xf>
    <xf numFmtId="167" fontId="6" fillId="0" borderId="0" xfId="0" applyNumberFormat="1" applyFont="1" applyAlignment="1">
      <alignment horizontal="right"/>
    </xf>
    <xf numFmtId="167" fontId="2" fillId="0" borderId="0" xfId="0" applyNumberFormat="1" applyFont="1"/>
    <xf numFmtId="165" fontId="6" fillId="0" borderId="0" xfId="0" applyNumberFormat="1" applyFont="1" applyFill="1" applyBorder="1" applyProtection="1">
      <protection locked="0"/>
    </xf>
    <xf numFmtId="165" fontId="6" fillId="0" borderId="0" xfId="0" applyNumberFormat="1" applyFont="1" applyFill="1" applyBorder="1" applyAlignment="1" applyProtection="1">
      <alignment horizontal="right"/>
    </xf>
    <xf numFmtId="9" fontId="0" fillId="0" borderId="0" xfId="0" applyNumberFormat="1" applyProtection="1">
      <protection locked="0"/>
    </xf>
    <xf numFmtId="3" fontId="6" fillId="4" borderId="0" xfId="0" applyNumberFormat="1" applyFont="1" applyFill="1" applyAlignment="1" applyProtection="1">
      <alignment horizontal="right"/>
      <protection locked="0"/>
    </xf>
    <xf numFmtId="0" fontId="6" fillId="4" borderId="0" xfId="0" applyFont="1" applyFill="1" applyAlignment="1" applyProtection="1">
      <alignment horizontal="right"/>
      <protection locked="0"/>
    </xf>
    <xf numFmtId="44" fontId="6" fillId="4" borderId="0" xfId="0" applyNumberFormat="1" applyFont="1" applyFill="1" applyAlignment="1" applyProtection="1">
      <alignment horizontal="right"/>
      <protection locked="0"/>
    </xf>
    <xf numFmtId="43" fontId="6" fillId="4" borderId="0" xfId="0" applyNumberFormat="1" applyFont="1" applyFill="1" applyProtection="1">
      <protection locked="0"/>
    </xf>
    <xf numFmtId="43" fontId="6" fillId="4" borderId="0" xfId="0" applyNumberFormat="1" applyFont="1" applyFill="1" applyAlignment="1" applyProtection="1">
      <alignment horizontal="right"/>
      <protection locked="0"/>
    </xf>
    <xf numFmtId="41" fontId="6" fillId="4" borderId="0" xfId="0" applyNumberFormat="1" applyFont="1" applyFill="1" applyAlignment="1" applyProtection="1">
      <alignment horizontal="right"/>
      <protection locked="0"/>
    </xf>
    <xf numFmtId="41" fontId="6" fillId="0" borderId="0" xfId="0" applyNumberFormat="1" applyFont="1" applyFill="1" applyProtection="1">
      <protection locked="0"/>
    </xf>
    <xf numFmtId="41" fontId="2" fillId="2" borderId="0" xfId="0" applyNumberFormat="1" applyFont="1" applyFill="1" applyProtection="1"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14129483814524"/>
          <c:y val="5.0364210091716065E-2"/>
          <c:w val="0.83537270341207348"/>
          <c:h val="0.74932548225479301"/>
        </c:manualLayout>
      </c:layout>
      <c:scatterChart>
        <c:scatterStyle val="smoothMarker"/>
        <c:varyColors val="0"/>
        <c:ser>
          <c:idx val="0"/>
          <c:order val="0"/>
          <c:tx>
            <c:v>Gross Margin</c:v>
          </c:tx>
          <c:xVal>
            <c:numRef>
              <c:f>'Financial Metrics'!$B$7:$K$7</c:f>
            </c:numRef>
          </c:xVal>
          <c:yVal>
            <c:numRef>
              <c:f>'Financial Metrics'!$B$9:$K$9</c:f>
              <c:numCache>
                <c:formatCode>0.00%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385536"/>
        <c:axId val="81363712"/>
      </c:scatterChart>
      <c:valAx>
        <c:axId val="82385536"/>
        <c:scaling>
          <c:orientation val="minMax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9788320209973752"/>
              <c:y val="0.84151929510683821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crossAx val="81363712"/>
        <c:crosses val="autoZero"/>
        <c:crossBetween val="midCat"/>
        <c:majorUnit val="1"/>
      </c:valAx>
      <c:valAx>
        <c:axId val="81363712"/>
        <c:scaling>
          <c:orientation val="minMax"/>
        </c:scaling>
        <c:delete val="0"/>
        <c:axPos val="l"/>
        <c:numFmt formatCode="0.0%" sourceLinked="0"/>
        <c:majorTickMark val="none"/>
        <c:minorTickMark val="none"/>
        <c:tickLblPos val="nextTo"/>
        <c:crossAx val="82385536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37239413823272088"/>
          <c:y val="0.90394126764117033"/>
          <c:w val="0.26076727909011371"/>
          <c:h val="7.5251408180718987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127296587926505E-2"/>
          <c:y val="4.6202745256093927E-2"/>
          <c:w val="0.90449781277340335"/>
          <c:h val="0.74932548225479301"/>
        </c:manualLayout>
      </c:layout>
      <c:scatterChart>
        <c:scatterStyle val="smoothMarker"/>
        <c:varyColors val="0"/>
        <c:ser>
          <c:idx val="0"/>
          <c:order val="0"/>
          <c:tx>
            <c:v>A/R Turnover (Times/Yr)</c:v>
          </c:tx>
          <c:xVal>
            <c:numRef>
              <c:f>'Financial Metrics'!$B$7:$K$7</c:f>
            </c:numRef>
          </c:xVal>
          <c:yVal>
            <c:numRef>
              <c:f>'Financial Metrics'!$B$20:$K$20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595840"/>
        <c:axId val="84597760"/>
      </c:scatterChart>
      <c:valAx>
        <c:axId val="84595840"/>
        <c:scaling>
          <c:orientation val="minMax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8441797900262468"/>
              <c:y val="0.83319636543559394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crossAx val="84597760"/>
        <c:crosses val="autoZero"/>
        <c:crossBetween val="midCat"/>
        <c:majorUnit val="1"/>
      </c:valAx>
      <c:valAx>
        <c:axId val="84597760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crossAx val="8459584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127296587926505E-2"/>
          <c:y val="4.6202745256093927E-2"/>
          <c:w val="0.90449781277340335"/>
          <c:h val="0.74932548225479301"/>
        </c:manualLayout>
      </c:layout>
      <c:scatterChart>
        <c:scatterStyle val="smoothMarker"/>
        <c:varyColors val="0"/>
        <c:ser>
          <c:idx val="0"/>
          <c:order val="0"/>
          <c:tx>
            <c:v>Assets Turnover (Times/Yr)</c:v>
          </c:tx>
          <c:xVal>
            <c:numRef>
              <c:f>'Financial Metrics'!$B$7:$K$7</c:f>
            </c:numRef>
          </c:xVal>
          <c:yVal>
            <c:numRef>
              <c:f>'Financial Metrics'!$B$22:$K$22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605184"/>
        <c:axId val="84619648"/>
      </c:scatterChart>
      <c:valAx>
        <c:axId val="84605184"/>
        <c:scaling>
          <c:orientation val="minMax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8441797900262468"/>
              <c:y val="0.83319636543559394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crossAx val="84619648"/>
        <c:crosses val="autoZero"/>
        <c:crossBetween val="midCat"/>
        <c:majorUnit val="1"/>
      </c:valAx>
      <c:valAx>
        <c:axId val="84619648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crossAx val="8460518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127296587926505E-2"/>
          <c:y val="4.6202745256093927E-2"/>
          <c:w val="0.90449781277340335"/>
          <c:h val="0.74932548225479301"/>
        </c:manualLayout>
      </c:layout>
      <c:scatterChart>
        <c:scatterStyle val="smoothMarker"/>
        <c:varyColors val="0"/>
        <c:ser>
          <c:idx val="0"/>
          <c:order val="0"/>
          <c:tx>
            <c:v>Quick Ratio</c:v>
          </c:tx>
          <c:xVal>
            <c:numRef>
              <c:f>'Financial Metrics'!$B$7:$K$7</c:f>
            </c:numRef>
          </c:xVal>
          <c:yVal>
            <c:numRef>
              <c:f>'Financial Metrics'!$B$17:$K$17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647936"/>
        <c:axId val="84649856"/>
      </c:scatterChart>
      <c:valAx>
        <c:axId val="84647936"/>
        <c:scaling>
          <c:orientation val="minMax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8295953630796151"/>
              <c:y val="0.82487343576434968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crossAx val="84649856"/>
        <c:crosses val="autoZero"/>
        <c:crossBetween val="midCat"/>
        <c:majorUnit val="1"/>
      </c:valAx>
      <c:valAx>
        <c:axId val="8464985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8464793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127296587926505E-2"/>
          <c:y val="4.6202745256093927E-2"/>
          <c:w val="0.90449781277340335"/>
          <c:h val="0.74932548225479301"/>
        </c:manualLayout>
      </c:layout>
      <c:scatterChart>
        <c:scatterStyle val="smoothMarker"/>
        <c:varyColors val="0"/>
        <c:ser>
          <c:idx val="0"/>
          <c:order val="0"/>
          <c:tx>
            <c:v>Revenue</c:v>
          </c:tx>
          <c:xVal>
            <c:numRef>
              <c:f>'Financial Metrics'!$B$7:$K$7</c:f>
            </c:numRef>
          </c:xVal>
          <c:yVal>
            <c:numRef>
              <c:f>'Financial Metrics'!$B$25:$K$25</c:f>
              <c:numCache>
                <c:formatCode>"$"#,##0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Gross Income</c:v>
          </c:tx>
          <c:xVal>
            <c:numRef>
              <c:f>'Financial Metrics'!$B$7:$K$7</c:f>
            </c:numRef>
          </c:xVal>
          <c:yVal>
            <c:numRef>
              <c:f>'Financial Metrics'!$B$26:$K$26</c:f>
              <c:numCache>
                <c:formatCode>"$"#,##0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Operating Expenses</c:v>
          </c:tx>
          <c:xVal>
            <c:numRef>
              <c:f>'Financial Metrics'!$B$7:$K$7</c:f>
            </c:numRef>
          </c:xVal>
          <c:yVal>
            <c:numRef>
              <c:f>'Financial Metrics'!$B$27:$K$27</c:f>
              <c:numCache>
                <c:formatCode>"$"#,##0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Net Income</c:v>
          </c:tx>
          <c:xVal>
            <c:numRef>
              <c:f>'Financial Metrics'!$B$7:$K$7</c:f>
            </c:numRef>
          </c:xVal>
          <c:yVal>
            <c:numRef>
              <c:f>'Financial Metrics'!$B$28:$K$28</c:f>
              <c:numCache>
                <c:formatCode>"$"#,##0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951040"/>
        <c:axId val="84952960"/>
      </c:scatterChart>
      <c:valAx>
        <c:axId val="84951040"/>
        <c:scaling>
          <c:orientation val="minMax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84952960"/>
        <c:crosses val="autoZero"/>
        <c:crossBetween val="midCat"/>
        <c:majorUnit val="1"/>
      </c:valAx>
      <c:valAx>
        <c:axId val="84952960"/>
        <c:scaling>
          <c:orientation val="minMax"/>
        </c:scaling>
        <c:delete val="0"/>
        <c:axPos val="l"/>
        <c:numFmt formatCode="&quot;$&quot;#,##0" sourceLinked="0"/>
        <c:majorTickMark val="none"/>
        <c:minorTickMark val="none"/>
        <c:tickLblPos val="nextTo"/>
        <c:crossAx val="8495104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64129483814523"/>
          <c:y val="3.3718350749227508E-2"/>
          <c:w val="0.82687270341207353"/>
          <c:h val="0.80737431229336032"/>
        </c:manualLayout>
      </c:layout>
      <c:scatterChart>
        <c:scatterStyle val="smoothMarker"/>
        <c:varyColors val="0"/>
        <c:ser>
          <c:idx val="0"/>
          <c:order val="0"/>
          <c:tx>
            <c:v>Net Margin</c:v>
          </c:tx>
          <c:xVal>
            <c:numRef>
              <c:f>'Financial Metrics'!$B$7:$K$7</c:f>
            </c:numRef>
          </c:xVal>
          <c:yVal>
            <c:numRef>
              <c:f>'Financial Metrics'!$B$10:$K$10</c:f>
              <c:numCache>
                <c:formatCode>0.00%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98752"/>
        <c:axId val="83900672"/>
      </c:scatterChart>
      <c:valAx>
        <c:axId val="83898752"/>
        <c:scaling>
          <c:orientation val="minMax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83900672"/>
        <c:crosses val="autoZero"/>
        <c:crossBetween val="midCat"/>
      </c:valAx>
      <c:valAx>
        <c:axId val="83900672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crossAx val="8389875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Times Interest Coverage</c:v>
          </c:tx>
          <c:xVal>
            <c:numRef>
              <c:f>'Financial Metrics'!$B$7:$K$7</c:f>
            </c:numRef>
          </c:xVal>
          <c:yVal>
            <c:numRef>
              <c:f>'Financial Metrics'!$B$11:$K$11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908480"/>
        <c:axId val="83935232"/>
      </c:scatterChart>
      <c:valAx>
        <c:axId val="83908480"/>
        <c:scaling>
          <c:orientation val="minMax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83935232"/>
        <c:crosses val="autoZero"/>
        <c:crossBetween val="midCat"/>
      </c:valAx>
      <c:valAx>
        <c:axId val="8393523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8390848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Return on Assets</c:v>
          </c:tx>
          <c:xVal>
            <c:numRef>
              <c:f>'Financial Metrics'!$B$7:$K$7</c:f>
            </c:numRef>
          </c:xVal>
          <c:yVal>
            <c:numRef>
              <c:f>'Financial Metrics'!$B$12:$K$12</c:f>
              <c:numCache>
                <c:formatCode>0.00%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946880"/>
        <c:axId val="83826176"/>
      </c:scatterChart>
      <c:valAx>
        <c:axId val="83946880"/>
        <c:scaling>
          <c:orientation val="minMax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83826176"/>
        <c:crosses val="autoZero"/>
        <c:crossBetween val="midCat"/>
      </c:valAx>
      <c:valAx>
        <c:axId val="83826176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crossAx val="8394688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Return on Equity</c:v>
          </c:tx>
          <c:xVal>
            <c:numRef>
              <c:f>'Financial Metrics'!$B$7:$K$7</c:f>
            </c:numRef>
          </c:xVal>
          <c:yVal>
            <c:numRef>
              <c:f>'Financial Metrics'!$B$13:$K$13</c:f>
              <c:numCache>
                <c:formatCode>0.00%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50368"/>
        <c:axId val="83852288"/>
      </c:scatterChart>
      <c:valAx>
        <c:axId val="83850368"/>
        <c:scaling>
          <c:orientation val="minMax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83852288"/>
        <c:crosses val="autoZero"/>
        <c:crossBetween val="midCat"/>
      </c:valAx>
      <c:valAx>
        <c:axId val="83852288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crossAx val="8385036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127296587926505E-2"/>
          <c:y val="4.6202745256093927E-2"/>
          <c:w val="0.90449781277340335"/>
          <c:h val="0.74932548225479301"/>
        </c:manualLayout>
      </c:layout>
      <c:scatterChart>
        <c:scatterStyle val="smoothMarker"/>
        <c:varyColors val="0"/>
        <c:ser>
          <c:idx val="0"/>
          <c:order val="0"/>
          <c:tx>
            <c:v>Debt Ratio</c:v>
          </c:tx>
          <c:xVal>
            <c:numRef>
              <c:f>'Financial Metrics'!$B$7:$K$7</c:f>
            </c:numRef>
          </c:xVal>
          <c:yVal>
            <c:numRef>
              <c:f>'Financial Metrics'!$B$14:$K$14</c:f>
              <c:numCache>
                <c:formatCode>0.00%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60480"/>
        <c:axId val="83883136"/>
      </c:scatterChart>
      <c:valAx>
        <c:axId val="83860480"/>
        <c:scaling>
          <c:orientation val="minMax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8595953630796151"/>
              <c:y val="0.83735783027121613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crossAx val="83883136"/>
        <c:crosses val="autoZero"/>
        <c:crossBetween val="midCat"/>
        <c:majorUnit val="1"/>
      </c:valAx>
      <c:valAx>
        <c:axId val="83883136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crossAx val="8386048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127296587926505E-2"/>
          <c:y val="4.6202745256093927E-2"/>
          <c:w val="0.90449781277340335"/>
          <c:h val="0.74932548225479301"/>
        </c:manualLayout>
      </c:layout>
      <c:scatterChart>
        <c:scatterStyle val="smoothMarker"/>
        <c:varyColors val="0"/>
        <c:ser>
          <c:idx val="0"/>
          <c:order val="0"/>
          <c:tx>
            <c:v>Current Ratio</c:v>
          </c:tx>
          <c:xVal>
            <c:numRef>
              <c:f>'Financial Metrics'!$B$7:$K$7</c:f>
            </c:numRef>
          </c:xVal>
          <c:yVal>
            <c:numRef>
              <c:f>'Financial Metrics'!$B$15:$K$15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776256"/>
        <c:axId val="83778176"/>
      </c:scatterChart>
      <c:valAx>
        <c:axId val="83776256"/>
        <c:scaling>
          <c:orientation val="minMax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8295953630796151"/>
              <c:y val="0.82903490059997187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crossAx val="83778176"/>
        <c:crosses val="autoZero"/>
        <c:crossBetween val="midCat"/>
        <c:majorUnit val="1"/>
      </c:valAx>
      <c:valAx>
        <c:axId val="8377817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8377625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127296587926505E-2"/>
          <c:y val="4.6202745256093927E-2"/>
          <c:w val="0.90449781277340335"/>
          <c:h val="0.74932548225479301"/>
        </c:manualLayout>
      </c:layout>
      <c:scatterChart>
        <c:scatterStyle val="smoothMarker"/>
        <c:varyColors val="0"/>
        <c:ser>
          <c:idx val="0"/>
          <c:order val="0"/>
          <c:tx>
            <c:v>Working Capital</c:v>
          </c:tx>
          <c:xVal>
            <c:numRef>
              <c:f>'Financial Metrics'!$B$7:$K$7</c:f>
            </c:numRef>
          </c:xVal>
          <c:yVal>
            <c:numRef>
              <c:f>'Financial Metrics'!$B$16:$K$16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02368"/>
        <c:axId val="83812736"/>
      </c:scatterChart>
      <c:valAx>
        <c:axId val="83802368"/>
        <c:scaling>
          <c:orientation val="minMax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848031496062997"/>
              <c:y val="0.83319636543559394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crossAx val="83812736"/>
        <c:crosses val="autoZero"/>
        <c:crossBetween val="midCat"/>
        <c:majorUnit val="1"/>
      </c:valAx>
      <c:valAx>
        <c:axId val="83812736"/>
        <c:scaling>
          <c:orientation val="minMax"/>
        </c:scaling>
        <c:delete val="0"/>
        <c:axPos val="l"/>
        <c:numFmt formatCode="&quot;$&quot;#,##0" sourceLinked="0"/>
        <c:majorTickMark val="none"/>
        <c:minorTickMark val="none"/>
        <c:tickLblPos val="nextTo"/>
        <c:crossAx val="83802368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35196609798775153"/>
          <c:y val="0.89561833796992607"/>
          <c:w val="0.29606780402449695"/>
          <c:h val="7.5251408180718987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127296587926505E-2"/>
          <c:y val="4.6202745256093927E-2"/>
          <c:w val="0.90449781277340335"/>
          <c:h val="0.74932548225479301"/>
        </c:manualLayout>
      </c:layout>
      <c:scatterChart>
        <c:scatterStyle val="smoothMarker"/>
        <c:varyColors val="0"/>
        <c:ser>
          <c:idx val="0"/>
          <c:order val="0"/>
          <c:tx>
            <c:v>Inventory Turnover (times/yr)</c:v>
          </c:tx>
          <c:xVal>
            <c:numRef>
              <c:f>'Financial Metrics'!$B$7:$K$7</c:f>
            </c:numRef>
          </c:xVal>
          <c:yVal>
            <c:numRef>
              <c:f>'Financial Metrics'!$B$18:$K$18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548992"/>
        <c:axId val="84555264"/>
      </c:scatterChart>
      <c:valAx>
        <c:axId val="84548992"/>
        <c:scaling>
          <c:orientation val="minMax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7740398075240598"/>
              <c:y val="0.83319636543559394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crossAx val="84555264"/>
        <c:crosses val="autoZero"/>
        <c:crossBetween val="midCat"/>
        <c:majorUnit val="1"/>
      </c:valAx>
      <c:valAx>
        <c:axId val="8455526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8454899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58</xdr:row>
      <xdr:rowOff>125730</xdr:rowOff>
    </xdr:from>
    <xdr:to>
      <xdr:col>3</xdr:col>
      <xdr:colOff>754380</xdr:colOff>
      <xdr:row>76</xdr:row>
      <xdr:rowOff>22860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</xdr:colOff>
      <xdr:row>77</xdr:row>
      <xdr:rowOff>53340</xdr:rowOff>
    </xdr:from>
    <xdr:to>
      <xdr:col>3</xdr:col>
      <xdr:colOff>769620</xdr:colOff>
      <xdr:row>94</xdr:row>
      <xdr:rowOff>125730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95</xdr:row>
      <xdr:rowOff>114300</xdr:rowOff>
    </xdr:from>
    <xdr:to>
      <xdr:col>3</xdr:col>
      <xdr:colOff>754380</xdr:colOff>
      <xdr:row>113</xdr:row>
      <xdr:rowOff>11430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113</xdr:row>
      <xdr:rowOff>160020</xdr:rowOff>
    </xdr:from>
    <xdr:to>
      <xdr:col>3</xdr:col>
      <xdr:colOff>754380</xdr:colOff>
      <xdr:row>131</xdr:row>
      <xdr:rowOff>57150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53340</xdr:colOff>
      <xdr:row>132</xdr:row>
      <xdr:rowOff>15240</xdr:rowOff>
    </xdr:from>
    <xdr:to>
      <xdr:col>3</xdr:col>
      <xdr:colOff>769620</xdr:colOff>
      <xdr:row>149</xdr:row>
      <xdr:rowOff>87630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815340</xdr:colOff>
      <xdr:row>58</xdr:row>
      <xdr:rowOff>129540</xdr:rowOff>
    </xdr:from>
    <xdr:to>
      <xdr:col>8</xdr:col>
      <xdr:colOff>411480</xdr:colOff>
      <xdr:row>76</xdr:row>
      <xdr:rowOff>26670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838200</xdr:colOff>
      <xdr:row>77</xdr:row>
      <xdr:rowOff>60960</xdr:rowOff>
    </xdr:from>
    <xdr:to>
      <xdr:col>8</xdr:col>
      <xdr:colOff>434340</xdr:colOff>
      <xdr:row>94</xdr:row>
      <xdr:rowOff>133350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838200</xdr:colOff>
      <xdr:row>95</xdr:row>
      <xdr:rowOff>121920</xdr:rowOff>
    </xdr:from>
    <xdr:to>
      <xdr:col>8</xdr:col>
      <xdr:colOff>434340</xdr:colOff>
      <xdr:row>113</xdr:row>
      <xdr:rowOff>19050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838200</xdr:colOff>
      <xdr:row>113</xdr:row>
      <xdr:rowOff>167640</xdr:rowOff>
    </xdr:from>
    <xdr:to>
      <xdr:col>8</xdr:col>
      <xdr:colOff>434340</xdr:colOff>
      <xdr:row>131</xdr:row>
      <xdr:rowOff>64770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853440</xdr:colOff>
      <xdr:row>132</xdr:row>
      <xdr:rowOff>7620</xdr:rowOff>
    </xdr:from>
    <xdr:to>
      <xdr:col>8</xdr:col>
      <xdr:colOff>449580</xdr:colOff>
      <xdr:row>149</xdr:row>
      <xdr:rowOff>80010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861060</xdr:colOff>
      <xdr:row>150</xdr:row>
      <xdr:rowOff>121920</xdr:rowOff>
    </xdr:from>
    <xdr:to>
      <xdr:col>8</xdr:col>
      <xdr:colOff>457200</xdr:colOff>
      <xdr:row>168</xdr:row>
      <xdr:rowOff>19050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53340</xdr:colOff>
      <xdr:row>150</xdr:row>
      <xdr:rowOff>106680</xdr:rowOff>
    </xdr:from>
    <xdr:to>
      <xdr:col>3</xdr:col>
      <xdr:colOff>769620</xdr:colOff>
      <xdr:row>168</xdr:row>
      <xdr:rowOff>3810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1684020</xdr:colOff>
      <xdr:row>30</xdr:row>
      <xdr:rowOff>22860</xdr:rowOff>
    </xdr:from>
    <xdr:to>
      <xdr:col>6</xdr:col>
      <xdr:colOff>358140</xdr:colOff>
      <xdr:row>57</xdr:row>
      <xdr:rowOff>80010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0"/>
  <sheetViews>
    <sheetView tabSelected="1" zoomScale="90" zoomScaleNormal="90" workbookViewId="0"/>
  </sheetViews>
  <sheetFormatPr defaultRowHeight="12.75" x14ac:dyDescent="0.2"/>
  <sheetData>
    <row r="3" spans="1:6" ht="18" x14ac:dyDescent="0.25">
      <c r="F3" s="121" t="s">
        <v>450</v>
      </c>
    </row>
    <row r="5" spans="1:6" s="122" customFormat="1" ht="15" x14ac:dyDescent="0.2">
      <c r="A5" s="122" t="s">
        <v>281</v>
      </c>
    </row>
    <row r="6" spans="1:6" s="122" customFormat="1" ht="15" x14ac:dyDescent="0.2">
      <c r="A6" s="122" t="s">
        <v>210</v>
      </c>
    </row>
    <row r="7" spans="1:6" s="122" customFormat="1" ht="15" x14ac:dyDescent="0.2">
      <c r="A7" s="122" t="s">
        <v>212</v>
      </c>
    </row>
    <row r="8" spans="1:6" s="122" customFormat="1" ht="15" x14ac:dyDescent="0.2">
      <c r="A8" s="122" t="s">
        <v>213</v>
      </c>
    </row>
    <row r="9" spans="1:6" s="122" customFormat="1" ht="15" x14ac:dyDescent="0.2">
      <c r="A9" s="122" t="s">
        <v>211</v>
      </c>
    </row>
    <row r="10" spans="1:6" ht="15" x14ac:dyDescent="0.2">
      <c r="A10" s="122" t="s">
        <v>448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I220"/>
  <sheetViews>
    <sheetView topLeftCell="A31" workbookViewId="0"/>
  </sheetViews>
  <sheetFormatPr defaultRowHeight="12.75" x14ac:dyDescent="0.2"/>
  <cols>
    <col min="1" max="1" width="28.42578125" customWidth="1"/>
    <col min="2" max="6" width="13.85546875" customWidth="1"/>
    <col min="7" max="7" width="17" customWidth="1"/>
    <col min="8" max="11" width="13.85546875" customWidth="1"/>
    <col min="12" max="12" width="17.85546875" customWidth="1"/>
    <col min="15" max="15" width="22.140625" customWidth="1"/>
  </cols>
  <sheetData>
    <row r="4" spans="1:12" ht="15.75" x14ac:dyDescent="0.25">
      <c r="C4" s="1" t="s">
        <v>447</v>
      </c>
    </row>
    <row r="5" spans="1:12" ht="15.75" x14ac:dyDescent="0.25">
      <c r="C5" s="1"/>
    </row>
    <row r="6" spans="1:12" s="290" customFormat="1" ht="15" x14ac:dyDescent="0.25">
      <c r="A6" s="287" t="s">
        <v>400</v>
      </c>
      <c r="B6" s="292">
        <f>'General Data'!C10</f>
        <v>0</v>
      </c>
      <c r="C6" s="289"/>
    </row>
    <row r="7" spans="1:12" s="289" customFormat="1" ht="15" x14ac:dyDescent="0.25">
      <c r="A7" s="288" t="s">
        <v>176</v>
      </c>
      <c r="B7" s="291" t="str">
        <f t="shared" ref="B7:K7" si="0">IF(B199&lt;=$B$6,B199,"")</f>
        <v/>
      </c>
      <c r="C7" s="291" t="str">
        <f t="shared" si="0"/>
        <v/>
      </c>
      <c r="D7" s="291" t="str">
        <f t="shared" si="0"/>
        <v/>
      </c>
      <c r="E7" s="291" t="str">
        <f t="shared" si="0"/>
        <v/>
      </c>
      <c r="F7" s="291" t="str">
        <f t="shared" si="0"/>
        <v/>
      </c>
      <c r="G7" s="291" t="str">
        <f t="shared" si="0"/>
        <v/>
      </c>
      <c r="H7" s="291" t="str">
        <f t="shared" si="0"/>
        <v/>
      </c>
      <c r="I7" s="291" t="str">
        <f t="shared" si="0"/>
        <v/>
      </c>
      <c r="J7" s="291" t="str">
        <f t="shared" si="0"/>
        <v/>
      </c>
      <c r="K7" s="291" t="str">
        <f t="shared" si="0"/>
        <v/>
      </c>
    </row>
    <row r="8" spans="1:12" s="289" customFormat="1" ht="15" x14ac:dyDescent="0.25">
      <c r="A8" s="288" t="s">
        <v>392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</row>
    <row r="9" spans="1:12" s="317" customFormat="1" ht="14.25" x14ac:dyDescent="0.2">
      <c r="A9" s="315" t="s">
        <v>377</v>
      </c>
      <c r="B9" s="316" t="str">
        <f t="shared" ref="B9:K9" si="1">IF(B$7=B$199,B200,"")</f>
        <v/>
      </c>
      <c r="C9" s="316" t="str">
        <f t="shared" si="1"/>
        <v/>
      </c>
      <c r="D9" s="316" t="str">
        <f t="shared" si="1"/>
        <v/>
      </c>
      <c r="E9" s="316" t="str">
        <f t="shared" si="1"/>
        <v/>
      </c>
      <c r="F9" s="316" t="str">
        <f t="shared" si="1"/>
        <v/>
      </c>
      <c r="G9" s="316" t="str">
        <f t="shared" si="1"/>
        <v/>
      </c>
      <c r="H9" s="316" t="str">
        <f t="shared" si="1"/>
        <v/>
      </c>
      <c r="I9" s="316" t="str">
        <f t="shared" si="1"/>
        <v/>
      </c>
      <c r="J9" s="316" t="str">
        <f t="shared" si="1"/>
        <v/>
      </c>
      <c r="K9" s="316" t="str">
        <f t="shared" si="1"/>
        <v/>
      </c>
      <c r="L9" s="290"/>
    </row>
    <row r="10" spans="1:12" s="317" customFormat="1" x14ac:dyDescent="0.2">
      <c r="A10" s="315" t="s">
        <v>378</v>
      </c>
      <c r="B10" s="316" t="str">
        <f t="shared" ref="B10:K10" si="2">IF(B$7=B$199,B201,"")</f>
        <v/>
      </c>
      <c r="C10" s="316" t="str">
        <f t="shared" si="2"/>
        <v/>
      </c>
      <c r="D10" s="316" t="str">
        <f t="shared" si="2"/>
        <v/>
      </c>
      <c r="E10" s="316" t="str">
        <f t="shared" si="2"/>
        <v/>
      </c>
      <c r="F10" s="316" t="str">
        <f t="shared" si="2"/>
        <v/>
      </c>
      <c r="G10" s="316" t="str">
        <f t="shared" si="2"/>
        <v/>
      </c>
      <c r="H10" s="316" t="str">
        <f t="shared" si="2"/>
        <v/>
      </c>
      <c r="I10" s="316" t="str">
        <f t="shared" si="2"/>
        <v/>
      </c>
      <c r="J10" s="316" t="str">
        <f t="shared" si="2"/>
        <v/>
      </c>
      <c r="K10" s="316" t="str">
        <f t="shared" si="2"/>
        <v/>
      </c>
    </row>
    <row r="11" spans="1:12" s="311" customFormat="1" x14ac:dyDescent="0.2">
      <c r="A11" s="309" t="s">
        <v>379</v>
      </c>
      <c r="B11" s="310" t="str">
        <f t="shared" ref="B11:K11" si="3">IF(B$7=B$199,B202,"")</f>
        <v/>
      </c>
      <c r="C11" s="310" t="str">
        <f t="shared" si="3"/>
        <v/>
      </c>
      <c r="D11" s="310" t="str">
        <f t="shared" si="3"/>
        <v/>
      </c>
      <c r="E11" s="310" t="str">
        <f t="shared" si="3"/>
        <v/>
      </c>
      <c r="F11" s="310" t="str">
        <f t="shared" si="3"/>
        <v/>
      </c>
      <c r="G11" s="310" t="str">
        <f t="shared" si="3"/>
        <v/>
      </c>
      <c r="H11" s="310" t="str">
        <f t="shared" si="3"/>
        <v/>
      </c>
      <c r="I11" s="310" t="str">
        <f t="shared" si="3"/>
        <v/>
      </c>
      <c r="J11" s="310" t="str">
        <f t="shared" si="3"/>
        <v/>
      </c>
      <c r="K11" s="310" t="str">
        <f t="shared" si="3"/>
        <v/>
      </c>
    </row>
    <row r="12" spans="1:12" s="317" customFormat="1" x14ac:dyDescent="0.2">
      <c r="A12" s="315" t="s">
        <v>380</v>
      </c>
      <c r="B12" s="316" t="str">
        <f t="shared" ref="B12:K12" si="4">IF(B$7=B$199,B203,"")</f>
        <v/>
      </c>
      <c r="C12" s="316" t="str">
        <f t="shared" si="4"/>
        <v/>
      </c>
      <c r="D12" s="316" t="str">
        <f t="shared" si="4"/>
        <v/>
      </c>
      <c r="E12" s="316" t="str">
        <f t="shared" si="4"/>
        <v/>
      </c>
      <c r="F12" s="316" t="str">
        <f t="shared" si="4"/>
        <v/>
      </c>
      <c r="G12" s="316" t="str">
        <f t="shared" si="4"/>
        <v/>
      </c>
      <c r="H12" s="316" t="str">
        <f t="shared" si="4"/>
        <v/>
      </c>
      <c r="I12" s="316" t="str">
        <f t="shared" si="4"/>
        <v/>
      </c>
      <c r="J12" s="316" t="str">
        <f t="shared" si="4"/>
        <v/>
      </c>
      <c r="K12" s="316" t="str">
        <f t="shared" si="4"/>
        <v/>
      </c>
    </row>
    <row r="13" spans="1:12" s="317" customFormat="1" x14ac:dyDescent="0.2">
      <c r="A13" s="315" t="s">
        <v>381</v>
      </c>
      <c r="B13" s="316" t="str">
        <f t="shared" ref="B13:K13" si="5">IF(B$7=B$199,B204,"")</f>
        <v/>
      </c>
      <c r="C13" s="316" t="str">
        <f t="shared" si="5"/>
        <v/>
      </c>
      <c r="D13" s="316" t="str">
        <f t="shared" si="5"/>
        <v/>
      </c>
      <c r="E13" s="316" t="str">
        <f t="shared" si="5"/>
        <v/>
      </c>
      <c r="F13" s="316" t="str">
        <f t="shared" si="5"/>
        <v/>
      </c>
      <c r="G13" s="316" t="str">
        <f t="shared" si="5"/>
        <v/>
      </c>
      <c r="H13" s="316" t="str">
        <f t="shared" si="5"/>
        <v/>
      </c>
      <c r="I13" s="316" t="str">
        <f t="shared" si="5"/>
        <v/>
      </c>
      <c r="J13" s="316" t="str">
        <f t="shared" si="5"/>
        <v/>
      </c>
      <c r="K13" s="316" t="str">
        <f t="shared" si="5"/>
        <v/>
      </c>
    </row>
    <row r="14" spans="1:12" s="317" customFormat="1" x14ac:dyDescent="0.2">
      <c r="A14" s="315" t="s">
        <v>382</v>
      </c>
      <c r="B14" s="316" t="str">
        <f t="shared" ref="B14:K14" si="6">IF(B$7=B$199,B205,"")</f>
        <v/>
      </c>
      <c r="C14" s="316" t="str">
        <f t="shared" si="6"/>
        <v/>
      </c>
      <c r="D14" s="316" t="str">
        <f t="shared" si="6"/>
        <v/>
      </c>
      <c r="E14" s="316" t="str">
        <f t="shared" si="6"/>
        <v/>
      </c>
      <c r="F14" s="316" t="str">
        <f t="shared" si="6"/>
        <v/>
      </c>
      <c r="G14" s="316" t="str">
        <f t="shared" si="6"/>
        <v/>
      </c>
      <c r="H14" s="316" t="str">
        <f t="shared" si="6"/>
        <v/>
      </c>
      <c r="I14" s="316" t="str">
        <f t="shared" si="6"/>
        <v/>
      </c>
      <c r="J14" s="316" t="str">
        <f t="shared" si="6"/>
        <v/>
      </c>
      <c r="K14" s="316" t="str">
        <f t="shared" si="6"/>
        <v/>
      </c>
    </row>
    <row r="15" spans="1:12" s="311" customFormat="1" x14ac:dyDescent="0.2">
      <c r="A15" s="309" t="s">
        <v>383</v>
      </c>
      <c r="B15" s="310" t="str">
        <f t="shared" ref="B15:K15" si="7">IF(B$7=B$199,B206,"")</f>
        <v/>
      </c>
      <c r="C15" s="310" t="str">
        <f t="shared" si="7"/>
        <v/>
      </c>
      <c r="D15" s="310" t="str">
        <f t="shared" si="7"/>
        <v/>
      </c>
      <c r="E15" s="310" t="str">
        <f t="shared" si="7"/>
        <v/>
      </c>
      <c r="F15" s="310" t="str">
        <f t="shared" si="7"/>
        <v/>
      </c>
      <c r="G15" s="310" t="str">
        <f t="shared" si="7"/>
        <v/>
      </c>
      <c r="H15" s="310" t="str">
        <f t="shared" si="7"/>
        <v/>
      </c>
      <c r="I15" s="310" t="str">
        <f t="shared" si="7"/>
        <v/>
      </c>
      <c r="J15" s="310" t="str">
        <f t="shared" si="7"/>
        <v/>
      </c>
      <c r="K15" s="310" t="str">
        <f t="shared" si="7"/>
        <v/>
      </c>
    </row>
    <row r="16" spans="1:12" s="314" customFormat="1" x14ac:dyDescent="0.2">
      <c r="A16" s="312" t="s">
        <v>384</v>
      </c>
      <c r="B16" s="313" t="str">
        <f t="shared" ref="B16:K16" si="8">IF(B$7=B$199,B207,"")</f>
        <v/>
      </c>
      <c r="C16" s="313" t="str">
        <f t="shared" si="8"/>
        <v/>
      </c>
      <c r="D16" s="313" t="str">
        <f t="shared" si="8"/>
        <v/>
      </c>
      <c r="E16" s="313" t="str">
        <f t="shared" si="8"/>
        <v/>
      </c>
      <c r="F16" s="313" t="str">
        <f t="shared" si="8"/>
        <v/>
      </c>
      <c r="G16" s="313" t="str">
        <f t="shared" si="8"/>
        <v/>
      </c>
      <c r="H16" s="313" t="str">
        <f t="shared" si="8"/>
        <v/>
      </c>
      <c r="I16" s="313" t="str">
        <f t="shared" si="8"/>
        <v/>
      </c>
      <c r="J16" s="313" t="str">
        <f t="shared" si="8"/>
        <v/>
      </c>
      <c r="K16" s="313" t="str">
        <f t="shared" si="8"/>
        <v/>
      </c>
    </row>
    <row r="17" spans="1:12" s="311" customFormat="1" x14ac:dyDescent="0.2">
      <c r="A17" s="309" t="s">
        <v>385</v>
      </c>
      <c r="B17" s="310" t="str">
        <f t="shared" ref="B17:K17" si="9">IF(B$7=B$199,B208,"")</f>
        <v/>
      </c>
      <c r="C17" s="310" t="str">
        <f t="shared" si="9"/>
        <v/>
      </c>
      <c r="D17" s="310" t="str">
        <f t="shared" si="9"/>
        <v/>
      </c>
      <c r="E17" s="310" t="str">
        <f t="shared" si="9"/>
        <v/>
      </c>
      <c r="F17" s="310" t="str">
        <f t="shared" si="9"/>
        <v/>
      </c>
      <c r="G17" s="310" t="str">
        <f t="shared" si="9"/>
        <v/>
      </c>
      <c r="H17" s="310" t="str">
        <f t="shared" si="9"/>
        <v/>
      </c>
      <c r="I17" s="310" t="str">
        <f t="shared" si="9"/>
        <v/>
      </c>
      <c r="J17" s="310" t="str">
        <f t="shared" si="9"/>
        <v/>
      </c>
      <c r="K17" s="310" t="str">
        <f t="shared" si="9"/>
        <v/>
      </c>
    </row>
    <row r="18" spans="1:12" s="311" customFormat="1" x14ac:dyDescent="0.2">
      <c r="A18" s="309" t="s">
        <v>393</v>
      </c>
      <c r="B18" s="310" t="str">
        <f t="shared" ref="B18:K18" si="10">IF(B$7=B$199,B209,"")</f>
        <v/>
      </c>
      <c r="C18" s="310" t="str">
        <f t="shared" si="10"/>
        <v/>
      </c>
      <c r="D18" s="310" t="str">
        <f t="shared" si="10"/>
        <v/>
      </c>
      <c r="E18" s="310" t="str">
        <f t="shared" si="10"/>
        <v/>
      </c>
      <c r="F18" s="310" t="str">
        <f t="shared" si="10"/>
        <v/>
      </c>
      <c r="G18" s="310" t="str">
        <f t="shared" si="10"/>
        <v/>
      </c>
      <c r="H18" s="310" t="str">
        <f t="shared" si="10"/>
        <v/>
      </c>
      <c r="I18" s="310" t="str">
        <f t="shared" si="10"/>
        <v/>
      </c>
      <c r="J18" s="310" t="str">
        <f t="shared" si="10"/>
        <v/>
      </c>
      <c r="K18" s="310" t="str">
        <f t="shared" si="10"/>
        <v/>
      </c>
    </row>
    <row r="19" spans="1:12" s="311" customFormat="1" x14ac:dyDescent="0.2">
      <c r="A19" s="309" t="s">
        <v>387</v>
      </c>
      <c r="B19" s="310" t="str">
        <f t="shared" ref="B19:K19" si="11">IF(B$7=B$199,B210,"")</f>
        <v/>
      </c>
      <c r="C19" s="310" t="str">
        <f t="shared" si="11"/>
        <v/>
      </c>
      <c r="D19" s="310" t="str">
        <f t="shared" si="11"/>
        <v/>
      </c>
      <c r="E19" s="310" t="str">
        <f t="shared" si="11"/>
        <v/>
      </c>
      <c r="F19" s="310" t="str">
        <f t="shared" si="11"/>
        <v/>
      </c>
      <c r="G19" s="310" t="str">
        <f t="shared" si="11"/>
        <v/>
      </c>
      <c r="H19" s="310" t="str">
        <f t="shared" si="11"/>
        <v/>
      </c>
      <c r="I19" s="310" t="str">
        <f t="shared" si="11"/>
        <v/>
      </c>
      <c r="J19" s="310" t="str">
        <f t="shared" si="11"/>
        <v/>
      </c>
      <c r="K19" s="310" t="str">
        <f t="shared" si="11"/>
        <v/>
      </c>
    </row>
    <row r="20" spans="1:12" s="311" customFormat="1" x14ac:dyDescent="0.2">
      <c r="A20" s="309" t="s">
        <v>394</v>
      </c>
      <c r="B20" s="310" t="str">
        <f t="shared" ref="B20:K20" si="12">IF(B$7=B$199,B211,"")</f>
        <v/>
      </c>
      <c r="C20" s="310" t="str">
        <f t="shared" si="12"/>
        <v/>
      </c>
      <c r="D20" s="310" t="str">
        <f t="shared" si="12"/>
        <v/>
      </c>
      <c r="E20" s="310" t="str">
        <f t="shared" si="12"/>
        <v/>
      </c>
      <c r="F20" s="310" t="str">
        <f t="shared" si="12"/>
        <v/>
      </c>
      <c r="G20" s="310" t="str">
        <f t="shared" si="12"/>
        <v/>
      </c>
      <c r="H20" s="310" t="str">
        <f t="shared" si="12"/>
        <v/>
      </c>
      <c r="I20" s="310" t="str">
        <f t="shared" si="12"/>
        <v/>
      </c>
      <c r="J20" s="310" t="str">
        <f t="shared" si="12"/>
        <v/>
      </c>
      <c r="K20" s="310" t="str">
        <f t="shared" si="12"/>
        <v/>
      </c>
    </row>
    <row r="21" spans="1:12" s="311" customFormat="1" x14ac:dyDescent="0.2">
      <c r="A21" s="309" t="s">
        <v>396</v>
      </c>
      <c r="B21" s="310" t="str">
        <f t="shared" ref="B21:K21" si="13">IF(B$7=B$199,B212,"")</f>
        <v/>
      </c>
      <c r="C21" s="310" t="str">
        <f t="shared" si="13"/>
        <v/>
      </c>
      <c r="D21" s="310" t="str">
        <f t="shared" si="13"/>
        <v/>
      </c>
      <c r="E21" s="310" t="str">
        <f t="shared" si="13"/>
        <v/>
      </c>
      <c r="F21" s="310" t="str">
        <f t="shared" si="13"/>
        <v/>
      </c>
      <c r="G21" s="310" t="str">
        <f t="shared" si="13"/>
        <v/>
      </c>
      <c r="H21" s="310" t="str">
        <f t="shared" si="13"/>
        <v/>
      </c>
      <c r="I21" s="310" t="str">
        <f t="shared" si="13"/>
        <v/>
      </c>
      <c r="J21" s="310" t="str">
        <f t="shared" si="13"/>
        <v/>
      </c>
      <c r="K21" s="310" t="str">
        <f t="shared" si="13"/>
        <v/>
      </c>
    </row>
    <row r="22" spans="1:12" s="311" customFormat="1" x14ac:dyDescent="0.2">
      <c r="A22" s="309" t="s">
        <v>395</v>
      </c>
      <c r="B22" s="310" t="str">
        <f t="shared" ref="B22:K22" si="14">IF(B$7=B$199,B213,"")</f>
        <v/>
      </c>
      <c r="C22" s="310" t="str">
        <f t="shared" si="14"/>
        <v/>
      </c>
      <c r="D22" s="310" t="str">
        <f t="shared" si="14"/>
        <v/>
      </c>
      <c r="E22" s="310" t="str">
        <f t="shared" si="14"/>
        <v/>
      </c>
      <c r="F22" s="310" t="str">
        <f t="shared" si="14"/>
        <v/>
      </c>
      <c r="G22" s="310" t="str">
        <f t="shared" si="14"/>
        <v/>
      </c>
      <c r="H22" s="310" t="str">
        <f t="shared" si="14"/>
        <v/>
      </c>
      <c r="I22" s="310" t="str">
        <f t="shared" si="14"/>
        <v/>
      </c>
      <c r="J22" s="310" t="str">
        <f t="shared" si="14"/>
        <v/>
      </c>
      <c r="K22" s="310" t="str">
        <f t="shared" si="14"/>
        <v/>
      </c>
    </row>
    <row r="23" spans="1:12" s="311" customFormat="1" x14ac:dyDescent="0.2">
      <c r="A23" s="309" t="s">
        <v>391</v>
      </c>
      <c r="B23" s="310" t="str">
        <f t="shared" ref="B23:K23" si="15">IF(B$7=B$199,B214,"")</f>
        <v/>
      </c>
      <c r="C23" s="310" t="str">
        <f t="shared" si="15"/>
        <v/>
      </c>
      <c r="D23" s="310" t="str">
        <f t="shared" si="15"/>
        <v/>
      </c>
      <c r="E23" s="310" t="str">
        <f t="shared" si="15"/>
        <v/>
      </c>
      <c r="F23" s="310" t="str">
        <f t="shared" si="15"/>
        <v/>
      </c>
      <c r="G23" s="310" t="str">
        <f t="shared" si="15"/>
        <v/>
      </c>
      <c r="H23" s="310" t="str">
        <f t="shared" si="15"/>
        <v/>
      </c>
      <c r="I23" s="310" t="str">
        <f t="shared" si="15"/>
        <v/>
      </c>
      <c r="J23" s="310" t="str">
        <f t="shared" si="15"/>
        <v/>
      </c>
      <c r="K23" s="310" t="str">
        <f t="shared" si="15"/>
        <v/>
      </c>
    </row>
    <row r="24" spans="1:12" s="311" customFormat="1" x14ac:dyDescent="0.2">
      <c r="A24" s="309"/>
      <c r="B24" s="310"/>
      <c r="C24" s="310"/>
      <c r="D24" s="310"/>
      <c r="E24" s="310"/>
      <c r="F24" s="310"/>
      <c r="G24" s="310"/>
      <c r="H24" s="310"/>
      <c r="I24" s="310"/>
      <c r="J24" s="310"/>
      <c r="K24" s="310"/>
    </row>
    <row r="25" spans="1:12" s="311" customFormat="1" x14ac:dyDescent="0.2">
      <c r="A25" s="350" t="s">
        <v>444</v>
      </c>
      <c r="B25" s="350" t="str">
        <f t="shared" ref="B25:K25" si="16">IF(B$7=B$199,B216,"")</f>
        <v/>
      </c>
      <c r="C25" s="350" t="str">
        <f t="shared" si="16"/>
        <v/>
      </c>
      <c r="D25" s="350" t="str">
        <f t="shared" si="16"/>
        <v/>
      </c>
      <c r="E25" s="350" t="str">
        <f t="shared" si="16"/>
        <v/>
      </c>
      <c r="F25" s="350" t="str">
        <f t="shared" si="16"/>
        <v/>
      </c>
      <c r="G25" s="350" t="str">
        <f t="shared" si="16"/>
        <v/>
      </c>
      <c r="H25" s="350" t="str">
        <f t="shared" si="16"/>
        <v/>
      </c>
      <c r="I25" s="350" t="str">
        <f t="shared" si="16"/>
        <v/>
      </c>
      <c r="J25" s="350" t="str">
        <f t="shared" si="16"/>
        <v/>
      </c>
      <c r="K25" s="350" t="str">
        <f t="shared" si="16"/>
        <v/>
      </c>
      <c r="L25" s="350"/>
    </row>
    <row r="26" spans="1:12" s="311" customFormat="1" x14ac:dyDescent="0.2">
      <c r="A26" s="350" t="s">
        <v>445</v>
      </c>
      <c r="B26" s="350" t="str">
        <f t="shared" ref="B26:K26" si="17">IF(B$7=B$199,B217,"")</f>
        <v/>
      </c>
      <c r="C26" s="350" t="str">
        <f t="shared" si="17"/>
        <v/>
      </c>
      <c r="D26" s="350" t="str">
        <f t="shared" si="17"/>
        <v/>
      </c>
      <c r="E26" s="350" t="str">
        <f t="shared" si="17"/>
        <v/>
      </c>
      <c r="F26" s="350" t="str">
        <f t="shared" si="17"/>
        <v/>
      </c>
      <c r="G26" s="350" t="str">
        <f t="shared" si="17"/>
        <v/>
      </c>
      <c r="H26" s="350" t="str">
        <f t="shared" si="17"/>
        <v/>
      </c>
      <c r="I26" s="350" t="str">
        <f t="shared" si="17"/>
        <v/>
      </c>
      <c r="J26" s="350" t="str">
        <f t="shared" si="17"/>
        <v/>
      </c>
      <c r="K26" s="350" t="str">
        <f t="shared" si="17"/>
        <v/>
      </c>
      <c r="L26" s="350"/>
    </row>
    <row r="27" spans="1:12" s="311" customFormat="1" x14ac:dyDescent="0.2">
      <c r="A27" s="350" t="s">
        <v>198</v>
      </c>
      <c r="B27" s="350" t="str">
        <f t="shared" ref="B27:K27" si="18">IF(B$7=B$199,B218,"")</f>
        <v/>
      </c>
      <c r="C27" s="350" t="str">
        <f t="shared" si="18"/>
        <v/>
      </c>
      <c r="D27" s="350" t="str">
        <f t="shared" si="18"/>
        <v/>
      </c>
      <c r="E27" s="350" t="str">
        <f t="shared" si="18"/>
        <v/>
      </c>
      <c r="F27" s="350" t="str">
        <f t="shared" si="18"/>
        <v/>
      </c>
      <c r="G27" s="350" t="str">
        <f t="shared" si="18"/>
        <v/>
      </c>
      <c r="H27" s="350" t="str">
        <f t="shared" si="18"/>
        <v/>
      </c>
      <c r="I27" s="350" t="str">
        <f t="shared" si="18"/>
        <v/>
      </c>
      <c r="J27" s="350" t="str">
        <f t="shared" si="18"/>
        <v/>
      </c>
      <c r="K27" s="350" t="str">
        <f t="shared" si="18"/>
        <v/>
      </c>
      <c r="L27" s="350"/>
    </row>
    <row r="28" spans="1:12" s="311" customFormat="1" x14ac:dyDescent="0.2">
      <c r="A28" s="350" t="s">
        <v>446</v>
      </c>
      <c r="B28" s="350" t="str">
        <f t="shared" ref="B28:K28" si="19">IF(B$7=B$199,B219,"")</f>
        <v/>
      </c>
      <c r="C28" s="350" t="str">
        <f t="shared" si="19"/>
        <v/>
      </c>
      <c r="D28" s="350" t="str">
        <f t="shared" si="19"/>
        <v/>
      </c>
      <c r="E28" s="350" t="str">
        <f t="shared" si="19"/>
        <v/>
      </c>
      <c r="F28" s="350" t="str">
        <f t="shared" si="19"/>
        <v/>
      </c>
      <c r="G28" s="350" t="str">
        <f t="shared" si="19"/>
        <v/>
      </c>
      <c r="H28" s="350" t="str">
        <f t="shared" si="19"/>
        <v/>
      </c>
      <c r="I28" s="350" t="str">
        <f t="shared" si="19"/>
        <v/>
      </c>
      <c r="J28" s="350" t="str">
        <f t="shared" si="19"/>
        <v/>
      </c>
      <c r="K28" s="350" t="str">
        <f t="shared" si="19"/>
        <v/>
      </c>
      <c r="L28" s="350"/>
    </row>
    <row r="29" spans="1:12" s="311" customFormat="1" x14ac:dyDescent="0.2">
      <c r="A29" s="309"/>
      <c r="B29" s="310"/>
      <c r="C29" s="310"/>
      <c r="D29" s="310"/>
      <c r="E29" s="310"/>
      <c r="F29" s="310"/>
      <c r="G29" s="310"/>
      <c r="H29" s="310"/>
      <c r="I29" s="310"/>
      <c r="J29" s="310"/>
      <c r="K29" s="310"/>
    </row>
    <row r="30" spans="1:12" s="311" customFormat="1" x14ac:dyDescent="0.2">
      <c r="A30" s="309"/>
      <c r="B30" s="310"/>
      <c r="C30" s="310"/>
      <c r="D30" s="310"/>
      <c r="E30" s="310"/>
      <c r="F30" s="310"/>
      <c r="G30" s="310"/>
      <c r="H30" s="310"/>
      <c r="I30" s="310"/>
      <c r="J30" s="310"/>
      <c r="K30" s="310"/>
    </row>
    <row r="31" spans="1:12" s="311" customFormat="1" x14ac:dyDescent="0.2">
      <c r="A31" s="309"/>
      <c r="B31" s="310"/>
      <c r="C31" s="310"/>
      <c r="D31" s="310"/>
      <c r="E31" s="310"/>
      <c r="F31" s="310"/>
      <c r="G31" s="310"/>
      <c r="H31" s="310"/>
      <c r="I31" s="310"/>
      <c r="J31" s="310"/>
      <c r="K31" s="310"/>
    </row>
    <row r="32" spans="1:12" s="311" customFormat="1" x14ac:dyDescent="0.2">
      <c r="A32" s="309"/>
      <c r="B32" s="310"/>
      <c r="C32" s="310"/>
      <c r="D32" s="310"/>
      <c r="E32" s="310"/>
      <c r="F32" s="310"/>
      <c r="G32" s="310"/>
      <c r="H32" s="310"/>
      <c r="I32" s="310"/>
      <c r="J32" s="310"/>
      <c r="K32" s="310"/>
    </row>
    <row r="33" spans="1:11" s="311" customFormat="1" x14ac:dyDescent="0.2">
      <c r="A33" s="309"/>
      <c r="B33" s="310"/>
      <c r="C33" s="310"/>
      <c r="D33" s="310"/>
      <c r="E33" s="310"/>
      <c r="F33" s="310"/>
      <c r="G33" s="310"/>
      <c r="H33" s="310"/>
      <c r="I33" s="310"/>
      <c r="J33" s="310"/>
      <c r="K33" s="310"/>
    </row>
    <row r="34" spans="1:11" s="311" customFormat="1" x14ac:dyDescent="0.2">
      <c r="A34" s="309"/>
      <c r="B34" s="310"/>
      <c r="C34" s="310"/>
      <c r="D34" s="310"/>
      <c r="E34" s="310"/>
      <c r="F34" s="310"/>
      <c r="G34" s="310"/>
      <c r="H34" s="310"/>
      <c r="I34" s="310"/>
      <c r="J34" s="310"/>
      <c r="K34" s="310"/>
    </row>
    <row r="35" spans="1:11" s="311" customFormat="1" x14ac:dyDescent="0.2">
      <c r="A35" s="309"/>
      <c r="B35" s="310"/>
      <c r="C35" s="310"/>
      <c r="D35" s="310"/>
      <c r="E35" s="310"/>
      <c r="F35" s="310"/>
      <c r="G35" s="310"/>
      <c r="H35" s="310"/>
      <c r="I35" s="310"/>
      <c r="J35" s="310"/>
      <c r="K35" s="310"/>
    </row>
    <row r="36" spans="1:11" s="311" customFormat="1" x14ac:dyDescent="0.2">
      <c r="A36" s="309"/>
      <c r="B36" s="310"/>
      <c r="C36" s="310"/>
      <c r="D36" s="310"/>
      <c r="E36" s="310"/>
      <c r="F36" s="310"/>
      <c r="G36" s="310"/>
      <c r="H36" s="310"/>
      <c r="I36" s="310"/>
      <c r="J36" s="310"/>
      <c r="K36" s="310"/>
    </row>
    <row r="37" spans="1:11" s="311" customFormat="1" x14ac:dyDescent="0.2">
      <c r="A37" s="309"/>
      <c r="B37" s="310"/>
      <c r="C37" s="310"/>
      <c r="D37" s="310"/>
      <c r="E37" s="310"/>
      <c r="F37" s="310"/>
      <c r="G37" s="310"/>
      <c r="H37" s="310"/>
      <c r="I37" s="310"/>
      <c r="J37" s="310"/>
      <c r="K37" s="310"/>
    </row>
    <row r="38" spans="1:11" s="311" customFormat="1" x14ac:dyDescent="0.2">
      <c r="A38" s="309"/>
      <c r="B38" s="310"/>
      <c r="C38" s="310"/>
      <c r="D38" s="310"/>
      <c r="E38" s="310"/>
      <c r="F38" s="310"/>
      <c r="G38" s="310"/>
      <c r="H38" s="310"/>
      <c r="I38" s="310"/>
      <c r="J38" s="310"/>
      <c r="K38" s="310"/>
    </row>
    <row r="39" spans="1:11" s="311" customFormat="1" x14ac:dyDescent="0.2">
      <c r="A39" s="309"/>
      <c r="B39" s="310"/>
      <c r="C39" s="310"/>
      <c r="D39" s="310"/>
      <c r="E39" s="310"/>
      <c r="F39" s="310"/>
      <c r="G39" s="310"/>
      <c r="H39" s="310"/>
      <c r="I39" s="310"/>
      <c r="J39" s="310"/>
      <c r="K39" s="310"/>
    </row>
    <row r="40" spans="1:11" s="311" customFormat="1" x14ac:dyDescent="0.2">
      <c r="A40" s="309"/>
      <c r="B40" s="310"/>
      <c r="C40" s="310"/>
      <c r="D40" s="310"/>
      <c r="E40" s="310"/>
      <c r="F40" s="310"/>
      <c r="G40" s="310"/>
      <c r="H40" s="310"/>
      <c r="I40" s="310"/>
      <c r="J40" s="310"/>
      <c r="K40" s="310"/>
    </row>
    <row r="41" spans="1:11" s="311" customFormat="1" x14ac:dyDescent="0.2">
      <c r="A41" s="309"/>
      <c r="B41" s="310"/>
      <c r="C41" s="310"/>
      <c r="D41" s="310"/>
      <c r="E41" s="310"/>
      <c r="F41" s="310"/>
      <c r="G41" s="310"/>
      <c r="H41" s="310"/>
      <c r="I41" s="310"/>
      <c r="J41" s="310"/>
      <c r="K41" s="310"/>
    </row>
    <row r="42" spans="1:11" s="311" customFormat="1" x14ac:dyDescent="0.2">
      <c r="A42" s="309"/>
      <c r="B42" s="310"/>
      <c r="C42" s="310"/>
      <c r="D42" s="310"/>
      <c r="E42" s="310"/>
      <c r="F42" s="310"/>
      <c r="G42" s="310"/>
      <c r="H42" s="310"/>
      <c r="I42" s="310"/>
      <c r="J42" s="310"/>
      <c r="K42" s="310"/>
    </row>
    <row r="43" spans="1:11" s="311" customFormat="1" x14ac:dyDescent="0.2">
      <c r="A43" s="309"/>
      <c r="B43" s="310"/>
      <c r="C43" s="310"/>
      <c r="D43" s="310"/>
      <c r="E43" s="310"/>
      <c r="F43" s="310"/>
      <c r="G43" s="310"/>
      <c r="H43" s="310"/>
      <c r="I43" s="310"/>
      <c r="J43" s="310"/>
      <c r="K43" s="310"/>
    </row>
    <row r="44" spans="1:11" s="311" customFormat="1" x14ac:dyDescent="0.2">
      <c r="A44" s="309"/>
      <c r="B44" s="310"/>
      <c r="C44" s="310"/>
      <c r="D44" s="310"/>
      <c r="E44" s="310"/>
      <c r="F44" s="310"/>
      <c r="G44" s="310"/>
      <c r="H44" s="310"/>
      <c r="I44" s="310"/>
      <c r="J44" s="310"/>
      <c r="K44" s="310"/>
    </row>
    <row r="45" spans="1:11" s="311" customFormat="1" x14ac:dyDescent="0.2">
      <c r="A45" s="309"/>
      <c r="B45" s="310"/>
      <c r="C45" s="310"/>
      <c r="D45" s="310"/>
      <c r="E45" s="310"/>
      <c r="F45" s="310"/>
      <c r="G45" s="310"/>
      <c r="H45" s="310"/>
      <c r="I45" s="310"/>
      <c r="J45" s="310"/>
      <c r="K45" s="310"/>
    </row>
    <row r="46" spans="1:11" s="311" customFormat="1" x14ac:dyDescent="0.2">
      <c r="A46" s="309"/>
      <c r="B46" s="310"/>
      <c r="C46" s="310"/>
      <c r="D46" s="310"/>
      <c r="E46" s="310"/>
      <c r="F46" s="310"/>
      <c r="G46" s="310"/>
      <c r="H46" s="310"/>
      <c r="I46" s="310"/>
      <c r="J46" s="310"/>
      <c r="K46" s="310"/>
    </row>
    <row r="47" spans="1:11" s="311" customFormat="1" x14ac:dyDescent="0.2">
      <c r="A47" s="309"/>
      <c r="B47" s="310"/>
      <c r="C47" s="310"/>
      <c r="D47" s="310"/>
      <c r="E47" s="310"/>
      <c r="F47" s="310"/>
      <c r="G47" s="310"/>
      <c r="H47" s="310"/>
      <c r="I47" s="310"/>
      <c r="J47" s="310"/>
      <c r="K47" s="310"/>
    </row>
    <row r="48" spans="1:11" s="311" customFormat="1" x14ac:dyDescent="0.2">
      <c r="A48" s="309"/>
      <c r="B48" s="310"/>
      <c r="C48" s="310"/>
      <c r="D48" s="310"/>
      <c r="E48" s="310"/>
      <c r="F48" s="310"/>
      <c r="G48" s="310"/>
      <c r="H48" s="310"/>
      <c r="I48" s="310"/>
      <c r="J48" s="310"/>
      <c r="K48" s="310"/>
    </row>
    <row r="49" spans="1:11" s="311" customFormat="1" x14ac:dyDescent="0.2">
      <c r="A49" s="309"/>
      <c r="B49" s="310"/>
      <c r="C49" s="310"/>
      <c r="D49" s="310"/>
      <c r="E49" s="310"/>
      <c r="F49" s="310"/>
      <c r="G49" s="310"/>
      <c r="H49" s="310"/>
      <c r="I49" s="310"/>
      <c r="J49" s="310"/>
      <c r="K49" s="310"/>
    </row>
    <row r="50" spans="1:11" s="311" customFormat="1" x14ac:dyDescent="0.2">
      <c r="A50" s="309"/>
      <c r="B50" s="310"/>
      <c r="C50" s="310"/>
      <c r="D50" s="310"/>
      <c r="E50" s="310"/>
      <c r="F50" s="310"/>
      <c r="G50" s="310"/>
      <c r="H50" s="310"/>
      <c r="I50" s="310"/>
      <c r="J50" s="310"/>
      <c r="K50" s="310"/>
    </row>
    <row r="51" spans="1:11" s="311" customFormat="1" x14ac:dyDescent="0.2">
      <c r="A51" s="309"/>
      <c r="B51" s="310"/>
      <c r="C51" s="310"/>
      <c r="D51" s="310"/>
      <c r="E51" s="310"/>
      <c r="F51" s="310"/>
      <c r="G51" s="310"/>
      <c r="H51" s="310"/>
      <c r="I51" s="310"/>
      <c r="J51" s="310"/>
      <c r="K51" s="310"/>
    </row>
    <row r="52" spans="1:11" s="311" customFormat="1" x14ac:dyDescent="0.2">
      <c r="A52" s="309"/>
      <c r="B52" s="310"/>
      <c r="C52" s="310"/>
      <c r="D52" s="310"/>
      <c r="E52" s="310"/>
      <c r="F52" s="310"/>
      <c r="G52" s="310"/>
      <c r="H52" s="310"/>
      <c r="I52" s="310"/>
      <c r="J52" s="310"/>
      <c r="K52" s="310"/>
    </row>
    <row r="53" spans="1:11" s="311" customFormat="1" x14ac:dyDescent="0.2">
      <c r="A53" s="309"/>
      <c r="B53" s="310"/>
      <c r="C53" s="310"/>
      <c r="D53" s="310"/>
      <c r="E53" s="310"/>
      <c r="F53" s="310"/>
      <c r="G53" s="310"/>
      <c r="H53" s="310"/>
      <c r="I53" s="310"/>
      <c r="J53" s="310"/>
      <c r="K53" s="310"/>
    </row>
    <row r="54" spans="1:11" s="311" customFormat="1" x14ac:dyDescent="0.2">
      <c r="A54" s="309"/>
      <c r="B54" s="310"/>
      <c r="C54" s="310"/>
      <c r="D54" s="310"/>
      <c r="E54" s="310"/>
      <c r="F54" s="310"/>
      <c r="G54" s="310"/>
      <c r="H54" s="310"/>
      <c r="I54" s="310"/>
      <c r="J54" s="310"/>
      <c r="K54" s="310"/>
    </row>
    <row r="55" spans="1:11" s="311" customFormat="1" x14ac:dyDescent="0.2">
      <c r="A55" s="309"/>
      <c r="B55" s="310"/>
      <c r="C55" s="310"/>
      <c r="D55" s="310"/>
      <c r="E55" s="310"/>
      <c r="F55" s="310"/>
      <c r="G55" s="310"/>
      <c r="H55" s="310"/>
      <c r="I55" s="310"/>
      <c r="J55" s="310"/>
      <c r="K55" s="310"/>
    </row>
    <row r="56" spans="1:11" s="311" customFormat="1" x14ac:dyDescent="0.2">
      <c r="A56" s="309"/>
      <c r="B56" s="310"/>
      <c r="C56" s="310"/>
      <c r="D56" s="310"/>
      <c r="E56" s="310"/>
      <c r="F56" s="310"/>
      <c r="G56" s="310"/>
      <c r="H56" s="310"/>
      <c r="I56" s="310"/>
      <c r="J56" s="310"/>
      <c r="K56" s="310"/>
    </row>
    <row r="57" spans="1:11" s="311" customFormat="1" x14ac:dyDescent="0.2">
      <c r="A57" s="309"/>
      <c r="B57" s="310"/>
      <c r="C57" s="310"/>
      <c r="D57" s="310"/>
      <c r="E57" s="310"/>
      <c r="F57" s="310"/>
      <c r="G57" s="310"/>
      <c r="H57" s="310"/>
      <c r="I57" s="310"/>
      <c r="J57" s="310"/>
      <c r="K57" s="310"/>
    </row>
    <row r="58" spans="1:11" ht="15" x14ac:dyDescent="0.25">
      <c r="A58" s="277"/>
      <c r="B58" s="276"/>
      <c r="C58" s="276"/>
      <c r="D58" s="276"/>
      <c r="E58" s="276"/>
      <c r="F58" s="276"/>
      <c r="G58" s="276"/>
      <c r="H58" s="276"/>
      <c r="I58" s="276"/>
      <c r="J58" s="276"/>
      <c r="K58" s="276"/>
    </row>
    <row r="59" spans="1:11" ht="15" x14ac:dyDescent="0.25">
      <c r="A59" s="277"/>
      <c r="B59" s="276"/>
      <c r="C59" s="276"/>
      <c r="D59" s="276"/>
      <c r="E59" s="276"/>
      <c r="F59" s="276"/>
      <c r="G59" s="276"/>
      <c r="H59" s="276"/>
      <c r="I59" s="276"/>
      <c r="J59" s="276"/>
      <c r="K59" s="276"/>
    </row>
    <row r="60" spans="1:11" ht="15" x14ac:dyDescent="0.25">
      <c r="A60" s="277"/>
      <c r="B60" s="276"/>
      <c r="C60" s="276"/>
      <c r="D60" s="276"/>
      <c r="E60" s="276"/>
      <c r="F60" s="276"/>
      <c r="G60" s="276"/>
      <c r="H60" s="276"/>
      <c r="I60" s="276"/>
      <c r="J60" s="276"/>
      <c r="K60" s="276"/>
    </row>
    <row r="61" spans="1:11" ht="15" x14ac:dyDescent="0.25">
      <c r="A61" s="277"/>
      <c r="B61" s="276"/>
      <c r="C61" s="276"/>
      <c r="D61" s="276"/>
      <c r="E61" s="276"/>
      <c r="F61" s="276"/>
      <c r="G61" s="276"/>
      <c r="H61" s="276"/>
      <c r="I61" s="276"/>
      <c r="J61" s="276"/>
      <c r="K61" s="276"/>
    </row>
    <row r="62" spans="1:11" ht="15" x14ac:dyDescent="0.25">
      <c r="A62" s="277"/>
      <c r="B62" s="276"/>
      <c r="C62" s="276"/>
      <c r="D62" s="276"/>
      <c r="E62" s="276"/>
      <c r="F62" s="276"/>
      <c r="G62" s="276"/>
      <c r="H62" s="276"/>
      <c r="I62" s="276"/>
      <c r="J62" s="276"/>
      <c r="K62" s="276"/>
    </row>
    <row r="63" spans="1:11" ht="15" x14ac:dyDescent="0.25">
      <c r="A63" s="277"/>
      <c r="B63" s="276"/>
      <c r="C63" s="276"/>
      <c r="D63" s="276"/>
      <c r="E63" s="276"/>
      <c r="F63" s="276"/>
      <c r="G63" s="276"/>
      <c r="H63" s="276"/>
      <c r="I63" s="276"/>
      <c r="J63" s="276"/>
      <c r="K63" s="276"/>
    </row>
    <row r="64" spans="1:11" ht="15" x14ac:dyDescent="0.25">
      <c r="A64" s="277"/>
      <c r="B64" s="276"/>
      <c r="C64" s="276"/>
      <c r="D64" s="276"/>
      <c r="E64" s="276"/>
      <c r="F64" s="276"/>
      <c r="G64" s="276"/>
      <c r="H64" s="276"/>
      <c r="I64" s="276"/>
      <c r="J64" s="276"/>
      <c r="K64" s="276"/>
    </row>
    <row r="65" spans="1:11" ht="15" x14ac:dyDescent="0.25">
      <c r="A65" s="277"/>
      <c r="B65" s="276"/>
      <c r="C65" s="276"/>
      <c r="D65" s="276"/>
      <c r="E65" s="276"/>
      <c r="F65" s="276"/>
      <c r="G65" s="276"/>
      <c r="H65" s="276"/>
      <c r="I65" s="276"/>
      <c r="J65" s="276"/>
      <c r="K65" s="276"/>
    </row>
    <row r="66" spans="1:11" ht="15" x14ac:dyDescent="0.25">
      <c r="A66" s="277"/>
      <c r="B66" s="276"/>
      <c r="C66" s="276"/>
      <c r="D66" s="276"/>
      <c r="E66" s="276"/>
      <c r="F66" s="276"/>
      <c r="G66" s="276"/>
      <c r="H66" s="276"/>
      <c r="I66" s="276"/>
      <c r="J66" s="276"/>
      <c r="K66" s="276"/>
    </row>
    <row r="67" spans="1:11" ht="15" x14ac:dyDescent="0.25">
      <c r="A67" s="277"/>
      <c r="B67" s="276"/>
      <c r="C67" s="276"/>
      <c r="D67" s="276"/>
      <c r="E67" s="276"/>
      <c r="F67" s="276"/>
      <c r="G67" s="276"/>
      <c r="H67" s="276"/>
      <c r="I67" s="276"/>
      <c r="J67" s="276"/>
      <c r="K67" s="276"/>
    </row>
    <row r="68" spans="1:11" ht="15" x14ac:dyDescent="0.25">
      <c r="A68" s="277"/>
      <c r="B68" s="276"/>
      <c r="C68" s="276"/>
      <c r="D68" s="276"/>
      <c r="E68" s="276"/>
      <c r="F68" s="276"/>
      <c r="G68" s="276"/>
      <c r="H68" s="276"/>
      <c r="I68" s="276"/>
      <c r="J68" s="276"/>
      <c r="K68" s="276"/>
    </row>
    <row r="69" spans="1:11" ht="15" x14ac:dyDescent="0.25">
      <c r="A69" s="277"/>
      <c r="B69" s="276"/>
      <c r="C69" s="276"/>
      <c r="D69" s="276"/>
      <c r="E69" s="276"/>
      <c r="F69" s="276"/>
      <c r="G69" s="276"/>
      <c r="H69" s="276"/>
      <c r="I69" s="276"/>
      <c r="J69" s="276"/>
      <c r="K69" s="276"/>
    </row>
    <row r="70" spans="1:11" ht="15" x14ac:dyDescent="0.25">
      <c r="A70" s="277"/>
      <c r="B70" s="276"/>
      <c r="C70" s="276"/>
      <c r="D70" s="276"/>
      <c r="E70" s="276"/>
      <c r="F70" s="276"/>
      <c r="G70" s="276"/>
      <c r="H70" s="276"/>
      <c r="I70" s="276"/>
      <c r="J70" s="276"/>
      <c r="K70" s="276"/>
    </row>
    <row r="71" spans="1:11" ht="15" x14ac:dyDescent="0.25">
      <c r="A71" s="277"/>
      <c r="B71" s="276"/>
      <c r="C71" s="276"/>
      <c r="D71" s="276"/>
      <c r="E71" s="276"/>
      <c r="F71" s="276"/>
      <c r="G71" s="276"/>
      <c r="H71" s="276"/>
      <c r="I71" s="276"/>
      <c r="J71" s="276"/>
      <c r="K71" s="276"/>
    </row>
    <row r="72" spans="1:11" ht="15" x14ac:dyDescent="0.25">
      <c r="A72" s="277"/>
      <c r="B72" s="276"/>
      <c r="C72" s="276"/>
      <c r="D72" s="276"/>
      <c r="E72" s="276"/>
      <c r="F72" s="276"/>
      <c r="G72" s="276"/>
      <c r="H72" s="276"/>
      <c r="I72" s="276"/>
      <c r="J72" s="276"/>
      <c r="K72" s="276"/>
    </row>
    <row r="73" spans="1:11" ht="15" x14ac:dyDescent="0.25">
      <c r="A73" s="277"/>
      <c r="B73" s="276"/>
      <c r="C73" s="276"/>
      <c r="D73" s="276"/>
      <c r="E73" s="276"/>
      <c r="F73" s="276"/>
      <c r="G73" s="276"/>
      <c r="H73" s="276"/>
      <c r="I73" s="276"/>
      <c r="J73" s="276"/>
      <c r="K73" s="276"/>
    </row>
    <row r="74" spans="1:11" ht="15" x14ac:dyDescent="0.25">
      <c r="A74" s="277"/>
      <c r="B74" s="276"/>
      <c r="C74" s="276"/>
      <c r="D74" s="276"/>
      <c r="E74" s="276"/>
      <c r="F74" s="276"/>
      <c r="G74" s="276"/>
      <c r="H74" s="276"/>
      <c r="I74" s="276"/>
      <c r="J74" s="276"/>
      <c r="K74" s="276"/>
    </row>
    <row r="75" spans="1:11" ht="15" x14ac:dyDescent="0.25">
      <c r="A75" s="277"/>
      <c r="B75" s="276"/>
      <c r="C75" s="276"/>
      <c r="D75" s="276"/>
      <c r="E75" s="276"/>
      <c r="F75" s="276"/>
      <c r="G75" s="276"/>
      <c r="H75" s="276"/>
      <c r="I75" s="276"/>
      <c r="J75" s="276"/>
      <c r="K75" s="276"/>
    </row>
    <row r="76" spans="1:11" ht="15" x14ac:dyDescent="0.25">
      <c r="A76" s="277"/>
      <c r="B76" s="276"/>
      <c r="C76" s="276"/>
      <c r="D76" s="276"/>
      <c r="E76" s="276"/>
      <c r="F76" s="276"/>
      <c r="G76" s="276"/>
      <c r="H76" s="276"/>
      <c r="I76" s="276"/>
      <c r="J76" s="276"/>
      <c r="K76" s="276"/>
    </row>
    <row r="77" spans="1:11" ht="15" x14ac:dyDescent="0.25">
      <c r="A77" s="277"/>
      <c r="B77" s="276"/>
      <c r="C77" s="276"/>
      <c r="D77" s="276"/>
      <c r="E77" s="276"/>
      <c r="F77" s="276"/>
      <c r="G77" s="276"/>
      <c r="H77" s="276"/>
      <c r="I77" s="276"/>
      <c r="J77" s="276"/>
      <c r="K77" s="276"/>
    </row>
    <row r="78" spans="1:11" ht="15" x14ac:dyDescent="0.25">
      <c r="A78" s="277"/>
      <c r="B78" s="276"/>
      <c r="C78" s="276"/>
      <c r="D78" s="276"/>
      <c r="E78" s="276"/>
      <c r="F78" s="276"/>
      <c r="G78" s="276"/>
      <c r="H78" s="276"/>
      <c r="I78" s="276"/>
      <c r="J78" s="276"/>
      <c r="K78" s="276"/>
    </row>
    <row r="79" spans="1:11" ht="15" x14ac:dyDescent="0.25">
      <c r="A79" s="277"/>
      <c r="B79" s="276"/>
      <c r="C79" s="276"/>
      <c r="D79" s="276"/>
      <c r="E79" s="276"/>
      <c r="F79" s="276"/>
      <c r="G79" s="276"/>
      <c r="H79" s="276"/>
      <c r="I79" s="276"/>
      <c r="J79" s="276"/>
      <c r="K79" s="276"/>
    </row>
    <row r="80" spans="1:11" ht="15" x14ac:dyDescent="0.25">
      <c r="A80" s="277"/>
      <c r="B80" s="276"/>
      <c r="C80" s="276"/>
      <c r="D80" s="276"/>
      <c r="E80" s="276"/>
      <c r="F80" s="276"/>
      <c r="G80" s="276"/>
      <c r="H80" s="276"/>
      <c r="I80" s="276"/>
      <c r="J80" s="276"/>
      <c r="K80" s="276"/>
    </row>
    <row r="81" spans="1:11" ht="15" x14ac:dyDescent="0.25">
      <c r="A81" s="277"/>
      <c r="B81" s="276"/>
      <c r="C81" s="276"/>
      <c r="D81" s="276"/>
      <c r="E81" s="276"/>
      <c r="F81" s="276"/>
      <c r="G81" s="276"/>
      <c r="H81" s="276"/>
      <c r="I81" s="276"/>
      <c r="J81" s="276"/>
      <c r="K81" s="276"/>
    </row>
    <row r="82" spans="1:11" ht="15" x14ac:dyDescent="0.25">
      <c r="A82" s="277"/>
      <c r="B82" s="276"/>
      <c r="C82" s="276"/>
      <c r="D82" s="276"/>
      <c r="E82" s="276"/>
      <c r="F82" s="276"/>
      <c r="G82" s="276"/>
      <c r="H82" s="276"/>
      <c r="I82" s="276"/>
      <c r="J82" s="276"/>
      <c r="K82" s="276"/>
    </row>
    <row r="83" spans="1:11" ht="15" x14ac:dyDescent="0.25">
      <c r="A83" s="277"/>
      <c r="B83" s="276"/>
      <c r="C83" s="276"/>
      <c r="D83" s="276"/>
      <c r="E83" s="276"/>
      <c r="F83" s="276"/>
      <c r="G83" s="276"/>
      <c r="H83" s="276"/>
      <c r="I83" s="276"/>
      <c r="J83" s="276"/>
      <c r="K83" s="276"/>
    </row>
    <row r="84" spans="1:11" ht="15" x14ac:dyDescent="0.25">
      <c r="A84" s="277"/>
      <c r="B84" s="276"/>
      <c r="C84" s="276"/>
      <c r="D84" s="276"/>
      <c r="E84" s="276"/>
      <c r="F84" s="276"/>
      <c r="G84" s="276"/>
      <c r="H84" s="276"/>
      <c r="I84" s="276"/>
      <c r="J84" s="276"/>
      <c r="K84" s="276"/>
    </row>
    <row r="85" spans="1:11" ht="15" x14ac:dyDescent="0.25">
      <c r="A85" s="277"/>
      <c r="B85" s="276"/>
      <c r="C85" s="276"/>
      <c r="D85" s="276"/>
      <c r="E85" s="276"/>
      <c r="F85" s="276"/>
      <c r="G85" s="276"/>
      <c r="H85" s="276"/>
      <c r="I85" s="276"/>
      <c r="J85" s="276"/>
      <c r="K85" s="276"/>
    </row>
    <row r="86" spans="1:11" ht="15" x14ac:dyDescent="0.25">
      <c r="A86" s="277"/>
      <c r="B86" s="276"/>
      <c r="C86" s="276"/>
      <c r="D86" s="276"/>
      <c r="E86" s="276"/>
      <c r="F86" s="276"/>
      <c r="G86" s="276"/>
      <c r="H86" s="276"/>
      <c r="I86" s="276"/>
      <c r="J86" s="276"/>
      <c r="K86" s="276"/>
    </row>
    <row r="87" spans="1:11" ht="15" x14ac:dyDescent="0.25">
      <c r="A87" s="277"/>
      <c r="B87" s="276"/>
      <c r="C87" s="276"/>
      <c r="D87" s="276"/>
      <c r="E87" s="276"/>
      <c r="F87" s="276"/>
      <c r="G87" s="276"/>
      <c r="H87" s="276"/>
      <c r="I87" s="276"/>
      <c r="J87" s="276"/>
      <c r="K87" s="276"/>
    </row>
    <row r="88" spans="1:11" ht="15" x14ac:dyDescent="0.25">
      <c r="A88" s="277"/>
      <c r="B88" s="276"/>
      <c r="C88" s="276"/>
      <c r="D88" s="276"/>
      <c r="E88" s="276"/>
      <c r="F88" s="276"/>
      <c r="G88" s="276"/>
      <c r="H88" s="276"/>
      <c r="I88" s="276"/>
      <c r="J88" s="276"/>
      <c r="K88" s="276"/>
    </row>
    <row r="89" spans="1:11" ht="15" x14ac:dyDescent="0.25">
      <c r="A89" s="277"/>
      <c r="B89" s="276"/>
      <c r="C89" s="276"/>
      <c r="D89" s="276"/>
      <c r="E89" s="276"/>
      <c r="F89" s="276"/>
      <c r="G89" s="276"/>
      <c r="H89" s="276"/>
      <c r="I89" s="276"/>
      <c r="J89" s="276"/>
      <c r="K89" s="276"/>
    </row>
    <row r="90" spans="1:11" ht="15" x14ac:dyDescent="0.25">
      <c r="A90" s="277"/>
      <c r="B90" s="276"/>
      <c r="C90" s="276"/>
      <c r="D90" s="276"/>
      <c r="E90" s="276"/>
      <c r="F90" s="276"/>
      <c r="G90" s="276"/>
      <c r="H90" s="276"/>
      <c r="I90" s="276"/>
      <c r="J90" s="276"/>
      <c r="K90" s="276"/>
    </row>
    <row r="91" spans="1:11" ht="15" x14ac:dyDescent="0.25">
      <c r="A91" s="277"/>
      <c r="B91" s="276"/>
      <c r="C91" s="276"/>
      <c r="D91" s="276"/>
      <c r="E91" s="276"/>
      <c r="F91" s="276"/>
      <c r="G91" s="276"/>
      <c r="H91" s="276"/>
      <c r="I91" s="276"/>
      <c r="J91" s="276"/>
      <c r="K91" s="276"/>
    </row>
    <row r="92" spans="1:11" ht="15" x14ac:dyDescent="0.25">
      <c r="A92" s="277"/>
      <c r="B92" s="276"/>
      <c r="C92" s="276"/>
      <c r="D92" s="276"/>
      <c r="E92" s="276"/>
      <c r="F92" s="276"/>
      <c r="G92" s="276"/>
      <c r="H92" s="276"/>
      <c r="I92" s="276"/>
      <c r="J92" s="276"/>
      <c r="K92" s="276"/>
    </row>
    <row r="93" spans="1:11" ht="15" x14ac:dyDescent="0.25">
      <c r="A93" s="277"/>
      <c r="B93" s="276"/>
      <c r="C93" s="276"/>
      <c r="D93" s="276"/>
      <c r="E93" s="276"/>
      <c r="F93" s="276"/>
      <c r="G93" s="276"/>
      <c r="H93" s="276"/>
      <c r="I93" s="276"/>
      <c r="J93" s="276"/>
      <c r="K93" s="276"/>
    </row>
    <row r="94" spans="1:11" ht="15" x14ac:dyDescent="0.25">
      <c r="A94" s="277"/>
      <c r="B94" s="276"/>
      <c r="C94" s="276"/>
      <c r="D94" s="276"/>
      <c r="E94" s="276"/>
      <c r="F94" s="276"/>
      <c r="G94" s="276"/>
      <c r="H94" s="276"/>
      <c r="I94" s="276"/>
      <c r="J94" s="276"/>
      <c r="K94" s="276"/>
    </row>
    <row r="95" spans="1:11" ht="15" x14ac:dyDescent="0.25">
      <c r="A95" s="277"/>
      <c r="B95" s="276"/>
      <c r="C95" s="276"/>
      <c r="D95" s="276"/>
      <c r="E95" s="276"/>
      <c r="F95" s="276"/>
      <c r="G95" s="276"/>
      <c r="H95" s="276"/>
      <c r="I95" s="276"/>
      <c r="J95" s="276"/>
      <c r="K95" s="276"/>
    </row>
    <row r="96" spans="1:11" ht="15" x14ac:dyDescent="0.25">
      <c r="A96" s="277"/>
      <c r="B96" s="276"/>
      <c r="C96" s="276"/>
      <c r="D96" s="276"/>
      <c r="E96" s="276"/>
      <c r="F96" s="276"/>
      <c r="G96" s="276"/>
      <c r="H96" s="276"/>
      <c r="I96" s="276"/>
      <c r="J96" s="276"/>
      <c r="K96" s="276"/>
    </row>
    <row r="97" spans="1:11" ht="15" x14ac:dyDescent="0.25">
      <c r="A97" s="277"/>
      <c r="B97" s="276"/>
      <c r="C97" s="276"/>
      <c r="D97" s="276"/>
      <c r="E97" s="276"/>
      <c r="F97" s="276"/>
      <c r="G97" s="276"/>
      <c r="H97" s="276"/>
      <c r="I97" s="276"/>
      <c r="J97" s="276"/>
      <c r="K97" s="276"/>
    </row>
    <row r="98" spans="1:11" ht="15" x14ac:dyDescent="0.25">
      <c r="A98" s="277"/>
      <c r="B98" s="276"/>
      <c r="C98" s="276"/>
      <c r="D98" s="276"/>
      <c r="E98" s="276"/>
      <c r="F98" s="276"/>
      <c r="G98" s="276"/>
      <c r="H98" s="276"/>
      <c r="I98" s="276"/>
      <c r="J98" s="276"/>
      <c r="K98" s="276"/>
    </row>
    <row r="99" spans="1:11" ht="15" x14ac:dyDescent="0.25">
      <c r="A99" s="277"/>
      <c r="B99" s="276"/>
      <c r="C99" s="276"/>
      <c r="D99" s="276"/>
      <c r="E99" s="276"/>
      <c r="F99" s="276"/>
      <c r="G99" s="276"/>
      <c r="H99" s="276"/>
      <c r="I99" s="276"/>
      <c r="J99" s="276"/>
      <c r="K99" s="276"/>
    </row>
    <row r="100" spans="1:11" ht="15" x14ac:dyDescent="0.25">
      <c r="A100" s="277"/>
      <c r="B100" s="276"/>
      <c r="C100" s="276"/>
      <c r="D100" s="276"/>
      <c r="E100" s="276"/>
      <c r="F100" s="276"/>
      <c r="G100" s="276"/>
      <c r="H100" s="276"/>
      <c r="I100" s="276"/>
      <c r="J100" s="276"/>
      <c r="K100" s="276"/>
    </row>
    <row r="101" spans="1:11" ht="15" x14ac:dyDescent="0.25">
      <c r="A101" s="277"/>
      <c r="B101" s="276"/>
      <c r="C101" s="276"/>
      <c r="D101" s="276"/>
      <c r="E101" s="276"/>
      <c r="F101" s="276"/>
      <c r="G101" s="276"/>
      <c r="H101" s="276"/>
      <c r="I101" s="276"/>
      <c r="J101" s="276"/>
      <c r="K101" s="276"/>
    </row>
    <row r="102" spans="1:11" ht="15" x14ac:dyDescent="0.25">
      <c r="A102" s="277"/>
      <c r="B102" s="276"/>
      <c r="C102" s="276"/>
      <c r="D102" s="276"/>
      <c r="E102" s="276"/>
      <c r="F102" s="276"/>
      <c r="G102" s="276"/>
      <c r="H102" s="276"/>
      <c r="I102" s="276"/>
      <c r="J102" s="276"/>
      <c r="K102" s="276"/>
    </row>
    <row r="103" spans="1:11" ht="15" x14ac:dyDescent="0.25">
      <c r="A103" s="277"/>
      <c r="B103" s="276"/>
      <c r="C103" s="276"/>
      <c r="D103" s="276"/>
      <c r="E103" s="276"/>
      <c r="F103" s="276"/>
      <c r="G103" s="276"/>
      <c r="H103" s="276"/>
      <c r="I103" s="276"/>
      <c r="J103" s="276"/>
      <c r="K103" s="276"/>
    </row>
    <row r="104" spans="1:11" ht="15" x14ac:dyDescent="0.25">
      <c r="A104" s="277"/>
      <c r="B104" s="276"/>
      <c r="C104" s="276"/>
      <c r="D104" s="276"/>
      <c r="E104" s="276"/>
      <c r="F104" s="276"/>
      <c r="G104" s="276"/>
      <c r="H104" s="276"/>
      <c r="I104" s="276"/>
      <c r="J104" s="276"/>
      <c r="K104" s="276"/>
    </row>
    <row r="105" spans="1:11" ht="15" x14ac:dyDescent="0.25">
      <c r="A105" s="277"/>
      <c r="B105" s="276"/>
      <c r="C105" s="276"/>
      <c r="D105" s="276"/>
      <c r="E105" s="276"/>
      <c r="F105" s="276"/>
      <c r="G105" s="276"/>
      <c r="H105" s="276"/>
      <c r="I105" s="276"/>
      <c r="J105" s="276"/>
      <c r="K105" s="276"/>
    </row>
    <row r="106" spans="1:11" ht="15" x14ac:dyDescent="0.25">
      <c r="A106" s="277"/>
      <c r="B106" s="276"/>
      <c r="C106" s="276"/>
      <c r="D106" s="276"/>
      <c r="E106" s="276"/>
      <c r="F106" s="276"/>
      <c r="G106" s="276"/>
      <c r="H106" s="276"/>
      <c r="I106" s="276"/>
      <c r="J106" s="276"/>
      <c r="K106" s="276"/>
    </row>
    <row r="107" spans="1:11" ht="15" x14ac:dyDescent="0.25">
      <c r="A107" s="277"/>
      <c r="B107" s="276"/>
      <c r="C107" s="276"/>
      <c r="D107" s="276"/>
      <c r="E107" s="276"/>
      <c r="F107" s="276"/>
      <c r="G107" s="276"/>
      <c r="H107" s="276"/>
      <c r="I107" s="276"/>
      <c r="J107" s="276"/>
      <c r="K107" s="276"/>
    </row>
    <row r="108" spans="1:11" ht="15" x14ac:dyDescent="0.25">
      <c r="A108" s="277"/>
      <c r="B108" s="276"/>
      <c r="C108" s="276"/>
      <c r="D108" s="276"/>
      <c r="E108" s="276"/>
      <c r="F108" s="276"/>
      <c r="G108" s="276"/>
      <c r="H108" s="276"/>
      <c r="I108" s="276"/>
      <c r="J108" s="276"/>
      <c r="K108" s="276"/>
    </row>
    <row r="109" spans="1:11" ht="15" x14ac:dyDescent="0.25">
      <c r="A109" s="277"/>
      <c r="B109" s="276"/>
      <c r="C109" s="276"/>
      <c r="D109" s="276"/>
      <c r="E109" s="276"/>
      <c r="F109" s="276"/>
      <c r="G109" s="276"/>
      <c r="H109" s="276"/>
      <c r="I109" s="276"/>
      <c r="J109" s="276"/>
      <c r="K109" s="276"/>
    </row>
    <row r="110" spans="1:11" ht="15" x14ac:dyDescent="0.25">
      <c r="A110" s="277"/>
      <c r="B110" s="276"/>
      <c r="C110" s="276"/>
      <c r="D110" s="276"/>
      <c r="E110" s="276"/>
      <c r="F110" s="276"/>
      <c r="G110" s="276"/>
      <c r="H110" s="276"/>
      <c r="I110" s="276"/>
      <c r="J110" s="276"/>
      <c r="K110" s="276"/>
    </row>
    <row r="111" spans="1:11" ht="15" x14ac:dyDescent="0.25">
      <c r="A111" s="277"/>
      <c r="B111" s="276"/>
      <c r="C111" s="276"/>
      <c r="D111" s="276"/>
      <c r="E111" s="276"/>
      <c r="F111" s="276"/>
      <c r="G111" s="276"/>
      <c r="H111" s="276"/>
      <c r="I111" s="276"/>
      <c r="J111" s="276"/>
      <c r="K111" s="276"/>
    </row>
    <row r="112" spans="1:11" ht="15" x14ac:dyDescent="0.25">
      <c r="A112" s="277"/>
      <c r="B112" s="276"/>
      <c r="C112" s="276"/>
      <c r="D112" s="276"/>
      <c r="E112" s="276"/>
      <c r="F112" s="276"/>
      <c r="G112" s="276"/>
      <c r="H112" s="276"/>
      <c r="I112" s="276"/>
      <c r="J112" s="276"/>
      <c r="K112" s="276"/>
    </row>
    <row r="113" spans="1:11" ht="15" x14ac:dyDescent="0.25">
      <c r="A113" s="277"/>
      <c r="B113" s="276"/>
      <c r="C113" s="276"/>
      <c r="D113" s="276"/>
      <c r="E113" s="276"/>
      <c r="F113" s="276"/>
      <c r="G113" s="276"/>
      <c r="H113" s="276"/>
      <c r="I113" s="276"/>
      <c r="J113" s="276"/>
      <c r="K113" s="276"/>
    </row>
    <row r="114" spans="1:11" ht="15" x14ac:dyDescent="0.25">
      <c r="A114" s="277"/>
      <c r="B114" s="276"/>
      <c r="C114" s="276"/>
      <c r="D114" s="276"/>
      <c r="E114" s="276"/>
      <c r="F114" s="276"/>
      <c r="G114" s="276"/>
      <c r="H114" s="276"/>
      <c r="I114" s="276"/>
      <c r="J114" s="276"/>
      <c r="K114" s="276"/>
    </row>
    <row r="115" spans="1:11" ht="15" x14ac:dyDescent="0.25">
      <c r="A115" s="277"/>
      <c r="B115" s="276"/>
      <c r="C115" s="276"/>
      <c r="D115" s="276"/>
      <c r="E115" s="276"/>
      <c r="F115" s="276"/>
      <c r="G115" s="276"/>
      <c r="H115" s="276"/>
      <c r="I115" s="276"/>
      <c r="J115" s="276"/>
      <c r="K115" s="276"/>
    </row>
    <row r="116" spans="1:11" ht="15" x14ac:dyDescent="0.25">
      <c r="A116" s="277"/>
      <c r="B116" s="276"/>
      <c r="C116" s="276"/>
      <c r="D116" s="276"/>
      <c r="E116" s="276"/>
      <c r="F116" s="276"/>
      <c r="G116" s="276"/>
      <c r="H116" s="276"/>
      <c r="I116" s="276"/>
      <c r="J116" s="276"/>
      <c r="K116" s="276"/>
    </row>
    <row r="117" spans="1:11" ht="15" x14ac:dyDescent="0.25">
      <c r="A117" s="277"/>
      <c r="B117" s="276"/>
      <c r="C117" s="276"/>
      <c r="D117" s="276"/>
      <c r="E117" s="276"/>
      <c r="F117" s="276"/>
      <c r="G117" s="276"/>
      <c r="H117" s="276"/>
      <c r="I117" s="276"/>
      <c r="J117" s="276"/>
      <c r="K117" s="276"/>
    </row>
    <row r="118" spans="1:11" ht="15" x14ac:dyDescent="0.25">
      <c r="A118" s="277"/>
      <c r="B118" s="276"/>
      <c r="C118" s="276"/>
      <c r="D118" s="276"/>
      <c r="E118" s="276"/>
      <c r="F118" s="276"/>
      <c r="G118" s="276"/>
      <c r="H118" s="276"/>
      <c r="I118" s="276"/>
      <c r="J118" s="276"/>
      <c r="K118" s="276"/>
    </row>
    <row r="119" spans="1:11" ht="15" x14ac:dyDescent="0.25">
      <c r="A119" s="277"/>
      <c r="B119" s="276"/>
      <c r="C119" s="276"/>
      <c r="D119" s="276"/>
      <c r="E119" s="276"/>
      <c r="F119" s="276"/>
      <c r="G119" s="276"/>
      <c r="H119" s="276"/>
      <c r="I119" s="276"/>
      <c r="J119" s="276"/>
      <c r="K119" s="276"/>
    </row>
    <row r="120" spans="1:11" ht="15" x14ac:dyDescent="0.25">
      <c r="A120" s="277"/>
      <c r="B120" s="276"/>
      <c r="C120" s="276"/>
      <c r="D120" s="276"/>
      <c r="E120" s="276"/>
      <c r="F120" s="276"/>
      <c r="G120" s="276"/>
      <c r="H120" s="276"/>
      <c r="I120" s="276"/>
      <c r="J120" s="276"/>
      <c r="K120" s="276"/>
    </row>
    <row r="121" spans="1:11" ht="15" x14ac:dyDescent="0.25">
      <c r="A121" s="277"/>
      <c r="B121" s="276"/>
      <c r="C121" s="276"/>
      <c r="D121" s="276"/>
      <c r="E121" s="276"/>
      <c r="F121" s="276"/>
      <c r="G121" s="276"/>
      <c r="H121" s="276"/>
      <c r="I121" s="276"/>
      <c r="J121" s="276"/>
      <c r="K121" s="276"/>
    </row>
    <row r="122" spans="1:11" ht="15" x14ac:dyDescent="0.25">
      <c r="A122" s="277"/>
      <c r="B122" s="276"/>
      <c r="C122" s="276"/>
      <c r="D122" s="276"/>
      <c r="E122" s="276"/>
      <c r="F122" s="276"/>
      <c r="G122" s="276"/>
      <c r="H122" s="276"/>
      <c r="I122" s="276"/>
      <c r="J122" s="276"/>
      <c r="K122" s="276"/>
    </row>
    <row r="123" spans="1:11" ht="15" x14ac:dyDescent="0.25">
      <c r="A123" s="277"/>
      <c r="B123" s="276"/>
      <c r="C123" s="276"/>
      <c r="D123" s="276"/>
      <c r="E123" s="276"/>
      <c r="F123" s="276"/>
      <c r="G123" s="276"/>
      <c r="H123" s="276"/>
      <c r="I123" s="276"/>
      <c r="J123" s="276"/>
      <c r="K123" s="276"/>
    </row>
    <row r="124" spans="1:11" ht="15" x14ac:dyDescent="0.25">
      <c r="A124" s="277"/>
      <c r="B124" s="276"/>
      <c r="C124" s="276"/>
      <c r="D124" s="276"/>
      <c r="E124" s="276"/>
      <c r="F124" s="276"/>
      <c r="G124" s="276"/>
      <c r="H124" s="276"/>
      <c r="I124" s="276"/>
      <c r="J124" s="276"/>
      <c r="K124" s="276"/>
    </row>
    <row r="125" spans="1:11" ht="15" x14ac:dyDescent="0.25">
      <c r="A125" s="277"/>
      <c r="B125" s="276"/>
      <c r="C125" s="276"/>
      <c r="D125" s="276"/>
      <c r="E125" s="276"/>
      <c r="F125" s="276"/>
      <c r="G125" s="276"/>
      <c r="H125" s="276"/>
      <c r="I125" s="276"/>
      <c r="J125" s="276"/>
      <c r="K125" s="276"/>
    </row>
    <row r="126" spans="1:11" ht="15" x14ac:dyDescent="0.25">
      <c r="A126" s="277"/>
      <c r="B126" s="276"/>
      <c r="C126" s="276"/>
      <c r="D126" s="276"/>
      <c r="E126" s="276"/>
      <c r="F126" s="276"/>
      <c r="G126" s="276"/>
      <c r="H126" s="276"/>
      <c r="I126" s="276"/>
      <c r="J126" s="276"/>
      <c r="K126" s="276"/>
    </row>
    <row r="127" spans="1:11" ht="15" x14ac:dyDescent="0.25">
      <c r="A127" s="277"/>
      <c r="B127" s="276"/>
      <c r="C127" s="276"/>
      <c r="D127" s="276"/>
      <c r="E127" s="276"/>
      <c r="F127" s="276"/>
      <c r="G127" s="276"/>
      <c r="H127" s="276"/>
      <c r="I127" s="276"/>
      <c r="J127" s="276"/>
      <c r="K127" s="276"/>
    </row>
    <row r="128" spans="1:11" ht="15" x14ac:dyDescent="0.25">
      <c r="A128" s="277"/>
      <c r="B128" s="276"/>
      <c r="C128" s="276"/>
      <c r="D128" s="276"/>
      <c r="E128" s="276"/>
      <c r="F128" s="276"/>
      <c r="G128" s="276"/>
      <c r="H128" s="276"/>
      <c r="I128" s="276"/>
      <c r="J128" s="276"/>
      <c r="K128" s="276"/>
    </row>
    <row r="129" spans="1:11" ht="15" x14ac:dyDescent="0.25">
      <c r="A129" s="277"/>
      <c r="B129" s="276"/>
      <c r="C129" s="276"/>
      <c r="D129" s="276"/>
      <c r="E129" s="276"/>
      <c r="F129" s="276"/>
      <c r="G129" s="276"/>
      <c r="H129" s="276"/>
      <c r="I129" s="276"/>
      <c r="J129" s="276"/>
      <c r="K129" s="276"/>
    </row>
    <row r="130" spans="1:11" ht="15" x14ac:dyDescent="0.25">
      <c r="A130" s="277"/>
      <c r="B130" s="276"/>
      <c r="C130" s="276"/>
      <c r="D130" s="276"/>
      <c r="E130" s="276"/>
      <c r="F130" s="276"/>
      <c r="G130" s="276"/>
      <c r="H130" s="276"/>
      <c r="I130" s="276"/>
      <c r="J130" s="276"/>
      <c r="K130" s="276"/>
    </row>
    <row r="131" spans="1:11" ht="15" x14ac:dyDescent="0.25">
      <c r="A131" s="277"/>
      <c r="B131" s="276"/>
      <c r="C131" s="276"/>
      <c r="D131" s="276"/>
      <c r="E131" s="276"/>
      <c r="F131" s="276"/>
      <c r="G131" s="276"/>
      <c r="H131" s="276"/>
      <c r="I131" s="276"/>
      <c r="J131" s="276"/>
      <c r="K131" s="276"/>
    </row>
    <row r="132" spans="1:11" ht="15" x14ac:dyDescent="0.25">
      <c r="A132" s="277"/>
      <c r="B132" s="276"/>
      <c r="C132" s="276"/>
      <c r="D132" s="276"/>
      <c r="E132" s="276"/>
      <c r="F132" s="276"/>
      <c r="G132" s="276"/>
      <c r="H132" s="276"/>
      <c r="I132" s="276"/>
      <c r="J132" s="276"/>
      <c r="K132" s="276"/>
    </row>
    <row r="133" spans="1:11" ht="15" x14ac:dyDescent="0.25">
      <c r="A133" s="277"/>
      <c r="B133" s="276"/>
      <c r="C133" s="276"/>
      <c r="D133" s="276"/>
      <c r="E133" s="276"/>
      <c r="F133" s="276"/>
      <c r="G133" s="276"/>
      <c r="H133" s="276"/>
      <c r="I133" s="276"/>
      <c r="J133" s="276"/>
      <c r="K133" s="276"/>
    </row>
    <row r="134" spans="1:11" ht="15" x14ac:dyDescent="0.25">
      <c r="A134" s="277"/>
      <c r="B134" s="276"/>
      <c r="C134" s="276"/>
      <c r="D134" s="276"/>
      <c r="E134" s="276"/>
      <c r="F134" s="276"/>
      <c r="G134" s="276"/>
      <c r="H134" s="276"/>
      <c r="I134" s="276"/>
      <c r="J134" s="276"/>
      <c r="K134" s="276"/>
    </row>
    <row r="135" spans="1:11" ht="15" x14ac:dyDescent="0.25">
      <c r="A135" s="277"/>
      <c r="B135" s="276"/>
      <c r="C135" s="276"/>
      <c r="D135" s="276"/>
      <c r="E135" s="276"/>
      <c r="F135" s="276"/>
      <c r="G135" s="276"/>
      <c r="H135" s="276"/>
      <c r="I135" s="276"/>
      <c r="J135" s="276"/>
      <c r="K135" s="276"/>
    </row>
    <row r="136" spans="1:11" ht="15" x14ac:dyDescent="0.25">
      <c r="A136" s="277"/>
      <c r="B136" s="276"/>
      <c r="C136" s="276"/>
      <c r="D136" s="276"/>
      <c r="E136" s="276"/>
      <c r="F136" s="276"/>
      <c r="G136" s="276"/>
      <c r="H136" s="276"/>
      <c r="I136" s="276"/>
      <c r="J136" s="276"/>
      <c r="K136" s="276"/>
    </row>
    <row r="137" spans="1:11" ht="15" x14ac:dyDescent="0.25">
      <c r="A137" s="277"/>
      <c r="B137" s="276"/>
      <c r="C137" s="276"/>
      <c r="D137" s="276"/>
      <c r="E137" s="276"/>
      <c r="F137" s="276"/>
      <c r="G137" s="276"/>
      <c r="H137" s="276"/>
      <c r="I137" s="276"/>
      <c r="J137" s="276"/>
      <c r="K137" s="276"/>
    </row>
    <row r="138" spans="1:11" ht="15" x14ac:dyDescent="0.25">
      <c r="A138" s="277"/>
      <c r="B138" s="276"/>
      <c r="C138" s="276"/>
      <c r="D138" s="276"/>
      <c r="E138" s="276"/>
      <c r="F138" s="276"/>
      <c r="G138" s="276"/>
      <c r="H138" s="276"/>
      <c r="I138" s="276"/>
      <c r="J138" s="276"/>
      <c r="K138" s="276"/>
    </row>
    <row r="139" spans="1:11" ht="15" x14ac:dyDescent="0.25">
      <c r="A139" s="277"/>
      <c r="B139" s="276"/>
      <c r="C139" s="276"/>
      <c r="D139" s="276"/>
      <c r="E139" s="276"/>
      <c r="F139" s="276"/>
      <c r="G139" s="276"/>
      <c r="H139" s="276"/>
      <c r="I139" s="276"/>
      <c r="J139" s="276"/>
      <c r="K139" s="276"/>
    </row>
    <row r="140" spans="1:11" ht="15" x14ac:dyDescent="0.25">
      <c r="A140" s="277"/>
      <c r="B140" s="276"/>
      <c r="C140" s="276"/>
      <c r="D140" s="276"/>
      <c r="E140" s="276"/>
      <c r="F140" s="276"/>
      <c r="G140" s="276"/>
      <c r="H140" s="276"/>
      <c r="I140" s="276"/>
      <c r="J140" s="276"/>
      <c r="K140" s="276"/>
    </row>
    <row r="141" spans="1:11" ht="15" x14ac:dyDescent="0.25">
      <c r="A141" s="277"/>
      <c r="B141" s="276"/>
      <c r="C141" s="276"/>
      <c r="D141" s="276"/>
      <c r="E141" s="276"/>
      <c r="F141" s="276"/>
      <c r="G141" s="276"/>
      <c r="H141" s="276"/>
      <c r="I141" s="276"/>
      <c r="J141" s="276"/>
      <c r="K141" s="276"/>
    </row>
    <row r="142" spans="1:11" ht="15" x14ac:dyDescent="0.25">
      <c r="A142" s="277"/>
      <c r="B142" s="276"/>
      <c r="C142" s="276"/>
      <c r="D142" s="276"/>
      <c r="E142" s="276"/>
      <c r="F142" s="276"/>
      <c r="G142" s="276"/>
      <c r="H142" s="276"/>
      <c r="I142" s="276"/>
      <c r="J142" s="276"/>
      <c r="K142" s="276"/>
    </row>
    <row r="143" spans="1:11" ht="15" x14ac:dyDescent="0.25">
      <c r="A143" s="277"/>
      <c r="B143" s="276"/>
      <c r="C143" s="276"/>
      <c r="D143" s="276"/>
      <c r="E143" s="276"/>
      <c r="F143" s="276"/>
      <c r="G143" s="276"/>
      <c r="H143" s="276"/>
      <c r="I143" s="276"/>
      <c r="J143" s="276"/>
      <c r="K143" s="276"/>
    </row>
    <row r="144" spans="1:11" ht="15" x14ac:dyDescent="0.25">
      <c r="A144" s="277"/>
      <c r="B144" s="276"/>
      <c r="C144" s="276"/>
      <c r="D144" s="276"/>
      <c r="E144" s="276"/>
      <c r="F144" s="276"/>
      <c r="G144" s="276"/>
      <c r="H144" s="276"/>
      <c r="I144" s="276"/>
      <c r="J144" s="276"/>
      <c r="K144" s="276"/>
    </row>
    <row r="145" spans="1:11" ht="15" x14ac:dyDescent="0.25">
      <c r="A145" s="277"/>
      <c r="B145" s="276"/>
      <c r="C145" s="276"/>
      <c r="D145" s="276"/>
      <c r="E145" s="276"/>
      <c r="F145" s="276"/>
      <c r="G145" s="276"/>
      <c r="H145" s="276"/>
      <c r="I145" s="276"/>
      <c r="J145" s="276"/>
      <c r="K145" s="276"/>
    </row>
    <row r="146" spans="1:11" ht="15" x14ac:dyDescent="0.25">
      <c r="A146" s="277"/>
      <c r="B146" s="276"/>
      <c r="C146" s="276"/>
      <c r="D146" s="276"/>
      <c r="E146" s="276"/>
      <c r="F146" s="276"/>
      <c r="G146" s="276"/>
      <c r="H146" s="276"/>
      <c r="I146" s="276"/>
      <c r="J146" s="276"/>
      <c r="K146" s="276"/>
    </row>
    <row r="147" spans="1:11" ht="15" x14ac:dyDescent="0.25">
      <c r="A147" s="277"/>
      <c r="B147" s="276"/>
      <c r="C147" s="276"/>
      <c r="D147" s="276"/>
      <c r="E147" s="276"/>
      <c r="F147" s="276"/>
      <c r="G147" s="276"/>
      <c r="H147" s="276"/>
      <c r="I147" s="276"/>
      <c r="J147" s="276"/>
      <c r="K147" s="276"/>
    </row>
    <row r="148" spans="1:11" ht="15" x14ac:dyDescent="0.25">
      <c r="A148" s="277"/>
      <c r="B148" s="276"/>
      <c r="C148" s="276"/>
      <c r="D148" s="276"/>
      <c r="E148" s="276"/>
      <c r="F148" s="276"/>
      <c r="G148" s="276"/>
      <c r="H148" s="276"/>
      <c r="I148" s="276"/>
      <c r="J148" s="276"/>
      <c r="K148" s="276"/>
    </row>
    <row r="149" spans="1:11" ht="15" x14ac:dyDescent="0.25">
      <c r="A149" s="277"/>
      <c r="B149" s="276"/>
      <c r="C149" s="276"/>
      <c r="D149" s="276"/>
      <c r="E149" s="276"/>
      <c r="F149" s="276"/>
      <c r="G149" s="276"/>
      <c r="H149" s="276"/>
      <c r="I149" s="276"/>
      <c r="J149" s="276"/>
      <c r="K149" s="276"/>
    </row>
    <row r="150" spans="1:11" ht="15" x14ac:dyDescent="0.25">
      <c r="A150" s="277"/>
      <c r="B150" s="276"/>
      <c r="C150" s="276"/>
      <c r="D150" s="276"/>
      <c r="E150" s="276"/>
      <c r="F150" s="276"/>
      <c r="G150" s="276"/>
      <c r="H150" s="276"/>
      <c r="I150" s="276"/>
      <c r="J150" s="276"/>
      <c r="K150" s="276"/>
    </row>
    <row r="151" spans="1:11" ht="15" x14ac:dyDescent="0.25">
      <c r="A151" s="277"/>
      <c r="B151" s="276"/>
      <c r="C151" s="276"/>
      <c r="D151" s="276"/>
      <c r="E151" s="276"/>
      <c r="F151" s="276"/>
      <c r="G151" s="276"/>
      <c r="H151" s="276"/>
      <c r="I151" s="276"/>
      <c r="J151" s="276"/>
      <c r="K151" s="276"/>
    </row>
    <row r="152" spans="1:11" ht="15" x14ac:dyDescent="0.25">
      <c r="A152" s="277"/>
      <c r="B152" s="276"/>
      <c r="C152" s="276"/>
      <c r="D152" s="276"/>
      <c r="E152" s="276"/>
      <c r="F152" s="276"/>
      <c r="G152" s="276"/>
      <c r="H152" s="276"/>
      <c r="I152" s="276"/>
      <c r="J152" s="276"/>
      <c r="K152" s="276"/>
    </row>
    <row r="153" spans="1:11" ht="15" x14ac:dyDescent="0.25">
      <c r="A153" s="277"/>
      <c r="B153" s="276"/>
      <c r="C153" s="276"/>
      <c r="D153" s="276"/>
      <c r="E153" s="276"/>
      <c r="F153" s="276"/>
      <c r="G153" s="276"/>
      <c r="H153" s="276"/>
      <c r="I153" s="276"/>
      <c r="J153" s="276"/>
      <c r="K153" s="276"/>
    </row>
    <row r="154" spans="1:11" ht="15" x14ac:dyDescent="0.25">
      <c r="A154" s="277"/>
      <c r="B154" s="276"/>
      <c r="C154" s="276"/>
      <c r="D154" s="276"/>
      <c r="E154" s="276"/>
      <c r="F154" s="276"/>
      <c r="G154" s="276"/>
      <c r="H154" s="276"/>
      <c r="I154" s="276"/>
      <c r="J154" s="276"/>
      <c r="K154" s="276"/>
    </row>
    <row r="155" spans="1:11" ht="15" x14ac:dyDescent="0.25">
      <c r="A155" s="277"/>
      <c r="B155" s="276"/>
      <c r="C155" s="276"/>
      <c r="D155" s="276"/>
      <c r="E155" s="276"/>
      <c r="F155" s="276"/>
      <c r="G155" s="276"/>
      <c r="H155" s="276"/>
      <c r="I155" s="276"/>
      <c r="J155" s="276"/>
      <c r="K155" s="276"/>
    </row>
    <row r="156" spans="1:11" ht="15" x14ac:dyDescent="0.25">
      <c r="A156" s="277"/>
      <c r="B156" s="276"/>
      <c r="C156" s="276"/>
      <c r="D156" s="276"/>
      <c r="E156" s="276"/>
      <c r="F156" s="276"/>
      <c r="G156" s="276"/>
      <c r="H156" s="276"/>
      <c r="I156" s="276"/>
      <c r="J156" s="276"/>
      <c r="K156" s="276"/>
    </row>
    <row r="157" spans="1:11" ht="15" x14ac:dyDescent="0.25">
      <c r="A157" s="277"/>
      <c r="B157" s="276"/>
      <c r="C157" s="276"/>
      <c r="D157" s="276"/>
      <c r="E157" s="276"/>
      <c r="F157" s="276"/>
      <c r="G157" s="276"/>
      <c r="H157" s="276"/>
      <c r="I157" s="276"/>
      <c r="J157" s="276"/>
      <c r="K157" s="276"/>
    </row>
    <row r="158" spans="1:11" ht="15" x14ac:dyDescent="0.25">
      <c r="A158" s="277"/>
      <c r="B158" s="276"/>
      <c r="C158" s="276"/>
      <c r="D158" s="276"/>
      <c r="E158" s="276"/>
      <c r="F158" s="276"/>
      <c r="G158" s="276"/>
      <c r="H158" s="276"/>
      <c r="I158" s="276"/>
      <c r="J158" s="276"/>
      <c r="K158" s="276"/>
    </row>
    <row r="159" spans="1:11" ht="15" x14ac:dyDescent="0.25">
      <c r="A159" s="277"/>
      <c r="B159" s="276"/>
      <c r="C159" s="276"/>
      <c r="D159" s="276"/>
      <c r="E159" s="276"/>
      <c r="F159" s="276"/>
      <c r="G159" s="276"/>
      <c r="H159" s="276"/>
      <c r="I159" s="276"/>
      <c r="J159" s="276"/>
      <c r="K159" s="276"/>
    </row>
    <row r="160" spans="1:11" ht="15" x14ac:dyDescent="0.25">
      <c r="A160" s="277"/>
      <c r="B160" s="276"/>
      <c r="C160" s="276"/>
      <c r="D160" s="276"/>
      <c r="E160" s="276"/>
      <c r="F160" s="276"/>
      <c r="G160" s="276"/>
      <c r="H160" s="276"/>
      <c r="I160" s="276"/>
      <c r="J160" s="276"/>
      <c r="K160" s="276"/>
    </row>
    <row r="161" spans="1:11" ht="15" x14ac:dyDescent="0.25">
      <c r="A161" s="277"/>
      <c r="B161" s="276"/>
      <c r="C161" s="276"/>
      <c r="D161" s="276"/>
      <c r="E161" s="276"/>
      <c r="F161" s="276"/>
      <c r="G161" s="276"/>
      <c r="H161" s="276"/>
      <c r="I161" s="276"/>
      <c r="J161" s="276"/>
      <c r="K161" s="276"/>
    </row>
    <row r="162" spans="1:11" ht="15" x14ac:dyDescent="0.25">
      <c r="A162" s="277"/>
      <c r="B162" s="276"/>
      <c r="C162" s="276"/>
      <c r="D162" s="276"/>
      <c r="E162" s="276"/>
      <c r="F162" s="276"/>
      <c r="G162" s="276"/>
      <c r="H162" s="276"/>
      <c r="I162" s="276"/>
      <c r="J162" s="276"/>
      <c r="K162" s="276"/>
    </row>
    <row r="163" spans="1:11" ht="15" x14ac:dyDescent="0.25">
      <c r="A163" s="277"/>
      <c r="B163" s="276"/>
      <c r="C163" s="276"/>
      <c r="D163" s="276"/>
      <c r="E163" s="276"/>
      <c r="F163" s="276"/>
      <c r="G163" s="276"/>
      <c r="H163" s="276"/>
      <c r="I163" s="276"/>
      <c r="J163" s="276"/>
      <c r="K163" s="276"/>
    </row>
    <row r="164" spans="1:11" ht="15" x14ac:dyDescent="0.25">
      <c r="A164" s="277"/>
      <c r="B164" s="276"/>
      <c r="C164" s="276"/>
      <c r="D164" s="276"/>
      <c r="E164" s="276"/>
      <c r="F164" s="276"/>
      <c r="G164" s="276"/>
      <c r="H164" s="276"/>
      <c r="I164" s="276"/>
      <c r="J164" s="276"/>
      <c r="K164" s="276"/>
    </row>
    <row r="165" spans="1:11" ht="15" x14ac:dyDescent="0.25">
      <c r="A165" s="277"/>
      <c r="B165" s="276"/>
      <c r="C165" s="276"/>
      <c r="D165" s="276"/>
      <c r="E165" s="276"/>
      <c r="F165" s="276"/>
      <c r="G165" s="276"/>
      <c r="H165" s="276"/>
      <c r="I165" s="276"/>
      <c r="J165" s="276"/>
      <c r="K165" s="276"/>
    </row>
    <row r="166" spans="1:11" ht="15" x14ac:dyDescent="0.25">
      <c r="A166" s="277"/>
      <c r="B166" s="276"/>
      <c r="C166" s="276"/>
      <c r="D166" s="276"/>
      <c r="E166" s="276"/>
      <c r="F166" s="276"/>
      <c r="G166" s="276"/>
      <c r="H166" s="276"/>
      <c r="I166" s="276"/>
      <c r="J166" s="276"/>
      <c r="K166" s="276"/>
    </row>
    <row r="167" spans="1:11" ht="15" x14ac:dyDescent="0.25">
      <c r="A167" s="277"/>
      <c r="B167" s="276"/>
      <c r="C167" s="276"/>
      <c r="D167" s="276"/>
      <c r="E167" s="276"/>
      <c r="F167" s="276"/>
      <c r="G167" s="276"/>
      <c r="H167" s="276"/>
      <c r="I167" s="276"/>
      <c r="J167" s="276"/>
      <c r="K167" s="276"/>
    </row>
    <row r="168" spans="1:11" ht="15" x14ac:dyDescent="0.25">
      <c r="A168" s="277"/>
      <c r="B168" s="276"/>
      <c r="C168" s="276"/>
      <c r="D168" s="276"/>
      <c r="E168" s="276"/>
      <c r="F168" s="276"/>
      <c r="G168" s="276"/>
      <c r="H168" s="276"/>
      <c r="I168" s="276"/>
      <c r="J168" s="276"/>
      <c r="K168" s="276"/>
    </row>
    <row r="169" spans="1:11" ht="15" x14ac:dyDescent="0.25">
      <c r="A169" s="277"/>
      <c r="B169" s="276"/>
      <c r="C169" s="276"/>
      <c r="D169" s="276"/>
      <c r="E169" s="276"/>
      <c r="F169" s="276"/>
      <c r="G169" s="276"/>
      <c r="H169" s="276"/>
      <c r="I169" s="276"/>
      <c r="J169" s="276"/>
      <c r="K169" s="276"/>
    </row>
    <row r="170" spans="1:11" ht="15" x14ac:dyDescent="0.25">
      <c r="A170" s="277"/>
      <c r="B170" s="276"/>
      <c r="C170" s="276"/>
      <c r="D170" s="276"/>
      <c r="E170" s="276"/>
      <c r="F170" s="276"/>
      <c r="G170" s="276"/>
      <c r="H170" s="276"/>
      <c r="I170" s="276"/>
      <c r="J170" s="276"/>
      <c r="K170" s="276"/>
    </row>
    <row r="171" spans="1:11" ht="15" x14ac:dyDescent="0.25">
      <c r="A171" s="277"/>
      <c r="B171" s="276"/>
      <c r="C171" s="276"/>
      <c r="D171" s="276"/>
      <c r="E171" s="276"/>
      <c r="F171" s="276"/>
      <c r="G171" s="276"/>
      <c r="H171" s="276"/>
      <c r="I171" s="276"/>
      <c r="J171" s="276"/>
      <c r="K171" s="276"/>
    </row>
    <row r="172" spans="1:11" ht="15" x14ac:dyDescent="0.25">
      <c r="A172" s="277"/>
      <c r="B172" s="276"/>
      <c r="C172" s="276"/>
      <c r="D172" s="276"/>
      <c r="E172" s="276"/>
      <c r="F172" s="276"/>
      <c r="G172" s="276"/>
      <c r="H172" s="276"/>
      <c r="I172" s="276"/>
      <c r="J172" s="276"/>
      <c r="K172" s="276"/>
    </row>
    <row r="173" spans="1:11" ht="15" x14ac:dyDescent="0.25">
      <c r="A173" s="277"/>
      <c r="B173" s="276"/>
      <c r="C173" s="276"/>
      <c r="D173" s="276"/>
      <c r="E173" s="276"/>
      <c r="F173" s="276"/>
      <c r="G173" s="276"/>
      <c r="H173" s="276"/>
      <c r="I173" s="276"/>
      <c r="J173" s="276"/>
      <c r="K173" s="276"/>
    </row>
    <row r="174" spans="1:11" ht="15" x14ac:dyDescent="0.25">
      <c r="A174" s="277"/>
      <c r="B174" s="276"/>
      <c r="C174" s="276"/>
      <c r="D174" s="276"/>
      <c r="E174" s="276"/>
      <c r="F174" s="276"/>
      <c r="G174" s="276"/>
      <c r="H174" s="276"/>
      <c r="I174" s="276"/>
      <c r="J174" s="276"/>
      <c r="K174" s="276"/>
    </row>
    <row r="175" spans="1:11" ht="15" x14ac:dyDescent="0.25">
      <c r="A175" s="277"/>
      <c r="B175" s="276"/>
      <c r="C175" s="276"/>
      <c r="D175" s="276"/>
      <c r="E175" s="276"/>
      <c r="F175" s="276"/>
      <c r="G175" s="276"/>
      <c r="H175" s="276"/>
      <c r="I175" s="276"/>
      <c r="J175" s="276"/>
      <c r="K175" s="276"/>
    </row>
    <row r="176" spans="1:11" ht="15" x14ac:dyDescent="0.25">
      <c r="A176" s="277"/>
      <c r="B176" s="276"/>
      <c r="C176" s="276"/>
      <c r="D176" s="276"/>
      <c r="E176" s="276"/>
      <c r="F176" s="276"/>
      <c r="G176" s="276"/>
      <c r="H176" s="276"/>
      <c r="I176" s="276"/>
      <c r="J176" s="276"/>
      <c r="K176" s="276"/>
    </row>
    <row r="177" spans="1:11" ht="15" x14ac:dyDescent="0.25">
      <c r="A177" s="277"/>
      <c r="B177" s="276"/>
      <c r="C177" s="276"/>
      <c r="D177" s="276"/>
      <c r="E177" s="276"/>
      <c r="F177" s="276"/>
      <c r="G177" s="276"/>
      <c r="H177" s="276"/>
      <c r="I177" s="276"/>
      <c r="J177" s="276"/>
      <c r="K177" s="276"/>
    </row>
    <row r="178" spans="1:11" ht="15" x14ac:dyDescent="0.25">
      <c r="A178" s="277"/>
      <c r="B178" s="276"/>
      <c r="C178" s="276"/>
      <c r="D178" s="276"/>
      <c r="E178" s="276"/>
      <c r="F178" s="276"/>
      <c r="G178" s="276"/>
      <c r="H178" s="276"/>
      <c r="I178" s="276"/>
      <c r="J178" s="276"/>
      <c r="K178" s="276"/>
    </row>
    <row r="179" spans="1:11" ht="15" x14ac:dyDescent="0.25">
      <c r="A179" s="277"/>
      <c r="B179" s="276"/>
      <c r="C179" s="276"/>
      <c r="D179" s="276"/>
      <c r="E179" s="276"/>
      <c r="F179" s="276"/>
      <c r="G179" s="276"/>
      <c r="H179" s="276"/>
      <c r="I179" s="276"/>
      <c r="J179" s="276"/>
      <c r="K179" s="276"/>
    </row>
    <row r="180" spans="1:11" ht="15" x14ac:dyDescent="0.25">
      <c r="A180" s="277"/>
      <c r="B180" s="276"/>
      <c r="C180" s="276"/>
      <c r="D180" s="276"/>
      <c r="E180" s="276"/>
      <c r="F180" s="276"/>
      <c r="G180" s="276"/>
      <c r="H180" s="276"/>
      <c r="I180" s="276"/>
      <c r="J180" s="276"/>
      <c r="K180" s="276"/>
    </row>
    <row r="181" spans="1:11" ht="15" x14ac:dyDescent="0.25">
      <c r="A181" s="277"/>
      <c r="B181" s="276"/>
      <c r="C181" s="276"/>
      <c r="D181" s="276"/>
      <c r="E181" s="276"/>
      <c r="F181" s="276"/>
      <c r="G181" s="276"/>
      <c r="H181" s="276"/>
      <c r="I181" s="276"/>
      <c r="J181" s="276"/>
      <c r="K181" s="276"/>
    </row>
    <row r="182" spans="1:11" ht="15" x14ac:dyDescent="0.25">
      <c r="A182" s="277"/>
      <c r="B182" s="276"/>
      <c r="C182" s="276"/>
      <c r="D182" s="276"/>
      <c r="E182" s="276"/>
      <c r="F182" s="276"/>
      <c r="G182" s="276"/>
      <c r="H182" s="276"/>
      <c r="I182" s="276"/>
      <c r="J182" s="276"/>
      <c r="K182" s="276"/>
    </row>
    <row r="183" spans="1:11" ht="15" x14ac:dyDescent="0.25">
      <c r="A183" s="277"/>
      <c r="B183" s="276"/>
      <c r="C183" s="276"/>
      <c r="D183" s="276"/>
      <c r="E183" s="276"/>
      <c r="F183" s="276"/>
      <c r="G183" s="276"/>
      <c r="H183" s="276"/>
      <c r="I183" s="276"/>
      <c r="J183" s="276"/>
      <c r="K183" s="276"/>
    </row>
    <row r="184" spans="1:11" ht="15" x14ac:dyDescent="0.25">
      <c r="A184" s="277"/>
      <c r="B184" s="276"/>
      <c r="C184" s="276"/>
      <c r="D184" s="276"/>
      <c r="E184" s="276"/>
      <c r="F184" s="276"/>
      <c r="G184" s="276"/>
      <c r="H184" s="276"/>
      <c r="I184" s="276"/>
      <c r="J184" s="276"/>
      <c r="K184" s="276"/>
    </row>
    <row r="185" spans="1:11" ht="15" x14ac:dyDescent="0.25">
      <c r="A185" s="277"/>
      <c r="B185" s="276"/>
      <c r="C185" s="276"/>
      <c r="D185" s="276"/>
      <c r="E185" s="276"/>
      <c r="F185" s="276"/>
      <c r="G185" s="276"/>
      <c r="H185" s="276"/>
      <c r="I185" s="276"/>
      <c r="J185" s="276"/>
      <c r="K185" s="276"/>
    </row>
    <row r="186" spans="1:11" ht="15" x14ac:dyDescent="0.25">
      <c r="A186" s="277"/>
      <c r="B186" s="276"/>
      <c r="C186" s="276"/>
      <c r="D186" s="276"/>
      <c r="E186" s="276"/>
      <c r="F186" s="276"/>
      <c r="G186" s="276"/>
      <c r="H186" s="276"/>
      <c r="I186" s="276"/>
      <c r="J186" s="276"/>
      <c r="K186" s="276"/>
    </row>
    <row r="187" spans="1:11" ht="15" x14ac:dyDescent="0.25">
      <c r="A187" s="277"/>
      <c r="B187" s="276"/>
      <c r="C187" s="276"/>
      <c r="D187" s="276"/>
      <c r="E187" s="276"/>
      <c r="F187" s="276"/>
      <c r="G187" s="276"/>
      <c r="H187" s="276"/>
      <c r="I187" s="276"/>
      <c r="J187" s="276"/>
      <c r="K187" s="276"/>
    </row>
    <row r="188" spans="1:11" ht="15" x14ac:dyDescent="0.25">
      <c r="A188" s="277"/>
      <c r="B188" s="276"/>
      <c r="C188" s="276"/>
      <c r="D188" s="276"/>
      <c r="E188" s="276"/>
      <c r="F188" s="276"/>
      <c r="G188" s="276"/>
      <c r="H188" s="276"/>
      <c r="I188" s="276"/>
      <c r="J188" s="276"/>
      <c r="K188" s="276"/>
    </row>
    <row r="189" spans="1:11" ht="15" x14ac:dyDescent="0.25">
      <c r="A189" s="277"/>
      <c r="B189" s="276"/>
      <c r="C189" s="276"/>
      <c r="D189" s="276"/>
      <c r="E189" s="276"/>
      <c r="F189" s="276"/>
      <c r="G189" s="276"/>
      <c r="H189" s="276"/>
      <c r="I189" s="276"/>
      <c r="J189" s="276"/>
      <c r="K189" s="276"/>
    </row>
    <row r="190" spans="1:11" ht="15" x14ac:dyDescent="0.25">
      <c r="A190" s="277"/>
      <c r="B190" s="276"/>
      <c r="C190" s="276"/>
      <c r="D190" s="276"/>
      <c r="E190" s="276"/>
      <c r="F190" s="276"/>
      <c r="G190" s="276"/>
      <c r="H190" s="276"/>
      <c r="I190" s="276"/>
      <c r="J190" s="276"/>
      <c r="K190" s="276"/>
    </row>
    <row r="191" spans="1:11" ht="15" x14ac:dyDescent="0.25">
      <c r="A191" s="277"/>
      <c r="B191" s="276"/>
      <c r="C191" s="276"/>
      <c r="D191" s="276"/>
      <c r="E191" s="276"/>
      <c r="F191" s="276"/>
      <c r="G191" s="276"/>
      <c r="H191" s="276"/>
      <c r="I191" s="276"/>
      <c r="J191" s="276"/>
      <c r="K191" s="276"/>
    </row>
    <row r="192" spans="1:11" ht="15" x14ac:dyDescent="0.25">
      <c r="A192" s="277"/>
      <c r="B192" s="276"/>
      <c r="C192" s="276"/>
      <c r="D192" s="276"/>
      <c r="E192" s="276"/>
      <c r="F192" s="276"/>
      <c r="G192" s="276"/>
      <c r="H192" s="276"/>
      <c r="I192" s="276"/>
      <c r="J192" s="276"/>
      <c r="K192" s="276"/>
    </row>
    <row r="193" spans="1:113" ht="15" x14ac:dyDescent="0.25">
      <c r="A193" s="277"/>
      <c r="B193" s="276"/>
      <c r="C193" s="276"/>
      <c r="D193" s="276"/>
      <c r="E193" s="276"/>
      <c r="F193" s="276"/>
      <c r="G193" s="276"/>
      <c r="H193" s="276"/>
      <c r="I193" s="276"/>
      <c r="J193" s="276"/>
      <c r="K193" s="276"/>
    </row>
    <row r="194" spans="1:113" ht="15" x14ac:dyDescent="0.25">
      <c r="A194" s="277"/>
      <c r="B194" s="276"/>
      <c r="C194" s="276"/>
      <c r="D194" s="276"/>
      <c r="E194" s="276"/>
      <c r="F194" s="276"/>
      <c r="G194" s="276"/>
      <c r="H194" s="276"/>
      <c r="I194" s="276"/>
      <c r="J194" s="276"/>
      <c r="K194" s="276"/>
    </row>
    <row r="195" spans="1:113" ht="15" x14ac:dyDescent="0.25">
      <c r="A195" s="277"/>
      <c r="B195" s="276"/>
      <c r="C195" s="276"/>
      <c r="D195" s="276"/>
      <c r="E195" s="276"/>
      <c r="F195" s="276"/>
      <c r="G195" s="276"/>
      <c r="H195" s="276"/>
      <c r="I195" s="276"/>
      <c r="J195" s="276"/>
      <c r="K195" s="276"/>
    </row>
    <row r="196" spans="1:113" ht="15" x14ac:dyDescent="0.25">
      <c r="A196" s="277"/>
      <c r="B196" s="276"/>
      <c r="C196" s="276"/>
      <c r="D196" s="276"/>
      <c r="E196" s="276"/>
      <c r="F196" s="276"/>
      <c r="G196" s="276"/>
      <c r="H196" s="276"/>
      <c r="I196" s="276"/>
      <c r="J196" s="276"/>
      <c r="K196" s="276"/>
    </row>
    <row r="197" spans="1:113" ht="15" x14ac:dyDescent="0.25">
      <c r="A197" s="277"/>
      <c r="B197" s="276"/>
      <c r="C197" s="276"/>
      <c r="D197" s="276"/>
      <c r="E197" s="276"/>
      <c r="F197" s="276"/>
      <c r="G197" s="276"/>
      <c r="H197" s="276"/>
      <c r="I197" s="276"/>
      <c r="J197" s="276"/>
      <c r="K197" s="276"/>
    </row>
    <row r="198" spans="1:113" x14ac:dyDescent="0.2">
      <c r="E198" t="s">
        <v>397</v>
      </c>
    </row>
    <row r="199" spans="1:113" ht="15" x14ac:dyDescent="0.2">
      <c r="A199" s="122" t="s">
        <v>392</v>
      </c>
      <c r="B199">
        <v>1</v>
      </c>
      <c r="C199">
        <f>B199+1</f>
        <v>2</v>
      </c>
      <c r="D199">
        <f t="shared" ref="D199:K199" si="20">C199+1</f>
        <v>3</v>
      </c>
      <c r="E199">
        <f t="shared" si="20"/>
        <v>4</v>
      </c>
      <c r="F199">
        <f t="shared" si="20"/>
        <v>5</v>
      </c>
      <c r="G199">
        <f t="shared" si="20"/>
        <v>6</v>
      </c>
      <c r="H199">
        <f t="shared" si="20"/>
        <v>7</v>
      </c>
      <c r="I199">
        <f t="shared" si="20"/>
        <v>8</v>
      </c>
      <c r="J199">
        <f t="shared" si="20"/>
        <v>9</v>
      </c>
      <c r="K199">
        <f t="shared" si="20"/>
        <v>10</v>
      </c>
    </row>
    <row r="200" spans="1:113" x14ac:dyDescent="0.2">
      <c r="A200" s="279" t="s">
        <v>377</v>
      </c>
      <c r="B200" s="278" t="str">
        <f>IF(Annual!E52&lt;&gt;0,Annual!E60/Annual!E52,"N/A")</f>
        <v>N/A</v>
      </c>
      <c r="C200" s="278" t="str">
        <f>IF(Annual!F52&lt;&gt;0,Annual!F60/Annual!F52,"N/A")</f>
        <v>N/A</v>
      </c>
      <c r="D200" s="278" t="str">
        <f>IF(Annual!G52&lt;&gt;0,Annual!G60/Annual!G52,"N/A")</f>
        <v>N/A</v>
      </c>
      <c r="E200" s="278" t="str">
        <f>IF(Annual!H52&lt;&gt;0,Annual!H60/Annual!H52,"N/A")</f>
        <v>N/A</v>
      </c>
      <c r="F200" s="278" t="str">
        <f>IF(Annual!I52&lt;&gt;0,Annual!I60/Annual!I52,"N/A")</f>
        <v>N/A</v>
      </c>
      <c r="G200" s="278" t="str">
        <f>IF(Annual!J52&lt;&gt;0,Annual!J60/Annual!J52,"N/A")</f>
        <v>N/A</v>
      </c>
      <c r="H200" s="278" t="str">
        <f>IF(Annual!K52&lt;&gt;0,Annual!K60/Annual!K52,"N/A")</f>
        <v>N/A</v>
      </c>
      <c r="I200" s="278" t="str">
        <f>IF(Annual!L52&lt;&gt;0,Annual!L60/Annual!L52,"N/A")</f>
        <v>N/A</v>
      </c>
      <c r="J200" s="278" t="str">
        <f>IF(Annual!M52&lt;&gt;0,Annual!M60/Annual!M52,"N/A")</f>
        <v>N/A</v>
      </c>
      <c r="K200" s="278" t="str">
        <f>IF(Annual!N52&lt;&gt;0,Annual!N60/Annual!N52,"N/A")</f>
        <v>N/A</v>
      </c>
    </row>
    <row r="201" spans="1:113" x14ac:dyDescent="0.2">
      <c r="A201" s="279" t="s">
        <v>378</v>
      </c>
      <c r="B201" s="278" t="str">
        <f>IF(Annual!E52&lt;&gt;0,Annual!E80/Annual!E52,"N/A")</f>
        <v>N/A</v>
      </c>
      <c r="C201" s="278" t="str">
        <f>IF(Annual!F52&lt;&gt;0,Annual!F80/Annual!F52,"N/A")</f>
        <v>N/A</v>
      </c>
      <c r="D201" s="278" t="str">
        <f>IF(Annual!G52&lt;&gt;0,Annual!G80/Annual!G52,"N/A")</f>
        <v>N/A</v>
      </c>
      <c r="E201" s="278" t="str">
        <f>IF(Annual!H52&lt;&gt;0,Annual!H80/Annual!H52,"N/A")</f>
        <v>N/A</v>
      </c>
      <c r="F201" s="278" t="str">
        <f>IF(Annual!I52&lt;&gt;0,Annual!I80/Annual!I52,"N/A")</f>
        <v>N/A</v>
      </c>
      <c r="G201" s="278" t="str">
        <f>IF(Annual!J52&lt;&gt;0,Annual!J80/Annual!J52,"N/A")</f>
        <v>N/A</v>
      </c>
      <c r="H201" s="278" t="str">
        <f>IF(Annual!K52&lt;&gt;0,Annual!K80/Annual!K52,"N/A")</f>
        <v>N/A</v>
      </c>
      <c r="I201" s="278" t="str">
        <f>IF(Annual!L52&lt;&gt;0,Annual!L80/Annual!L52,"N/A")</f>
        <v>N/A</v>
      </c>
      <c r="J201" s="278" t="str">
        <f>IF(Annual!M52&lt;&gt;0,Annual!M80/Annual!M52,"N/A")</f>
        <v>N/A</v>
      </c>
      <c r="K201" s="278" t="str">
        <f>IF(Annual!N52&lt;&gt;0,Annual!N80/Annual!N52,"N/A")</f>
        <v>N/A</v>
      </c>
    </row>
    <row r="202" spans="1:113" x14ac:dyDescent="0.2">
      <c r="A202" s="305" t="s">
        <v>379</v>
      </c>
      <c r="B202" s="306" t="str">
        <f ca="1">IF(Annual!E74&lt;&gt;0,-Annual!E72/Annual!E74,"N/A")</f>
        <v>N/A</v>
      </c>
      <c r="C202" s="306" t="str">
        <f ca="1">IF(Annual!F74&lt;&gt;0,-Annual!F72/Annual!F74,"N/A")</f>
        <v>N/A</v>
      </c>
      <c r="D202" s="306" t="str">
        <f ca="1">IF(Annual!G74&lt;&gt;0,-Annual!G72/Annual!G74,"N/A")</f>
        <v>N/A</v>
      </c>
      <c r="E202" s="306" t="str">
        <f ca="1">IF(Annual!H74&lt;&gt;0,-Annual!H72/Annual!H74,"N/A")</f>
        <v>N/A</v>
      </c>
      <c r="F202" s="306" t="str">
        <f ca="1">IF(Annual!I74&lt;&gt;0,-Annual!I72/Annual!I74,"N/A")</f>
        <v>N/A</v>
      </c>
      <c r="G202" s="306" t="str">
        <f ca="1">IF(Annual!J74&lt;&gt;0,-Annual!J72/Annual!J74,"N/A")</f>
        <v>N/A</v>
      </c>
      <c r="H202" s="306" t="str">
        <f ca="1">IF(Annual!K74&lt;&gt;0,-Annual!K72/Annual!K74,"N/A")</f>
        <v>N/A</v>
      </c>
      <c r="I202" s="306" t="str">
        <f ca="1">IF(Annual!L74&lt;&gt;0,-Annual!L72/Annual!L74,"N/A")</f>
        <v>N/A</v>
      </c>
      <c r="J202" s="306" t="str">
        <f ca="1">IF(Annual!M74&lt;&gt;0,-Annual!M72/Annual!M74,"N/A")</f>
        <v>N/A</v>
      </c>
      <c r="K202" s="306" t="str">
        <f ca="1">IF(Annual!N74&lt;&gt;0,-Annual!N72/Annual!N74,"N/A")</f>
        <v>N/A</v>
      </c>
    </row>
    <row r="203" spans="1:113" x14ac:dyDescent="0.2">
      <c r="A203" s="307" t="s">
        <v>380</v>
      </c>
      <c r="B203" s="308" t="str">
        <f ca="1">IF(SUM(Monthly!E16:P16)&lt;&gt;0,(Annual!E80-Annual!E74*(1-'General Data'!$C$21-'General Data'!$C$22))/(SUM(Monthly!E16:P16)/12),"N/A")</f>
        <v>N/A</v>
      </c>
      <c r="C203" s="308" t="str">
        <f ca="1">IF(SUM(Monthly!Q16:AB16)&lt;&gt;0,(Annual!F80-Annual!F74*(1-'General Data'!$C$21-'General Data'!$C$22))/(SUM(Monthly!Q16:AB16)/12),"N/A")</f>
        <v>N/A</v>
      </c>
      <c r="D203" s="308" t="str">
        <f ca="1">IF(SUM(Monthly!AC16:AN16)&lt;&gt;0,(Annual!G80-Annual!G74*(1-'General Data'!$C$21-'General Data'!$C$22))/(SUM(Monthly!AC16:AN16)/12),"N/A")</f>
        <v>N/A</v>
      </c>
      <c r="E203" s="308" t="str">
        <f ca="1">IF(SUM(Monthly!AO16:AZ16)&lt;&gt;0,(Annual!H80-Annual!H74*(1-'General Data'!$C$21-'General Data'!$C$22))/(SUM(Monthly!AO16:AZ16)/12),"N/A")</f>
        <v>N/A</v>
      </c>
      <c r="F203" s="308" t="str">
        <f ca="1">IF(SUM(Monthly!BA16:BL16)&lt;&gt;0,(Annual!I80-Annual!I74*(1-'General Data'!$C$21-'General Data'!$C$22))/(SUM(Monthly!BA16:BL16)/12),"N/A")</f>
        <v>N/A</v>
      </c>
      <c r="G203" s="308" t="str">
        <f ca="1">IF(SUM(Monthly!BM16:BX16)&lt;&gt;0,(Annual!J80-Annual!J74*(1-'General Data'!$C$21-'General Data'!$C$22))/(SUM(Monthly!BM16:BX16)/12),"N/A")</f>
        <v>N/A</v>
      </c>
      <c r="H203" s="308" t="str">
        <f ca="1">IF(SUM(Monthly!BY16:CJ16)&lt;&gt;0,(Annual!K80-Annual!K74*(1-'General Data'!$C$21-'General Data'!$C$22))/(SUM(Monthly!BY16:CJ16)/12),"N/A")</f>
        <v>N/A</v>
      </c>
      <c r="I203" s="308" t="str">
        <f ca="1">IF(SUM(Monthly!CK16:CV16)&lt;&gt;0,(Annual!L80-Annual!L74*(1-'General Data'!$C$21-'General Data'!$C$22))/(SUM(Monthly!CK16:CV16)/12),"N/A")</f>
        <v>N/A</v>
      </c>
      <c r="J203" s="308" t="str">
        <f ca="1">IF(SUM(Monthly!CW16:DH16)&lt;&gt;0,(Annual!M80-Annual!M74*(1-'General Data'!$C$21-'General Data'!$C$22))/(SUM(Monthly!CW16:DH16)/12),"N/A")</f>
        <v>N/A</v>
      </c>
      <c r="K203" s="308" t="str">
        <f ca="1">IF(SUM(Monthly!DI16:DT16)&lt;&gt;0,(Annual!N80-Annual!N74*(1-'General Data'!$C$21-'General Data'!$C$22))/(SUM(Monthly!DI16:DT16)/12),"N/A")</f>
        <v>N/A</v>
      </c>
    </row>
    <row r="204" spans="1:113" x14ac:dyDescent="0.2">
      <c r="A204" s="307" t="s">
        <v>381</v>
      </c>
      <c r="B204" s="308" t="str">
        <f ca="1">IF(SUM(Monthly!E39:P39)&lt;&gt;0,Annual!E80/(SUM(Monthly!E39:P39)/12),"N/A")</f>
        <v>N/A</v>
      </c>
      <c r="C204" s="308" t="str">
        <f ca="1">IF(SUM(Monthly!Q39:AB39)&lt;&gt;0,Annual!F80/(SUM(Monthly!Q39:AB39)/12),"N/A")</f>
        <v>N/A</v>
      </c>
      <c r="D204" s="308" t="str">
        <f ca="1">IF(SUM(Monthly!AC39:AN39)&lt;&gt;0,Annual!G80/(SUM(Monthly!AC39:AN39)/12),"N/A")</f>
        <v>N/A</v>
      </c>
      <c r="E204" s="308" t="str">
        <f ca="1">IF(SUM(Monthly!AO39:AZ39)&lt;&gt;0,Annual!H80/(SUM(Monthly!AO39:AZ39)/12),"N/A")</f>
        <v>N/A</v>
      </c>
      <c r="F204" s="308" t="str">
        <f ca="1">IF(SUM(Monthly!BA39:BL39)&lt;&gt;0,Annual!I80/(SUM(Monthly!BA39:BL39)/12),"N/A")</f>
        <v>N/A</v>
      </c>
      <c r="G204" s="308" t="str">
        <f ca="1">IF(SUM(Monthly!BM39:BX39)&lt;&gt;0,Annual!J80/(SUM(Monthly!BM39:BX39)/12),"N/A")</f>
        <v>N/A</v>
      </c>
      <c r="H204" s="308" t="str">
        <f ca="1">IF(SUM(Monthly!BY39:CJ39)&lt;&gt;0,Annual!K80/(SUM(Monthly!BY39:CJ39)/12),"N/A")</f>
        <v>N/A</v>
      </c>
      <c r="I204" s="308" t="str">
        <f ca="1">IF(SUM(Monthly!CK39:CV39)&lt;&gt;0,Annual!L80/(SUM(Monthly!CK39:CV39)/12),"N/A")</f>
        <v>N/A</v>
      </c>
      <c r="J204" s="308" t="str">
        <f ca="1">IF(SUM(Monthly!CW39:DH39)&lt;&gt;0,Annual!M80/(SUM(Monthly!CW39:DH39)/12),"N/A")</f>
        <v>N/A</v>
      </c>
      <c r="K204" s="308" t="str">
        <f ca="1">IF(SUM(Monthly!DI39:DT39)&lt;&gt;0,Annual!N80/(SUM(Monthly!DI39:DT39)/12),"N/A")</f>
        <v>N/A</v>
      </c>
      <c r="L204" s="278"/>
    </row>
    <row r="205" spans="1:113" x14ac:dyDescent="0.2">
      <c r="A205" s="305" t="s">
        <v>382</v>
      </c>
      <c r="B205" s="306" t="str">
        <f ca="1">IF(SUM(Monthly!E16:P16)&lt;&gt;0,(SUM(Monthly!E30:P30)+SUM(Monthly!E27:P27)+SUM(Monthly!E26:P26))/SUM(Monthly!E16:P16),"N/A")</f>
        <v>N/A</v>
      </c>
      <c r="C205" s="306" t="str">
        <f ca="1">IF(SUM(Monthly!Q16:AB16)&lt;&gt;0,(SUM(Monthly!Q30:AB30)+SUM(Monthly!Q27:AB27)+SUM(Monthly!Q26:AB26))/SUM(Monthly!Q16:AB16),"N/A")</f>
        <v>N/A</v>
      </c>
      <c r="D205" s="306" t="str">
        <f ca="1">IF(SUM(Monthly!AC16:AN16)&lt;&gt;0,(SUM(Monthly!AC30:AN30)+SUM(Monthly!AC27:AN27)+SUM(Monthly!AC26:AN26))/SUM(Monthly!AC16:AN16),"N/A")</f>
        <v>N/A</v>
      </c>
      <c r="E205" s="306" t="str">
        <f ca="1">IF(SUM(Monthly!AO16:AZ16)&lt;&gt;0,(SUM(Monthly!AO30:AZ30)+SUM(Monthly!AO27:AZ27)+SUM(Monthly!AO26:AZ26))/SUM(Monthly!AO16:AZ16),"N/A")</f>
        <v>N/A</v>
      </c>
      <c r="F205" s="306" t="str">
        <f ca="1">IF(SUM(Monthly!BA16:BL16)&lt;&gt;0,(SUM(Monthly!BA30:BL30)+SUM(Monthly!BA27:BL27)+SUM(Monthly!BA26:BL26))/SUM(Monthly!BA16:BL16),"N/A")</f>
        <v>N/A</v>
      </c>
      <c r="G205" s="306" t="str">
        <f ca="1">IF(SUM(Monthly!BM16:BX16)&lt;&gt;0,(SUM(Monthly!BM30:BX30)+SUM(Monthly!BM27:BX27)+SUM(Monthly!BM26:BX26))/SUM(Monthly!BM16:BX16),"N/A")</f>
        <v>N/A</v>
      </c>
      <c r="H205" s="306" t="str">
        <f ca="1">IF(SUM(Monthly!BY16:CJ16)&lt;&gt;0,(SUM(Monthly!BY30:CJ30)+SUM(Monthly!BY27:CJ27)+SUM(Monthly!BY26:CJ26))/SUM(Monthly!BY16:CJ16),"N/A")</f>
        <v>N/A</v>
      </c>
      <c r="I205" s="306" t="str">
        <f ca="1">IF(SUM(Monthly!CK16:CV16)&lt;&gt;0,(SUM(Monthly!CK30:CV30)+SUM(Monthly!CK27:CV27)+SUM(Monthly!CK26:CV26))/SUM(Monthly!CK16:CV16),"N/A")</f>
        <v>N/A</v>
      </c>
      <c r="J205" s="306" t="str">
        <f ca="1">IF(SUM(Monthly!CW16:DH16)&lt;&gt;0,(SUM(Monthly!CW30:DH30)+SUM(Monthly!CW27:DH27)+SUM(Monthly!CW26:DH26))/SUM(Monthly!CW16:DH16),"N/A")</f>
        <v>N/A</v>
      </c>
      <c r="K205" s="306" t="str">
        <f ca="1">IF(SUM(Monthly!DI16:DT16)&lt;&gt;0,(SUM(Monthly!DI30:DT30)+SUM(Monthly!DI27:DT27)+SUM(Monthly!DI26:DT26))/SUM(Monthly!DI16:DT16),"N/A")</f>
        <v>N/A</v>
      </c>
      <c r="L205" s="278"/>
    </row>
    <row r="206" spans="1:113" s="34" customFormat="1" x14ac:dyDescent="0.2">
      <c r="A206" s="305" t="s">
        <v>383</v>
      </c>
      <c r="B206" s="306" t="str">
        <f ca="1">IF(SUM(Monthly!E28:P28)&lt;&gt;0,SUM(Monthly!E10:P10)/SUM(Monthly!E28:P28),"N/A")</f>
        <v>N/A</v>
      </c>
      <c r="C206" s="306" t="str">
        <f ca="1">IF(SUM(Monthly!Q28:AB28)&lt;&gt;0,SUM(Monthly!Q10:AB10)/SUM(Monthly!Q28:AB28),"N/A")</f>
        <v>N/A</v>
      </c>
      <c r="D206" s="306" t="str">
        <f ca="1">IF(SUM(Monthly!AC28:AN28)&lt;&gt;0,SUM(Monthly!AC10:AN10)/SUM(Monthly!AC28:AN28),"N/A")</f>
        <v>N/A</v>
      </c>
      <c r="E206" s="306" t="str">
        <f ca="1">IF(SUM(Monthly!AO28:AZ28)&lt;&gt;0,SUM(Monthly!AO10:AZ10)/SUM(Monthly!AO28:AZ28),"N/A")</f>
        <v>N/A</v>
      </c>
      <c r="F206" s="306" t="str">
        <f ca="1">IF(SUM(Monthly!BA28:BL28)&lt;&gt;0,SUM(Monthly!BA10:BL10)/SUM(Monthly!BA28:BL28),"N/A")</f>
        <v>N/A</v>
      </c>
      <c r="G206" s="306" t="str">
        <f ca="1">IF(SUM(Monthly!BM28:BX28)&lt;&gt;0,SUM(Monthly!BM10:BX10)/SUM(Monthly!BM28:BX28),"N/A")</f>
        <v>N/A</v>
      </c>
      <c r="H206" s="306" t="str">
        <f ca="1">IF(SUM(Monthly!BY28:CJ28)&lt;&gt;0,SUM(Monthly!BY10:CJ10)/SUM(Monthly!BY28:CJ28),"N/A")</f>
        <v>N/A</v>
      </c>
      <c r="I206" s="306" t="str">
        <f ca="1">IF(SUM(Monthly!CK28:CV28)&lt;&gt;0,SUM(Monthly!CK10:CV10)/SUM(Monthly!CK28:CV28),"N/A")</f>
        <v>N/A</v>
      </c>
      <c r="J206" s="306" t="str">
        <f ca="1">IF(SUM(Monthly!CW28:DH28)&lt;&gt;0,SUM(Monthly!CW10:DH10)/SUM(Monthly!CW28:DH28),"N/A")</f>
        <v>N/A</v>
      </c>
      <c r="K206" s="306" t="str">
        <f ca="1">IF(SUM(Monthly!DI28:DT28)&lt;&gt;0,SUM(Monthly!DI10:DT10)/SUM(Monthly!DI28:DT28),"N/A")</f>
        <v>N/A</v>
      </c>
      <c r="L206" s="306"/>
    </row>
    <row r="207" spans="1:113" s="75" customFormat="1" x14ac:dyDescent="0.2">
      <c r="A207" s="318" t="s">
        <v>384</v>
      </c>
      <c r="B207" s="319">
        <f ca="1">(SUM(Monthly!E10:'Monthly'!P10)-SUM(Monthly!E28:'Monthly'!P28))/12</f>
        <v>0</v>
      </c>
      <c r="C207" s="319">
        <f ca="1">(SUM(Monthly!Q10:'Monthly'!AB10)-SUM(Monthly!Q28:'Monthly'!AB28))/12</f>
        <v>0</v>
      </c>
      <c r="D207" s="319">
        <f ca="1">(SUM(Monthly!AC10:'Monthly'!AN10)-SUM(Monthly!AC28:'Monthly'!AN28))/12</f>
        <v>0</v>
      </c>
      <c r="E207" s="319">
        <f ca="1">(SUM(Monthly!AO10:'Monthly'!AZ10)-SUM(Monthly!AO28:'Monthly'!AZ28))/12</f>
        <v>0</v>
      </c>
      <c r="F207" s="319">
        <f ca="1">(SUM(Monthly!BA10:'Monthly'!BL10)-SUM(Monthly!BA28:'Monthly'!BL28))/12</f>
        <v>0</v>
      </c>
      <c r="G207" s="319">
        <f ca="1">(SUM(Monthly!BM10:'Monthly'!BX10)-SUM(Monthly!BM28:'Monthly'!BX28))/12</f>
        <v>0</v>
      </c>
      <c r="H207" s="319">
        <f ca="1">(SUM(Monthly!BY10:'Monthly'!CJ10)-SUM(Monthly!BY28:'Monthly'!CJ28))/12</f>
        <v>0</v>
      </c>
      <c r="I207" s="319">
        <f ca="1">(SUM(Monthly!CK10:'Monthly'!CV10)-SUM(Monthly!CK28:'Monthly'!CV28))/12</f>
        <v>0</v>
      </c>
      <c r="J207" s="319">
        <f ca="1">(SUM(Monthly!CW10:'Monthly'!DH10)-SUM(Monthly!CW28:'Monthly'!DH28))/12</f>
        <v>0</v>
      </c>
      <c r="K207" s="319">
        <f ca="1">(SUM(Monthly!DI10:'Monthly'!DT10)-SUM(Monthly!DI28:'Monthly'!DT28))/12</f>
        <v>0</v>
      </c>
      <c r="L207" s="308"/>
      <c r="M207" s="308"/>
      <c r="O207" s="308"/>
      <c r="P207" s="308"/>
      <c r="Q207" s="308"/>
      <c r="R207" s="308"/>
      <c r="S207" s="308"/>
      <c r="T207" s="308"/>
      <c r="U207" s="308"/>
      <c r="V207" s="308"/>
      <c r="W207" s="308"/>
      <c r="X207" s="308"/>
      <c r="Y207" s="308"/>
      <c r="AA207" s="308"/>
      <c r="AB207" s="308"/>
      <c r="AC207" s="308"/>
      <c r="AD207" s="308"/>
      <c r="AE207" s="308"/>
      <c r="AF207" s="308"/>
      <c r="AG207" s="308"/>
      <c r="AH207" s="308"/>
      <c r="AI207" s="308"/>
      <c r="AJ207" s="308"/>
      <c r="AK207" s="308"/>
      <c r="AM207" s="308"/>
      <c r="AN207" s="308"/>
      <c r="AO207" s="308"/>
      <c r="AP207" s="308"/>
      <c r="AQ207" s="308"/>
      <c r="AR207" s="308"/>
      <c r="AS207" s="308"/>
      <c r="AT207" s="308"/>
      <c r="AU207" s="308"/>
      <c r="AV207" s="308"/>
      <c r="AW207" s="308"/>
      <c r="AY207" s="308"/>
      <c r="AZ207" s="308"/>
      <c r="BA207" s="308"/>
      <c r="BB207" s="308"/>
      <c r="BC207" s="308"/>
      <c r="BD207" s="308"/>
      <c r="BE207" s="308"/>
      <c r="BF207" s="308"/>
      <c r="BG207" s="308"/>
      <c r="BH207" s="308"/>
      <c r="BI207" s="308"/>
      <c r="BK207" s="308"/>
      <c r="BL207" s="308"/>
      <c r="BM207" s="308"/>
      <c r="BN207" s="308"/>
      <c r="BO207" s="308"/>
      <c r="BP207" s="308"/>
      <c r="BQ207" s="308"/>
      <c r="BR207" s="308"/>
      <c r="BS207" s="308"/>
      <c r="BT207" s="308"/>
      <c r="BU207" s="308"/>
      <c r="BW207" s="308"/>
      <c r="BX207" s="308"/>
      <c r="BY207" s="308"/>
      <c r="BZ207" s="308"/>
      <c r="CA207" s="308"/>
      <c r="CB207" s="308"/>
      <c r="CC207" s="308"/>
      <c r="CD207" s="308"/>
      <c r="CE207" s="308"/>
      <c r="CF207" s="308"/>
      <c r="CG207" s="308"/>
      <c r="CI207" s="308"/>
      <c r="CJ207" s="308"/>
      <c r="CK207" s="308"/>
      <c r="CL207" s="308"/>
      <c r="CM207" s="308"/>
      <c r="CN207" s="308"/>
      <c r="CO207" s="308"/>
      <c r="CP207" s="308"/>
      <c r="CQ207" s="308"/>
      <c r="CR207" s="308"/>
      <c r="CS207" s="308"/>
      <c r="CU207" s="308"/>
      <c r="CV207" s="308"/>
      <c r="CW207" s="308"/>
      <c r="CX207" s="308"/>
      <c r="CY207" s="308"/>
      <c r="CZ207" s="308"/>
      <c r="DA207" s="308"/>
      <c r="DB207" s="308"/>
      <c r="DC207" s="308"/>
      <c r="DD207" s="308"/>
      <c r="DE207" s="308"/>
      <c r="DG207" s="308"/>
      <c r="DH207" s="308"/>
      <c r="DI207" s="308"/>
    </row>
    <row r="208" spans="1:113" s="75" customFormat="1" x14ac:dyDescent="0.2">
      <c r="A208" s="305" t="s">
        <v>385</v>
      </c>
      <c r="B208" s="306" t="str">
        <f ca="1">IF(B206&lt;&gt;"N/A",(SUM(Monthly!E10:P10)-SUM(Monthly!E8:P8))/SUM(Monthly!E28:P28),"N/A")</f>
        <v>N/A</v>
      </c>
      <c r="C208" s="306" t="str">
        <f ca="1">IF(C206&lt;&gt;"N/A",(SUM(Monthly!Q10:AB10)-SUM(Monthly!Q8:AB8))/SUM(Monthly!Q28:AB28),"N/A")</f>
        <v>N/A</v>
      </c>
      <c r="D208" s="306" t="str">
        <f ca="1">IF(D206&lt;&gt;"N/A",(SUM(Monthly!AC10:AN10)-SUM(Monthly!AC8:AN8))/SUM(Monthly!AC28:AN28),"N/A")</f>
        <v>N/A</v>
      </c>
      <c r="E208" s="306" t="str">
        <f ca="1">IF(E206&lt;&gt;"N/A",(SUM(Monthly!AO10:AZ10)-SUM(Monthly!AO8:AZ8))/SUM(Monthly!AO28:AZ28),"N/A")</f>
        <v>N/A</v>
      </c>
      <c r="F208" s="306" t="str">
        <f ca="1">IF(F206&lt;&gt;"N/A",(SUM(Monthly!BA10:BL10)-SUM(Monthly!BA8:BL8))/SUM(Monthly!BA28:BL28),"N/A")</f>
        <v>N/A</v>
      </c>
      <c r="G208" s="306" t="str">
        <f ca="1">IF(G206&lt;&gt;"N/A",(SUM(Monthly!BM10:BX10)-SUM(Monthly!BM8:BX8))/SUM(Monthly!BM28:BX28),"N/A")</f>
        <v>N/A</v>
      </c>
      <c r="H208" s="306" t="str">
        <f ca="1">IF(H206&lt;&gt;"N/A",(SUM(Monthly!BY10:CJ10)-SUM(Monthly!BY8:CJ8))/SUM(Monthly!BY28:CJ28),"N/A")</f>
        <v>N/A</v>
      </c>
      <c r="I208" s="306" t="str">
        <f ca="1">IF(I206&lt;&gt;"N/A",(SUM(Monthly!CK10:CV10)-SUM(Monthly!CK8:CV8))/SUM(Monthly!CK28:CV28),"N/A")</f>
        <v>N/A</v>
      </c>
      <c r="J208" s="306" t="str">
        <f ca="1">IF(J206&lt;&gt;"N/A",(SUM(Monthly!CW10:DH10)-SUM(Monthly!CW8:DH8))/SUM(Monthly!CW28:DH28),"N/A")</f>
        <v>N/A</v>
      </c>
      <c r="K208" s="306" t="str">
        <f ca="1">IF(K206&lt;&gt;"N/A",(SUM(Monthly!DI10:DT10)-SUM(Monthly!DI8:DT8))/SUM(Monthly!DI28:DT28),"N/A")</f>
        <v>N/A</v>
      </c>
      <c r="L208" s="308"/>
      <c r="M208" s="308"/>
      <c r="O208" s="308"/>
      <c r="P208" s="308"/>
      <c r="Q208" s="308"/>
      <c r="R208" s="308"/>
      <c r="S208" s="308"/>
      <c r="T208" s="308"/>
      <c r="U208" s="308"/>
      <c r="V208" s="308"/>
      <c r="W208" s="308"/>
      <c r="X208" s="308"/>
      <c r="Y208" s="308"/>
      <c r="AA208" s="308"/>
      <c r="AB208" s="308"/>
      <c r="AC208" s="308"/>
      <c r="AD208" s="308"/>
      <c r="AE208" s="308"/>
      <c r="AF208" s="308"/>
      <c r="AG208" s="308"/>
      <c r="AH208" s="308"/>
      <c r="AI208" s="308"/>
      <c r="AJ208" s="308"/>
      <c r="AK208" s="308"/>
      <c r="AM208" s="308"/>
      <c r="AN208" s="308"/>
      <c r="AO208" s="308"/>
      <c r="AP208" s="308"/>
      <c r="AQ208" s="308"/>
      <c r="AR208" s="308"/>
      <c r="AS208" s="308"/>
      <c r="AT208" s="308"/>
      <c r="AU208" s="308"/>
      <c r="AV208" s="308"/>
      <c r="AW208" s="308"/>
      <c r="AY208" s="308"/>
      <c r="AZ208" s="308"/>
      <c r="BA208" s="308"/>
      <c r="BB208" s="308"/>
      <c r="BC208" s="308"/>
      <c r="BD208" s="308"/>
      <c r="BE208" s="308"/>
      <c r="BF208" s="308"/>
      <c r="BG208" s="308"/>
      <c r="BH208" s="308"/>
      <c r="BI208" s="308"/>
      <c r="BK208" s="308"/>
      <c r="BL208" s="308"/>
      <c r="BM208" s="308"/>
      <c r="BN208" s="308"/>
      <c r="BO208" s="308"/>
      <c r="BP208" s="308"/>
      <c r="BQ208" s="308"/>
      <c r="BR208" s="308"/>
      <c r="BS208" s="308"/>
      <c r="BT208" s="308"/>
      <c r="BU208" s="308"/>
      <c r="BW208" s="308"/>
      <c r="BX208" s="308"/>
      <c r="BY208" s="308"/>
      <c r="BZ208" s="308"/>
      <c r="CA208" s="308"/>
      <c r="CB208" s="308"/>
      <c r="CC208" s="308"/>
      <c r="CD208" s="308"/>
      <c r="CE208" s="308"/>
      <c r="CF208" s="308"/>
      <c r="CG208" s="308"/>
      <c r="CI208" s="308"/>
      <c r="CJ208" s="308"/>
      <c r="CK208" s="308"/>
      <c r="CL208" s="308"/>
      <c r="CM208" s="308"/>
      <c r="CN208" s="308"/>
      <c r="CO208" s="308"/>
      <c r="CP208" s="308"/>
      <c r="CQ208" s="308"/>
      <c r="CR208" s="308"/>
      <c r="CS208" s="308"/>
      <c r="CU208" s="308"/>
      <c r="CV208" s="308"/>
      <c r="CW208" s="308"/>
      <c r="CX208" s="308"/>
      <c r="CY208" s="308"/>
      <c r="CZ208" s="308"/>
      <c r="DA208" s="308"/>
      <c r="DB208" s="308"/>
      <c r="DC208" s="308"/>
      <c r="DD208" s="308"/>
      <c r="DE208" s="308"/>
      <c r="DG208" s="308"/>
      <c r="DH208" s="308"/>
      <c r="DI208" s="308"/>
    </row>
    <row r="209" spans="1:113" s="34" customFormat="1" x14ac:dyDescent="0.2">
      <c r="A209" s="305" t="s">
        <v>386</v>
      </c>
      <c r="B209" s="306" t="str">
        <f>IF(SUM(Monthly!E8:P8)&lt;&gt;0,Annual!E52/(SUM(Monthly!E8:P8)/12),"N/A")</f>
        <v>N/A</v>
      </c>
      <c r="C209" s="306" t="str">
        <f>IF(SUM(Monthly!Q8:AB8)&lt;&gt;0,Annual!F52/(SUM(Monthly!Q8:AB8)/12),"N/A")</f>
        <v>N/A</v>
      </c>
      <c r="D209" s="306" t="str">
        <f>IF(SUM(Monthly!AC8:AN8)&lt;&gt;0,Annual!G52/(SUM(Monthly!AC8:AN8)/12),"N/A")</f>
        <v>N/A</v>
      </c>
      <c r="E209" s="306" t="str">
        <f>IF(SUM(Monthly!AO8:AZ8)&lt;&gt;0,Annual!H52/(SUM(Monthly!AO8:AZ8)/12),"N/A")</f>
        <v>N/A</v>
      </c>
      <c r="F209" s="306" t="str">
        <f>IF(SUM(Monthly!BA8:BL8)&lt;&gt;0,Annual!I52/(SUM(Monthly!BA8:BL8)/12),"N/A")</f>
        <v>N/A</v>
      </c>
      <c r="G209" s="306" t="str">
        <f>IF(SUM(Monthly!BM8:BX8)&lt;&gt;0,Annual!J52/(SUM(Monthly!BM8:BX8)/12),"N/A")</f>
        <v>N/A</v>
      </c>
      <c r="H209" s="306" t="str">
        <f>IF(SUM(Monthly!BY8:CJ8)&lt;&gt;0,Annual!K52/(SUM(Monthly!BY8:CJ8)/12),"N/A")</f>
        <v>N/A</v>
      </c>
      <c r="I209" s="306" t="str">
        <f>IF(SUM(Monthly!CK8:CV8)&lt;&gt;0,Annual!L52/(SUM(Monthly!CK8:CV8)/12),"N/A")</f>
        <v>N/A</v>
      </c>
      <c r="J209" s="306" t="str">
        <f>IF(SUM(Monthly!CW8:DH8)&lt;&gt;0,Annual!M52/(SUM(Monthly!CW8:DH8)/12),"N/A")</f>
        <v>N/A</v>
      </c>
      <c r="K209" s="306" t="str">
        <f>IF(SUM(Monthly!DI8:DT8)&lt;&gt;0,Annual!N52/(SUM(Monthly!DI8:DT8)/12),"N/A")</f>
        <v>N/A</v>
      </c>
      <c r="L209" s="306"/>
      <c r="M209" s="306"/>
      <c r="O209" s="306"/>
      <c r="P209" s="306"/>
      <c r="Q209" s="306"/>
      <c r="R209" s="306"/>
      <c r="S209" s="306"/>
      <c r="T209" s="306"/>
      <c r="U209" s="306"/>
      <c r="V209" s="306"/>
      <c r="W209" s="306"/>
      <c r="X209" s="306"/>
      <c r="Y209" s="306"/>
      <c r="AA209" s="306"/>
      <c r="AB209" s="306"/>
      <c r="AC209" s="306"/>
      <c r="AD209" s="306"/>
      <c r="AE209" s="306"/>
      <c r="AF209" s="306"/>
      <c r="AG209" s="306"/>
      <c r="AH209" s="306"/>
      <c r="AI209" s="306"/>
      <c r="AJ209" s="306"/>
      <c r="AK209" s="306"/>
      <c r="AM209" s="306"/>
      <c r="AN209" s="306"/>
      <c r="AO209" s="306"/>
      <c r="AP209" s="306"/>
      <c r="AQ209" s="306"/>
      <c r="AR209" s="306"/>
      <c r="AS209" s="306"/>
      <c r="AT209" s="306"/>
      <c r="AU209" s="306"/>
      <c r="AV209" s="306"/>
      <c r="AW209" s="306"/>
      <c r="AY209" s="306"/>
      <c r="AZ209" s="306"/>
      <c r="BA209" s="306"/>
      <c r="BB209" s="306"/>
      <c r="BC209" s="306"/>
      <c r="BD209" s="306"/>
      <c r="BE209" s="306"/>
      <c r="BF209" s="306"/>
      <c r="BG209" s="306"/>
      <c r="BH209" s="306"/>
      <c r="BI209" s="306"/>
      <c r="BK209" s="306"/>
      <c r="BL209" s="306"/>
      <c r="BM209" s="306"/>
      <c r="BN209" s="306"/>
      <c r="BO209" s="306"/>
      <c r="BP209" s="306"/>
      <c r="BQ209" s="306"/>
      <c r="BR209" s="306"/>
      <c r="BS209" s="306"/>
      <c r="BT209" s="306"/>
      <c r="BU209" s="306"/>
      <c r="BW209" s="306"/>
      <c r="BX209" s="306"/>
      <c r="BY209" s="306"/>
      <c r="BZ209" s="306"/>
      <c r="CA209" s="306"/>
      <c r="CB209" s="306"/>
      <c r="CC209" s="306"/>
      <c r="CD209" s="306"/>
      <c r="CE209" s="306"/>
      <c r="CF209" s="306"/>
      <c r="CG209" s="306"/>
      <c r="CI209" s="306"/>
      <c r="CJ209" s="306"/>
      <c r="CK209" s="306"/>
      <c r="CL209" s="306"/>
      <c r="CM209" s="306"/>
      <c r="CN209" s="306"/>
      <c r="CO209" s="306"/>
      <c r="CP209" s="306"/>
      <c r="CQ209" s="306"/>
      <c r="CR209" s="306"/>
      <c r="CS209" s="306"/>
      <c r="CU209" s="306"/>
      <c r="CV209" s="306"/>
      <c r="CW209" s="306"/>
      <c r="CX209" s="306"/>
      <c r="CY209" s="306"/>
      <c r="CZ209" s="306"/>
      <c r="DA209" s="306"/>
      <c r="DB209" s="306"/>
      <c r="DC209" s="306"/>
      <c r="DD209" s="306"/>
      <c r="DE209" s="306"/>
      <c r="DG209" s="306"/>
      <c r="DH209" s="306"/>
      <c r="DI209" s="306"/>
    </row>
    <row r="210" spans="1:113" s="34" customFormat="1" x14ac:dyDescent="0.2">
      <c r="A210" s="305" t="s">
        <v>387</v>
      </c>
      <c r="B210" s="306" t="str">
        <f>IF(SUM(Monthly!E8:P8)&lt;&gt;0,1/B209*365,"N/A")</f>
        <v>N/A</v>
      </c>
      <c r="C210" s="306" t="str">
        <f>IF(SUM(Monthly!Q8:AB8)&lt;&gt;0,1/C209*365,"N/A")</f>
        <v>N/A</v>
      </c>
      <c r="D210" s="306" t="str">
        <f>IF(SUM(Monthly!AC8:AN8)&lt;&gt;0,1/D209*365,"N/A")</f>
        <v>N/A</v>
      </c>
      <c r="E210" s="306" t="str">
        <f>IF(SUM(Monthly!AO8:AZ8)&lt;&gt;0,1/E209*365,"N/A")</f>
        <v>N/A</v>
      </c>
      <c r="F210" s="306" t="str">
        <f>IF(SUM(Monthly!BA8:BL8)&lt;&gt;0,1/F209*365,"N/A")</f>
        <v>N/A</v>
      </c>
      <c r="G210" s="306" t="str">
        <f>IF(SUM(Monthly!BM8:BX8)&lt;&gt;0,1/G209*365,"N/A")</f>
        <v>N/A</v>
      </c>
      <c r="H210" s="306" t="str">
        <f>IF(SUM(Monthly!BY8:CJ8)&lt;&gt;0,1/H209*365,"N/A")</f>
        <v>N/A</v>
      </c>
      <c r="I210" s="306" t="str">
        <f>IF(SUM(Monthly!CK8:CV8)&lt;&gt;0,1/I209*365,"N/A")</f>
        <v>N/A</v>
      </c>
      <c r="J210" s="306" t="str">
        <f>IF(SUM(Monthly!CW8:DH8)&lt;&gt;0,1/J209*365,"N/A")</f>
        <v>N/A</v>
      </c>
      <c r="K210" s="306" t="str">
        <f>IF(SUM(Monthly!DI8:DT8)&lt;&gt;0,1/K209*365,"N/A")</f>
        <v>N/A</v>
      </c>
      <c r="L210" s="306"/>
      <c r="M210" s="306"/>
      <c r="O210" s="306"/>
      <c r="P210" s="306"/>
      <c r="Q210" s="306"/>
      <c r="R210" s="306"/>
      <c r="S210" s="306"/>
      <c r="T210" s="306"/>
      <c r="U210" s="306"/>
      <c r="V210" s="306"/>
      <c r="W210" s="306"/>
      <c r="X210" s="306"/>
      <c r="Y210" s="306"/>
      <c r="AA210" s="306"/>
      <c r="AB210" s="306"/>
      <c r="AC210" s="306"/>
      <c r="AD210" s="306"/>
      <c r="AE210" s="306"/>
      <c r="AF210" s="306"/>
      <c r="AG210" s="306"/>
      <c r="AH210" s="306"/>
      <c r="AI210" s="306"/>
      <c r="AJ210" s="306"/>
      <c r="AK210" s="306"/>
      <c r="AM210" s="306"/>
      <c r="AN210" s="306"/>
      <c r="AO210" s="306"/>
      <c r="AP210" s="306"/>
      <c r="AQ210" s="306"/>
      <c r="AR210" s="306"/>
      <c r="AS210" s="306"/>
      <c r="AT210" s="306"/>
      <c r="AU210" s="306"/>
      <c r="AV210" s="306"/>
      <c r="AW210" s="306"/>
      <c r="AY210" s="306"/>
      <c r="AZ210" s="306"/>
      <c r="BA210" s="306"/>
      <c r="BB210" s="306"/>
      <c r="BC210" s="306"/>
      <c r="BD210" s="306"/>
      <c r="BE210" s="306"/>
      <c r="BF210" s="306"/>
      <c r="BG210" s="306"/>
      <c r="BH210" s="306"/>
      <c r="BI210" s="306"/>
      <c r="BK210" s="306"/>
      <c r="BL210" s="306"/>
      <c r="BM210" s="306"/>
      <c r="BN210" s="306"/>
      <c r="BO210" s="306"/>
      <c r="BP210" s="306"/>
      <c r="BQ210" s="306"/>
      <c r="BR210" s="306"/>
      <c r="BS210" s="306"/>
      <c r="BT210" s="306"/>
      <c r="BU210" s="306"/>
      <c r="BW210" s="306"/>
      <c r="BX210" s="306"/>
      <c r="BY210" s="306"/>
      <c r="BZ210" s="306"/>
      <c r="CA210" s="306"/>
      <c r="CB210" s="306"/>
      <c r="CC210" s="306"/>
      <c r="CD210" s="306"/>
      <c r="CE210" s="306"/>
      <c r="CF210" s="306"/>
      <c r="CG210" s="306"/>
      <c r="CI210" s="306"/>
      <c r="CJ210" s="306"/>
      <c r="CK210" s="306"/>
      <c r="CL210" s="306"/>
      <c r="CM210" s="306"/>
      <c r="CN210" s="306"/>
      <c r="CO210" s="306"/>
      <c r="CP210" s="306"/>
      <c r="CQ210" s="306"/>
      <c r="CR210" s="306"/>
      <c r="CS210" s="306"/>
      <c r="CU210" s="306"/>
      <c r="CV210" s="306"/>
      <c r="CW210" s="306"/>
      <c r="CX210" s="306"/>
      <c r="CY210" s="306"/>
      <c r="CZ210" s="306"/>
      <c r="DA210" s="306"/>
      <c r="DB210" s="306"/>
      <c r="DC210" s="306"/>
      <c r="DD210" s="306"/>
      <c r="DE210" s="306"/>
      <c r="DG210" s="306"/>
      <c r="DH210" s="306"/>
      <c r="DI210" s="306"/>
    </row>
    <row r="211" spans="1:113" s="320" customFormat="1" x14ac:dyDescent="0.2">
      <c r="A211" s="305" t="s">
        <v>388</v>
      </c>
      <c r="B211" s="306" t="str">
        <f>IF(SUM(Monthly!E7:P7)&lt;&gt;0,ROUND(Annual!$E$52/(SUM(Monthly!E7:P7)/12),3),"N/A")</f>
        <v>N/A</v>
      </c>
      <c r="C211" s="306" t="str">
        <f>IF(SUM(Monthly!Q7:AB7)&lt;&gt;0,ROUND(Annual!F52/(SUM(Monthly!Q7:AB7)/12),3),"N/A")</f>
        <v>N/A</v>
      </c>
      <c r="D211" s="306" t="str">
        <f>IF(SUM(Monthly!AC7:AN7)&lt;&gt;0,ROUND(Annual!G52/(SUM(Monthly!AC7:AN7)/12),3),"N/A")</f>
        <v>N/A</v>
      </c>
      <c r="E211" s="306" t="str">
        <f>IF(SUM(Monthly!AO7:AZ7)&lt;&gt;0,ROUND(Annual!H52/(SUM(Monthly!AO7:AZ7)/12),3),"N/A")</f>
        <v>N/A</v>
      </c>
      <c r="F211" s="306" t="str">
        <f>IF(SUM(Monthly!BA7:BL7)&lt;&gt;0,ROUND(Annual!I52/(SUM(Monthly!BA7:BL7)/12),3),"N/A")</f>
        <v>N/A</v>
      </c>
      <c r="G211" s="306" t="str">
        <f>IF(SUM(Monthly!BM7:BX7)&lt;&gt;0,ROUND(Annual!J52/(SUM(Monthly!BM7:BX7)/12),3),"N/A")</f>
        <v>N/A</v>
      </c>
      <c r="H211" s="306" t="str">
        <f>IF(SUM(Monthly!BY7:CJ7)&lt;&gt;0,ROUND(Annual!K52/(SUM(Monthly!BY7:CJ7)/12),3),"N/A")</f>
        <v>N/A</v>
      </c>
      <c r="I211" s="306" t="str">
        <f>IF(SUM(Monthly!CK7:CV7)&lt;&gt;0,ROUND(Annual!L52/(SUM(Monthly!CK7:CV7)/12),3),"N/A")</f>
        <v>N/A</v>
      </c>
      <c r="J211" s="306" t="str">
        <f>IF(SUM(Monthly!CW7:DH7)&lt;&gt;0,ROUND(Annual!M52/(SUM(Monthly!CW7:DH7)/12),3),"N/A")</f>
        <v>N/A</v>
      </c>
      <c r="K211" s="306" t="str">
        <f>IF(SUM(Monthly!DI7:DT7)&lt;&gt;0,ROUND(Annual!N52/(SUM(Monthly!DI7:DT7)/12),3),"N/A")</f>
        <v>N/A</v>
      </c>
      <c r="L211" s="319"/>
      <c r="M211" s="319"/>
      <c r="O211" s="319"/>
      <c r="P211" s="319"/>
      <c r="Q211" s="319"/>
      <c r="R211" s="319"/>
      <c r="S211" s="319"/>
      <c r="T211" s="319"/>
      <c r="U211" s="319"/>
      <c r="V211" s="319"/>
      <c r="W211" s="319"/>
      <c r="X211" s="319"/>
      <c r="Y211" s="319"/>
      <c r="AA211" s="319"/>
      <c r="AB211" s="319"/>
      <c r="AC211" s="319"/>
      <c r="AD211" s="319"/>
      <c r="AE211" s="319"/>
      <c r="AF211" s="319"/>
      <c r="AG211" s="319"/>
      <c r="AH211" s="319"/>
      <c r="AI211" s="319"/>
      <c r="AJ211" s="319"/>
      <c r="AK211" s="319"/>
      <c r="AM211" s="319"/>
      <c r="AN211" s="319"/>
      <c r="AO211" s="319"/>
      <c r="AP211" s="319"/>
      <c r="AQ211" s="319"/>
      <c r="AR211" s="319"/>
      <c r="AS211" s="319"/>
      <c r="AT211" s="319"/>
      <c r="AU211" s="319"/>
      <c r="AV211" s="319"/>
      <c r="AW211" s="319"/>
      <c r="AY211" s="319"/>
      <c r="AZ211" s="319"/>
      <c r="BA211" s="319"/>
      <c r="BB211" s="319"/>
      <c r="BC211" s="319"/>
      <c r="BD211" s="319"/>
      <c r="BE211" s="319"/>
      <c r="BF211" s="319"/>
      <c r="BG211" s="319"/>
      <c r="BH211" s="319"/>
      <c r="BI211" s="319"/>
      <c r="BK211" s="319"/>
      <c r="BL211" s="319"/>
      <c r="BM211" s="319"/>
      <c r="BN211" s="319"/>
      <c r="BO211" s="319"/>
      <c r="BP211" s="319"/>
      <c r="BQ211" s="319"/>
      <c r="BR211" s="319"/>
      <c r="BS211" s="319"/>
      <c r="BT211" s="319"/>
      <c r="BU211" s="319"/>
      <c r="BW211" s="319"/>
      <c r="BX211" s="319"/>
      <c r="BY211" s="319"/>
      <c r="BZ211" s="319"/>
      <c r="CA211" s="319"/>
      <c r="CB211" s="319"/>
      <c r="CC211" s="319"/>
      <c r="CD211" s="319"/>
      <c r="CE211" s="319"/>
      <c r="CF211" s="319"/>
      <c r="CG211" s="319"/>
      <c r="CI211" s="319"/>
      <c r="CJ211" s="319"/>
      <c r="CK211" s="319"/>
      <c r="CL211" s="319"/>
      <c r="CM211" s="319"/>
      <c r="CN211" s="319"/>
      <c r="CO211" s="319"/>
      <c r="CP211" s="319"/>
      <c r="CQ211" s="319"/>
      <c r="CR211" s="319"/>
      <c r="CS211" s="319"/>
      <c r="CU211" s="319"/>
      <c r="CV211" s="319"/>
      <c r="CW211" s="319"/>
      <c r="CX211" s="319"/>
      <c r="CY211" s="319"/>
      <c r="CZ211" s="319"/>
      <c r="DA211" s="319"/>
      <c r="DB211" s="319"/>
      <c r="DC211" s="319"/>
      <c r="DD211" s="319"/>
      <c r="DE211" s="319"/>
      <c r="DG211" s="319"/>
      <c r="DH211" s="319"/>
      <c r="DI211" s="319"/>
    </row>
    <row r="212" spans="1:113" s="34" customFormat="1" x14ac:dyDescent="0.2">
      <c r="A212" s="305" t="s">
        <v>389</v>
      </c>
      <c r="B212" s="306" t="str">
        <f>IF(SUM(Monthly!E7:P7)&lt;&gt;0,1/B211*365,"N/A")</f>
        <v>N/A</v>
      </c>
      <c r="C212" s="306" t="str">
        <f>IF(SUM(Monthly!Q7:AB7)&lt;&gt;0,1/C211*365,"N/A")</f>
        <v>N/A</v>
      </c>
      <c r="D212" s="306" t="str">
        <f>IF(SUM(Monthly!AC7:AN7)&lt;&gt;0,1/D211*365,"N/A")</f>
        <v>N/A</v>
      </c>
      <c r="E212" s="306" t="str">
        <f>IF(SUM(Monthly!AO7:AZ7)&lt;&gt;0,1/E211*365,"N/A")</f>
        <v>N/A</v>
      </c>
      <c r="F212" s="306" t="str">
        <f>IF(SUM(Monthly!BA7:BL7)&lt;&gt;0,1/F211*365,"N/A")</f>
        <v>N/A</v>
      </c>
      <c r="G212" s="306" t="str">
        <f>IF(SUM(Monthly!BM7:BX7)&lt;&gt;0,1/G211*365,"N/A")</f>
        <v>N/A</v>
      </c>
      <c r="H212" s="306" t="str">
        <f>IF(SUM(Monthly!BY7:CJ7)&lt;&gt;0,1/H211*365,"N/A")</f>
        <v>N/A</v>
      </c>
      <c r="I212" s="306" t="str">
        <f>IF(SUM(Monthly!CK7:CV7)&lt;&gt;0,1/I211*365,"N/A")</f>
        <v>N/A</v>
      </c>
      <c r="J212" s="306" t="str">
        <f>IF(SUM(Monthly!CW7:DH7)&lt;&gt;0,1/J211*365,"N/A")</f>
        <v>N/A</v>
      </c>
      <c r="K212" s="306" t="str">
        <f>IF(SUM(Monthly!DI7:DT7)&lt;&gt;0,1/K211*365,"N/A")</f>
        <v>N/A</v>
      </c>
      <c r="L212" s="306"/>
      <c r="M212" s="306"/>
      <c r="O212" s="306"/>
      <c r="P212" s="306"/>
      <c r="Q212" s="306"/>
      <c r="R212" s="306"/>
      <c r="S212" s="306"/>
      <c r="T212" s="306"/>
      <c r="U212" s="306"/>
      <c r="V212" s="306"/>
      <c r="W212" s="306"/>
      <c r="X212" s="306"/>
      <c r="Y212" s="306"/>
      <c r="AA212" s="306"/>
      <c r="AB212" s="306"/>
      <c r="AC212" s="306"/>
      <c r="AD212" s="306"/>
      <c r="AE212" s="306"/>
      <c r="AF212" s="306"/>
      <c r="AG212" s="306"/>
      <c r="AH212" s="306"/>
      <c r="AI212" s="306"/>
      <c r="AJ212" s="306"/>
      <c r="AK212" s="306"/>
      <c r="AM212" s="306"/>
      <c r="AN212" s="306"/>
      <c r="AO212" s="306"/>
      <c r="AP212" s="306"/>
      <c r="AQ212" s="306"/>
      <c r="AR212" s="306"/>
      <c r="AS212" s="306"/>
      <c r="AT212" s="306"/>
      <c r="AU212" s="306"/>
      <c r="AV212" s="306"/>
      <c r="AW212" s="306"/>
      <c r="AY212" s="306"/>
      <c r="AZ212" s="306"/>
      <c r="BA212" s="306"/>
      <c r="BB212" s="306"/>
      <c r="BC212" s="306"/>
      <c r="BD212" s="306"/>
      <c r="BE212" s="306"/>
      <c r="BF212" s="306"/>
      <c r="BG212" s="306"/>
      <c r="BH212" s="306"/>
      <c r="BI212" s="306"/>
      <c r="BK212" s="306"/>
      <c r="BL212" s="306"/>
      <c r="BM212" s="306"/>
      <c r="BN212" s="306"/>
      <c r="BO212" s="306"/>
      <c r="BP212" s="306"/>
      <c r="BQ212" s="306"/>
      <c r="BR212" s="306"/>
      <c r="BS212" s="306"/>
      <c r="BT212" s="306"/>
      <c r="BU212" s="306"/>
      <c r="BW212" s="306"/>
      <c r="BX212" s="306"/>
      <c r="BY212" s="306"/>
      <c r="BZ212" s="306"/>
      <c r="CA212" s="306"/>
      <c r="CB212" s="306"/>
      <c r="CC212" s="306"/>
      <c r="CD212" s="306"/>
      <c r="CE212" s="306"/>
      <c r="CF212" s="306"/>
      <c r="CG212" s="306"/>
      <c r="CI212" s="306"/>
      <c r="CJ212" s="306"/>
      <c r="CK212" s="306"/>
      <c r="CL212" s="306"/>
      <c r="CM212" s="306"/>
      <c r="CN212" s="306"/>
      <c r="CO212" s="306"/>
      <c r="CP212" s="306"/>
      <c r="CQ212" s="306"/>
      <c r="CR212" s="306"/>
      <c r="CS212" s="306"/>
      <c r="CU212" s="306"/>
      <c r="CV212" s="306"/>
      <c r="CW212" s="306"/>
      <c r="CX212" s="306"/>
      <c r="CY212" s="306"/>
      <c r="CZ212" s="306"/>
      <c r="DA212" s="306"/>
      <c r="DB212" s="306"/>
      <c r="DC212" s="306"/>
      <c r="DD212" s="306"/>
      <c r="DE212" s="306"/>
      <c r="DG212" s="306"/>
      <c r="DH212" s="306"/>
      <c r="DI212" s="306"/>
    </row>
    <row r="213" spans="1:113" s="34" customFormat="1" x14ac:dyDescent="0.2">
      <c r="A213" s="305" t="s">
        <v>390</v>
      </c>
      <c r="B213" s="306" t="str">
        <f ca="1">IF(SUM(Monthly!E16:P16)&lt;&gt;0,Annual!$E$52/(SUM(Monthly!E16:P16)/12),"N/A")</f>
        <v>N/A</v>
      </c>
      <c r="C213" s="306" t="str">
        <f ca="1">IF(SUM(Monthly!Q16:AB16)&lt;&gt;0,Annual!F52/(SUM(Monthly!Q16:AB16)/12),"N/A")</f>
        <v>N/A</v>
      </c>
      <c r="D213" s="306" t="str">
        <f ca="1">IF(SUM(Monthly!AC16:AN16)&lt;&gt;0,Annual!G52/(SUM(Monthly!AC16:AN16)/12),"N/A")</f>
        <v>N/A</v>
      </c>
      <c r="E213" s="306" t="str">
        <f ca="1">IF(SUM(Monthly!AO16:AZ16)&lt;&gt;0,Annual!H52/(SUM(Monthly!AO16:AZ16)/12),"N/A")</f>
        <v>N/A</v>
      </c>
      <c r="F213" s="306" t="str">
        <f ca="1">IF(SUM(Monthly!BA16:BL16)&lt;&gt;0,Annual!I52/(SUM(Monthly!BA16:BL16)/12),"N/A")</f>
        <v>N/A</v>
      </c>
      <c r="G213" s="306" t="str">
        <f ca="1">IF(SUM(Monthly!BM16:BX16)&lt;&gt;0,Annual!J52/(SUM(Monthly!BM16:BX16)/12),"N/A")</f>
        <v>N/A</v>
      </c>
      <c r="H213" s="306" t="str">
        <f ca="1">IF(SUM(Monthly!BY16:CJ16)&lt;&gt;0,Annual!K52/(SUM(Monthly!BY16:CJ16)/12),"N/A")</f>
        <v>N/A</v>
      </c>
      <c r="I213" s="306" t="str">
        <f ca="1">IF(SUM(Monthly!CK16:CV16)&lt;&gt;0,Annual!L52/(SUM(Monthly!CK16:CV16)/12),"N/A")</f>
        <v>N/A</v>
      </c>
      <c r="J213" s="306" t="str">
        <f ca="1">IF(SUM(Monthly!CW16:DH16)&lt;&gt;0,Annual!M52/(SUM(Monthly!CW16:DH16)/12),"N/A")</f>
        <v>N/A</v>
      </c>
      <c r="K213" s="306" t="str">
        <f ca="1">IF(SUM(Monthly!DI16:DT16)&lt;&gt;0,Annual!N52/(SUM(Monthly!DI16:DT16)/12),"N/A")</f>
        <v>N/A</v>
      </c>
      <c r="L213" s="306"/>
      <c r="M213" s="306"/>
      <c r="O213" s="306"/>
      <c r="P213" s="306"/>
      <c r="Q213" s="306"/>
      <c r="R213" s="306"/>
      <c r="S213" s="306"/>
      <c r="T213" s="306"/>
      <c r="U213" s="306"/>
      <c r="V213" s="306"/>
      <c r="W213" s="306"/>
      <c r="X213" s="306"/>
      <c r="Y213" s="306"/>
      <c r="AA213" s="306"/>
      <c r="AB213" s="306"/>
      <c r="AC213" s="306"/>
      <c r="AD213" s="306"/>
      <c r="AE213" s="306"/>
      <c r="AF213" s="306"/>
      <c r="AG213" s="306"/>
      <c r="AH213" s="306"/>
      <c r="AI213" s="306"/>
      <c r="AJ213" s="306"/>
      <c r="AK213" s="306"/>
      <c r="AM213" s="306"/>
      <c r="AN213" s="306"/>
      <c r="AO213" s="306"/>
      <c r="AP213" s="306"/>
      <c r="AQ213" s="306"/>
      <c r="AR213" s="306"/>
      <c r="AS213" s="306"/>
      <c r="AT213" s="306"/>
      <c r="AU213" s="306"/>
      <c r="AV213" s="306"/>
      <c r="AW213" s="306"/>
      <c r="AY213" s="306"/>
      <c r="AZ213" s="306"/>
      <c r="BA213" s="306"/>
      <c r="BB213" s="306"/>
      <c r="BC213" s="306"/>
      <c r="BD213" s="306"/>
      <c r="BE213" s="306"/>
      <c r="BF213" s="306"/>
      <c r="BG213" s="306"/>
      <c r="BH213" s="306"/>
      <c r="BI213" s="306"/>
      <c r="BK213" s="306"/>
      <c r="BL213" s="306"/>
      <c r="BM213" s="306"/>
      <c r="BN213" s="306"/>
      <c r="BO213" s="306"/>
      <c r="BP213" s="306"/>
      <c r="BQ213" s="306"/>
      <c r="BR213" s="306"/>
      <c r="BS213" s="306"/>
      <c r="BT213" s="306"/>
      <c r="BU213" s="306"/>
      <c r="BW213" s="306"/>
      <c r="BX213" s="306"/>
      <c r="BY213" s="306"/>
      <c r="BZ213" s="306"/>
      <c r="CA213" s="306"/>
      <c r="CB213" s="306"/>
      <c r="CC213" s="306"/>
      <c r="CD213" s="306"/>
      <c r="CE213" s="306"/>
      <c r="CF213" s="306"/>
      <c r="CG213" s="306"/>
      <c r="CI213" s="306"/>
      <c r="CJ213" s="306"/>
      <c r="CK213" s="306"/>
      <c r="CL213" s="306"/>
      <c r="CM213" s="306"/>
      <c r="CN213" s="306"/>
      <c r="CO213" s="306"/>
      <c r="CP213" s="306"/>
      <c r="CQ213" s="306"/>
      <c r="CR213" s="306"/>
      <c r="CS213" s="306"/>
      <c r="CU213" s="306"/>
      <c r="CV213" s="306"/>
      <c r="CW213" s="306"/>
      <c r="CX213" s="306"/>
      <c r="CY213" s="306"/>
      <c r="CZ213" s="306"/>
      <c r="DA213" s="306"/>
      <c r="DB213" s="306"/>
      <c r="DC213" s="306"/>
      <c r="DD213" s="306"/>
      <c r="DE213" s="306"/>
      <c r="DG213" s="306"/>
      <c r="DH213" s="306"/>
      <c r="DI213" s="306"/>
    </row>
    <row r="214" spans="1:113" s="34" customFormat="1" x14ac:dyDescent="0.2">
      <c r="A214" s="305" t="s">
        <v>391</v>
      </c>
      <c r="B214" s="306" t="str">
        <f ca="1">IF(SUM(Monthly!E16:P16)&lt;&gt;0,1/B213*365,"N/A")</f>
        <v>N/A</v>
      </c>
      <c r="C214" s="306" t="str">
        <f ca="1">IF(SUM(Monthly!Q16:AB16)&lt;&gt;0,1/C213*365,"N/A")</f>
        <v>N/A</v>
      </c>
      <c r="D214" s="306" t="str">
        <f ca="1">IF(SUM(Monthly!AC16:AN16)&lt;&gt;0,1/D213*365,"N/A")</f>
        <v>N/A</v>
      </c>
      <c r="E214" s="306" t="str">
        <f ca="1">IF(SUM(Monthly!AO16:AZ16)&lt;&gt;0,1/E213*365,"N/A")</f>
        <v>N/A</v>
      </c>
      <c r="F214" s="306" t="str">
        <f ca="1">IF(SUM(Monthly!BA16:BL16)&lt;&gt;0,1/F213*365,"N/A")</f>
        <v>N/A</v>
      </c>
      <c r="G214" s="306" t="str">
        <f ca="1">IF(SUM(Monthly!BM16:BX16)&lt;&gt;0,1/G213*365,"N/A")</f>
        <v>N/A</v>
      </c>
      <c r="H214" s="306" t="str">
        <f ca="1">IF(SUM(Monthly!BY16:CJ16)&lt;&gt;0,1/H213*365,"N/A")</f>
        <v>N/A</v>
      </c>
      <c r="I214" s="306" t="str">
        <f ca="1">IF(SUM(Monthly!CK16:CV16)&lt;&gt;0,1/I213*365,"N/A")</f>
        <v>N/A</v>
      </c>
      <c r="J214" s="306" t="str">
        <f ca="1">IF(SUM(Monthly!CW16:DH16)&lt;&gt;0,1/J213*365,"N/A")</f>
        <v>N/A</v>
      </c>
      <c r="K214" s="306" t="str">
        <f ca="1">IF(SUM(Monthly!DI16:DT16)&lt;&gt;0,1/K213*365,"N/A")</f>
        <v>N/A</v>
      </c>
      <c r="L214" s="306"/>
      <c r="M214" s="306"/>
      <c r="O214" s="306"/>
      <c r="P214" s="306"/>
      <c r="Q214" s="306"/>
      <c r="R214" s="306"/>
      <c r="S214" s="306"/>
      <c r="T214" s="306"/>
      <c r="U214" s="306"/>
      <c r="V214" s="306"/>
      <c r="W214" s="306"/>
      <c r="X214" s="306"/>
      <c r="Y214" s="306"/>
      <c r="AA214" s="306"/>
      <c r="AB214" s="306"/>
      <c r="AC214" s="306"/>
      <c r="AD214" s="306"/>
      <c r="AE214" s="306"/>
      <c r="AF214" s="306"/>
      <c r="AG214" s="306"/>
      <c r="AH214" s="306"/>
      <c r="AI214" s="306"/>
      <c r="AJ214" s="306"/>
      <c r="AK214" s="306"/>
      <c r="AM214" s="306"/>
      <c r="AN214" s="306"/>
      <c r="AO214" s="306"/>
      <c r="AP214" s="306"/>
      <c r="AQ214" s="306"/>
      <c r="AR214" s="306"/>
      <c r="AS214" s="306"/>
      <c r="AT214" s="306"/>
      <c r="AU214" s="306"/>
      <c r="AV214" s="306"/>
      <c r="AW214" s="306"/>
      <c r="AY214" s="306"/>
      <c r="AZ214" s="306"/>
      <c r="BA214" s="306"/>
      <c r="BB214" s="306"/>
      <c r="BC214" s="306"/>
      <c r="BD214" s="306"/>
      <c r="BE214" s="306"/>
      <c r="BF214" s="306"/>
      <c r="BG214" s="306"/>
      <c r="BH214" s="306"/>
      <c r="BI214" s="306"/>
      <c r="BK214" s="306"/>
      <c r="BL214" s="306"/>
      <c r="BM214" s="306"/>
      <c r="BN214" s="306"/>
      <c r="BO214" s="306"/>
      <c r="BP214" s="306"/>
      <c r="BQ214" s="306"/>
      <c r="BR214" s="306"/>
      <c r="BS214" s="306"/>
      <c r="BT214" s="306"/>
      <c r="BU214" s="306"/>
      <c r="BW214" s="306"/>
      <c r="BX214" s="306"/>
      <c r="BY214" s="306"/>
      <c r="BZ214" s="306"/>
      <c r="CA214" s="306"/>
      <c r="CB214" s="306"/>
      <c r="CC214" s="306"/>
      <c r="CD214" s="306"/>
      <c r="CE214" s="306"/>
      <c r="CF214" s="306"/>
      <c r="CG214" s="306"/>
      <c r="CI214" s="306"/>
      <c r="CJ214" s="306"/>
      <c r="CK214" s="306"/>
      <c r="CL214" s="306"/>
      <c r="CM214" s="306"/>
      <c r="CN214" s="306"/>
      <c r="CO214" s="306"/>
      <c r="CP214" s="306"/>
      <c r="CQ214" s="306"/>
      <c r="CR214" s="306"/>
      <c r="CS214" s="306"/>
      <c r="CU214" s="306"/>
      <c r="CV214" s="306"/>
      <c r="CW214" s="306"/>
      <c r="CX214" s="306"/>
      <c r="CY214" s="306"/>
      <c r="CZ214" s="306"/>
      <c r="DA214" s="306"/>
      <c r="DB214" s="306"/>
      <c r="DC214" s="306"/>
      <c r="DD214" s="306"/>
      <c r="DE214" s="306"/>
      <c r="DG214" s="306"/>
      <c r="DH214" s="306"/>
      <c r="DI214" s="306"/>
    </row>
    <row r="215" spans="1:113" s="34" customFormat="1" x14ac:dyDescent="0.2">
      <c r="L215" s="306"/>
      <c r="M215" s="306"/>
      <c r="O215" s="306"/>
      <c r="P215" s="306"/>
      <c r="Q215" s="306"/>
      <c r="R215" s="306"/>
      <c r="S215" s="306"/>
      <c r="T215" s="306"/>
      <c r="U215" s="306"/>
      <c r="V215" s="306"/>
      <c r="W215" s="306"/>
      <c r="X215" s="306"/>
      <c r="Y215" s="306"/>
      <c r="AA215" s="306"/>
      <c r="AB215" s="306"/>
      <c r="AC215" s="306"/>
      <c r="AD215" s="306"/>
      <c r="AE215" s="306"/>
      <c r="AF215" s="306"/>
      <c r="AG215" s="306"/>
      <c r="AH215" s="306"/>
      <c r="AI215" s="306"/>
      <c r="AJ215" s="306"/>
      <c r="AK215" s="306"/>
      <c r="AM215" s="306"/>
      <c r="AN215" s="306"/>
      <c r="AO215" s="306"/>
      <c r="AP215" s="306"/>
      <c r="AQ215" s="306"/>
      <c r="AR215" s="306"/>
      <c r="AS215" s="306"/>
      <c r="AT215" s="306"/>
      <c r="AU215" s="306"/>
      <c r="AV215" s="306"/>
      <c r="AW215" s="306"/>
      <c r="AY215" s="306"/>
      <c r="AZ215" s="306"/>
      <c r="BA215" s="306"/>
      <c r="BB215" s="306"/>
      <c r="BC215" s="306"/>
      <c r="BD215" s="306"/>
      <c r="BE215" s="306"/>
      <c r="BF215" s="306"/>
      <c r="BG215" s="306"/>
      <c r="BH215" s="306"/>
      <c r="BI215" s="306"/>
      <c r="BK215" s="306"/>
      <c r="BL215" s="306"/>
      <c r="BM215" s="306"/>
      <c r="BN215" s="306"/>
      <c r="BO215" s="306"/>
      <c r="BP215" s="306"/>
      <c r="BQ215" s="306"/>
      <c r="BR215" s="306"/>
      <c r="BS215" s="306"/>
      <c r="BT215" s="306"/>
      <c r="BU215" s="306"/>
      <c r="BW215" s="306"/>
      <c r="BX215" s="306"/>
      <c r="BY215" s="306"/>
      <c r="BZ215" s="306"/>
      <c r="CA215" s="306"/>
      <c r="CB215" s="306"/>
      <c r="CC215" s="306"/>
      <c r="CD215" s="306"/>
      <c r="CE215" s="306"/>
      <c r="CF215" s="306"/>
      <c r="CG215" s="306"/>
      <c r="CI215" s="306"/>
      <c r="CJ215" s="306"/>
      <c r="CK215" s="306"/>
      <c r="CL215" s="306"/>
      <c r="CM215" s="306"/>
      <c r="CN215" s="306"/>
      <c r="CO215" s="306"/>
      <c r="CP215" s="306"/>
      <c r="CQ215" s="306"/>
      <c r="CR215" s="306"/>
      <c r="CS215" s="306"/>
      <c r="CU215" s="306"/>
      <c r="CV215" s="306"/>
      <c r="CW215" s="306"/>
      <c r="CX215" s="306"/>
      <c r="CY215" s="306"/>
      <c r="CZ215" s="306"/>
      <c r="DA215" s="306"/>
      <c r="DB215" s="306"/>
      <c r="DC215" s="306"/>
      <c r="DD215" s="306"/>
      <c r="DE215" s="306"/>
      <c r="DG215" s="306"/>
      <c r="DH215" s="306"/>
      <c r="DI215" s="306"/>
    </row>
    <row r="216" spans="1:113" s="351" customFormat="1" x14ac:dyDescent="0.2">
      <c r="A216" s="349" t="s">
        <v>444</v>
      </c>
      <c r="B216" s="351">
        <f>Annual!E52</f>
        <v>0</v>
      </c>
      <c r="C216" s="351">
        <f>Annual!F52</f>
        <v>0</v>
      </c>
      <c r="D216" s="351">
        <f>Annual!G52</f>
        <v>0</v>
      </c>
      <c r="E216" s="351">
        <f>Annual!H52</f>
        <v>0</v>
      </c>
      <c r="F216" s="351">
        <f>Annual!I52</f>
        <v>0</v>
      </c>
      <c r="G216" s="351">
        <f>Annual!J52</f>
        <v>0</v>
      </c>
      <c r="H216" s="351">
        <f>Annual!K52</f>
        <v>0</v>
      </c>
      <c r="I216" s="351">
        <f>Annual!L52</f>
        <v>0</v>
      </c>
      <c r="J216" s="351">
        <f>Annual!M52</f>
        <v>0</v>
      </c>
      <c r="K216" s="351">
        <f>Annual!N52</f>
        <v>0</v>
      </c>
      <c r="L216" s="349"/>
      <c r="M216" s="349"/>
      <c r="O216" s="349"/>
      <c r="P216" s="349"/>
      <c r="Q216" s="349"/>
      <c r="R216" s="349"/>
      <c r="S216" s="349"/>
      <c r="T216" s="349"/>
      <c r="U216" s="349"/>
      <c r="V216" s="349"/>
      <c r="W216" s="349"/>
      <c r="X216" s="349"/>
      <c r="Y216" s="349"/>
      <c r="AA216" s="349"/>
      <c r="AB216" s="349"/>
      <c r="AC216" s="349"/>
      <c r="AD216" s="349"/>
      <c r="AE216" s="349"/>
      <c r="AF216" s="349"/>
      <c r="AG216" s="349"/>
      <c r="AH216" s="349"/>
      <c r="AI216" s="349"/>
      <c r="AJ216" s="349"/>
      <c r="AK216" s="349"/>
      <c r="AM216" s="349"/>
      <c r="AN216" s="349"/>
      <c r="AO216" s="349"/>
      <c r="AP216" s="349"/>
      <c r="AQ216" s="349"/>
      <c r="AR216" s="349"/>
      <c r="AS216" s="349"/>
      <c r="AT216" s="349"/>
      <c r="AU216" s="349"/>
      <c r="AV216" s="349"/>
      <c r="AW216" s="349"/>
      <c r="AY216" s="349"/>
      <c r="AZ216" s="349"/>
      <c r="BA216" s="349"/>
      <c r="BB216" s="349"/>
      <c r="BC216" s="349"/>
      <c r="BD216" s="349"/>
      <c r="BE216" s="349"/>
      <c r="BF216" s="349"/>
      <c r="BG216" s="349"/>
      <c r="BH216" s="349"/>
      <c r="BI216" s="349"/>
      <c r="BK216" s="349"/>
      <c r="BL216" s="349"/>
      <c r="BM216" s="349"/>
      <c r="BN216" s="349"/>
      <c r="BO216" s="349"/>
      <c r="BP216" s="349"/>
      <c r="BQ216" s="349"/>
      <c r="BR216" s="349"/>
      <c r="BS216" s="349"/>
      <c r="BT216" s="349"/>
      <c r="BU216" s="349"/>
      <c r="BW216" s="349"/>
      <c r="BX216" s="349"/>
      <c r="BY216" s="349"/>
      <c r="BZ216" s="349"/>
      <c r="CA216" s="349"/>
      <c r="CB216" s="349"/>
      <c r="CC216" s="349"/>
      <c r="CD216" s="349"/>
      <c r="CE216" s="349"/>
      <c r="CF216" s="349"/>
      <c r="CG216" s="349"/>
      <c r="CI216" s="349"/>
      <c r="CJ216" s="349"/>
      <c r="CK216" s="349"/>
      <c r="CL216" s="349"/>
      <c r="CM216" s="349"/>
      <c r="CN216" s="349"/>
      <c r="CO216" s="349"/>
      <c r="CP216" s="349"/>
      <c r="CQ216" s="349"/>
      <c r="CR216" s="349"/>
      <c r="CS216" s="349"/>
      <c r="CU216" s="349"/>
      <c r="CV216" s="349"/>
      <c r="CW216" s="349"/>
      <c r="CX216" s="349"/>
      <c r="CY216" s="349"/>
      <c r="CZ216" s="349"/>
      <c r="DA216" s="349"/>
      <c r="DB216" s="349"/>
      <c r="DC216" s="349"/>
      <c r="DD216" s="349"/>
      <c r="DE216" s="349"/>
      <c r="DG216" s="349"/>
      <c r="DH216" s="349"/>
      <c r="DI216" s="349"/>
    </row>
    <row r="217" spans="1:113" s="348" customFormat="1" x14ac:dyDescent="0.2">
      <c r="A217" s="349" t="s">
        <v>445</v>
      </c>
      <c r="B217" s="348">
        <f>Annual!E60</f>
        <v>0</v>
      </c>
      <c r="C217" s="348">
        <f>Annual!F60</f>
        <v>0</v>
      </c>
      <c r="D217" s="348">
        <f>Annual!G60</f>
        <v>0</v>
      </c>
      <c r="E217" s="348">
        <f>Annual!H60</f>
        <v>0</v>
      </c>
      <c r="F217" s="348">
        <f>Annual!I60</f>
        <v>0</v>
      </c>
      <c r="G217" s="348">
        <f>Annual!J60</f>
        <v>0</v>
      </c>
      <c r="H217" s="348">
        <f>Annual!K60</f>
        <v>0</v>
      </c>
      <c r="I217" s="348">
        <f>Annual!L60</f>
        <v>0</v>
      </c>
      <c r="J217" s="348">
        <f>Annual!M60</f>
        <v>0</v>
      </c>
      <c r="K217" s="348">
        <f>Annual!N60</f>
        <v>0</v>
      </c>
      <c r="L217" s="347"/>
      <c r="M217" s="347"/>
      <c r="O217" s="347"/>
      <c r="P217" s="347"/>
      <c r="Q217" s="347"/>
      <c r="R217" s="347"/>
      <c r="S217" s="347"/>
      <c r="T217" s="347"/>
      <c r="U217" s="347"/>
      <c r="V217" s="347"/>
      <c r="W217" s="347"/>
      <c r="X217" s="347"/>
      <c r="Y217" s="347"/>
      <c r="AA217" s="347"/>
      <c r="AB217" s="347"/>
      <c r="AC217" s="347"/>
      <c r="AD217" s="347"/>
      <c r="AE217" s="347"/>
      <c r="AF217" s="347"/>
      <c r="AG217" s="347"/>
      <c r="AH217" s="347"/>
      <c r="AI217" s="347"/>
      <c r="AJ217" s="347"/>
      <c r="AK217" s="347"/>
      <c r="AM217" s="347"/>
      <c r="AN217" s="347"/>
      <c r="AO217" s="347"/>
      <c r="AP217" s="347"/>
      <c r="AQ217" s="347"/>
      <c r="AR217" s="347"/>
      <c r="AS217" s="347"/>
      <c r="AT217" s="347"/>
      <c r="AU217" s="347"/>
      <c r="AV217" s="347"/>
      <c r="AW217" s="347"/>
      <c r="AY217" s="347"/>
      <c r="AZ217" s="347"/>
      <c r="BA217" s="347"/>
      <c r="BB217" s="347"/>
      <c r="BC217" s="347"/>
      <c r="BD217" s="347"/>
      <c r="BE217" s="347"/>
      <c r="BF217" s="347"/>
      <c r="BG217" s="347"/>
      <c r="BH217" s="347"/>
      <c r="BI217" s="347"/>
      <c r="BK217" s="347"/>
      <c r="BL217" s="347"/>
      <c r="BM217" s="347"/>
      <c r="BN217" s="347"/>
      <c r="BO217" s="347"/>
      <c r="BP217" s="347"/>
      <c r="BQ217" s="347"/>
      <c r="BR217" s="347"/>
      <c r="BS217" s="347"/>
      <c r="BT217" s="347"/>
      <c r="BU217" s="347"/>
      <c r="BW217" s="347"/>
      <c r="BX217" s="347"/>
      <c r="BY217" s="347"/>
      <c r="BZ217" s="347"/>
      <c r="CA217" s="347"/>
      <c r="CB217" s="347"/>
      <c r="CC217" s="347"/>
      <c r="CD217" s="347"/>
      <c r="CE217" s="347"/>
      <c r="CF217" s="347"/>
      <c r="CG217" s="347"/>
      <c r="CI217" s="347"/>
      <c r="CJ217" s="347"/>
      <c r="CK217" s="347"/>
      <c r="CL217" s="347"/>
      <c r="CM217" s="347"/>
      <c r="CN217" s="347"/>
      <c r="CO217" s="347"/>
      <c r="CP217" s="347"/>
      <c r="CQ217" s="347"/>
      <c r="CR217" s="347"/>
      <c r="CS217" s="347"/>
      <c r="CU217" s="347"/>
      <c r="CV217" s="347"/>
      <c r="CW217" s="347"/>
      <c r="CX217" s="347"/>
      <c r="CY217" s="347"/>
      <c r="CZ217" s="347"/>
      <c r="DA217" s="347"/>
      <c r="DB217" s="347"/>
      <c r="DC217" s="347"/>
      <c r="DD217" s="347"/>
      <c r="DE217" s="347"/>
      <c r="DG217" s="347"/>
      <c r="DH217" s="347"/>
      <c r="DI217" s="347"/>
    </row>
    <row r="218" spans="1:113" s="348" customFormat="1" x14ac:dyDescent="0.2">
      <c r="A218" s="349" t="s">
        <v>198</v>
      </c>
      <c r="B218" s="348">
        <f>Annual!E69</f>
        <v>0</v>
      </c>
      <c r="C218" s="348">
        <f>Annual!F69</f>
        <v>0</v>
      </c>
      <c r="D218" s="348">
        <f>Annual!G69</f>
        <v>0</v>
      </c>
      <c r="E218" s="348">
        <f>Annual!H69</f>
        <v>0</v>
      </c>
      <c r="F218" s="348">
        <f>Annual!I69</f>
        <v>0</v>
      </c>
      <c r="G218" s="348">
        <f>Annual!J69</f>
        <v>0</v>
      </c>
      <c r="H218" s="348">
        <f>Annual!K69</f>
        <v>0</v>
      </c>
      <c r="I218" s="348">
        <f>Annual!L69</f>
        <v>0</v>
      </c>
      <c r="J218" s="348">
        <f>Annual!M69</f>
        <v>0</v>
      </c>
      <c r="K218" s="348">
        <f>Annual!N69</f>
        <v>0</v>
      </c>
      <c r="L218" s="347"/>
      <c r="M218" s="347"/>
      <c r="O218" s="347"/>
      <c r="P218" s="347"/>
      <c r="Q218" s="347"/>
      <c r="R218" s="347"/>
      <c r="S218" s="347"/>
      <c r="T218" s="347"/>
      <c r="U218" s="347"/>
      <c r="V218" s="347"/>
      <c r="W218" s="347"/>
      <c r="X218" s="347"/>
      <c r="Y218" s="347"/>
      <c r="AA218" s="347"/>
      <c r="AB218" s="347"/>
      <c r="AC218" s="347"/>
      <c r="AD218" s="347"/>
      <c r="AE218" s="347"/>
      <c r="AF218" s="347"/>
      <c r="AG218" s="347"/>
      <c r="AH218" s="347"/>
      <c r="AI218" s="347"/>
      <c r="AJ218" s="347"/>
      <c r="AK218" s="347"/>
      <c r="AM218" s="347"/>
      <c r="AN218" s="347"/>
      <c r="AO218" s="347"/>
      <c r="AP218" s="347"/>
      <c r="AQ218" s="347"/>
      <c r="AR218" s="347"/>
      <c r="AS218" s="347"/>
      <c r="AT218" s="347"/>
      <c r="AU218" s="347"/>
      <c r="AV218" s="347"/>
      <c r="AW218" s="347"/>
      <c r="AY218" s="347"/>
      <c r="AZ218" s="347"/>
      <c r="BA218" s="347"/>
      <c r="BB218" s="347"/>
      <c r="BC218" s="347"/>
      <c r="BD218" s="347"/>
      <c r="BE218" s="347"/>
      <c r="BF218" s="347"/>
      <c r="BG218" s="347"/>
      <c r="BH218" s="347"/>
      <c r="BI218" s="347"/>
      <c r="BK218" s="347"/>
      <c r="BL218" s="347"/>
      <c r="BM218" s="347"/>
      <c r="BN218" s="347"/>
      <c r="BO218" s="347"/>
      <c r="BP218" s="347"/>
      <c r="BQ218" s="347"/>
      <c r="BR218" s="347"/>
      <c r="BS218" s="347"/>
      <c r="BT218" s="347"/>
      <c r="BU218" s="347"/>
      <c r="BW218" s="347"/>
      <c r="BX218" s="347"/>
      <c r="BY218" s="347"/>
      <c r="BZ218" s="347"/>
      <c r="CA218" s="347"/>
      <c r="CB218" s="347"/>
      <c r="CC218" s="347"/>
      <c r="CD218" s="347"/>
      <c r="CE218" s="347"/>
      <c r="CF218" s="347"/>
      <c r="CG218" s="347"/>
      <c r="CI218" s="347"/>
      <c r="CJ218" s="347"/>
      <c r="CK218" s="347"/>
      <c r="CL218" s="347"/>
      <c r="CM218" s="347"/>
      <c r="CN218" s="347"/>
      <c r="CO218" s="347"/>
      <c r="CP218" s="347"/>
      <c r="CQ218" s="347"/>
      <c r="CR218" s="347"/>
      <c r="CS218" s="347"/>
      <c r="CU218" s="347"/>
      <c r="CV218" s="347"/>
      <c r="CW218" s="347"/>
      <c r="CX218" s="347"/>
      <c r="CY218" s="347"/>
      <c r="CZ218" s="347"/>
      <c r="DA218" s="347"/>
      <c r="DB218" s="347"/>
      <c r="DC218" s="347"/>
      <c r="DD218" s="347"/>
      <c r="DE218" s="347"/>
      <c r="DG218" s="347"/>
      <c r="DH218" s="347"/>
      <c r="DI218" s="347"/>
    </row>
    <row r="219" spans="1:113" s="348" customFormat="1" x14ac:dyDescent="0.2">
      <c r="A219" s="349" t="s">
        <v>446</v>
      </c>
      <c r="B219" s="348">
        <f ca="1">Annual!E80</f>
        <v>0</v>
      </c>
      <c r="C219" s="348">
        <f ca="1">Annual!F80</f>
        <v>0</v>
      </c>
      <c r="D219" s="348">
        <f ca="1">Annual!G80</f>
        <v>0</v>
      </c>
      <c r="E219" s="348">
        <f ca="1">Annual!H80</f>
        <v>0</v>
      </c>
      <c r="F219" s="348">
        <f ca="1">Annual!I80</f>
        <v>0</v>
      </c>
      <c r="G219" s="348">
        <f ca="1">Annual!J80</f>
        <v>0</v>
      </c>
      <c r="H219" s="348">
        <f ca="1">Annual!K80</f>
        <v>0</v>
      </c>
      <c r="I219" s="348">
        <f ca="1">Annual!L80</f>
        <v>0</v>
      </c>
      <c r="J219" s="348">
        <f ca="1">Annual!M80</f>
        <v>0</v>
      </c>
      <c r="K219" s="348">
        <f ca="1">Annual!N80</f>
        <v>0</v>
      </c>
    </row>
    <row r="220" spans="1:113" x14ac:dyDescent="0.2">
      <c r="A220" s="105"/>
    </row>
  </sheetData>
  <sheetProtection sheet="1" objects="1" scenarios="1" formatCells="0" formatColumns="0" formatRows="0"/>
  <phoneticPr fontId="24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A345"/>
  <sheetViews>
    <sheetView workbookViewId="0">
      <pane xSplit="3" ySplit="4" topLeftCell="D5" activePane="bottomRight" state="frozen"/>
      <selection pane="topRight"/>
      <selection pane="bottomLeft"/>
      <selection pane="bottomRight" activeCell="K31" sqref="K31"/>
    </sheetView>
  </sheetViews>
  <sheetFormatPr defaultRowHeight="12.75" x14ac:dyDescent="0.2"/>
  <cols>
    <col min="1" max="1" width="2.140625" customWidth="1"/>
    <col min="2" max="2" width="22.42578125" customWidth="1"/>
    <col min="3" max="3" width="13.28515625" customWidth="1"/>
    <col min="4" max="4" width="11.28515625" customWidth="1"/>
    <col min="5" max="5" width="12.140625" customWidth="1"/>
    <col min="6" max="87" width="11.7109375" customWidth="1"/>
    <col min="88" max="110" width="13.140625" customWidth="1"/>
    <col min="111" max="157" width="14.28515625" customWidth="1"/>
  </cols>
  <sheetData>
    <row r="1" spans="1:157" s="2" customFormat="1" ht="15.75" x14ac:dyDescent="0.25">
      <c r="A1" s="1"/>
    </row>
    <row r="2" spans="1:157" x14ac:dyDescent="0.2">
      <c r="J2" s="28" t="s">
        <v>0</v>
      </c>
      <c r="Q2" s="3" t="s">
        <v>82</v>
      </c>
      <c r="R2" s="4"/>
      <c r="S2" s="5"/>
      <c r="T2" s="3" t="s">
        <v>83</v>
      </c>
      <c r="U2" s="4"/>
      <c r="V2" s="5"/>
      <c r="W2" s="3" t="s">
        <v>84</v>
      </c>
      <c r="X2" s="4"/>
      <c r="Y2" s="5"/>
      <c r="Z2" s="3" t="s">
        <v>85</v>
      </c>
      <c r="AA2" s="4"/>
      <c r="AB2" s="5"/>
      <c r="AC2" s="3" t="s">
        <v>82</v>
      </c>
      <c r="AD2" s="4"/>
      <c r="AE2" s="5"/>
      <c r="AF2" s="3" t="s">
        <v>83</v>
      </c>
      <c r="AG2" s="4"/>
      <c r="AH2" s="5"/>
      <c r="AI2" s="3" t="s">
        <v>84</v>
      </c>
      <c r="AJ2" s="4"/>
      <c r="AK2" s="5"/>
      <c r="AL2" s="3" t="s">
        <v>85</v>
      </c>
      <c r="AM2" s="4"/>
      <c r="AN2" s="5"/>
      <c r="AO2" s="3" t="s">
        <v>82</v>
      </c>
      <c r="AP2" s="4"/>
      <c r="AQ2" s="5"/>
      <c r="AR2" s="3" t="s">
        <v>83</v>
      </c>
      <c r="AS2" s="4"/>
      <c r="AT2" s="5"/>
      <c r="AU2" s="3" t="s">
        <v>84</v>
      </c>
      <c r="AV2" s="4"/>
      <c r="AW2" s="5"/>
      <c r="AX2" s="3" t="s">
        <v>85</v>
      </c>
      <c r="AY2" s="4"/>
      <c r="AZ2" s="5"/>
      <c r="BA2" s="3" t="s">
        <v>82</v>
      </c>
      <c r="BB2" s="4"/>
      <c r="BC2" s="5"/>
      <c r="BD2" s="3" t="s">
        <v>83</v>
      </c>
      <c r="BE2" s="4"/>
      <c r="BF2" s="5"/>
      <c r="BG2" s="3" t="s">
        <v>84</v>
      </c>
      <c r="BH2" s="4"/>
      <c r="BI2" s="5"/>
      <c r="BJ2" s="3" t="s">
        <v>85</v>
      </c>
      <c r="BK2" s="4"/>
      <c r="BL2" s="5"/>
      <c r="BM2" s="3" t="s">
        <v>82</v>
      </c>
      <c r="BN2" s="4"/>
      <c r="BO2" s="5"/>
      <c r="BP2" s="3" t="s">
        <v>83</v>
      </c>
      <c r="BQ2" s="4"/>
      <c r="BR2" s="5"/>
      <c r="BS2" s="3" t="s">
        <v>84</v>
      </c>
      <c r="BT2" s="4"/>
      <c r="BU2" s="5"/>
      <c r="BV2" s="3" t="s">
        <v>85</v>
      </c>
      <c r="BW2" s="4"/>
      <c r="BX2" s="5"/>
      <c r="BY2" s="3" t="s">
        <v>82</v>
      </c>
      <c r="BZ2" s="4"/>
      <c r="CA2" s="5"/>
      <c r="CB2" s="3" t="s">
        <v>83</v>
      </c>
      <c r="CC2" s="4"/>
      <c r="CD2" s="5"/>
      <c r="CE2" s="3" t="s">
        <v>84</v>
      </c>
      <c r="CF2" s="4"/>
      <c r="CG2" s="5"/>
      <c r="CH2" s="3" t="s">
        <v>85</v>
      </c>
      <c r="CI2" s="4"/>
      <c r="CJ2" s="5"/>
      <c r="CK2" s="3" t="s">
        <v>82</v>
      </c>
      <c r="CL2" s="4"/>
      <c r="CM2" s="5"/>
      <c r="CN2" s="3" t="s">
        <v>83</v>
      </c>
      <c r="CO2" s="4"/>
      <c r="CP2" s="5"/>
      <c r="CQ2" s="3" t="s">
        <v>84</v>
      </c>
      <c r="CR2" s="4"/>
      <c r="CS2" s="5"/>
      <c r="CT2" s="3" t="s">
        <v>85</v>
      </c>
      <c r="CU2" s="4"/>
      <c r="CV2" s="5"/>
      <c r="CW2" s="3" t="s">
        <v>82</v>
      </c>
      <c r="CX2" s="4"/>
      <c r="CY2" s="5"/>
      <c r="CZ2" s="3" t="s">
        <v>83</v>
      </c>
      <c r="DA2" s="4"/>
      <c r="DB2" s="5"/>
      <c r="DC2" s="3" t="s">
        <v>84</v>
      </c>
      <c r="DD2" s="4"/>
      <c r="DE2" s="5"/>
      <c r="DF2" s="3" t="s">
        <v>85</v>
      </c>
      <c r="DG2" s="4"/>
      <c r="DH2" s="5"/>
      <c r="DI2" s="3" t="s">
        <v>82</v>
      </c>
      <c r="DJ2" s="4"/>
      <c r="DK2" s="5"/>
      <c r="DL2" s="3" t="s">
        <v>83</v>
      </c>
      <c r="DM2" s="4"/>
      <c r="DN2" s="5"/>
      <c r="DO2" s="3" t="s">
        <v>84</v>
      </c>
      <c r="DP2" s="4"/>
      <c r="DQ2" s="5"/>
      <c r="DR2" s="3" t="s">
        <v>85</v>
      </c>
      <c r="DS2" s="4"/>
      <c r="DT2" s="5"/>
      <c r="DU2" s="3" t="s">
        <v>82</v>
      </c>
      <c r="DV2" s="4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</row>
    <row r="3" spans="1:157" x14ac:dyDescent="0.2">
      <c r="D3" s="128"/>
      <c r="E3" s="128">
        <f ca="1">Monthly!E2</f>
        <v>41856</v>
      </c>
      <c r="F3" s="128">
        <f ca="1">Monthly!F2</f>
        <v>41887</v>
      </c>
      <c r="G3" s="128">
        <f ca="1">Monthly!G2</f>
        <v>41917</v>
      </c>
      <c r="H3" s="128">
        <f ca="1">Monthly!H2</f>
        <v>41948</v>
      </c>
      <c r="I3" s="128">
        <f ca="1">Monthly!I2</f>
        <v>41978</v>
      </c>
      <c r="J3" s="128">
        <f ca="1">Monthly!J2</f>
        <v>42009</v>
      </c>
      <c r="K3" s="128">
        <f ca="1">Monthly!K2</f>
        <v>42040</v>
      </c>
      <c r="L3" s="128">
        <f ca="1">Monthly!L2</f>
        <v>42068</v>
      </c>
      <c r="M3" s="128">
        <f ca="1">Monthly!M2</f>
        <v>42099</v>
      </c>
      <c r="N3" s="128">
        <f ca="1">Monthly!N2</f>
        <v>42129</v>
      </c>
      <c r="O3" s="128">
        <f ca="1">Monthly!O2</f>
        <v>42160</v>
      </c>
      <c r="P3" s="128">
        <f ca="1">Monthly!P2</f>
        <v>42190</v>
      </c>
      <c r="Q3" s="128">
        <f ca="1">Monthly!Q2</f>
        <v>42221</v>
      </c>
      <c r="R3" s="128">
        <f ca="1">Monthly!R2</f>
        <v>42252</v>
      </c>
      <c r="S3" s="128">
        <f ca="1">Monthly!S2</f>
        <v>42282</v>
      </c>
      <c r="T3" s="128">
        <f ca="1">Monthly!T2</f>
        <v>42313</v>
      </c>
      <c r="U3" s="128">
        <f ca="1">Monthly!U2</f>
        <v>42343</v>
      </c>
      <c r="V3" s="128">
        <f ca="1">Monthly!V2</f>
        <v>42374</v>
      </c>
      <c r="W3" s="128">
        <f ca="1">Monthly!W2</f>
        <v>42405</v>
      </c>
      <c r="X3" s="128">
        <f ca="1">Monthly!X2</f>
        <v>42434</v>
      </c>
      <c r="Y3" s="128">
        <f ca="1">Monthly!Y2</f>
        <v>42465</v>
      </c>
      <c r="Z3" s="128">
        <f ca="1">Monthly!Z2</f>
        <v>42495</v>
      </c>
      <c r="AA3" s="128">
        <f ca="1">Monthly!AA2</f>
        <v>42526</v>
      </c>
      <c r="AB3" s="128">
        <f ca="1">Monthly!AB2</f>
        <v>42556</v>
      </c>
      <c r="AC3" s="128">
        <f ca="1">Monthly!AC2</f>
        <v>42587</v>
      </c>
      <c r="AD3" s="128">
        <f ca="1">Monthly!AD2</f>
        <v>42618</v>
      </c>
      <c r="AE3" s="128">
        <f ca="1">Monthly!AE2</f>
        <v>42648</v>
      </c>
      <c r="AF3" s="128">
        <f ca="1">Monthly!AF2</f>
        <v>42679</v>
      </c>
      <c r="AG3" s="128">
        <f ca="1">Monthly!AG2</f>
        <v>42709</v>
      </c>
      <c r="AH3" s="128">
        <f ca="1">Monthly!AH2</f>
        <v>42740</v>
      </c>
      <c r="AI3" s="128">
        <f ca="1">Monthly!AI2</f>
        <v>42771</v>
      </c>
      <c r="AJ3" s="128">
        <f ca="1">Monthly!AJ2</f>
        <v>42799</v>
      </c>
      <c r="AK3" s="128">
        <f ca="1">Monthly!AK2</f>
        <v>42830</v>
      </c>
      <c r="AL3" s="128">
        <f ca="1">Monthly!AL2</f>
        <v>42860</v>
      </c>
      <c r="AM3" s="128">
        <f ca="1">Monthly!AM2</f>
        <v>42891</v>
      </c>
      <c r="AN3" s="128">
        <f ca="1">Monthly!AN2</f>
        <v>42921</v>
      </c>
      <c r="AO3" s="128">
        <f ca="1">Monthly!AO2</f>
        <v>42952</v>
      </c>
      <c r="AP3" s="128">
        <f ca="1">Monthly!AP2</f>
        <v>42983</v>
      </c>
      <c r="AQ3" s="128">
        <f ca="1">Monthly!AQ2</f>
        <v>43013</v>
      </c>
      <c r="AR3" s="128">
        <f ca="1">Monthly!AR2</f>
        <v>43044</v>
      </c>
      <c r="AS3" s="128">
        <f ca="1">Monthly!AS2</f>
        <v>43074</v>
      </c>
      <c r="AT3" s="128">
        <f ca="1">Monthly!AT2</f>
        <v>43105</v>
      </c>
      <c r="AU3" s="128">
        <f ca="1">Monthly!AU2</f>
        <v>43136</v>
      </c>
      <c r="AV3" s="128">
        <f ca="1">Monthly!AV2</f>
        <v>43164</v>
      </c>
      <c r="AW3" s="128">
        <f ca="1">Monthly!AW2</f>
        <v>43195</v>
      </c>
      <c r="AX3" s="128">
        <f ca="1">Monthly!AX2</f>
        <v>43225</v>
      </c>
      <c r="AY3" s="128">
        <f ca="1">Monthly!AY2</f>
        <v>43256</v>
      </c>
      <c r="AZ3" s="128">
        <f ca="1">Monthly!AZ2</f>
        <v>43286</v>
      </c>
      <c r="BA3" s="128">
        <f ca="1">Monthly!BA2</f>
        <v>43317</v>
      </c>
      <c r="BB3" s="128">
        <f ca="1">Monthly!BB2</f>
        <v>43348</v>
      </c>
      <c r="BC3" s="128">
        <f ca="1">Monthly!BC2</f>
        <v>43378</v>
      </c>
      <c r="BD3" s="128">
        <f ca="1">Monthly!BD2</f>
        <v>43409</v>
      </c>
      <c r="BE3" s="128">
        <f ca="1">Monthly!BE2</f>
        <v>43439</v>
      </c>
      <c r="BF3" s="128">
        <f ca="1">Monthly!BF2</f>
        <v>43470</v>
      </c>
      <c r="BG3" s="128">
        <f ca="1">Monthly!BG2</f>
        <v>43501</v>
      </c>
      <c r="BH3" s="128">
        <f ca="1">Monthly!BH2</f>
        <v>43529</v>
      </c>
      <c r="BI3" s="128">
        <f ca="1">Monthly!BI2</f>
        <v>43560</v>
      </c>
      <c r="BJ3" s="128">
        <f ca="1">Monthly!BJ2</f>
        <v>43590</v>
      </c>
      <c r="BK3" s="128">
        <f ca="1">Monthly!BK2</f>
        <v>43621</v>
      </c>
      <c r="BL3" s="128">
        <f ca="1">Monthly!BL2</f>
        <v>43651</v>
      </c>
      <c r="BM3" s="128">
        <f ca="1">Monthly!BM2</f>
        <v>43682</v>
      </c>
      <c r="BN3" s="128">
        <f ca="1">Monthly!BN2</f>
        <v>43713</v>
      </c>
      <c r="BO3" s="128">
        <f ca="1">Monthly!BO2</f>
        <v>43743</v>
      </c>
      <c r="BP3" s="128">
        <f ca="1">Monthly!BP2</f>
        <v>43774</v>
      </c>
      <c r="BQ3" s="128">
        <f ca="1">Monthly!BQ2</f>
        <v>43804</v>
      </c>
      <c r="BR3" s="128">
        <f ca="1">Monthly!BR2</f>
        <v>43835</v>
      </c>
      <c r="BS3" s="128">
        <f ca="1">Monthly!BS2</f>
        <v>43866</v>
      </c>
      <c r="BT3" s="128">
        <f ca="1">Monthly!BT2</f>
        <v>43895</v>
      </c>
      <c r="BU3" s="128">
        <f ca="1">Monthly!BU2</f>
        <v>43926</v>
      </c>
      <c r="BV3" s="128">
        <f ca="1">Monthly!BV2</f>
        <v>43956</v>
      </c>
      <c r="BW3" s="128">
        <f ca="1">Monthly!BW2</f>
        <v>43987</v>
      </c>
      <c r="BX3" s="128">
        <f ca="1">Monthly!BX2</f>
        <v>44017</v>
      </c>
      <c r="BY3" s="128">
        <f ca="1">Monthly!BY2</f>
        <v>44048</v>
      </c>
      <c r="BZ3" s="128">
        <f ca="1">Monthly!BZ2</f>
        <v>44079</v>
      </c>
      <c r="CA3" s="128">
        <f ca="1">Monthly!CA2</f>
        <v>44109</v>
      </c>
      <c r="CB3" s="128">
        <f ca="1">Monthly!CB2</f>
        <v>44140</v>
      </c>
      <c r="CC3" s="128">
        <f ca="1">Monthly!CC2</f>
        <v>44170</v>
      </c>
      <c r="CD3" s="128">
        <f ca="1">Monthly!CD2</f>
        <v>44201</v>
      </c>
      <c r="CE3" s="128">
        <f ca="1">Monthly!CE2</f>
        <v>44232</v>
      </c>
      <c r="CF3" s="128">
        <f ca="1">Monthly!CF2</f>
        <v>44260</v>
      </c>
      <c r="CG3" s="128">
        <f ca="1">Monthly!CG2</f>
        <v>44291</v>
      </c>
      <c r="CH3" s="128">
        <f ca="1">Monthly!CH2</f>
        <v>44321</v>
      </c>
      <c r="CI3" s="128">
        <f ca="1">Monthly!CI2</f>
        <v>44352</v>
      </c>
      <c r="CJ3" s="128">
        <f ca="1">Monthly!CJ2</f>
        <v>44382</v>
      </c>
      <c r="CK3" s="128">
        <f ca="1">Monthly!CK2</f>
        <v>44413</v>
      </c>
      <c r="CL3" s="128">
        <f ca="1">Monthly!CL2</f>
        <v>44444</v>
      </c>
      <c r="CM3" s="128">
        <f ca="1">Monthly!CM2</f>
        <v>44474</v>
      </c>
      <c r="CN3" s="128">
        <f ca="1">Monthly!CN2</f>
        <v>44505</v>
      </c>
      <c r="CO3" s="128">
        <f ca="1">Monthly!CO2</f>
        <v>44535</v>
      </c>
      <c r="CP3" s="128">
        <f ca="1">Monthly!CP2</f>
        <v>44566</v>
      </c>
      <c r="CQ3" s="128">
        <f ca="1">Monthly!CQ2</f>
        <v>44597</v>
      </c>
      <c r="CR3" s="128">
        <f ca="1">Monthly!CR2</f>
        <v>44625</v>
      </c>
      <c r="CS3" s="128">
        <f ca="1">Monthly!CS2</f>
        <v>44656</v>
      </c>
      <c r="CT3" s="128">
        <f ca="1">Monthly!CT2</f>
        <v>44686</v>
      </c>
      <c r="CU3" s="128">
        <f ca="1">Monthly!CU2</f>
        <v>44717</v>
      </c>
      <c r="CV3" s="128">
        <f ca="1">Monthly!CV2</f>
        <v>44747</v>
      </c>
      <c r="CW3" s="128">
        <f ca="1">Monthly!CW2</f>
        <v>44778</v>
      </c>
      <c r="CX3" s="128">
        <f ca="1">Monthly!CX2</f>
        <v>44809</v>
      </c>
      <c r="CY3" s="128">
        <f ca="1">Monthly!CY2</f>
        <v>44839</v>
      </c>
      <c r="CZ3" s="128">
        <f ca="1">Monthly!CZ2</f>
        <v>44870</v>
      </c>
      <c r="DA3" s="128">
        <f ca="1">Monthly!DA2</f>
        <v>44900</v>
      </c>
      <c r="DB3" s="128">
        <f ca="1">Monthly!DB2</f>
        <v>44931</v>
      </c>
      <c r="DC3" s="128">
        <f ca="1">Monthly!DC2</f>
        <v>44962</v>
      </c>
      <c r="DD3" s="128">
        <f ca="1">Monthly!DD2</f>
        <v>44990</v>
      </c>
      <c r="DE3" s="128">
        <f ca="1">Monthly!DE2</f>
        <v>45021</v>
      </c>
      <c r="DF3" s="128">
        <f ca="1">Monthly!DF2</f>
        <v>45051</v>
      </c>
      <c r="DG3" s="128">
        <f ca="1">Monthly!DG2</f>
        <v>45082</v>
      </c>
      <c r="DH3" s="128">
        <f ca="1">Monthly!DH2</f>
        <v>45112</v>
      </c>
      <c r="DI3" s="128">
        <f ca="1">Monthly!DI2</f>
        <v>45143</v>
      </c>
      <c r="DJ3" s="128">
        <f ca="1">Monthly!DJ2</f>
        <v>45174</v>
      </c>
      <c r="DK3" s="128">
        <f ca="1">Monthly!DK2</f>
        <v>45204</v>
      </c>
      <c r="DL3" s="128">
        <f ca="1">Monthly!DL2</f>
        <v>45235</v>
      </c>
      <c r="DM3" s="128">
        <f ca="1">Monthly!DM2</f>
        <v>45265</v>
      </c>
      <c r="DN3" s="128">
        <f ca="1">Monthly!DN2</f>
        <v>45296</v>
      </c>
      <c r="DO3" s="128">
        <f ca="1">Monthly!DO2</f>
        <v>45327</v>
      </c>
      <c r="DP3" s="128">
        <f ca="1">Monthly!DP2</f>
        <v>45356</v>
      </c>
      <c r="DQ3" s="128">
        <f ca="1">Monthly!DQ2</f>
        <v>45387</v>
      </c>
      <c r="DR3" s="128">
        <f ca="1">Monthly!DR2</f>
        <v>45417</v>
      </c>
      <c r="DS3" s="128">
        <f ca="1">Monthly!DS2</f>
        <v>45448</v>
      </c>
      <c r="DT3" s="128">
        <f ca="1">Monthly!DT2</f>
        <v>45478</v>
      </c>
      <c r="DU3" s="128">
        <f ca="1">Monthly!DU2</f>
        <v>45509</v>
      </c>
      <c r="DV3" s="128">
        <f ca="1">Monthly!DV2</f>
        <v>45540</v>
      </c>
      <c r="DW3" s="128">
        <f ca="1">Monthly!DW2</f>
        <v>45570</v>
      </c>
      <c r="DX3" s="128">
        <f t="shared" ref="DX3:EI3" ca="1" si="0">EDATE(DW3,1)</f>
        <v>45601</v>
      </c>
      <c r="DY3" s="128">
        <f t="shared" ca="1" si="0"/>
        <v>45631</v>
      </c>
      <c r="DZ3" s="128">
        <f t="shared" ca="1" si="0"/>
        <v>45662</v>
      </c>
      <c r="EA3" s="128">
        <f t="shared" ca="1" si="0"/>
        <v>45693</v>
      </c>
      <c r="EB3" s="128">
        <f t="shared" ca="1" si="0"/>
        <v>45721</v>
      </c>
      <c r="EC3" s="128">
        <f t="shared" ca="1" si="0"/>
        <v>45752</v>
      </c>
      <c r="ED3" s="128">
        <f t="shared" ca="1" si="0"/>
        <v>45782</v>
      </c>
      <c r="EE3" s="128">
        <f t="shared" ca="1" si="0"/>
        <v>45813</v>
      </c>
      <c r="EF3" s="128">
        <f t="shared" ca="1" si="0"/>
        <v>45843</v>
      </c>
      <c r="EG3" s="128">
        <f t="shared" ca="1" si="0"/>
        <v>45874</v>
      </c>
      <c r="EH3" s="128">
        <f t="shared" ca="1" si="0"/>
        <v>45905</v>
      </c>
      <c r="EI3" s="128">
        <f t="shared" ca="1" si="0"/>
        <v>45935</v>
      </c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</row>
    <row r="4" spans="1:157" s="19" customFormat="1" x14ac:dyDescent="0.2">
      <c r="B4" s="2"/>
      <c r="D4" s="19" t="s">
        <v>180</v>
      </c>
      <c r="E4" s="20">
        <v>1</v>
      </c>
      <c r="F4" s="20">
        <f t="shared" ref="F4:O4" si="1">E4+1</f>
        <v>2</v>
      </c>
      <c r="G4" s="20">
        <f t="shared" si="1"/>
        <v>3</v>
      </c>
      <c r="H4" s="20">
        <f t="shared" si="1"/>
        <v>4</v>
      </c>
      <c r="I4" s="20">
        <f t="shared" si="1"/>
        <v>5</v>
      </c>
      <c r="J4" s="20">
        <f t="shared" si="1"/>
        <v>6</v>
      </c>
      <c r="K4" s="20">
        <f t="shared" si="1"/>
        <v>7</v>
      </c>
      <c r="L4" s="20">
        <f t="shared" si="1"/>
        <v>8</v>
      </c>
      <c r="M4" s="20">
        <f t="shared" si="1"/>
        <v>9</v>
      </c>
      <c r="N4" s="20">
        <f t="shared" si="1"/>
        <v>10</v>
      </c>
      <c r="O4" s="20">
        <f t="shared" si="1"/>
        <v>11</v>
      </c>
      <c r="P4" s="20">
        <f t="shared" ref="P4:Y4" si="2">O4+1</f>
        <v>12</v>
      </c>
      <c r="Q4" s="20">
        <f t="shared" si="2"/>
        <v>13</v>
      </c>
      <c r="R4" s="20">
        <f t="shared" si="2"/>
        <v>14</v>
      </c>
      <c r="S4" s="20">
        <f t="shared" si="2"/>
        <v>15</v>
      </c>
      <c r="T4" s="20">
        <f t="shared" si="2"/>
        <v>16</v>
      </c>
      <c r="U4" s="20">
        <f t="shared" si="2"/>
        <v>17</v>
      </c>
      <c r="V4" s="20">
        <f t="shared" si="2"/>
        <v>18</v>
      </c>
      <c r="W4" s="20">
        <f t="shared" si="2"/>
        <v>19</v>
      </c>
      <c r="X4" s="20">
        <f t="shared" si="2"/>
        <v>20</v>
      </c>
      <c r="Y4" s="20">
        <f t="shared" si="2"/>
        <v>21</v>
      </c>
      <c r="Z4" s="20">
        <f t="shared" ref="Z4:AN4" si="3">Y4+1</f>
        <v>22</v>
      </c>
      <c r="AA4" s="20">
        <f t="shared" si="3"/>
        <v>23</v>
      </c>
      <c r="AB4" s="20">
        <f t="shared" si="3"/>
        <v>24</v>
      </c>
      <c r="AC4" s="20">
        <f t="shared" si="3"/>
        <v>25</v>
      </c>
      <c r="AD4" s="20">
        <f t="shared" si="3"/>
        <v>26</v>
      </c>
      <c r="AE4" s="20">
        <f t="shared" si="3"/>
        <v>27</v>
      </c>
      <c r="AF4" s="20">
        <f t="shared" si="3"/>
        <v>28</v>
      </c>
      <c r="AG4" s="20">
        <f t="shared" si="3"/>
        <v>29</v>
      </c>
      <c r="AH4" s="20">
        <f t="shared" si="3"/>
        <v>30</v>
      </c>
      <c r="AI4" s="20">
        <f t="shared" si="3"/>
        <v>31</v>
      </c>
      <c r="AJ4" s="20">
        <f t="shared" si="3"/>
        <v>32</v>
      </c>
      <c r="AK4" s="20">
        <f t="shared" si="3"/>
        <v>33</v>
      </c>
      <c r="AL4" s="20">
        <f t="shared" si="3"/>
        <v>34</v>
      </c>
      <c r="AM4" s="20">
        <f t="shared" si="3"/>
        <v>35</v>
      </c>
      <c r="AN4" s="20">
        <f t="shared" si="3"/>
        <v>36</v>
      </c>
      <c r="AO4" s="20">
        <f>AN4+1</f>
        <v>37</v>
      </c>
      <c r="AP4" s="20">
        <f>AO4+1</f>
        <v>38</v>
      </c>
      <c r="AQ4" s="20">
        <f>AP4+1</f>
        <v>39</v>
      </c>
      <c r="AR4" s="20">
        <f t="shared" ref="AR4:DC4" si="4">AQ4+1</f>
        <v>40</v>
      </c>
      <c r="AS4" s="20">
        <f t="shared" si="4"/>
        <v>41</v>
      </c>
      <c r="AT4" s="20">
        <f t="shared" si="4"/>
        <v>42</v>
      </c>
      <c r="AU4" s="20">
        <f t="shared" si="4"/>
        <v>43</v>
      </c>
      <c r="AV4" s="20">
        <f t="shared" si="4"/>
        <v>44</v>
      </c>
      <c r="AW4" s="20">
        <f t="shared" si="4"/>
        <v>45</v>
      </c>
      <c r="AX4" s="20">
        <f t="shared" si="4"/>
        <v>46</v>
      </c>
      <c r="AY4" s="20">
        <f t="shared" si="4"/>
        <v>47</v>
      </c>
      <c r="AZ4" s="20">
        <f t="shared" si="4"/>
        <v>48</v>
      </c>
      <c r="BA4" s="20">
        <f t="shared" si="4"/>
        <v>49</v>
      </c>
      <c r="BB4" s="20">
        <f t="shared" si="4"/>
        <v>50</v>
      </c>
      <c r="BC4" s="20">
        <f t="shared" si="4"/>
        <v>51</v>
      </c>
      <c r="BD4" s="20">
        <f t="shared" si="4"/>
        <v>52</v>
      </c>
      <c r="BE4" s="20">
        <f t="shared" si="4"/>
        <v>53</v>
      </c>
      <c r="BF4" s="20">
        <f t="shared" si="4"/>
        <v>54</v>
      </c>
      <c r="BG4" s="20">
        <f t="shared" si="4"/>
        <v>55</v>
      </c>
      <c r="BH4" s="20">
        <f t="shared" si="4"/>
        <v>56</v>
      </c>
      <c r="BI4" s="20">
        <f t="shared" si="4"/>
        <v>57</v>
      </c>
      <c r="BJ4" s="20">
        <f t="shared" si="4"/>
        <v>58</v>
      </c>
      <c r="BK4" s="20">
        <f t="shared" si="4"/>
        <v>59</v>
      </c>
      <c r="BL4" s="20">
        <f t="shared" si="4"/>
        <v>60</v>
      </c>
      <c r="BM4" s="20">
        <f t="shared" si="4"/>
        <v>61</v>
      </c>
      <c r="BN4" s="20">
        <f t="shared" si="4"/>
        <v>62</v>
      </c>
      <c r="BO4" s="20">
        <f t="shared" si="4"/>
        <v>63</v>
      </c>
      <c r="BP4" s="20">
        <f t="shared" si="4"/>
        <v>64</v>
      </c>
      <c r="BQ4" s="20">
        <f t="shared" si="4"/>
        <v>65</v>
      </c>
      <c r="BR4" s="20">
        <f t="shared" si="4"/>
        <v>66</v>
      </c>
      <c r="BS4" s="20">
        <f t="shared" si="4"/>
        <v>67</v>
      </c>
      <c r="BT4" s="20">
        <f t="shared" si="4"/>
        <v>68</v>
      </c>
      <c r="BU4" s="20">
        <f t="shared" si="4"/>
        <v>69</v>
      </c>
      <c r="BV4" s="20">
        <f t="shared" si="4"/>
        <v>70</v>
      </c>
      <c r="BW4" s="20">
        <f t="shared" si="4"/>
        <v>71</v>
      </c>
      <c r="BX4" s="20">
        <f t="shared" si="4"/>
        <v>72</v>
      </c>
      <c r="BY4" s="20">
        <f t="shared" si="4"/>
        <v>73</v>
      </c>
      <c r="BZ4" s="20">
        <f t="shared" si="4"/>
        <v>74</v>
      </c>
      <c r="CA4" s="20">
        <f t="shared" si="4"/>
        <v>75</v>
      </c>
      <c r="CB4" s="20">
        <f t="shared" si="4"/>
        <v>76</v>
      </c>
      <c r="CC4" s="20">
        <f t="shared" si="4"/>
        <v>77</v>
      </c>
      <c r="CD4" s="20">
        <f t="shared" si="4"/>
        <v>78</v>
      </c>
      <c r="CE4" s="20">
        <f t="shared" si="4"/>
        <v>79</v>
      </c>
      <c r="CF4" s="20">
        <f t="shared" si="4"/>
        <v>80</v>
      </c>
      <c r="CG4" s="20">
        <f t="shared" si="4"/>
        <v>81</v>
      </c>
      <c r="CH4" s="20">
        <f t="shared" si="4"/>
        <v>82</v>
      </c>
      <c r="CI4" s="20">
        <f t="shared" si="4"/>
        <v>83</v>
      </c>
      <c r="CJ4" s="20">
        <f t="shared" si="4"/>
        <v>84</v>
      </c>
      <c r="CK4" s="20">
        <f t="shared" si="4"/>
        <v>85</v>
      </c>
      <c r="CL4" s="20">
        <f t="shared" si="4"/>
        <v>86</v>
      </c>
      <c r="CM4" s="20">
        <f t="shared" si="4"/>
        <v>87</v>
      </c>
      <c r="CN4" s="20">
        <f t="shared" si="4"/>
        <v>88</v>
      </c>
      <c r="CO4" s="20">
        <f t="shared" si="4"/>
        <v>89</v>
      </c>
      <c r="CP4" s="20">
        <f t="shared" si="4"/>
        <v>90</v>
      </c>
      <c r="CQ4" s="20">
        <f t="shared" si="4"/>
        <v>91</v>
      </c>
      <c r="CR4" s="20">
        <f t="shared" si="4"/>
        <v>92</v>
      </c>
      <c r="CS4" s="20">
        <f t="shared" si="4"/>
        <v>93</v>
      </c>
      <c r="CT4" s="20">
        <f t="shared" si="4"/>
        <v>94</v>
      </c>
      <c r="CU4" s="20">
        <f t="shared" si="4"/>
        <v>95</v>
      </c>
      <c r="CV4" s="20">
        <f t="shared" si="4"/>
        <v>96</v>
      </c>
      <c r="CW4" s="20">
        <f t="shared" si="4"/>
        <v>97</v>
      </c>
      <c r="CX4" s="20">
        <f t="shared" si="4"/>
        <v>98</v>
      </c>
      <c r="CY4" s="20">
        <f t="shared" si="4"/>
        <v>99</v>
      </c>
      <c r="CZ4" s="20">
        <f t="shared" si="4"/>
        <v>100</v>
      </c>
      <c r="DA4" s="20">
        <f t="shared" si="4"/>
        <v>101</v>
      </c>
      <c r="DB4" s="20">
        <f t="shared" si="4"/>
        <v>102</v>
      </c>
      <c r="DC4" s="20">
        <f t="shared" si="4"/>
        <v>103</v>
      </c>
      <c r="DD4" s="20">
        <f t="shared" ref="DD4:DW4" si="5">DC4+1</f>
        <v>104</v>
      </c>
      <c r="DE4" s="20">
        <f t="shared" si="5"/>
        <v>105</v>
      </c>
      <c r="DF4" s="20">
        <f t="shared" si="5"/>
        <v>106</v>
      </c>
      <c r="DG4" s="20">
        <f t="shared" si="5"/>
        <v>107</v>
      </c>
      <c r="DH4" s="20">
        <f t="shared" si="5"/>
        <v>108</v>
      </c>
      <c r="DI4" s="20">
        <f t="shared" si="5"/>
        <v>109</v>
      </c>
      <c r="DJ4" s="20">
        <f t="shared" si="5"/>
        <v>110</v>
      </c>
      <c r="DK4" s="20">
        <f t="shared" si="5"/>
        <v>111</v>
      </c>
      <c r="DL4" s="20">
        <f t="shared" si="5"/>
        <v>112</v>
      </c>
      <c r="DM4" s="20">
        <f t="shared" si="5"/>
        <v>113</v>
      </c>
      <c r="DN4" s="20">
        <f t="shared" si="5"/>
        <v>114</v>
      </c>
      <c r="DO4" s="20">
        <f t="shared" si="5"/>
        <v>115</v>
      </c>
      <c r="DP4" s="20">
        <f t="shared" si="5"/>
        <v>116</v>
      </c>
      <c r="DQ4" s="20">
        <f t="shared" si="5"/>
        <v>117</v>
      </c>
      <c r="DR4" s="20">
        <f t="shared" si="5"/>
        <v>118</v>
      </c>
      <c r="DS4" s="20">
        <f t="shared" si="5"/>
        <v>119</v>
      </c>
      <c r="DT4" s="20">
        <f t="shared" si="5"/>
        <v>120</v>
      </c>
      <c r="DU4" s="20">
        <f t="shared" si="5"/>
        <v>121</v>
      </c>
      <c r="DV4" s="20">
        <f t="shared" si="5"/>
        <v>122</v>
      </c>
      <c r="DW4" s="20">
        <f t="shared" si="5"/>
        <v>123</v>
      </c>
      <c r="DX4" s="20">
        <f t="shared" ref="DX4:EI4" si="6">DW4+1</f>
        <v>124</v>
      </c>
      <c r="DY4" s="20">
        <f t="shared" si="6"/>
        <v>125</v>
      </c>
      <c r="DZ4" s="20">
        <f t="shared" si="6"/>
        <v>126</v>
      </c>
      <c r="EA4" s="20">
        <f t="shared" si="6"/>
        <v>127</v>
      </c>
      <c r="EB4" s="20">
        <f t="shared" si="6"/>
        <v>128</v>
      </c>
      <c r="EC4" s="20">
        <f t="shared" si="6"/>
        <v>129</v>
      </c>
      <c r="ED4" s="20">
        <f t="shared" si="6"/>
        <v>130</v>
      </c>
      <c r="EE4" s="20">
        <f t="shared" si="6"/>
        <v>131</v>
      </c>
      <c r="EF4" s="20">
        <f t="shared" si="6"/>
        <v>132</v>
      </c>
      <c r="EG4" s="20">
        <f t="shared" si="6"/>
        <v>133</v>
      </c>
      <c r="EH4" s="20">
        <f t="shared" si="6"/>
        <v>134</v>
      </c>
      <c r="EI4" s="20">
        <f t="shared" si="6"/>
        <v>135</v>
      </c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</row>
    <row r="5" spans="1:157" x14ac:dyDescent="0.2">
      <c r="A5" s="2" t="s">
        <v>116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</row>
    <row r="6" spans="1:157" x14ac:dyDescent="0.2">
      <c r="A6" s="118" t="s">
        <v>245</v>
      </c>
      <c r="B6" s="119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</row>
    <row r="7" spans="1:157" x14ac:dyDescent="0.2">
      <c r="B7" s="2" t="s">
        <v>117</v>
      </c>
      <c r="C7" s="2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</row>
    <row r="8" spans="1:157" x14ac:dyDescent="0.2">
      <c r="B8" t="s">
        <v>118</v>
      </c>
      <c r="D8" s="84"/>
      <c r="E8" s="25"/>
      <c r="F8" s="25">
        <f t="shared" ref="F8:BQ8" si="7">E8*(1+$D$9)</f>
        <v>0</v>
      </c>
      <c r="G8" s="25">
        <f t="shared" si="7"/>
        <v>0</v>
      </c>
      <c r="H8" s="25">
        <f t="shared" si="7"/>
        <v>0</v>
      </c>
      <c r="I8" s="25">
        <f t="shared" si="7"/>
        <v>0</v>
      </c>
      <c r="J8" s="25">
        <f t="shared" si="7"/>
        <v>0</v>
      </c>
      <c r="K8" s="25">
        <f t="shared" si="7"/>
        <v>0</v>
      </c>
      <c r="L8" s="25">
        <f t="shared" si="7"/>
        <v>0</v>
      </c>
      <c r="M8" s="25">
        <f t="shared" si="7"/>
        <v>0</v>
      </c>
      <c r="N8" s="25">
        <f t="shared" si="7"/>
        <v>0</v>
      </c>
      <c r="O8" s="25">
        <f t="shared" si="7"/>
        <v>0</v>
      </c>
      <c r="P8" s="25">
        <f t="shared" si="7"/>
        <v>0</v>
      </c>
      <c r="Q8" s="25">
        <f t="shared" si="7"/>
        <v>0</v>
      </c>
      <c r="R8" s="25">
        <f t="shared" si="7"/>
        <v>0</v>
      </c>
      <c r="S8" s="25">
        <f t="shared" si="7"/>
        <v>0</v>
      </c>
      <c r="T8" s="25">
        <f t="shared" si="7"/>
        <v>0</v>
      </c>
      <c r="U8" s="25">
        <f t="shared" si="7"/>
        <v>0</v>
      </c>
      <c r="V8" s="25">
        <f t="shared" si="7"/>
        <v>0</v>
      </c>
      <c r="W8" s="25">
        <f t="shared" si="7"/>
        <v>0</v>
      </c>
      <c r="X8" s="25">
        <f t="shared" si="7"/>
        <v>0</v>
      </c>
      <c r="Y8" s="25">
        <f t="shared" si="7"/>
        <v>0</v>
      </c>
      <c r="Z8" s="25">
        <f t="shared" si="7"/>
        <v>0</v>
      </c>
      <c r="AA8" s="25">
        <f t="shared" si="7"/>
        <v>0</v>
      </c>
      <c r="AB8" s="25">
        <f t="shared" si="7"/>
        <v>0</v>
      </c>
      <c r="AC8" s="25">
        <f t="shared" si="7"/>
        <v>0</v>
      </c>
      <c r="AD8" s="25">
        <f t="shared" si="7"/>
        <v>0</v>
      </c>
      <c r="AE8" s="25">
        <f t="shared" si="7"/>
        <v>0</v>
      </c>
      <c r="AF8" s="25">
        <f t="shared" si="7"/>
        <v>0</v>
      </c>
      <c r="AG8" s="25">
        <f t="shared" si="7"/>
        <v>0</v>
      </c>
      <c r="AH8" s="25">
        <f t="shared" si="7"/>
        <v>0</v>
      </c>
      <c r="AI8" s="25">
        <f t="shared" si="7"/>
        <v>0</v>
      </c>
      <c r="AJ8" s="25">
        <f t="shared" si="7"/>
        <v>0</v>
      </c>
      <c r="AK8" s="25">
        <f t="shared" si="7"/>
        <v>0</v>
      </c>
      <c r="AL8" s="25">
        <f t="shared" si="7"/>
        <v>0</v>
      </c>
      <c r="AM8" s="25">
        <f t="shared" si="7"/>
        <v>0</v>
      </c>
      <c r="AN8" s="25">
        <f t="shared" si="7"/>
        <v>0</v>
      </c>
      <c r="AO8" s="25">
        <f t="shared" si="7"/>
        <v>0</v>
      </c>
      <c r="AP8" s="25">
        <f t="shared" si="7"/>
        <v>0</v>
      </c>
      <c r="AQ8" s="25">
        <f t="shared" si="7"/>
        <v>0</v>
      </c>
      <c r="AR8" s="25">
        <f t="shared" si="7"/>
        <v>0</v>
      </c>
      <c r="AS8" s="25">
        <f t="shared" si="7"/>
        <v>0</v>
      </c>
      <c r="AT8" s="25">
        <f t="shared" si="7"/>
        <v>0</v>
      </c>
      <c r="AU8" s="25">
        <f t="shared" si="7"/>
        <v>0</v>
      </c>
      <c r="AV8" s="25">
        <f t="shared" si="7"/>
        <v>0</v>
      </c>
      <c r="AW8" s="25">
        <f t="shared" si="7"/>
        <v>0</v>
      </c>
      <c r="AX8" s="25">
        <f t="shared" si="7"/>
        <v>0</v>
      </c>
      <c r="AY8" s="25">
        <f t="shared" si="7"/>
        <v>0</v>
      </c>
      <c r="AZ8" s="25">
        <f t="shared" si="7"/>
        <v>0</v>
      </c>
      <c r="BA8" s="25">
        <f t="shared" si="7"/>
        <v>0</v>
      </c>
      <c r="BB8" s="25">
        <f t="shared" si="7"/>
        <v>0</v>
      </c>
      <c r="BC8" s="25">
        <f t="shared" si="7"/>
        <v>0</v>
      </c>
      <c r="BD8" s="25">
        <f t="shared" si="7"/>
        <v>0</v>
      </c>
      <c r="BE8" s="25">
        <f t="shared" si="7"/>
        <v>0</v>
      </c>
      <c r="BF8" s="25">
        <f t="shared" si="7"/>
        <v>0</v>
      </c>
      <c r="BG8" s="25">
        <f t="shared" si="7"/>
        <v>0</v>
      </c>
      <c r="BH8" s="25">
        <f t="shared" si="7"/>
        <v>0</v>
      </c>
      <c r="BI8" s="25">
        <f t="shared" si="7"/>
        <v>0</v>
      </c>
      <c r="BJ8" s="25">
        <f t="shared" si="7"/>
        <v>0</v>
      </c>
      <c r="BK8" s="25">
        <f t="shared" si="7"/>
        <v>0</v>
      </c>
      <c r="BL8" s="25">
        <f t="shared" si="7"/>
        <v>0</v>
      </c>
      <c r="BM8" s="25">
        <f t="shared" si="7"/>
        <v>0</v>
      </c>
      <c r="BN8" s="25">
        <f t="shared" si="7"/>
        <v>0</v>
      </c>
      <c r="BO8" s="25">
        <f t="shared" si="7"/>
        <v>0</v>
      </c>
      <c r="BP8" s="25">
        <f t="shared" si="7"/>
        <v>0</v>
      </c>
      <c r="BQ8" s="25">
        <f t="shared" si="7"/>
        <v>0</v>
      </c>
      <c r="BR8" s="25">
        <f t="shared" ref="BR8:DW8" si="8">BQ8*(1+$D$9)</f>
        <v>0</v>
      </c>
      <c r="BS8" s="25">
        <f t="shared" si="8"/>
        <v>0</v>
      </c>
      <c r="BT8" s="25">
        <f t="shared" si="8"/>
        <v>0</v>
      </c>
      <c r="BU8" s="25">
        <f t="shared" si="8"/>
        <v>0</v>
      </c>
      <c r="BV8" s="25">
        <f t="shared" si="8"/>
        <v>0</v>
      </c>
      <c r="BW8" s="25">
        <f t="shared" si="8"/>
        <v>0</v>
      </c>
      <c r="BX8" s="25">
        <f t="shared" si="8"/>
        <v>0</v>
      </c>
      <c r="BY8" s="25">
        <f t="shared" si="8"/>
        <v>0</v>
      </c>
      <c r="BZ8" s="25">
        <f t="shared" si="8"/>
        <v>0</v>
      </c>
      <c r="CA8" s="25">
        <f t="shared" si="8"/>
        <v>0</v>
      </c>
      <c r="CB8" s="25">
        <f t="shared" si="8"/>
        <v>0</v>
      </c>
      <c r="CC8" s="25">
        <f t="shared" si="8"/>
        <v>0</v>
      </c>
      <c r="CD8" s="25">
        <f t="shared" si="8"/>
        <v>0</v>
      </c>
      <c r="CE8" s="25">
        <f t="shared" si="8"/>
        <v>0</v>
      </c>
      <c r="CF8" s="25">
        <f t="shared" si="8"/>
        <v>0</v>
      </c>
      <c r="CG8" s="25">
        <f t="shared" si="8"/>
        <v>0</v>
      </c>
      <c r="CH8" s="25">
        <f t="shared" si="8"/>
        <v>0</v>
      </c>
      <c r="CI8" s="25">
        <f t="shared" si="8"/>
        <v>0</v>
      </c>
      <c r="CJ8" s="25">
        <f t="shared" si="8"/>
        <v>0</v>
      </c>
      <c r="CK8" s="25">
        <f t="shared" si="8"/>
        <v>0</v>
      </c>
      <c r="CL8" s="25">
        <f t="shared" si="8"/>
        <v>0</v>
      </c>
      <c r="CM8" s="25">
        <f t="shared" si="8"/>
        <v>0</v>
      </c>
      <c r="CN8" s="25">
        <f t="shared" si="8"/>
        <v>0</v>
      </c>
      <c r="CO8" s="25">
        <f t="shared" si="8"/>
        <v>0</v>
      </c>
      <c r="CP8" s="25">
        <f t="shared" si="8"/>
        <v>0</v>
      </c>
      <c r="CQ8" s="25">
        <f t="shared" si="8"/>
        <v>0</v>
      </c>
      <c r="CR8" s="25">
        <f t="shared" si="8"/>
        <v>0</v>
      </c>
      <c r="CS8" s="25">
        <f t="shared" si="8"/>
        <v>0</v>
      </c>
      <c r="CT8" s="25">
        <f t="shared" si="8"/>
        <v>0</v>
      </c>
      <c r="CU8" s="25">
        <f t="shared" si="8"/>
        <v>0</v>
      </c>
      <c r="CV8" s="25">
        <f t="shared" si="8"/>
        <v>0</v>
      </c>
      <c r="CW8" s="25">
        <f t="shared" si="8"/>
        <v>0</v>
      </c>
      <c r="CX8" s="25">
        <f t="shared" si="8"/>
        <v>0</v>
      </c>
      <c r="CY8" s="25">
        <f t="shared" si="8"/>
        <v>0</v>
      </c>
      <c r="CZ8" s="25">
        <f t="shared" si="8"/>
        <v>0</v>
      </c>
      <c r="DA8" s="25">
        <f t="shared" si="8"/>
        <v>0</v>
      </c>
      <c r="DB8" s="25">
        <f t="shared" si="8"/>
        <v>0</v>
      </c>
      <c r="DC8" s="25">
        <f t="shared" si="8"/>
        <v>0</v>
      </c>
      <c r="DD8" s="25">
        <f t="shared" si="8"/>
        <v>0</v>
      </c>
      <c r="DE8" s="25">
        <f t="shared" si="8"/>
        <v>0</v>
      </c>
      <c r="DF8" s="25">
        <f t="shared" si="8"/>
        <v>0</v>
      </c>
      <c r="DG8" s="25">
        <f t="shared" si="8"/>
        <v>0</v>
      </c>
      <c r="DH8" s="25">
        <f t="shared" si="8"/>
        <v>0</v>
      </c>
      <c r="DI8" s="25">
        <f t="shared" si="8"/>
        <v>0</v>
      </c>
      <c r="DJ8" s="25">
        <f t="shared" si="8"/>
        <v>0</v>
      </c>
      <c r="DK8" s="25">
        <f t="shared" si="8"/>
        <v>0</v>
      </c>
      <c r="DL8" s="25">
        <f t="shared" si="8"/>
        <v>0</v>
      </c>
      <c r="DM8" s="25">
        <f t="shared" si="8"/>
        <v>0</v>
      </c>
      <c r="DN8" s="25">
        <f t="shared" si="8"/>
        <v>0</v>
      </c>
      <c r="DO8" s="25">
        <f t="shared" si="8"/>
        <v>0</v>
      </c>
      <c r="DP8" s="25">
        <f t="shared" si="8"/>
        <v>0</v>
      </c>
      <c r="DQ8" s="25">
        <f t="shared" si="8"/>
        <v>0</v>
      </c>
      <c r="DR8" s="25">
        <f t="shared" si="8"/>
        <v>0</v>
      </c>
      <c r="DS8" s="25">
        <f t="shared" si="8"/>
        <v>0</v>
      </c>
      <c r="DT8" s="25">
        <f t="shared" si="8"/>
        <v>0</v>
      </c>
      <c r="DU8" s="25">
        <f t="shared" si="8"/>
        <v>0</v>
      </c>
      <c r="DV8" s="25">
        <f t="shared" si="8"/>
        <v>0</v>
      </c>
      <c r="DW8" s="25">
        <f t="shared" si="8"/>
        <v>0</v>
      </c>
      <c r="DX8" s="25">
        <f t="shared" ref="DX8:EI8" si="9">DW8*(1+$D$9)</f>
        <v>0</v>
      </c>
      <c r="DY8" s="25">
        <f t="shared" si="9"/>
        <v>0</v>
      </c>
      <c r="DZ8" s="25">
        <f t="shared" si="9"/>
        <v>0</v>
      </c>
      <c r="EA8" s="25">
        <f t="shared" si="9"/>
        <v>0</v>
      </c>
      <c r="EB8" s="25">
        <f t="shared" si="9"/>
        <v>0</v>
      </c>
      <c r="EC8" s="25">
        <f t="shared" si="9"/>
        <v>0</v>
      </c>
      <c r="ED8" s="25">
        <f t="shared" si="9"/>
        <v>0</v>
      </c>
      <c r="EE8" s="25">
        <f t="shared" si="9"/>
        <v>0</v>
      </c>
      <c r="EF8" s="25">
        <f t="shared" si="9"/>
        <v>0</v>
      </c>
      <c r="EG8" s="25">
        <f t="shared" si="9"/>
        <v>0</v>
      </c>
      <c r="EH8" s="25">
        <f t="shared" si="9"/>
        <v>0</v>
      </c>
      <c r="EI8" s="25">
        <f t="shared" si="9"/>
        <v>0</v>
      </c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</row>
    <row r="9" spans="1:157" x14ac:dyDescent="0.2">
      <c r="B9" s="31" t="s">
        <v>203</v>
      </c>
      <c r="D9" s="86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</row>
    <row r="10" spans="1:157" x14ac:dyDescent="0.2">
      <c r="B10" t="s">
        <v>119</v>
      </c>
      <c r="D10" s="84"/>
      <c r="E10" s="25"/>
      <c r="F10" s="25">
        <f t="shared" ref="F10:BQ10" si="10">E10*(1+$D$11)</f>
        <v>0</v>
      </c>
      <c r="G10" s="25">
        <f t="shared" si="10"/>
        <v>0</v>
      </c>
      <c r="H10" s="25">
        <f t="shared" si="10"/>
        <v>0</v>
      </c>
      <c r="I10" s="25">
        <f t="shared" si="10"/>
        <v>0</v>
      </c>
      <c r="J10" s="25">
        <f t="shared" si="10"/>
        <v>0</v>
      </c>
      <c r="K10" s="25">
        <f t="shared" si="10"/>
        <v>0</v>
      </c>
      <c r="L10" s="25">
        <f t="shared" si="10"/>
        <v>0</v>
      </c>
      <c r="M10" s="25">
        <f t="shared" si="10"/>
        <v>0</v>
      </c>
      <c r="N10" s="25">
        <f t="shared" si="10"/>
        <v>0</v>
      </c>
      <c r="O10" s="25">
        <f t="shared" si="10"/>
        <v>0</v>
      </c>
      <c r="P10" s="25">
        <f t="shared" si="10"/>
        <v>0</v>
      </c>
      <c r="Q10" s="25">
        <f t="shared" si="10"/>
        <v>0</v>
      </c>
      <c r="R10" s="25">
        <f t="shared" si="10"/>
        <v>0</v>
      </c>
      <c r="S10" s="25">
        <f t="shared" si="10"/>
        <v>0</v>
      </c>
      <c r="T10" s="25">
        <f t="shared" si="10"/>
        <v>0</v>
      </c>
      <c r="U10" s="25">
        <f t="shared" si="10"/>
        <v>0</v>
      </c>
      <c r="V10" s="25">
        <f t="shared" si="10"/>
        <v>0</v>
      </c>
      <c r="W10" s="25">
        <f t="shared" si="10"/>
        <v>0</v>
      </c>
      <c r="X10" s="25">
        <f t="shared" si="10"/>
        <v>0</v>
      </c>
      <c r="Y10" s="25">
        <f t="shared" si="10"/>
        <v>0</v>
      </c>
      <c r="Z10" s="25">
        <f t="shared" si="10"/>
        <v>0</v>
      </c>
      <c r="AA10" s="25">
        <f t="shared" si="10"/>
        <v>0</v>
      </c>
      <c r="AB10" s="25">
        <f t="shared" si="10"/>
        <v>0</v>
      </c>
      <c r="AC10" s="25">
        <f t="shared" si="10"/>
        <v>0</v>
      </c>
      <c r="AD10" s="25">
        <f t="shared" si="10"/>
        <v>0</v>
      </c>
      <c r="AE10" s="25">
        <f t="shared" si="10"/>
        <v>0</v>
      </c>
      <c r="AF10" s="25">
        <f t="shared" si="10"/>
        <v>0</v>
      </c>
      <c r="AG10" s="25">
        <f t="shared" si="10"/>
        <v>0</v>
      </c>
      <c r="AH10" s="25">
        <f t="shared" si="10"/>
        <v>0</v>
      </c>
      <c r="AI10" s="25">
        <f t="shared" si="10"/>
        <v>0</v>
      </c>
      <c r="AJ10" s="25">
        <f t="shared" si="10"/>
        <v>0</v>
      </c>
      <c r="AK10" s="25">
        <f t="shared" si="10"/>
        <v>0</v>
      </c>
      <c r="AL10" s="25">
        <f t="shared" si="10"/>
        <v>0</v>
      </c>
      <c r="AM10" s="25">
        <f t="shared" si="10"/>
        <v>0</v>
      </c>
      <c r="AN10" s="25">
        <f t="shared" si="10"/>
        <v>0</v>
      </c>
      <c r="AO10" s="25">
        <f t="shared" si="10"/>
        <v>0</v>
      </c>
      <c r="AP10" s="25">
        <f t="shared" si="10"/>
        <v>0</v>
      </c>
      <c r="AQ10" s="25">
        <f t="shared" si="10"/>
        <v>0</v>
      </c>
      <c r="AR10" s="25">
        <f t="shared" si="10"/>
        <v>0</v>
      </c>
      <c r="AS10" s="25">
        <f t="shared" si="10"/>
        <v>0</v>
      </c>
      <c r="AT10" s="25">
        <f t="shared" si="10"/>
        <v>0</v>
      </c>
      <c r="AU10" s="25">
        <f t="shared" si="10"/>
        <v>0</v>
      </c>
      <c r="AV10" s="25">
        <f t="shared" si="10"/>
        <v>0</v>
      </c>
      <c r="AW10" s="25">
        <f t="shared" si="10"/>
        <v>0</v>
      </c>
      <c r="AX10" s="25">
        <f t="shared" si="10"/>
        <v>0</v>
      </c>
      <c r="AY10" s="25">
        <f t="shared" si="10"/>
        <v>0</v>
      </c>
      <c r="AZ10" s="25">
        <f t="shared" si="10"/>
        <v>0</v>
      </c>
      <c r="BA10" s="25">
        <f t="shared" si="10"/>
        <v>0</v>
      </c>
      <c r="BB10" s="25">
        <f t="shared" si="10"/>
        <v>0</v>
      </c>
      <c r="BC10" s="25">
        <f t="shared" si="10"/>
        <v>0</v>
      </c>
      <c r="BD10" s="25">
        <f t="shared" si="10"/>
        <v>0</v>
      </c>
      <c r="BE10" s="25">
        <f t="shared" si="10"/>
        <v>0</v>
      </c>
      <c r="BF10" s="25">
        <f t="shared" si="10"/>
        <v>0</v>
      </c>
      <c r="BG10" s="25">
        <f t="shared" si="10"/>
        <v>0</v>
      </c>
      <c r="BH10" s="25">
        <f t="shared" si="10"/>
        <v>0</v>
      </c>
      <c r="BI10" s="25">
        <f t="shared" si="10"/>
        <v>0</v>
      </c>
      <c r="BJ10" s="25">
        <f t="shared" si="10"/>
        <v>0</v>
      </c>
      <c r="BK10" s="25">
        <f t="shared" si="10"/>
        <v>0</v>
      </c>
      <c r="BL10" s="25">
        <f t="shared" si="10"/>
        <v>0</v>
      </c>
      <c r="BM10" s="25">
        <f t="shared" si="10"/>
        <v>0</v>
      </c>
      <c r="BN10" s="25">
        <f t="shared" si="10"/>
        <v>0</v>
      </c>
      <c r="BO10" s="25">
        <f t="shared" si="10"/>
        <v>0</v>
      </c>
      <c r="BP10" s="25">
        <f t="shared" si="10"/>
        <v>0</v>
      </c>
      <c r="BQ10" s="25">
        <f t="shared" si="10"/>
        <v>0</v>
      </c>
      <c r="BR10" s="25">
        <f t="shared" ref="BR10:DW10" si="11">BQ10*(1+$D$11)</f>
        <v>0</v>
      </c>
      <c r="BS10" s="25">
        <f t="shared" si="11"/>
        <v>0</v>
      </c>
      <c r="BT10" s="25">
        <f t="shared" si="11"/>
        <v>0</v>
      </c>
      <c r="BU10" s="25">
        <f t="shared" si="11"/>
        <v>0</v>
      </c>
      <c r="BV10" s="25">
        <f t="shared" si="11"/>
        <v>0</v>
      </c>
      <c r="BW10" s="25">
        <f t="shared" si="11"/>
        <v>0</v>
      </c>
      <c r="BX10" s="25">
        <f t="shared" si="11"/>
        <v>0</v>
      </c>
      <c r="BY10" s="25">
        <f t="shared" si="11"/>
        <v>0</v>
      </c>
      <c r="BZ10" s="25">
        <f t="shared" si="11"/>
        <v>0</v>
      </c>
      <c r="CA10" s="25">
        <f t="shared" si="11"/>
        <v>0</v>
      </c>
      <c r="CB10" s="25">
        <f t="shared" si="11"/>
        <v>0</v>
      </c>
      <c r="CC10" s="25">
        <f t="shared" si="11"/>
        <v>0</v>
      </c>
      <c r="CD10" s="25">
        <f t="shared" si="11"/>
        <v>0</v>
      </c>
      <c r="CE10" s="25">
        <f t="shared" si="11"/>
        <v>0</v>
      </c>
      <c r="CF10" s="25">
        <f t="shared" si="11"/>
        <v>0</v>
      </c>
      <c r="CG10" s="25">
        <f t="shared" si="11"/>
        <v>0</v>
      </c>
      <c r="CH10" s="25">
        <f t="shared" si="11"/>
        <v>0</v>
      </c>
      <c r="CI10" s="25">
        <f t="shared" si="11"/>
        <v>0</v>
      </c>
      <c r="CJ10" s="25">
        <f t="shared" si="11"/>
        <v>0</v>
      </c>
      <c r="CK10" s="25">
        <f t="shared" si="11"/>
        <v>0</v>
      </c>
      <c r="CL10" s="25">
        <f t="shared" si="11"/>
        <v>0</v>
      </c>
      <c r="CM10" s="25">
        <f t="shared" si="11"/>
        <v>0</v>
      </c>
      <c r="CN10" s="25">
        <f t="shared" si="11"/>
        <v>0</v>
      </c>
      <c r="CO10" s="25">
        <f t="shared" si="11"/>
        <v>0</v>
      </c>
      <c r="CP10" s="25">
        <f t="shared" si="11"/>
        <v>0</v>
      </c>
      <c r="CQ10" s="25">
        <f t="shared" si="11"/>
        <v>0</v>
      </c>
      <c r="CR10" s="25">
        <f t="shared" si="11"/>
        <v>0</v>
      </c>
      <c r="CS10" s="25">
        <f t="shared" si="11"/>
        <v>0</v>
      </c>
      <c r="CT10" s="25">
        <f t="shared" si="11"/>
        <v>0</v>
      </c>
      <c r="CU10" s="25">
        <f t="shared" si="11"/>
        <v>0</v>
      </c>
      <c r="CV10" s="25">
        <f t="shared" si="11"/>
        <v>0</v>
      </c>
      <c r="CW10" s="25">
        <f t="shared" si="11"/>
        <v>0</v>
      </c>
      <c r="CX10" s="25">
        <f t="shared" si="11"/>
        <v>0</v>
      </c>
      <c r="CY10" s="25">
        <f t="shared" si="11"/>
        <v>0</v>
      </c>
      <c r="CZ10" s="25">
        <f t="shared" si="11"/>
        <v>0</v>
      </c>
      <c r="DA10" s="25">
        <f t="shared" si="11"/>
        <v>0</v>
      </c>
      <c r="DB10" s="25">
        <f t="shared" si="11"/>
        <v>0</v>
      </c>
      <c r="DC10" s="25">
        <f t="shared" si="11"/>
        <v>0</v>
      </c>
      <c r="DD10" s="25">
        <f t="shared" si="11"/>
        <v>0</v>
      </c>
      <c r="DE10" s="25">
        <f t="shared" si="11"/>
        <v>0</v>
      </c>
      <c r="DF10" s="25">
        <f t="shared" si="11"/>
        <v>0</v>
      </c>
      <c r="DG10" s="25">
        <f t="shared" si="11"/>
        <v>0</v>
      </c>
      <c r="DH10" s="25">
        <f t="shared" si="11"/>
        <v>0</v>
      </c>
      <c r="DI10" s="25">
        <f t="shared" si="11"/>
        <v>0</v>
      </c>
      <c r="DJ10" s="25">
        <f t="shared" si="11"/>
        <v>0</v>
      </c>
      <c r="DK10" s="25">
        <f t="shared" si="11"/>
        <v>0</v>
      </c>
      <c r="DL10" s="25">
        <f t="shared" si="11"/>
        <v>0</v>
      </c>
      <c r="DM10" s="25">
        <f t="shared" si="11"/>
        <v>0</v>
      </c>
      <c r="DN10" s="25">
        <f t="shared" si="11"/>
        <v>0</v>
      </c>
      <c r="DO10" s="25">
        <f t="shared" si="11"/>
        <v>0</v>
      </c>
      <c r="DP10" s="25">
        <f t="shared" si="11"/>
        <v>0</v>
      </c>
      <c r="DQ10" s="25">
        <f t="shared" si="11"/>
        <v>0</v>
      </c>
      <c r="DR10" s="25">
        <f t="shared" si="11"/>
        <v>0</v>
      </c>
      <c r="DS10" s="25">
        <f t="shared" si="11"/>
        <v>0</v>
      </c>
      <c r="DT10" s="25">
        <f t="shared" si="11"/>
        <v>0</v>
      </c>
      <c r="DU10" s="25">
        <f t="shared" si="11"/>
        <v>0</v>
      </c>
      <c r="DV10" s="25">
        <f t="shared" si="11"/>
        <v>0</v>
      </c>
      <c r="DW10" s="25">
        <f t="shared" si="11"/>
        <v>0</v>
      </c>
      <c r="DX10" s="25">
        <f t="shared" ref="DX10:EI10" si="12">DW10*(1+$D$11)</f>
        <v>0</v>
      </c>
      <c r="DY10" s="25">
        <f t="shared" si="12"/>
        <v>0</v>
      </c>
      <c r="DZ10" s="25">
        <f t="shared" si="12"/>
        <v>0</v>
      </c>
      <c r="EA10" s="25">
        <f t="shared" si="12"/>
        <v>0</v>
      </c>
      <c r="EB10" s="25">
        <f t="shared" si="12"/>
        <v>0</v>
      </c>
      <c r="EC10" s="25">
        <f t="shared" si="12"/>
        <v>0</v>
      </c>
      <c r="ED10" s="25">
        <f t="shared" si="12"/>
        <v>0</v>
      </c>
      <c r="EE10" s="25">
        <f t="shared" si="12"/>
        <v>0</v>
      </c>
      <c r="EF10" s="25">
        <f t="shared" si="12"/>
        <v>0</v>
      </c>
      <c r="EG10" s="25">
        <f t="shared" si="12"/>
        <v>0</v>
      </c>
      <c r="EH10" s="25">
        <f t="shared" si="12"/>
        <v>0</v>
      </c>
      <c r="EI10" s="25">
        <f t="shared" si="12"/>
        <v>0</v>
      </c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</row>
    <row r="11" spans="1:157" x14ac:dyDescent="0.2">
      <c r="B11" s="31" t="s">
        <v>204</v>
      </c>
      <c r="D11" s="86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</row>
    <row r="12" spans="1:157" x14ac:dyDescent="0.2">
      <c r="B12" s="2" t="s">
        <v>120</v>
      </c>
      <c r="C12" s="2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</row>
    <row r="13" spans="1:157" x14ac:dyDescent="0.2">
      <c r="B13" t="s">
        <v>118</v>
      </c>
      <c r="D13" s="95"/>
      <c r="E13" s="65"/>
      <c r="F13" s="65">
        <f t="shared" ref="F13:BQ13" si="13">E13*(1+$D$14)</f>
        <v>0</v>
      </c>
      <c r="G13" s="65">
        <f t="shared" si="13"/>
        <v>0</v>
      </c>
      <c r="H13" s="65">
        <f t="shared" si="13"/>
        <v>0</v>
      </c>
      <c r="I13" s="65">
        <f t="shared" si="13"/>
        <v>0</v>
      </c>
      <c r="J13" s="65">
        <f t="shared" si="13"/>
        <v>0</v>
      </c>
      <c r="K13" s="65">
        <f t="shared" si="13"/>
        <v>0</v>
      </c>
      <c r="L13" s="65">
        <f t="shared" si="13"/>
        <v>0</v>
      </c>
      <c r="M13" s="65">
        <f t="shared" si="13"/>
        <v>0</v>
      </c>
      <c r="N13" s="65">
        <f t="shared" si="13"/>
        <v>0</v>
      </c>
      <c r="O13" s="65">
        <f t="shared" si="13"/>
        <v>0</v>
      </c>
      <c r="P13" s="65">
        <f t="shared" si="13"/>
        <v>0</v>
      </c>
      <c r="Q13" s="65">
        <f t="shared" si="13"/>
        <v>0</v>
      </c>
      <c r="R13" s="65">
        <f t="shared" si="13"/>
        <v>0</v>
      </c>
      <c r="S13" s="65">
        <f t="shared" si="13"/>
        <v>0</v>
      </c>
      <c r="T13" s="65">
        <f t="shared" si="13"/>
        <v>0</v>
      </c>
      <c r="U13" s="65">
        <f t="shared" si="13"/>
        <v>0</v>
      </c>
      <c r="V13" s="65">
        <f t="shared" si="13"/>
        <v>0</v>
      </c>
      <c r="W13" s="65">
        <f t="shared" si="13"/>
        <v>0</v>
      </c>
      <c r="X13" s="65">
        <f t="shared" si="13"/>
        <v>0</v>
      </c>
      <c r="Y13" s="65">
        <f t="shared" si="13"/>
        <v>0</v>
      </c>
      <c r="Z13" s="65">
        <f t="shared" si="13"/>
        <v>0</v>
      </c>
      <c r="AA13" s="65">
        <f t="shared" si="13"/>
        <v>0</v>
      </c>
      <c r="AB13" s="65">
        <f t="shared" si="13"/>
        <v>0</v>
      </c>
      <c r="AC13" s="65">
        <f t="shared" si="13"/>
        <v>0</v>
      </c>
      <c r="AD13" s="65">
        <f t="shared" si="13"/>
        <v>0</v>
      </c>
      <c r="AE13" s="65">
        <f t="shared" si="13"/>
        <v>0</v>
      </c>
      <c r="AF13" s="65">
        <f t="shared" si="13"/>
        <v>0</v>
      </c>
      <c r="AG13" s="65">
        <f t="shared" si="13"/>
        <v>0</v>
      </c>
      <c r="AH13" s="65">
        <f t="shared" si="13"/>
        <v>0</v>
      </c>
      <c r="AI13" s="65">
        <f t="shared" si="13"/>
        <v>0</v>
      </c>
      <c r="AJ13" s="65">
        <f t="shared" si="13"/>
        <v>0</v>
      </c>
      <c r="AK13" s="65">
        <f t="shared" si="13"/>
        <v>0</v>
      </c>
      <c r="AL13" s="65">
        <f t="shared" si="13"/>
        <v>0</v>
      </c>
      <c r="AM13" s="65">
        <f t="shared" si="13"/>
        <v>0</v>
      </c>
      <c r="AN13" s="65">
        <f t="shared" si="13"/>
        <v>0</v>
      </c>
      <c r="AO13" s="65">
        <f t="shared" si="13"/>
        <v>0</v>
      </c>
      <c r="AP13" s="65">
        <f t="shared" si="13"/>
        <v>0</v>
      </c>
      <c r="AQ13" s="65">
        <f t="shared" si="13"/>
        <v>0</v>
      </c>
      <c r="AR13" s="65">
        <f t="shared" si="13"/>
        <v>0</v>
      </c>
      <c r="AS13" s="65">
        <f t="shared" si="13"/>
        <v>0</v>
      </c>
      <c r="AT13" s="65">
        <f t="shared" si="13"/>
        <v>0</v>
      </c>
      <c r="AU13" s="65">
        <f t="shared" si="13"/>
        <v>0</v>
      </c>
      <c r="AV13" s="65">
        <f t="shared" si="13"/>
        <v>0</v>
      </c>
      <c r="AW13" s="65">
        <f t="shared" si="13"/>
        <v>0</v>
      </c>
      <c r="AX13" s="65">
        <f t="shared" si="13"/>
        <v>0</v>
      </c>
      <c r="AY13" s="65">
        <f t="shared" si="13"/>
        <v>0</v>
      </c>
      <c r="AZ13" s="65">
        <f t="shared" si="13"/>
        <v>0</v>
      </c>
      <c r="BA13" s="65">
        <f t="shared" si="13"/>
        <v>0</v>
      </c>
      <c r="BB13" s="65">
        <f t="shared" si="13"/>
        <v>0</v>
      </c>
      <c r="BC13" s="65">
        <f t="shared" si="13"/>
        <v>0</v>
      </c>
      <c r="BD13" s="65">
        <f t="shared" si="13"/>
        <v>0</v>
      </c>
      <c r="BE13" s="65">
        <f t="shared" si="13"/>
        <v>0</v>
      </c>
      <c r="BF13" s="65">
        <f t="shared" si="13"/>
        <v>0</v>
      </c>
      <c r="BG13" s="65">
        <f t="shared" si="13"/>
        <v>0</v>
      </c>
      <c r="BH13" s="65">
        <f t="shared" si="13"/>
        <v>0</v>
      </c>
      <c r="BI13" s="65">
        <f t="shared" si="13"/>
        <v>0</v>
      </c>
      <c r="BJ13" s="65">
        <f t="shared" si="13"/>
        <v>0</v>
      </c>
      <c r="BK13" s="65">
        <f t="shared" si="13"/>
        <v>0</v>
      </c>
      <c r="BL13" s="65">
        <f t="shared" si="13"/>
        <v>0</v>
      </c>
      <c r="BM13" s="65">
        <f t="shared" si="13"/>
        <v>0</v>
      </c>
      <c r="BN13" s="65">
        <f t="shared" si="13"/>
        <v>0</v>
      </c>
      <c r="BO13" s="65">
        <f t="shared" si="13"/>
        <v>0</v>
      </c>
      <c r="BP13" s="65">
        <f t="shared" si="13"/>
        <v>0</v>
      </c>
      <c r="BQ13" s="65">
        <f t="shared" si="13"/>
        <v>0</v>
      </c>
      <c r="BR13" s="65">
        <f t="shared" ref="BR13:DW13" si="14">BQ13*(1+$D$14)</f>
        <v>0</v>
      </c>
      <c r="BS13" s="65">
        <f t="shared" si="14"/>
        <v>0</v>
      </c>
      <c r="BT13" s="65">
        <f t="shared" si="14"/>
        <v>0</v>
      </c>
      <c r="BU13" s="65">
        <f t="shared" si="14"/>
        <v>0</v>
      </c>
      <c r="BV13" s="65">
        <f t="shared" si="14"/>
        <v>0</v>
      </c>
      <c r="BW13" s="65">
        <f t="shared" si="14"/>
        <v>0</v>
      </c>
      <c r="BX13" s="65">
        <f t="shared" si="14"/>
        <v>0</v>
      </c>
      <c r="BY13" s="65">
        <f t="shared" si="14"/>
        <v>0</v>
      </c>
      <c r="BZ13" s="65">
        <f t="shared" si="14"/>
        <v>0</v>
      </c>
      <c r="CA13" s="65">
        <f t="shared" si="14"/>
        <v>0</v>
      </c>
      <c r="CB13" s="65">
        <f t="shared" si="14"/>
        <v>0</v>
      </c>
      <c r="CC13" s="65">
        <f t="shared" si="14"/>
        <v>0</v>
      </c>
      <c r="CD13" s="65">
        <f t="shared" si="14"/>
        <v>0</v>
      </c>
      <c r="CE13" s="65">
        <f t="shared" si="14"/>
        <v>0</v>
      </c>
      <c r="CF13" s="65">
        <f t="shared" si="14"/>
        <v>0</v>
      </c>
      <c r="CG13" s="65">
        <f t="shared" si="14"/>
        <v>0</v>
      </c>
      <c r="CH13" s="65">
        <f t="shared" si="14"/>
        <v>0</v>
      </c>
      <c r="CI13" s="65">
        <f t="shared" si="14"/>
        <v>0</v>
      </c>
      <c r="CJ13" s="65">
        <f t="shared" si="14"/>
        <v>0</v>
      </c>
      <c r="CK13" s="65">
        <f t="shared" si="14"/>
        <v>0</v>
      </c>
      <c r="CL13" s="65">
        <f t="shared" si="14"/>
        <v>0</v>
      </c>
      <c r="CM13" s="65">
        <f t="shared" si="14"/>
        <v>0</v>
      </c>
      <c r="CN13" s="65">
        <f t="shared" si="14"/>
        <v>0</v>
      </c>
      <c r="CO13" s="65">
        <f t="shared" si="14"/>
        <v>0</v>
      </c>
      <c r="CP13" s="65">
        <f t="shared" si="14"/>
        <v>0</v>
      </c>
      <c r="CQ13" s="65">
        <f t="shared" si="14"/>
        <v>0</v>
      </c>
      <c r="CR13" s="65">
        <f t="shared" si="14"/>
        <v>0</v>
      </c>
      <c r="CS13" s="65">
        <f t="shared" si="14"/>
        <v>0</v>
      </c>
      <c r="CT13" s="65">
        <f t="shared" si="14"/>
        <v>0</v>
      </c>
      <c r="CU13" s="65">
        <f t="shared" si="14"/>
        <v>0</v>
      </c>
      <c r="CV13" s="65">
        <f t="shared" si="14"/>
        <v>0</v>
      </c>
      <c r="CW13" s="65">
        <f t="shared" si="14"/>
        <v>0</v>
      </c>
      <c r="CX13" s="65">
        <f t="shared" si="14"/>
        <v>0</v>
      </c>
      <c r="CY13" s="65">
        <f t="shared" si="14"/>
        <v>0</v>
      </c>
      <c r="CZ13" s="65">
        <f t="shared" si="14"/>
        <v>0</v>
      </c>
      <c r="DA13" s="65">
        <f t="shared" si="14"/>
        <v>0</v>
      </c>
      <c r="DB13" s="65">
        <f t="shared" si="14"/>
        <v>0</v>
      </c>
      <c r="DC13" s="65">
        <f t="shared" si="14"/>
        <v>0</v>
      </c>
      <c r="DD13" s="65">
        <f t="shared" si="14"/>
        <v>0</v>
      </c>
      <c r="DE13" s="65">
        <f t="shared" si="14"/>
        <v>0</v>
      </c>
      <c r="DF13" s="65">
        <f t="shared" si="14"/>
        <v>0</v>
      </c>
      <c r="DG13" s="65">
        <f t="shared" si="14"/>
        <v>0</v>
      </c>
      <c r="DH13" s="65">
        <f t="shared" si="14"/>
        <v>0</v>
      </c>
      <c r="DI13" s="65">
        <f t="shared" si="14"/>
        <v>0</v>
      </c>
      <c r="DJ13" s="65">
        <f t="shared" si="14"/>
        <v>0</v>
      </c>
      <c r="DK13" s="65">
        <f t="shared" si="14"/>
        <v>0</v>
      </c>
      <c r="DL13" s="65">
        <f t="shared" si="14"/>
        <v>0</v>
      </c>
      <c r="DM13" s="65">
        <f t="shared" si="14"/>
        <v>0</v>
      </c>
      <c r="DN13" s="65">
        <f t="shared" si="14"/>
        <v>0</v>
      </c>
      <c r="DO13" s="65">
        <f t="shared" si="14"/>
        <v>0</v>
      </c>
      <c r="DP13" s="65">
        <f t="shared" si="14"/>
        <v>0</v>
      </c>
      <c r="DQ13" s="65">
        <f t="shared" si="14"/>
        <v>0</v>
      </c>
      <c r="DR13" s="65">
        <f t="shared" si="14"/>
        <v>0</v>
      </c>
      <c r="DS13" s="65">
        <f t="shared" si="14"/>
        <v>0</v>
      </c>
      <c r="DT13" s="65">
        <f t="shared" si="14"/>
        <v>0</v>
      </c>
      <c r="DU13" s="65">
        <f t="shared" si="14"/>
        <v>0</v>
      </c>
      <c r="DV13" s="65">
        <f t="shared" si="14"/>
        <v>0</v>
      </c>
      <c r="DW13" s="65">
        <f t="shared" si="14"/>
        <v>0</v>
      </c>
      <c r="DX13" s="65">
        <f t="shared" ref="DX13:EI13" si="15">DW13*(1+$D$14)</f>
        <v>0</v>
      </c>
      <c r="DY13" s="65">
        <f t="shared" si="15"/>
        <v>0</v>
      </c>
      <c r="DZ13" s="65">
        <f t="shared" si="15"/>
        <v>0</v>
      </c>
      <c r="EA13" s="65">
        <f t="shared" si="15"/>
        <v>0</v>
      </c>
      <c r="EB13" s="65">
        <f t="shared" si="15"/>
        <v>0</v>
      </c>
      <c r="EC13" s="65">
        <f t="shared" si="15"/>
        <v>0</v>
      </c>
      <c r="ED13" s="65">
        <f t="shared" si="15"/>
        <v>0</v>
      </c>
      <c r="EE13" s="65">
        <f t="shared" si="15"/>
        <v>0</v>
      </c>
      <c r="EF13" s="65">
        <f t="shared" si="15"/>
        <v>0</v>
      </c>
      <c r="EG13" s="65">
        <f t="shared" si="15"/>
        <v>0</v>
      </c>
      <c r="EH13" s="65">
        <f t="shared" si="15"/>
        <v>0</v>
      </c>
      <c r="EI13" s="65">
        <f t="shared" si="15"/>
        <v>0</v>
      </c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</row>
    <row r="14" spans="1:157" x14ac:dyDescent="0.2">
      <c r="B14" s="31" t="s">
        <v>201</v>
      </c>
      <c r="D14" s="87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</row>
    <row r="15" spans="1:157" x14ac:dyDescent="0.2">
      <c r="B15" s="31" t="s">
        <v>119</v>
      </c>
      <c r="D15" s="95"/>
      <c r="E15" s="65"/>
      <c r="F15" s="65">
        <f t="shared" ref="F15:BQ15" si="16">E15*(1+$D$16)</f>
        <v>0</v>
      </c>
      <c r="G15" s="65">
        <f t="shared" si="16"/>
        <v>0</v>
      </c>
      <c r="H15" s="65">
        <f t="shared" si="16"/>
        <v>0</v>
      </c>
      <c r="I15" s="65">
        <f t="shared" si="16"/>
        <v>0</v>
      </c>
      <c r="J15" s="65">
        <f t="shared" si="16"/>
        <v>0</v>
      </c>
      <c r="K15" s="65">
        <f t="shared" si="16"/>
        <v>0</v>
      </c>
      <c r="L15" s="65">
        <f t="shared" si="16"/>
        <v>0</v>
      </c>
      <c r="M15" s="65">
        <f t="shared" si="16"/>
        <v>0</v>
      </c>
      <c r="N15" s="65">
        <f t="shared" si="16"/>
        <v>0</v>
      </c>
      <c r="O15" s="65">
        <f t="shared" si="16"/>
        <v>0</v>
      </c>
      <c r="P15" s="65">
        <f t="shared" si="16"/>
        <v>0</v>
      </c>
      <c r="Q15" s="65">
        <f t="shared" si="16"/>
        <v>0</v>
      </c>
      <c r="R15" s="65">
        <f t="shared" si="16"/>
        <v>0</v>
      </c>
      <c r="S15" s="65">
        <f t="shared" si="16"/>
        <v>0</v>
      </c>
      <c r="T15" s="65">
        <f t="shared" si="16"/>
        <v>0</v>
      </c>
      <c r="U15" s="65">
        <f t="shared" si="16"/>
        <v>0</v>
      </c>
      <c r="V15" s="65">
        <f t="shared" si="16"/>
        <v>0</v>
      </c>
      <c r="W15" s="65">
        <f t="shared" si="16"/>
        <v>0</v>
      </c>
      <c r="X15" s="65">
        <f t="shared" si="16"/>
        <v>0</v>
      </c>
      <c r="Y15" s="65">
        <f t="shared" si="16"/>
        <v>0</v>
      </c>
      <c r="Z15" s="65">
        <f t="shared" si="16"/>
        <v>0</v>
      </c>
      <c r="AA15" s="65">
        <f t="shared" si="16"/>
        <v>0</v>
      </c>
      <c r="AB15" s="65">
        <f t="shared" si="16"/>
        <v>0</v>
      </c>
      <c r="AC15" s="65">
        <f t="shared" si="16"/>
        <v>0</v>
      </c>
      <c r="AD15" s="65">
        <f t="shared" si="16"/>
        <v>0</v>
      </c>
      <c r="AE15" s="65">
        <f t="shared" si="16"/>
        <v>0</v>
      </c>
      <c r="AF15" s="65">
        <f t="shared" si="16"/>
        <v>0</v>
      </c>
      <c r="AG15" s="65">
        <f t="shared" si="16"/>
        <v>0</v>
      </c>
      <c r="AH15" s="65">
        <f t="shared" si="16"/>
        <v>0</v>
      </c>
      <c r="AI15" s="65">
        <f t="shared" si="16"/>
        <v>0</v>
      </c>
      <c r="AJ15" s="65">
        <f t="shared" si="16"/>
        <v>0</v>
      </c>
      <c r="AK15" s="65">
        <f t="shared" si="16"/>
        <v>0</v>
      </c>
      <c r="AL15" s="65">
        <f t="shared" si="16"/>
        <v>0</v>
      </c>
      <c r="AM15" s="65">
        <f t="shared" si="16"/>
        <v>0</v>
      </c>
      <c r="AN15" s="65">
        <f t="shared" si="16"/>
        <v>0</v>
      </c>
      <c r="AO15" s="65">
        <f t="shared" si="16"/>
        <v>0</v>
      </c>
      <c r="AP15" s="65">
        <f t="shared" si="16"/>
        <v>0</v>
      </c>
      <c r="AQ15" s="65">
        <f t="shared" si="16"/>
        <v>0</v>
      </c>
      <c r="AR15" s="65">
        <f t="shared" si="16"/>
        <v>0</v>
      </c>
      <c r="AS15" s="65">
        <f t="shared" si="16"/>
        <v>0</v>
      </c>
      <c r="AT15" s="65">
        <f t="shared" si="16"/>
        <v>0</v>
      </c>
      <c r="AU15" s="65">
        <f t="shared" si="16"/>
        <v>0</v>
      </c>
      <c r="AV15" s="65">
        <f t="shared" si="16"/>
        <v>0</v>
      </c>
      <c r="AW15" s="65">
        <f t="shared" si="16"/>
        <v>0</v>
      </c>
      <c r="AX15" s="65">
        <f t="shared" si="16"/>
        <v>0</v>
      </c>
      <c r="AY15" s="65">
        <f t="shared" si="16"/>
        <v>0</v>
      </c>
      <c r="AZ15" s="65">
        <f t="shared" si="16"/>
        <v>0</v>
      </c>
      <c r="BA15" s="65">
        <f t="shared" si="16"/>
        <v>0</v>
      </c>
      <c r="BB15" s="65">
        <f t="shared" si="16"/>
        <v>0</v>
      </c>
      <c r="BC15" s="65">
        <f t="shared" si="16"/>
        <v>0</v>
      </c>
      <c r="BD15" s="65">
        <f t="shared" si="16"/>
        <v>0</v>
      </c>
      <c r="BE15" s="65">
        <f t="shared" si="16"/>
        <v>0</v>
      </c>
      <c r="BF15" s="65">
        <f t="shared" si="16"/>
        <v>0</v>
      </c>
      <c r="BG15" s="65">
        <f t="shared" si="16"/>
        <v>0</v>
      </c>
      <c r="BH15" s="65">
        <f t="shared" si="16"/>
        <v>0</v>
      </c>
      <c r="BI15" s="65">
        <f t="shared" si="16"/>
        <v>0</v>
      </c>
      <c r="BJ15" s="65">
        <f t="shared" si="16"/>
        <v>0</v>
      </c>
      <c r="BK15" s="65">
        <f t="shared" si="16"/>
        <v>0</v>
      </c>
      <c r="BL15" s="65">
        <f t="shared" si="16"/>
        <v>0</v>
      </c>
      <c r="BM15" s="65">
        <f t="shared" si="16"/>
        <v>0</v>
      </c>
      <c r="BN15" s="65">
        <f t="shared" si="16"/>
        <v>0</v>
      </c>
      <c r="BO15" s="65">
        <f t="shared" si="16"/>
        <v>0</v>
      </c>
      <c r="BP15" s="65">
        <f t="shared" si="16"/>
        <v>0</v>
      </c>
      <c r="BQ15" s="65">
        <f t="shared" si="16"/>
        <v>0</v>
      </c>
      <c r="BR15" s="65">
        <f t="shared" ref="BR15:DW15" si="17">BQ15*(1+$D$16)</f>
        <v>0</v>
      </c>
      <c r="BS15" s="65">
        <f t="shared" si="17"/>
        <v>0</v>
      </c>
      <c r="BT15" s="65">
        <f t="shared" si="17"/>
        <v>0</v>
      </c>
      <c r="BU15" s="65">
        <f t="shared" si="17"/>
        <v>0</v>
      </c>
      <c r="BV15" s="65">
        <f t="shared" si="17"/>
        <v>0</v>
      </c>
      <c r="BW15" s="65">
        <f t="shared" si="17"/>
        <v>0</v>
      </c>
      <c r="BX15" s="65">
        <f t="shared" si="17"/>
        <v>0</v>
      </c>
      <c r="BY15" s="65">
        <f t="shared" si="17"/>
        <v>0</v>
      </c>
      <c r="BZ15" s="65">
        <f t="shared" si="17"/>
        <v>0</v>
      </c>
      <c r="CA15" s="65">
        <f t="shared" si="17"/>
        <v>0</v>
      </c>
      <c r="CB15" s="65">
        <f t="shared" si="17"/>
        <v>0</v>
      </c>
      <c r="CC15" s="65">
        <f t="shared" si="17"/>
        <v>0</v>
      </c>
      <c r="CD15" s="65">
        <f t="shared" si="17"/>
        <v>0</v>
      </c>
      <c r="CE15" s="65">
        <f t="shared" si="17"/>
        <v>0</v>
      </c>
      <c r="CF15" s="65">
        <f t="shared" si="17"/>
        <v>0</v>
      </c>
      <c r="CG15" s="65">
        <f t="shared" si="17"/>
        <v>0</v>
      </c>
      <c r="CH15" s="65">
        <f t="shared" si="17"/>
        <v>0</v>
      </c>
      <c r="CI15" s="65">
        <f t="shared" si="17"/>
        <v>0</v>
      </c>
      <c r="CJ15" s="65">
        <f t="shared" si="17"/>
        <v>0</v>
      </c>
      <c r="CK15" s="65">
        <f t="shared" si="17"/>
        <v>0</v>
      </c>
      <c r="CL15" s="65">
        <f t="shared" si="17"/>
        <v>0</v>
      </c>
      <c r="CM15" s="65">
        <f t="shared" si="17"/>
        <v>0</v>
      </c>
      <c r="CN15" s="65">
        <f t="shared" si="17"/>
        <v>0</v>
      </c>
      <c r="CO15" s="65">
        <f t="shared" si="17"/>
        <v>0</v>
      </c>
      <c r="CP15" s="65">
        <f t="shared" si="17"/>
        <v>0</v>
      </c>
      <c r="CQ15" s="65">
        <f t="shared" si="17"/>
        <v>0</v>
      </c>
      <c r="CR15" s="65">
        <f t="shared" si="17"/>
        <v>0</v>
      </c>
      <c r="CS15" s="65">
        <f t="shared" si="17"/>
        <v>0</v>
      </c>
      <c r="CT15" s="65">
        <f t="shared" si="17"/>
        <v>0</v>
      </c>
      <c r="CU15" s="65">
        <f t="shared" si="17"/>
        <v>0</v>
      </c>
      <c r="CV15" s="65">
        <f t="shared" si="17"/>
        <v>0</v>
      </c>
      <c r="CW15" s="65">
        <f t="shared" si="17"/>
        <v>0</v>
      </c>
      <c r="CX15" s="65">
        <f t="shared" si="17"/>
        <v>0</v>
      </c>
      <c r="CY15" s="65">
        <f t="shared" si="17"/>
        <v>0</v>
      </c>
      <c r="CZ15" s="65">
        <f t="shared" si="17"/>
        <v>0</v>
      </c>
      <c r="DA15" s="65">
        <f t="shared" si="17"/>
        <v>0</v>
      </c>
      <c r="DB15" s="65">
        <f t="shared" si="17"/>
        <v>0</v>
      </c>
      <c r="DC15" s="65">
        <f t="shared" si="17"/>
        <v>0</v>
      </c>
      <c r="DD15" s="65">
        <f t="shared" si="17"/>
        <v>0</v>
      </c>
      <c r="DE15" s="65">
        <f t="shared" si="17"/>
        <v>0</v>
      </c>
      <c r="DF15" s="65">
        <f t="shared" si="17"/>
        <v>0</v>
      </c>
      <c r="DG15" s="65">
        <f t="shared" si="17"/>
        <v>0</v>
      </c>
      <c r="DH15" s="65">
        <f t="shared" si="17"/>
        <v>0</v>
      </c>
      <c r="DI15" s="65">
        <f t="shared" si="17"/>
        <v>0</v>
      </c>
      <c r="DJ15" s="65">
        <f t="shared" si="17"/>
        <v>0</v>
      </c>
      <c r="DK15" s="65">
        <f t="shared" si="17"/>
        <v>0</v>
      </c>
      <c r="DL15" s="65">
        <f t="shared" si="17"/>
        <v>0</v>
      </c>
      <c r="DM15" s="65">
        <f t="shared" si="17"/>
        <v>0</v>
      </c>
      <c r="DN15" s="65">
        <f t="shared" si="17"/>
        <v>0</v>
      </c>
      <c r="DO15" s="65">
        <f t="shared" si="17"/>
        <v>0</v>
      </c>
      <c r="DP15" s="65">
        <f t="shared" si="17"/>
        <v>0</v>
      </c>
      <c r="DQ15" s="65">
        <f t="shared" si="17"/>
        <v>0</v>
      </c>
      <c r="DR15" s="65">
        <f t="shared" si="17"/>
        <v>0</v>
      </c>
      <c r="DS15" s="65">
        <f t="shared" si="17"/>
        <v>0</v>
      </c>
      <c r="DT15" s="65">
        <f t="shared" si="17"/>
        <v>0</v>
      </c>
      <c r="DU15" s="65">
        <f t="shared" si="17"/>
        <v>0</v>
      </c>
      <c r="DV15" s="65">
        <f t="shared" si="17"/>
        <v>0</v>
      </c>
      <c r="DW15" s="65">
        <f t="shared" si="17"/>
        <v>0</v>
      </c>
      <c r="DX15" s="65">
        <f t="shared" ref="DX15:EI15" si="18">DW15*(1+$D$16)</f>
        <v>0</v>
      </c>
      <c r="DY15" s="65">
        <f t="shared" si="18"/>
        <v>0</v>
      </c>
      <c r="DZ15" s="65">
        <f t="shared" si="18"/>
        <v>0</v>
      </c>
      <c r="EA15" s="65">
        <f t="shared" si="18"/>
        <v>0</v>
      </c>
      <c r="EB15" s="65">
        <f t="shared" si="18"/>
        <v>0</v>
      </c>
      <c r="EC15" s="65">
        <f t="shared" si="18"/>
        <v>0</v>
      </c>
      <c r="ED15" s="65">
        <f t="shared" si="18"/>
        <v>0</v>
      </c>
      <c r="EE15" s="65">
        <f t="shared" si="18"/>
        <v>0</v>
      </c>
      <c r="EF15" s="65">
        <f t="shared" si="18"/>
        <v>0</v>
      </c>
      <c r="EG15" s="65">
        <f t="shared" si="18"/>
        <v>0</v>
      </c>
      <c r="EH15" s="65">
        <f t="shared" si="18"/>
        <v>0</v>
      </c>
      <c r="EI15" s="65">
        <f t="shared" si="18"/>
        <v>0</v>
      </c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</row>
    <row r="16" spans="1:157" x14ac:dyDescent="0.2">
      <c r="B16" s="31" t="s">
        <v>202</v>
      </c>
      <c r="D16" s="87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</row>
    <row r="17" spans="1:157" x14ac:dyDescent="0.2">
      <c r="B17" s="2" t="s">
        <v>121</v>
      </c>
      <c r="C17" s="2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</row>
    <row r="18" spans="1:157" x14ac:dyDescent="0.2">
      <c r="B18" t="s">
        <v>118</v>
      </c>
      <c r="E18" s="51">
        <f t="shared" ref="E18:AJ18" si="19">E13*E8</f>
        <v>0</v>
      </c>
      <c r="F18" s="51">
        <f t="shared" si="19"/>
        <v>0</v>
      </c>
      <c r="G18" s="51">
        <f t="shared" si="19"/>
        <v>0</v>
      </c>
      <c r="H18" s="51">
        <f t="shared" si="19"/>
        <v>0</v>
      </c>
      <c r="I18" s="51">
        <f t="shared" si="19"/>
        <v>0</v>
      </c>
      <c r="J18" s="51">
        <f t="shared" si="19"/>
        <v>0</v>
      </c>
      <c r="K18" s="51">
        <f t="shared" si="19"/>
        <v>0</v>
      </c>
      <c r="L18" s="51">
        <f t="shared" si="19"/>
        <v>0</v>
      </c>
      <c r="M18" s="51">
        <f t="shared" si="19"/>
        <v>0</v>
      </c>
      <c r="N18" s="51">
        <f t="shared" si="19"/>
        <v>0</v>
      </c>
      <c r="O18" s="51">
        <f t="shared" si="19"/>
        <v>0</v>
      </c>
      <c r="P18" s="51">
        <f t="shared" si="19"/>
        <v>0</v>
      </c>
      <c r="Q18" s="51">
        <f t="shared" si="19"/>
        <v>0</v>
      </c>
      <c r="R18" s="51">
        <f t="shared" si="19"/>
        <v>0</v>
      </c>
      <c r="S18" s="51">
        <f t="shared" si="19"/>
        <v>0</v>
      </c>
      <c r="T18" s="51">
        <f t="shared" si="19"/>
        <v>0</v>
      </c>
      <c r="U18" s="51">
        <f t="shared" si="19"/>
        <v>0</v>
      </c>
      <c r="V18" s="51">
        <f t="shared" si="19"/>
        <v>0</v>
      </c>
      <c r="W18" s="51">
        <f t="shared" si="19"/>
        <v>0</v>
      </c>
      <c r="X18" s="51">
        <f t="shared" si="19"/>
        <v>0</v>
      </c>
      <c r="Y18" s="51">
        <f t="shared" si="19"/>
        <v>0</v>
      </c>
      <c r="Z18" s="51">
        <f t="shared" si="19"/>
        <v>0</v>
      </c>
      <c r="AA18" s="51">
        <f t="shared" si="19"/>
        <v>0</v>
      </c>
      <c r="AB18" s="51">
        <f t="shared" si="19"/>
        <v>0</v>
      </c>
      <c r="AC18" s="51">
        <f t="shared" si="19"/>
        <v>0</v>
      </c>
      <c r="AD18" s="51">
        <f t="shared" si="19"/>
        <v>0</v>
      </c>
      <c r="AE18" s="51">
        <f t="shared" si="19"/>
        <v>0</v>
      </c>
      <c r="AF18" s="51">
        <f t="shared" si="19"/>
        <v>0</v>
      </c>
      <c r="AG18" s="51">
        <f t="shared" si="19"/>
        <v>0</v>
      </c>
      <c r="AH18" s="51">
        <f t="shared" si="19"/>
        <v>0</v>
      </c>
      <c r="AI18" s="51">
        <f t="shared" si="19"/>
        <v>0</v>
      </c>
      <c r="AJ18" s="51">
        <f t="shared" si="19"/>
        <v>0</v>
      </c>
      <c r="AK18" s="51">
        <f t="shared" ref="AK18:BP18" si="20">AK13*AK8</f>
        <v>0</v>
      </c>
      <c r="AL18" s="51">
        <f t="shared" si="20"/>
        <v>0</v>
      </c>
      <c r="AM18" s="51">
        <f t="shared" si="20"/>
        <v>0</v>
      </c>
      <c r="AN18" s="51">
        <f t="shared" si="20"/>
        <v>0</v>
      </c>
      <c r="AO18" s="51">
        <f t="shared" si="20"/>
        <v>0</v>
      </c>
      <c r="AP18" s="51">
        <f t="shared" si="20"/>
        <v>0</v>
      </c>
      <c r="AQ18" s="51">
        <f t="shared" si="20"/>
        <v>0</v>
      </c>
      <c r="AR18" s="51">
        <f t="shared" si="20"/>
        <v>0</v>
      </c>
      <c r="AS18" s="51">
        <f t="shared" si="20"/>
        <v>0</v>
      </c>
      <c r="AT18" s="51">
        <f t="shared" si="20"/>
        <v>0</v>
      </c>
      <c r="AU18" s="51">
        <f t="shared" si="20"/>
        <v>0</v>
      </c>
      <c r="AV18" s="51">
        <f t="shared" si="20"/>
        <v>0</v>
      </c>
      <c r="AW18" s="51">
        <f t="shared" si="20"/>
        <v>0</v>
      </c>
      <c r="AX18" s="51">
        <f t="shared" si="20"/>
        <v>0</v>
      </c>
      <c r="AY18" s="51">
        <f t="shared" si="20"/>
        <v>0</v>
      </c>
      <c r="AZ18" s="51">
        <f t="shared" si="20"/>
        <v>0</v>
      </c>
      <c r="BA18" s="51">
        <f t="shared" si="20"/>
        <v>0</v>
      </c>
      <c r="BB18" s="51">
        <f t="shared" si="20"/>
        <v>0</v>
      </c>
      <c r="BC18" s="51">
        <f t="shared" si="20"/>
        <v>0</v>
      </c>
      <c r="BD18" s="51">
        <f t="shared" si="20"/>
        <v>0</v>
      </c>
      <c r="BE18" s="51">
        <f t="shared" si="20"/>
        <v>0</v>
      </c>
      <c r="BF18" s="51">
        <f t="shared" si="20"/>
        <v>0</v>
      </c>
      <c r="BG18" s="51">
        <f t="shared" si="20"/>
        <v>0</v>
      </c>
      <c r="BH18" s="51">
        <f t="shared" si="20"/>
        <v>0</v>
      </c>
      <c r="BI18" s="51">
        <f t="shared" si="20"/>
        <v>0</v>
      </c>
      <c r="BJ18" s="51">
        <f t="shared" si="20"/>
        <v>0</v>
      </c>
      <c r="BK18" s="51">
        <f t="shared" si="20"/>
        <v>0</v>
      </c>
      <c r="BL18" s="51">
        <f t="shared" si="20"/>
        <v>0</v>
      </c>
      <c r="BM18" s="51">
        <f t="shared" si="20"/>
        <v>0</v>
      </c>
      <c r="BN18" s="51">
        <f t="shared" si="20"/>
        <v>0</v>
      </c>
      <c r="BO18" s="51">
        <f t="shared" si="20"/>
        <v>0</v>
      </c>
      <c r="BP18" s="51">
        <f t="shared" si="20"/>
        <v>0</v>
      </c>
      <c r="BQ18" s="51">
        <f t="shared" ref="BQ18:CV18" si="21">BQ13*BQ8</f>
        <v>0</v>
      </c>
      <c r="BR18" s="51">
        <f t="shared" si="21"/>
        <v>0</v>
      </c>
      <c r="BS18" s="51">
        <f t="shared" si="21"/>
        <v>0</v>
      </c>
      <c r="BT18" s="51">
        <f t="shared" si="21"/>
        <v>0</v>
      </c>
      <c r="BU18" s="51">
        <f t="shared" si="21"/>
        <v>0</v>
      </c>
      <c r="BV18" s="51">
        <f t="shared" si="21"/>
        <v>0</v>
      </c>
      <c r="BW18" s="51">
        <f t="shared" si="21"/>
        <v>0</v>
      </c>
      <c r="BX18" s="51">
        <f t="shared" si="21"/>
        <v>0</v>
      </c>
      <c r="BY18" s="51">
        <f t="shared" si="21"/>
        <v>0</v>
      </c>
      <c r="BZ18" s="51">
        <f t="shared" si="21"/>
        <v>0</v>
      </c>
      <c r="CA18" s="51">
        <f t="shared" si="21"/>
        <v>0</v>
      </c>
      <c r="CB18" s="51">
        <f t="shared" si="21"/>
        <v>0</v>
      </c>
      <c r="CC18" s="51">
        <f t="shared" si="21"/>
        <v>0</v>
      </c>
      <c r="CD18" s="51">
        <f t="shared" si="21"/>
        <v>0</v>
      </c>
      <c r="CE18" s="51">
        <f t="shared" si="21"/>
        <v>0</v>
      </c>
      <c r="CF18" s="51">
        <f t="shared" si="21"/>
        <v>0</v>
      </c>
      <c r="CG18" s="51">
        <f t="shared" si="21"/>
        <v>0</v>
      </c>
      <c r="CH18" s="51">
        <f t="shared" si="21"/>
        <v>0</v>
      </c>
      <c r="CI18" s="51">
        <f t="shared" si="21"/>
        <v>0</v>
      </c>
      <c r="CJ18" s="51">
        <f t="shared" si="21"/>
        <v>0</v>
      </c>
      <c r="CK18" s="51">
        <f t="shared" si="21"/>
        <v>0</v>
      </c>
      <c r="CL18" s="51">
        <f t="shared" si="21"/>
        <v>0</v>
      </c>
      <c r="CM18" s="51">
        <f t="shared" si="21"/>
        <v>0</v>
      </c>
      <c r="CN18" s="51">
        <f t="shared" si="21"/>
        <v>0</v>
      </c>
      <c r="CO18" s="51">
        <f t="shared" si="21"/>
        <v>0</v>
      </c>
      <c r="CP18" s="51">
        <f t="shared" si="21"/>
        <v>0</v>
      </c>
      <c r="CQ18" s="51">
        <f t="shared" si="21"/>
        <v>0</v>
      </c>
      <c r="CR18" s="51">
        <f t="shared" si="21"/>
        <v>0</v>
      </c>
      <c r="CS18" s="51">
        <f t="shared" si="21"/>
        <v>0</v>
      </c>
      <c r="CT18" s="51">
        <f t="shared" si="21"/>
        <v>0</v>
      </c>
      <c r="CU18" s="51">
        <f t="shared" si="21"/>
        <v>0</v>
      </c>
      <c r="CV18" s="51">
        <f t="shared" si="21"/>
        <v>0</v>
      </c>
      <c r="CW18" s="51">
        <f t="shared" ref="CW18:DW18" si="22">CW13*CW8</f>
        <v>0</v>
      </c>
      <c r="CX18" s="51">
        <f t="shared" si="22"/>
        <v>0</v>
      </c>
      <c r="CY18" s="51">
        <f t="shared" si="22"/>
        <v>0</v>
      </c>
      <c r="CZ18" s="51">
        <f t="shared" si="22"/>
        <v>0</v>
      </c>
      <c r="DA18" s="51">
        <f t="shared" si="22"/>
        <v>0</v>
      </c>
      <c r="DB18" s="51">
        <f t="shared" si="22"/>
        <v>0</v>
      </c>
      <c r="DC18" s="51">
        <f t="shared" si="22"/>
        <v>0</v>
      </c>
      <c r="DD18" s="51">
        <f t="shared" si="22"/>
        <v>0</v>
      </c>
      <c r="DE18" s="51">
        <f t="shared" si="22"/>
        <v>0</v>
      </c>
      <c r="DF18" s="51">
        <f t="shared" si="22"/>
        <v>0</v>
      </c>
      <c r="DG18" s="51">
        <f t="shared" si="22"/>
        <v>0</v>
      </c>
      <c r="DH18" s="51">
        <f t="shared" si="22"/>
        <v>0</v>
      </c>
      <c r="DI18" s="51">
        <f t="shared" si="22"/>
        <v>0</v>
      </c>
      <c r="DJ18" s="51">
        <f t="shared" si="22"/>
        <v>0</v>
      </c>
      <c r="DK18" s="51">
        <f t="shared" si="22"/>
        <v>0</v>
      </c>
      <c r="DL18" s="51">
        <f t="shared" si="22"/>
        <v>0</v>
      </c>
      <c r="DM18" s="51">
        <f t="shared" si="22"/>
        <v>0</v>
      </c>
      <c r="DN18" s="51">
        <f t="shared" si="22"/>
        <v>0</v>
      </c>
      <c r="DO18" s="51">
        <f t="shared" si="22"/>
        <v>0</v>
      </c>
      <c r="DP18" s="51">
        <f t="shared" si="22"/>
        <v>0</v>
      </c>
      <c r="DQ18" s="51">
        <f t="shared" si="22"/>
        <v>0</v>
      </c>
      <c r="DR18" s="51">
        <f t="shared" si="22"/>
        <v>0</v>
      </c>
      <c r="DS18" s="51">
        <f t="shared" si="22"/>
        <v>0</v>
      </c>
      <c r="DT18" s="51">
        <f t="shared" si="22"/>
        <v>0</v>
      </c>
      <c r="DU18" s="51">
        <f t="shared" si="22"/>
        <v>0</v>
      </c>
      <c r="DV18" s="51">
        <f t="shared" si="22"/>
        <v>0</v>
      </c>
      <c r="DW18" s="51">
        <f t="shared" si="22"/>
        <v>0</v>
      </c>
      <c r="DX18" s="51">
        <f t="shared" ref="DX18:EI18" si="23">DX13*DX8</f>
        <v>0</v>
      </c>
      <c r="DY18" s="51">
        <f t="shared" si="23"/>
        <v>0</v>
      </c>
      <c r="DZ18" s="51">
        <f t="shared" si="23"/>
        <v>0</v>
      </c>
      <c r="EA18" s="51">
        <f t="shared" si="23"/>
        <v>0</v>
      </c>
      <c r="EB18" s="51">
        <f t="shared" si="23"/>
        <v>0</v>
      </c>
      <c r="EC18" s="51">
        <f t="shared" si="23"/>
        <v>0</v>
      </c>
      <c r="ED18" s="51">
        <f t="shared" si="23"/>
        <v>0</v>
      </c>
      <c r="EE18" s="51">
        <f t="shared" si="23"/>
        <v>0</v>
      </c>
      <c r="EF18" s="51">
        <f t="shared" si="23"/>
        <v>0</v>
      </c>
      <c r="EG18" s="51">
        <f t="shared" si="23"/>
        <v>0</v>
      </c>
      <c r="EH18" s="51">
        <f t="shared" si="23"/>
        <v>0</v>
      </c>
      <c r="EI18" s="51">
        <f t="shared" si="23"/>
        <v>0</v>
      </c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</row>
    <row r="19" spans="1:157" x14ac:dyDescent="0.2">
      <c r="B19" t="s">
        <v>119</v>
      </c>
      <c r="E19" s="52">
        <f t="shared" ref="E19:AJ19" si="24">E15*E10</f>
        <v>0</v>
      </c>
      <c r="F19" s="52">
        <f t="shared" si="24"/>
        <v>0</v>
      </c>
      <c r="G19" s="52">
        <f t="shared" si="24"/>
        <v>0</v>
      </c>
      <c r="H19" s="52">
        <f t="shared" si="24"/>
        <v>0</v>
      </c>
      <c r="I19" s="52">
        <f t="shared" si="24"/>
        <v>0</v>
      </c>
      <c r="J19" s="52">
        <f t="shared" si="24"/>
        <v>0</v>
      </c>
      <c r="K19" s="52">
        <f t="shared" si="24"/>
        <v>0</v>
      </c>
      <c r="L19" s="52">
        <f t="shared" si="24"/>
        <v>0</v>
      </c>
      <c r="M19" s="52">
        <f t="shared" si="24"/>
        <v>0</v>
      </c>
      <c r="N19" s="52">
        <f t="shared" si="24"/>
        <v>0</v>
      </c>
      <c r="O19" s="52">
        <f t="shared" si="24"/>
        <v>0</v>
      </c>
      <c r="P19" s="52">
        <f t="shared" si="24"/>
        <v>0</v>
      </c>
      <c r="Q19" s="52">
        <f t="shared" si="24"/>
        <v>0</v>
      </c>
      <c r="R19" s="52">
        <f t="shared" si="24"/>
        <v>0</v>
      </c>
      <c r="S19" s="52">
        <f t="shared" si="24"/>
        <v>0</v>
      </c>
      <c r="T19" s="52">
        <f t="shared" si="24"/>
        <v>0</v>
      </c>
      <c r="U19" s="52">
        <f t="shared" si="24"/>
        <v>0</v>
      </c>
      <c r="V19" s="52">
        <f t="shared" si="24"/>
        <v>0</v>
      </c>
      <c r="W19" s="52">
        <f t="shared" si="24"/>
        <v>0</v>
      </c>
      <c r="X19" s="52">
        <f t="shared" si="24"/>
        <v>0</v>
      </c>
      <c r="Y19" s="52">
        <f t="shared" si="24"/>
        <v>0</v>
      </c>
      <c r="Z19" s="52">
        <f t="shared" si="24"/>
        <v>0</v>
      </c>
      <c r="AA19" s="52">
        <f t="shared" si="24"/>
        <v>0</v>
      </c>
      <c r="AB19" s="52">
        <f t="shared" si="24"/>
        <v>0</v>
      </c>
      <c r="AC19" s="52">
        <f t="shared" si="24"/>
        <v>0</v>
      </c>
      <c r="AD19" s="52">
        <f t="shared" si="24"/>
        <v>0</v>
      </c>
      <c r="AE19" s="52">
        <f t="shared" si="24"/>
        <v>0</v>
      </c>
      <c r="AF19" s="52">
        <f t="shared" si="24"/>
        <v>0</v>
      </c>
      <c r="AG19" s="52">
        <f t="shared" si="24"/>
        <v>0</v>
      </c>
      <c r="AH19" s="52">
        <f t="shared" si="24"/>
        <v>0</v>
      </c>
      <c r="AI19" s="52">
        <f t="shared" si="24"/>
        <v>0</v>
      </c>
      <c r="AJ19" s="52">
        <f t="shared" si="24"/>
        <v>0</v>
      </c>
      <c r="AK19" s="52">
        <f t="shared" ref="AK19:BP19" si="25">AK15*AK10</f>
        <v>0</v>
      </c>
      <c r="AL19" s="52">
        <f t="shared" si="25"/>
        <v>0</v>
      </c>
      <c r="AM19" s="52">
        <f t="shared" si="25"/>
        <v>0</v>
      </c>
      <c r="AN19" s="52">
        <f t="shared" si="25"/>
        <v>0</v>
      </c>
      <c r="AO19" s="52">
        <f t="shared" si="25"/>
        <v>0</v>
      </c>
      <c r="AP19" s="52">
        <f t="shared" si="25"/>
        <v>0</v>
      </c>
      <c r="AQ19" s="52">
        <f t="shared" si="25"/>
        <v>0</v>
      </c>
      <c r="AR19" s="52">
        <f t="shared" si="25"/>
        <v>0</v>
      </c>
      <c r="AS19" s="52">
        <f t="shared" si="25"/>
        <v>0</v>
      </c>
      <c r="AT19" s="52">
        <f t="shared" si="25"/>
        <v>0</v>
      </c>
      <c r="AU19" s="52">
        <f t="shared" si="25"/>
        <v>0</v>
      </c>
      <c r="AV19" s="52">
        <f t="shared" si="25"/>
        <v>0</v>
      </c>
      <c r="AW19" s="52">
        <f t="shared" si="25"/>
        <v>0</v>
      </c>
      <c r="AX19" s="52">
        <f t="shared" si="25"/>
        <v>0</v>
      </c>
      <c r="AY19" s="52">
        <f t="shared" si="25"/>
        <v>0</v>
      </c>
      <c r="AZ19" s="52">
        <f t="shared" si="25"/>
        <v>0</v>
      </c>
      <c r="BA19" s="52">
        <f t="shared" si="25"/>
        <v>0</v>
      </c>
      <c r="BB19" s="52">
        <f t="shared" si="25"/>
        <v>0</v>
      </c>
      <c r="BC19" s="52">
        <f t="shared" si="25"/>
        <v>0</v>
      </c>
      <c r="BD19" s="52">
        <f t="shared" si="25"/>
        <v>0</v>
      </c>
      <c r="BE19" s="52">
        <f t="shared" si="25"/>
        <v>0</v>
      </c>
      <c r="BF19" s="52">
        <f t="shared" si="25"/>
        <v>0</v>
      </c>
      <c r="BG19" s="52">
        <f t="shared" si="25"/>
        <v>0</v>
      </c>
      <c r="BH19" s="52">
        <f t="shared" si="25"/>
        <v>0</v>
      </c>
      <c r="BI19" s="52">
        <f t="shared" si="25"/>
        <v>0</v>
      </c>
      <c r="BJ19" s="52">
        <f t="shared" si="25"/>
        <v>0</v>
      </c>
      <c r="BK19" s="52">
        <f t="shared" si="25"/>
        <v>0</v>
      </c>
      <c r="BL19" s="52">
        <f t="shared" si="25"/>
        <v>0</v>
      </c>
      <c r="BM19" s="52">
        <f t="shared" si="25"/>
        <v>0</v>
      </c>
      <c r="BN19" s="52">
        <f t="shared" si="25"/>
        <v>0</v>
      </c>
      <c r="BO19" s="52">
        <f t="shared" si="25"/>
        <v>0</v>
      </c>
      <c r="BP19" s="52">
        <f t="shared" si="25"/>
        <v>0</v>
      </c>
      <c r="BQ19" s="52">
        <f t="shared" ref="BQ19:CV19" si="26">BQ15*BQ10</f>
        <v>0</v>
      </c>
      <c r="BR19" s="52">
        <f t="shared" si="26"/>
        <v>0</v>
      </c>
      <c r="BS19" s="52">
        <f t="shared" si="26"/>
        <v>0</v>
      </c>
      <c r="BT19" s="52">
        <f t="shared" si="26"/>
        <v>0</v>
      </c>
      <c r="BU19" s="52">
        <f t="shared" si="26"/>
        <v>0</v>
      </c>
      <c r="BV19" s="52">
        <f t="shared" si="26"/>
        <v>0</v>
      </c>
      <c r="BW19" s="52">
        <f t="shared" si="26"/>
        <v>0</v>
      </c>
      <c r="BX19" s="52">
        <f t="shared" si="26"/>
        <v>0</v>
      </c>
      <c r="BY19" s="52">
        <f t="shared" si="26"/>
        <v>0</v>
      </c>
      <c r="BZ19" s="52">
        <f t="shared" si="26"/>
        <v>0</v>
      </c>
      <c r="CA19" s="52">
        <f t="shared" si="26"/>
        <v>0</v>
      </c>
      <c r="CB19" s="52">
        <f t="shared" si="26"/>
        <v>0</v>
      </c>
      <c r="CC19" s="52">
        <f t="shared" si="26"/>
        <v>0</v>
      </c>
      <c r="CD19" s="52">
        <f t="shared" si="26"/>
        <v>0</v>
      </c>
      <c r="CE19" s="52">
        <f t="shared" si="26"/>
        <v>0</v>
      </c>
      <c r="CF19" s="52">
        <f t="shared" si="26"/>
        <v>0</v>
      </c>
      <c r="CG19" s="52">
        <f t="shared" si="26"/>
        <v>0</v>
      </c>
      <c r="CH19" s="52">
        <f t="shared" si="26"/>
        <v>0</v>
      </c>
      <c r="CI19" s="52">
        <f t="shared" si="26"/>
        <v>0</v>
      </c>
      <c r="CJ19" s="52">
        <f t="shared" si="26"/>
        <v>0</v>
      </c>
      <c r="CK19" s="52">
        <f t="shared" si="26"/>
        <v>0</v>
      </c>
      <c r="CL19" s="52">
        <f t="shared" si="26"/>
        <v>0</v>
      </c>
      <c r="CM19" s="52">
        <f t="shared" si="26"/>
        <v>0</v>
      </c>
      <c r="CN19" s="52">
        <f t="shared" si="26"/>
        <v>0</v>
      </c>
      <c r="CO19" s="52">
        <f t="shared" si="26"/>
        <v>0</v>
      </c>
      <c r="CP19" s="52">
        <f t="shared" si="26"/>
        <v>0</v>
      </c>
      <c r="CQ19" s="52">
        <f t="shared" si="26"/>
        <v>0</v>
      </c>
      <c r="CR19" s="52">
        <f t="shared" si="26"/>
        <v>0</v>
      </c>
      <c r="CS19" s="52">
        <f t="shared" si="26"/>
        <v>0</v>
      </c>
      <c r="CT19" s="52">
        <f t="shared" si="26"/>
        <v>0</v>
      </c>
      <c r="CU19" s="52">
        <f t="shared" si="26"/>
        <v>0</v>
      </c>
      <c r="CV19" s="52">
        <f t="shared" si="26"/>
        <v>0</v>
      </c>
      <c r="CW19" s="52">
        <f t="shared" ref="CW19:DW19" si="27">CW15*CW10</f>
        <v>0</v>
      </c>
      <c r="CX19" s="52">
        <f t="shared" si="27"/>
        <v>0</v>
      </c>
      <c r="CY19" s="52">
        <f t="shared" si="27"/>
        <v>0</v>
      </c>
      <c r="CZ19" s="52">
        <f t="shared" si="27"/>
        <v>0</v>
      </c>
      <c r="DA19" s="52">
        <f t="shared" si="27"/>
        <v>0</v>
      </c>
      <c r="DB19" s="52">
        <f t="shared" si="27"/>
        <v>0</v>
      </c>
      <c r="DC19" s="52">
        <f t="shared" si="27"/>
        <v>0</v>
      </c>
      <c r="DD19" s="52">
        <f t="shared" si="27"/>
        <v>0</v>
      </c>
      <c r="DE19" s="52">
        <f t="shared" si="27"/>
        <v>0</v>
      </c>
      <c r="DF19" s="52">
        <f t="shared" si="27"/>
        <v>0</v>
      </c>
      <c r="DG19" s="52">
        <f t="shared" si="27"/>
        <v>0</v>
      </c>
      <c r="DH19" s="52">
        <f t="shared" si="27"/>
        <v>0</v>
      </c>
      <c r="DI19" s="52">
        <f t="shared" si="27"/>
        <v>0</v>
      </c>
      <c r="DJ19" s="52">
        <f t="shared" si="27"/>
        <v>0</v>
      </c>
      <c r="DK19" s="52">
        <f t="shared" si="27"/>
        <v>0</v>
      </c>
      <c r="DL19" s="52">
        <f t="shared" si="27"/>
        <v>0</v>
      </c>
      <c r="DM19" s="52">
        <f t="shared" si="27"/>
        <v>0</v>
      </c>
      <c r="DN19" s="52">
        <f t="shared" si="27"/>
        <v>0</v>
      </c>
      <c r="DO19" s="52">
        <f t="shared" si="27"/>
        <v>0</v>
      </c>
      <c r="DP19" s="52">
        <f t="shared" si="27"/>
        <v>0</v>
      </c>
      <c r="DQ19" s="52">
        <f t="shared" si="27"/>
        <v>0</v>
      </c>
      <c r="DR19" s="52">
        <f t="shared" si="27"/>
        <v>0</v>
      </c>
      <c r="DS19" s="52">
        <f t="shared" si="27"/>
        <v>0</v>
      </c>
      <c r="DT19" s="52">
        <f t="shared" si="27"/>
        <v>0</v>
      </c>
      <c r="DU19" s="52">
        <f t="shared" si="27"/>
        <v>0</v>
      </c>
      <c r="DV19" s="52">
        <f t="shared" si="27"/>
        <v>0</v>
      </c>
      <c r="DW19" s="52">
        <f t="shared" si="27"/>
        <v>0</v>
      </c>
      <c r="DX19" s="52">
        <f t="shared" ref="DX19:EI19" si="28">DX15*DX10</f>
        <v>0</v>
      </c>
      <c r="DY19" s="52">
        <f t="shared" si="28"/>
        <v>0</v>
      </c>
      <c r="DZ19" s="52">
        <f t="shared" si="28"/>
        <v>0</v>
      </c>
      <c r="EA19" s="52">
        <f t="shared" si="28"/>
        <v>0</v>
      </c>
      <c r="EB19" s="52">
        <f t="shared" si="28"/>
        <v>0</v>
      </c>
      <c r="EC19" s="52">
        <f t="shared" si="28"/>
        <v>0</v>
      </c>
      <c r="ED19" s="52">
        <f t="shared" si="28"/>
        <v>0</v>
      </c>
      <c r="EE19" s="52">
        <f t="shared" si="28"/>
        <v>0</v>
      </c>
      <c r="EF19" s="52">
        <f t="shared" si="28"/>
        <v>0</v>
      </c>
      <c r="EG19" s="52">
        <f t="shared" si="28"/>
        <v>0</v>
      </c>
      <c r="EH19" s="52">
        <f t="shared" si="28"/>
        <v>0</v>
      </c>
      <c r="EI19" s="52">
        <f t="shared" si="28"/>
        <v>0</v>
      </c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</row>
    <row r="20" spans="1:157" ht="13.5" thickBot="1" x14ac:dyDescent="0.25">
      <c r="B20" s="118" t="s">
        <v>239</v>
      </c>
      <c r="E20" s="57">
        <f>Sales!B91</f>
        <v>0</v>
      </c>
      <c r="F20" s="57">
        <f>Sales!C91</f>
        <v>0</v>
      </c>
      <c r="G20" s="57">
        <f>Sales!D91</f>
        <v>0</v>
      </c>
      <c r="H20" s="57">
        <f>Sales!E91</f>
        <v>0</v>
      </c>
      <c r="I20" s="57">
        <f>Sales!F91</f>
        <v>0</v>
      </c>
      <c r="J20" s="57">
        <f>Sales!G91</f>
        <v>0</v>
      </c>
      <c r="K20" s="57">
        <f>Sales!H91</f>
        <v>0</v>
      </c>
      <c r="L20" s="57">
        <f>Sales!I91</f>
        <v>0</v>
      </c>
      <c r="M20" s="57">
        <f>Sales!J91</f>
        <v>0</v>
      </c>
      <c r="N20" s="57">
        <f>Sales!K91</f>
        <v>0</v>
      </c>
      <c r="O20" s="57">
        <f>Sales!L91</f>
        <v>0</v>
      </c>
      <c r="P20" s="57">
        <f>Sales!M91</f>
        <v>0</v>
      </c>
      <c r="Q20" s="57">
        <f>Sales!N91</f>
        <v>0</v>
      </c>
      <c r="R20" s="57">
        <f>Sales!O91</f>
        <v>0</v>
      </c>
      <c r="S20" s="57">
        <f>Sales!P91</f>
        <v>0</v>
      </c>
      <c r="T20" s="57">
        <f>Sales!Q91</f>
        <v>0</v>
      </c>
      <c r="U20" s="57">
        <f>Sales!R91</f>
        <v>0</v>
      </c>
      <c r="V20" s="57">
        <f>Sales!S91</f>
        <v>0</v>
      </c>
      <c r="W20" s="57">
        <f>Sales!T91</f>
        <v>0</v>
      </c>
      <c r="X20" s="57">
        <f>Sales!U91</f>
        <v>0</v>
      </c>
      <c r="Y20" s="57">
        <f>Sales!V91</f>
        <v>0</v>
      </c>
      <c r="Z20" s="57">
        <f>Sales!W91</f>
        <v>0</v>
      </c>
      <c r="AA20" s="57">
        <f>Sales!X91</f>
        <v>0</v>
      </c>
      <c r="AB20" s="57">
        <f>Sales!Y91</f>
        <v>0</v>
      </c>
      <c r="AC20" s="57">
        <f>Sales!Z91</f>
        <v>0</v>
      </c>
      <c r="AD20" s="57">
        <f>Sales!AA91</f>
        <v>0</v>
      </c>
      <c r="AE20" s="57">
        <f>Sales!AB91</f>
        <v>0</v>
      </c>
      <c r="AF20" s="57">
        <f>Sales!AC91</f>
        <v>0</v>
      </c>
      <c r="AG20" s="57">
        <f>Sales!AD91</f>
        <v>0</v>
      </c>
      <c r="AH20" s="57">
        <f>Sales!AE91</f>
        <v>0</v>
      </c>
      <c r="AI20" s="57">
        <f>Sales!AF91</f>
        <v>0</v>
      </c>
      <c r="AJ20" s="57">
        <f>Sales!AG91</f>
        <v>0</v>
      </c>
      <c r="AK20" s="57">
        <f>Sales!AH91</f>
        <v>0</v>
      </c>
      <c r="AL20" s="57">
        <f>Sales!AI91</f>
        <v>0</v>
      </c>
      <c r="AM20" s="57">
        <f>Sales!AJ91</f>
        <v>0</v>
      </c>
      <c r="AN20" s="57">
        <f>Sales!AK91</f>
        <v>0</v>
      </c>
      <c r="AO20" s="57">
        <f>Sales!AL91</f>
        <v>0</v>
      </c>
      <c r="AP20" s="57">
        <f>Sales!AM91</f>
        <v>0</v>
      </c>
      <c r="AQ20" s="57">
        <f>Sales!AN91</f>
        <v>0</v>
      </c>
      <c r="AR20" s="57">
        <f>Sales!AO91</f>
        <v>0</v>
      </c>
      <c r="AS20" s="57">
        <f>Sales!AP91</f>
        <v>0</v>
      </c>
      <c r="AT20" s="57">
        <f>Sales!AQ91</f>
        <v>0</v>
      </c>
      <c r="AU20" s="57">
        <f>Sales!AR91</f>
        <v>0</v>
      </c>
      <c r="AV20" s="57">
        <f>Sales!AS91</f>
        <v>0</v>
      </c>
      <c r="AW20" s="57">
        <f>Sales!AT91</f>
        <v>0</v>
      </c>
      <c r="AX20" s="57">
        <f>Sales!AU91</f>
        <v>0</v>
      </c>
      <c r="AY20" s="57">
        <f>Sales!AV91</f>
        <v>0</v>
      </c>
      <c r="AZ20" s="57">
        <f>Sales!AW91</f>
        <v>0</v>
      </c>
      <c r="BA20" s="57">
        <f>Sales!AX91</f>
        <v>0</v>
      </c>
      <c r="BB20" s="57">
        <f>Sales!AY91</f>
        <v>0</v>
      </c>
      <c r="BC20" s="57">
        <f>Sales!AZ91</f>
        <v>0</v>
      </c>
      <c r="BD20" s="57">
        <f>Sales!BA91</f>
        <v>0</v>
      </c>
      <c r="BE20" s="57">
        <f>Sales!BB91</f>
        <v>0</v>
      </c>
      <c r="BF20" s="57">
        <f>Sales!BC91</f>
        <v>0</v>
      </c>
      <c r="BG20" s="57">
        <f>Sales!BD91</f>
        <v>0</v>
      </c>
      <c r="BH20" s="57">
        <f>Sales!BE91</f>
        <v>0</v>
      </c>
      <c r="BI20" s="57">
        <f>Sales!BF91</f>
        <v>0</v>
      </c>
      <c r="BJ20" s="57">
        <f>Sales!BG91</f>
        <v>0</v>
      </c>
      <c r="BK20" s="57">
        <f>Sales!BH91</f>
        <v>0</v>
      </c>
      <c r="BL20" s="57">
        <f>Sales!BI91</f>
        <v>0</v>
      </c>
      <c r="BM20" s="57">
        <f>Sales!BJ91</f>
        <v>0</v>
      </c>
      <c r="BN20" s="57">
        <f>Sales!BK91</f>
        <v>0</v>
      </c>
      <c r="BO20" s="57">
        <f>Sales!BL91</f>
        <v>0</v>
      </c>
      <c r="BP20" s="57">
        <f>Sales!BM91</f>
        <v>0</v>
      </c>
      <c r="BQ20" s="57">
        <f>Sales!BN91</f>
        <v>0</v>
      </c>
      <c r="BR20" s="57">
        <f>Sales!BO91</f>
        <v>0</v>
      </c>
      <c r="BS20" s="57">
        <f>Sales!BP91</f>
        <v>0</v>
      </c>
      <c r="BT20" s="57">
        <f>Sales!BQ91</f>
        <v>0</v>
      </c>
      <c r="BU20" s="57">
        <f>Sales!BR91</f>
        <v>0</v>
      </c>
      <c r="BV20" s="57">
        <f>Sales!BS91</f>
        <v>0</v>
      </c>
      <c r="BW20" s="57">
        <f>Sales!BT91</f>
        <v>0</v>
      </c>
      <c r="BX20" s="57">
        <f>Sales!BU91</f>
        <v>0</v>
      </c>
      <c r="BY20" s="57">
        <f>Sales!BV91</f>
        <v>0</v>
      </c>
      <c r="BZ20" s="57">
        <f>Sales!BW91</f>
        <v>0</v>
      </c>
      <c r="CA20" s="57">
        <f>Sales!BX91</f>
        <v>0</v>
      </c>
      <c r="CB20" s="57">
        <f>Sales!BY91</f>
        <v>0</v>
      </c>
      <c r="CC20" s="57">
        <f>Sales!BZ91</f>
        <v>0</v>
      </c>
      <c r="CD20" s="57">
        <f>Sales!CA91</f>
        <v>0</v>
      </c>
      <c r="CE20" s="57">
        <f>Sales!CB91</f>
        <v>0</v>
      </c>
      <c r="CF20" s="57">
        <f>Sales!CC91</f>
        <v>0</v>
      </c>
      <c r="CG20" s="57">
        <f>Sales!CD91</f>
        <v>0</v>
      </c>
      <c r="CH20" s="57">
        <f>Sales!CE91</f>
        <v>0</v>
      </c>
      <c r="CI20" s="57">
        <f>Sales!CF91</f>
        <v>0</v>
      </c>
      <c r="CJ20" s="57">
        <f>Sales!CG91</f>
        <v>0</v>
      </c>
      <c r="CK20" s="57">
        <f>Sales!CH91</f>
        <v>0</v>
      </c>
      <c r="CL20" s="57">
        <f>Sales!CI91</f>
        <v>0</v>
      </c>
      <c r="CM20" s="57">
        <f>Sales!CJ91</f>
        <v>0</v>
      </c>
      <c r="CN20" s="57">
        <f>Sales!CK91</f>
        <v>0</v>
      </c>
      <c r="CO20" s="57">
        <f>Sales!CL91</f>
        <v>0</v>
      </c>
      <c r="CP20" s="57">
        <f>Sales!CM91</f>
        <v>0</v>
      </c>
      <c r="CQ20" s="57">
        <f>Sales!CN91</f>
        <v>0</v>
      </c>
      <c r="CR20" s="57">
        <f>Sales!CO91</f>
        <v>0</v>
      </c>
      <c r="CS20" s="57">
        <f>Sales!CP91</f>
        <v>0</v>
      </c>
      <c r="CT20" s="57">
        <f>Sales!CQ91</f>
        <v>0</v>
      </c>
      <c r="CU20" s="57">
        <f>Sales!CR91</f>
        <v>0</v>
      </c>
      <c r="CV20" s="57">
        <f>Sales!CS91</f>
        <v>0</v>
      </c>
      <c r="CW20" s="57">
        <f>Sales!CT91</f>
        <v>0</v>
      </c>
      <c r="CX20" s="57">
        <f>Sales!CU91</f>
        <v>0</v>
      </c>
      <c r="CY20" s="57">
        <f>Sales!CV91</f>
        <v>0</v>
      </c>
      <c r="CZ20" s="57">
        <f>Sales!CW91</f>
        <v>0</v>
      </c>
      <c r="DA20" s="57">
        <f>Sales!CX91</f>
        <v>0</v>
      </c>
      <c r="DB20" s="57">
        <f>Sales!CY91</f>
        <v>0</v>
      </c>
      <c r="DC20" s="57">
        <f>Sales!CZ91</f>
        <v>0</v>
      </c>
      <c r="DD20" s="57">
        <f>Sales!DA91</f>
        <v>0</v>
      </c>
      <c r="DE20" s="57">
        <f>Sales!DB91</f>
        <v>0</v>
      </c>
      <c r="DF20" s="57">
        <f>Sales!DC91</f>
        <v>0</v>
      </c>
      <c r="DG20" s="57">
        <f>Sales!DD91</f>
        <v>0</v>
      </c>
      <c r="DH20" s="57">
        <f>Sales!DE91</f>
        <v>0</v>
      </c>
      <c r="DI20" s="57">
        <f>Sales!DF91</f>
        <v>0</v>
      </c>
      <c r="DJ20" s="57">
        <f>Sales!DG91</f>
        <v>0</v>
      </c>
      <c r="DK20" s="57">
        <f>Sales!DH91</f>
        <v>0</v>
      </c>
      <c r="DL20" s="57">
        <f>Sales!DI91</f>
        <v>0</v>
      </c>
      <c r="DM20" s="57">
        <f>Sales!DJ91</f>
        <v>0</v>
      </c>
      <c r="DN20" s="57">
        <f>Sales!DK91</f>
        <v>0</v>
      </c>
      <c r="DO20" s="57">
        <f>Sales!DL91</f>
        <v>0</v>
      </c>
      <c r="DP20" s="57">
        <f>Sales!DM91</f>
        <v>0</v>
      </c>
      <c r="DQ20" s="57">
        <f>Sales!DN91</f>
        <v>0</v>
      </c>
      <c r="DR20" s="57">
        <f>Sales!DO91</f>
        <v>0</v>
      </c>
      <c r="DS20" s="57">
        <f>Sales!DP91</f>
        <v>0</v>
      </c>
      <c r="DT20" s="57">
        <f>Sales!DQ91</f>
        <v>0</v>
      </c>
      <c r="DU20" s="57">
        <f>Sales!DR91</f>
        <v>0</v>
      </c>
      <c r="DV20" s="57">
        <f>Sales!DS91</f>
        <v>0</v>
      </c>
      <c r="DW20" s="57">
        <f>Sales!DT91</f>
        <v>0</v>
      </c>
      <c r="DX20" s="57">
        <f>Sales!DU91</f>
        <v>0</v>
      </c>
      <c r="DY20" s="57">
        <f>Sales!DV91</f>
        <v>0</v>
      </c>
      <c r="DZ20" s="57">
        <f>Sales!DW91</f>
        <v>0</v>
      </c>
      <c r="EA20" s="57">
        <f>Sales!DX91</f>
        <v>0</v>
      </c>
      <c r="EB20" s="57">
        <f>Sales!DY91</f>
        <v>0</v>
      </c>
      <c r="EC20" s="57">
        <f>Sales!DZ91</f>
        <v>0</v>
      </c>
      <c r="ED20" s="57">
        <f>Sales!EA91</f>
        <v>0</v>
      </c>
      <c r="EE20" s="57">
        <f>Sales!EB91</f>
        <v>0</v>
      </c>
      <c r="EF20" s="57">
        <f>Sales!EC91</f>
        <v>0</v>
      </c>
      <c r="EG20" s="57">
        <f>Sales!ED91</f>
        <v>0</v>
      </c>
      <c r="EH20" s="57">
        <f>Sales!EE91</f>
        <v>0</v>
      </c>
      <c r="EI20" s="57">
        <f>Sales!EF91</f>
        <v>0</v>
      </c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</row>
    <row r="21" spans="1:157" ht="14.25" thickTop="1" thickBot="1" x14ac:dyDescent="0.25">
      <c r="E21" s="57">
        <f>E20*'General Data'!$C14</f>
        <v>0</v>
      </c>
      <c r="F21" s="57">
        <f>F20*'General Data'!$C14</f>
        <v>0</v>
      </c>
      <c r="G21" s="57">
        <f>G20*'General Data'!$C14</f>
        <v>0</v>
      </c>
      <c r="H21" s="57">
        <f>H20*'General Data'!$C14</f>
        <v>0</v>
      </c>
      <c r="I21" s="57">
        <f>I20*'General Data'!$C14</f>
        <v>0</v>
      </c>
      <c r="J21" s="57">
        <f>J20*'General Data'!$C14</f>
        <v>0</v>
      </c>
      <c r="K21" s="57">
        <f>K20*'General Data'!$C14</f>
        <v>0</v>
      </c>
      <c r="L21" s="57">
        <f>L20*'General Data'!$C14</f>
        <v>0</v>
      </c>
      <c r="M21" s="57">
        <f>M20*'General Data'!$C14</f>
        <v>0</v>
      </c>
      <c r="N21" s="57">
        <f>N20*'General Data'!$C14</f>
        <v>0</v>
      </c>
      <c r="O21" s="57">
        <f>O20*'General Data'!$C14</f>
        <v>0</v>
      </c>
      <c r="P21" s="57">
        <f>P20*'General Data'!$C14</f>
        <v>0</v>
      </c>
      <c r="Q21" s="57">
        <f>Q20*'General Data'!$C14</f>
        <v>0</v>
      </c>
      <c r="R21" s="57">
        <f>R20*'General Data'!$C14</f>
        <v>0</v>
      </c>
      <c r="S21" s="57">
        <f>S20*'General Data'!$C14</f>
        <v>0</v>
      </c>
      <c r="T21" s="57">
        <f>T20*'General Data'!$C14</f>
        <v>0</v>
      </c>
      <c r="U21" s="57">
        <f>U20*'General Data'!$C14</f>
        <v>0</v>
      </c>
      <c r="V21" s="57">
        <f>V20*'General Data'!$C14</f>
        <v>0</v>
      </c>
      <c r="W21" s="57">
        <f>W20*'General Data'!$C14</f>
        <v>0</v>
      </c>
      <c r="X21" s="57">
        <f>X20*'General Data'!$C14</f>
        <v>0</v>
      </c>
      <c r="Y21" s="57">
        <f>Y20*'General Data'!$C14</f>
        <v>0</v>
      </c>
      <c r="Z21" s="57">
        <f>Z20*'General Data'!$C14</f>
        <v>0</v>
      </c>
      <c r="AA21" s="57">
        <f>AA20*'General Data'!$C14</f>
        <v>0</v>
      </c>
      <c r="AB21" s="57">
        <f>AB20*'General Data'!$C14</f>
        <v>0</v>
      </c>
      <c r="AC21" s="57">
        <f>AC20*'General Data'!$C14</f>
        <v>0</v>
      </c>
      <c r="AD21" s="57">
        <f>AD20*'General Data'!$C14</f>
        <v>0</v>
      </c>
      <c r="AE21" s="57">
        <f>AE20*'General Data'!$C14</f>
        <v>0</v>
      </c>
      <c r="AF21" s="57">
        <f>AF20*'General Data'!$C14</f>
        <v>0</v>
      </c>
      <c r="AG21" s="57">
        <f>AG20*'General Data'!$C14</f>
        <v>0</v>
      </c>
      <c r="AH21" s="57">
        <f>AH20*'General Data'!$C14</f>
        <v>0</v>
      </c>
      <c r="AI21" s="57">
        <f>AI20*'General Data'!$C14</f>
        <v>0</v>
      </c>
      <c r="AJ21" s="57">
        <f>AJ20*'General Data'!$C14</f>
        <v>0</v>
      </c>
      <c r="AK21" s="57">
        <f>AK20*'General Data'!$C14</f>
        <v>0</v>
      </c>
      <c r="AL21" s="57">
        <f>AL20*'General Data'!$C14</f>
        <v>0</v>
      </c>
      <c r="AM21" s="57">
        <f>AM20*'General Data'!$C14</f>
        <v>0</v>
      </c>
      <c r="AN21" s="57">
        <f>AN20*'General Data'!$C14</f>
        <v>0</v>
      </c>
      <c r="AO21" s="57">
        <f>AO20*'General Data'!$C14</f>
        <v>0</v>
      </c>
      <c r="AP21" s="57">
        <f>AP20*'General Data'!$C14</f>
        <v>0</v>
      </c>
      <c r="AQ21" s="57">
        <f>AQ20*'General Data'!$C14</f>
        <v>0</v>
      </c>
      <c r="AR21" s="57">
        <f>AR20*'General Data'!$C14</f>
        <v>0</v>
      </c>
      <c r="AS21" s="57">
        <f>AS20*'General Data'!$C14</f>
        <v>0</v>
      </c>
      <c r="AT21" s="57">
        <f>AT20*'General Data'!$C14</f>
        <v>0</v>
      </c>
      <c r="AU21" s="57">
        <f>AU20*'General Data'!$C14</f>
        <v>0</v>
      </c>
      <c r="AV21" s="57">
        <f>AV20*'General Data'!$C14</f>
        <v>0</v>
      </c>
      <c r="AW21" s="57">
        <f>AW20*'General Data'!$C14</f>
        <v>0</v>
      </c>
      <c r="AX21" s="57">
        <f>AX20*'General Data'!$C14</f>
        <v>0</v>
      </c>
      <c r="AY21" s="57">
        <f>AY20*'General Data'!$C14</f>
        <v>0</v>
      </c>
      <c r="AZ21" s="57">
        <f>AZ20*'General Data'!$C14</f>
        <v>0</v>
      </c>
      <c r="BA21" s="57">
        <f>BA20*'General Data'!$C14</f>
        <v>0</v>
      </c>
      <c r="BB21" s="57">
        <f>BB20*'General Data'!$C14</f>
        <v>0</v>
      </c>
      <c r="BC21" s="57">
        <f>BC20*'General Data'!$C14</f>
        <v>0</v>
      </c>
      <c r="BD21" s="57">
        <f>BD20*'General Data'!$C14</f>
        <v>0</v>
      </c>
      <c r="BE21" s="57">
        <f>BE20*'General Data'!$C14</f>
        <v>0</v>
      </c>
      <c r="BF21" s="57">
        <f>BF20*'General Data'!$C14</f>
        <v>0</v>
      </c>
      <c r="BG21" s="57">
        <f>BG20*'General Data'!$C14</f>
        <v>0</v>
      </c>
      <c r="BH21" s="57">
        <f>BH20*'General Data'!$C14</f>
        <v>0</v>
      </c>
      <c r="BI21" s="57">
        <f>BI20*'General Data'!$C14</f>
        <v>0</v>
      </c>
      <c r="BJ21" s="57">
        <f>BJ20*'General Data'!$C14</f>
        <v>0</v>
      </c>
      <c r="BK21" s="57">
        <f>BK20*'General Data'!$C14</f>
        <v>0</v>
      </c>
      <c r="BL21" s="57">
        <f>BL20*'General Data'!$C14</f>
        <v>0</v>
      </c>
      <c r="BM21" s="57">
        <f>BM20*'General Data'!$C14</f>
        <v>0</v>
      </c>
      <c r="BN21" s="57">
        <f>BN20*'General Data'!$C14</f>
        <v>0</v>
      </c>
      <c r="BO21" s="57">
        <f>BO20*'General Data'!$C14</f>
        <v>0</v>
      </c>
      <c r="BP21" s="57">
        <f>BP20*'General Data'!$C14</f>
        <v>0</v>
      </c>
      <c r="BQ21" s="57">
        <f>BQ20*'General Data'!$C14</f>
        <v>0</v>
      </c>
      <c r="BR21" s="57">
        <f>BR20*'General Data'!$C14</f>
        <v>0</v>
      </c>
      <c r="BS21" s="57">
        <f>BS20*'General Data'!$C14</f>
        <v>0</v>
      </c>
      <c r="BT21" s="57">
        <f>BT20*'General Data'!$C14</f>
        <v>0</v>
      </c>
      <c r="BU21" s="57">
        <f>BU20*'General Data'!$C14</f>
        <v>0</v>
      </c>
      <c r="BV21" s="57">
        <f>BV20*'General Data'!$C14</f>
        <v>0</v>
      </c>
      <c r="BW21" s="57">
        <f>BW20*'General Data'!$C14</f>
        <v>0</v>
      </c>
      <c r="BX21" s="57">
        <f>BX20*'General Data'!$C14</f>
        <v>0</v>
      </c>
      <c r="BY21" s="57">
        <f>BY20*'General Data'!$C14</f>
        <v>0</v>
      </c>
      <c r="BZ21" s="57">
        <f>BZ20*'General Data'!$C14</f>
        <v>0</v>
      </c>
      <c r="CA21" s="57">
        <f>CA20*'General Data'!$C14</f>
        <v>0</v>
      </c>
      <c r="CB21" s="57">
        <f>CB20*'General Data'!$C14</f>
        <v>0</v>
      </c>
      <c r="CC21" s="57">
        <f>CC20*'General Data'!$C14</f>
        <v>0</v>
      </c>
      <c r="CD21" s="57">
        <f>CD20*'General Data'!$C14</f>
        <v>0</v>
      </c>
      <c r="CE21" s="57">
        <f>CE20*'General Data'!$C14</f>
        <v>0</v>
      </c>
      <c r="CF21" s="57">
        <f>CF20*'General Data'!$C14</f>
        <v>0</v>
      </c>
      <c r="CG21" s="57">
        <f>CG20*'General Data'!$C14</f>
        <v>0</v>
      </c>
      <c r="CH21" s="57">
        <f>CH20*'General Data'!$C14</f>
        <v>0</v>
      </c>
      <c r="CI21" s="57">
        <f>CI20*'General Data'!$C14</f>
        <v>0</v>
      </c>
      <c r="CJ21" s="57">
        <f>CJ20*'General Data'!$C14</f>
        <v>0</v>
      </c>
      <c r="CK21" s="57">
        <f>CK20*'General Data'!$C14</f>
        <v>0</v>
      </c>
      <c r="CL21" s="57">
        <f>CL20*'General Data'!$C14</f>
        <v>0</v>
      </c>
      <c r="CM21" s="57">
        <f>CM20*'General Data'!$C14</f>
        <v>0</v>
      </c>
      <c r="CN21" s="57">
        <f>CN20*'General Data'!$C14</f>
        <v>0</v>
      </c>
      <c r="CO21" s="57">
        <f>CO20*'General Data'!$C14</f>
        <v>0</v>
      </c>
      <c r="CP21" s="57">
        <f>CP20*'General Data'!$C14</f>
        <v>0</v>
      </c>
      <c r="CQ21" s="57">
        <f>CQ20*'General Data'!$C14</f>
        <v>0</v>
      </c>
      <c r="CR21" s="57">
        <f>CR20*'General Data'!$C14</f>
        <v>0</v>
      </c>
      <c r="CS21" s="57">
        <f>CS20*'General Data'!$C14</f>
        <v>0</v>
      </c>
      <c r="CT21" s="57">
        <f>CT20*'General Data'!$C14</f>
        <v>0</v>
      </c>
      <c r="CU21" s="57">
        <f>CU20*'General Data'!$C14</f>
        <v>0</v>
      </c>
      <c r="CV21" s="57">
        <f>CV20*'General Data'!$C14</f>
        <v>0</v>
      </c>
      <c r="CW21" s="57">
        <f>CW20*'General Data'!$C14</f>
        <v>0</v>
      </c>
      <c r="CX21" s="57">
        <f>CX20*'General Data'!$C14</f>
        <v>0</v>
      </c>
      <c r="CY21" s="57">
        <f>CY20*'General Data'!$C14</f>
        <v>0</v>
      </c>
      <c r="CZ21" s="57">
        <f>CZ20*'General Data'!$C14</f>
        <v>0</v>
      </c>
      <c r="DA21" s="57">
        <f>DA20*'General Data'!$C14</f>
        <v>0</v>
      </c>
      <c r="DB21" s="57">
        <f>DB20*'General Data'!$C14</f>
        <v>0</v>
      </c>
      <c r="DC21" s="57">
        <f>DC20*'General Data'!$C14</f>
        <v>0</v>
      </c>
      <c r="DD21" s="57">
        <f>DD20*'General Data'!$C14</f>
        <v>0</v>
      </c>
      <c r="DE21" s="57">
        <f>DE20*'General Data'!$C14</f>
        <v>0</v>
      </c>
      <c r="DF21" s="57">
        <f>DF20*'General Data'!$C14</f>
        <v>0</v>
      </c>
      <c r="DG21" s="57">
        <f>DG20*'General Data'!$C14</f>
        <v>0</v>
      </c>
      <c r="DH21" s="57">
        <f>DH20*'General Data'!$C14</f>
        <v>0</v>
      </c>
      <c r="DI21" s="57">
        <f>DI20*'General Data'!$C14</f>
        <v>0</v>
      </c>
      <c r="DJ21" s="57">
        <f>DJ20*'General Data'!$C14</f>
        <v>0</v>
      </c>
      <c r="DK21" s="57">
        <f>DK20*'General Data'!$C14</f>
        <v>0</v>
      </c>
      <c r="DL21" s="57">
        <f>DL20*'General Data'!$C14</f>
        <v>0</v>
      </c>
      <c r="DM21" s="57">
        <f>DM20*'General Data'!$C14</f>
        <v>0</v>
      </c>
      <c r="DN21" s="57">
        <f>DN20*'General Data'!$C14</f>
        <v>0</v>
      </c>
      <c r="DO21" s="57">
        <f>DO20*'General Data'!$C14</f>
        <v>0</v>
      </c>
      <c r="DP21" s="57">
        <f>DP20*'General Data'!$C14</f>
        <v>0</v>
      </c>
      <c r="DQ21" s="57">
        <f>DQ20*'General Data'!$C14</f>
        <v>0</v>
      </c>
      <c r="DR21" s="57">
        <f>DR20*'General Data'!$C14</f>
        <v>0</v>
      </c>
      <c r="DS21" s="57">
        <f>DS20*'General Data'!$C14</f>
        <v>0</v>
      </c>
      <c r="DT21" s="57">
        <f>DT20*'General Data'!$C14</f>
        <v>0</v>
      </c>
      <c r="DU21" s="57">
        <f>DU20*'General Data'!$C14</f>
        <v>0</v>
      </c>
      <c r="DV21" s="57">
        <f>DV20*'General Data'!$C14</f>
        <v>0</v>
      </c>
      <c r="DW21" s="57">
        <f>DW20*'General Data'!$C14</f>
        <v>0</v>
      </c>
      <c r="DX21" s="57">
        <f>DX20*'General Data'!$C14</f>
        <v>0</v>
      </c>
      <c r="DY21" s="57">
        <f>DY20*'General Data'!$C14</f>
        <v>0</v>
      </c>
      <c r="DZ21" s="57">
        <f>DZ20*'General Data'!$C14</f>
        <v>0</v>
      </c>
      <c r="EA21" s="57">
        <f>EA20*'General Data'!$C14</f>
        <v>0</v>
      </c>
      <c r="EB21" s="57">
        <f>EB20*'General Data'!$C14</f>
        <v>0</v>
      </c>
      <c r="EC21" s="57">
        <f>EC20*'General Data'!$C14</f>
        <v>0</v>
      </c>
      <c r="ED21" s="57">
        <f>ED20*'General Data'!$C14</f>
        <v>0</v>
      </c>
      <c r="EE21" s="57">
        <f>EE20*'General Data'!$C14</f>
        <v>0</v>
      </c>
      <c r="EF21" s="57">
        <f>EF20*'General Data'!$C14</f>
        <v>0</v>
      </c>
      <c r="EG21" s="57">
        <f>EG20*'General Data'!$C14</f>
        <v>0</v>
      </c>
      <c r="EH21" s="57">
        <f>EH20*'General Data'!$C14</f>
        <v>0</v>
      </c>
      <c r="EI21" s="57">
        <f>EI20*'General Data'!$C14</f>
        <v>0</v>
      </c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</row>
    <row r="22" spans="1:157" ht="13.5" thickTop="1" x14ac:dyDescent="0.2">
      <c r="A22" s="118" t="s">
        <v>244</v>
      </c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</row>
    <row r="23" spans="1:157" x14ac:dyDescent="0.2">
      <c r="A23" s="2"/>
      <c r="B23" s="2" t="s">
        <v>123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</row>
    <row r="24" spans="1:157" x14ac:dyDescent="0.2">
      <c r="A24" s="2"/>
      <c r="B24" s="31" t="s">
        <v>205</v>
      </c>
      <c r="D24" s="38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</row>
    <row r="25" spans="1:157" x14ac:dyDescent="0.2">
      <c r="A25" s="2"/>
      <c r="B25" s="31" t="s">
        <v>206</v>
      </c>
      <c r="D25" s="38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</row>
    <row r="26" spans="1:157" x14ac:dyDescent="0.2">
      <c r="A26" s="2"/>
      <c r="B26" s="89" t="s">
        <v>124</v>
      </c>
      <c r="D26" s="74"/>
      <c r="E26" s="114" t="s">
        <v>233</v>
      </c>
      <c r="F26" s="114" t="s">
        <v>234</v>
      </c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</row>
    <row r="27" spans="1:157" x14ac:dyDescent="0.2">
      <c r="A27" s="2"/>
      <c r="B27" s="113" t="s">
        <v>232</v>
      </c>
      <c r="D27" s="105" t="s">
        <v>231</v>
      </c>
      <c r="F27" s="117">
        <v>0</v>
      </c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</row>
    <row r="28" spans="1:157" x14ac:dyDescent="0.2">
      <c r="A28" s="2"/>
      <c r="B28" s="88"/>
      <c r="D28" s="110" t="s">
        <v>220</v>
      </c>
      <c r="E28" s="109"/>
      <c r="F28" s="117">
        <f>F27</f>
        <v>0</v>
      </c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</row>
    <row r="29" spans="1:157" x14ac:dyDescent="0.2">
      <c r="A29" s="2"/>
      <c r="B29" s="88"/>
      <c r="D29" s="110" t="s">
        <v>221</v>
      </c>
      <c r="E29" s="109"/>
      <c r="F29" s="117">
        <f>F28</f>
        <v>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</row>
    <row r="30" spans="1:157" x14ac:dyDescent="0.2">
      <c r="A30" s="2"/>
      <c r="B30" s="88"/>
      <c r="D30" s="110" t="s">
        <v>222</v>
      </c>
      <c r="E30" s="109"/>
      <c r="F30" s="117">
        <f>F29</f>
        <v>0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</row>
    <row r="31" spans="1:157" x14ac:dyDescent="0.2">
      <c r="A31" s="2"/>
      <c r="B31" s="88" t="s">
        <v>236</v>
      </c>
      <c r="D31" s="87"/>
      <c r="E31" s="74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</row>
    <row r="32" spans="1:157" x14ac:dyDescent="0.2">
      <c r="A32" s="2"/>
      <c r="B32" s="88" t="s">
        <v>237</v>
      </c>
      <c r="D32" s="87"/>
      <c r="E32" s="74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</row>
    <row r="33" spans="1:157" s="98" customFormat="1" x14ac:dyDescent="0.2">
      <c r="A33" s="93"/>
      <c r="B33" s="112" t="s">
        <v>207</v>
      </c>
      <c r="D33" s="96"/>
      <c r="E33" s="111">
        <f>IF(E13&gt;$E$28,IF(E13&gt;$E$29,IF(E13&gt;$E$30,$F$30,$F$29),$F$28),$F$27)</f>
        <v>0</v>
      </c>
      <c r="F33" s="111">
        <f t="shared" ref="F33:BQ33" si="29">IF(F13&gt;$E$28,IF(F13&gt;$E$29,IF(F13&gt;$E$30,$F$30,$F$29),$F$28),$F$27)</f>
        <v>0</v>
      </c>
      <c r="G33" s="111">
        <f t="shared" si="29"/>
        <v>0</v>
      </c>
      <c r="H33" s="111">
        <f t="shared" si="29"/>
        <v>0</v>
      </c>
      <c r="I33" s="111">
        <f t="shared" si="29"/>
        <v>0</v>
      </c>
      <c r="J33" s="111">
        <f t="shared" si="29"/>
        <v>0</v>
      </c>
      <c r="K33" s="111">
        <f t="shared" si="29"/>
        <v>0</v>
      </c>
      <c r="L33" s="111">
        <f t="shared" si="29"/>
        <v>0</v>
      </c>
      <c r="M33" s="111">
        <f t="shared" si="29"/>
        <v>0</v>
      </c>
      <c r="N33" s="111">
        <f t="shared" si="29"/>
        <v>0</v>
      </c>
      <c r="O33" s="111">
        <f t="shared" si="29"/>
        <v>0</v>
      </c>
      <c r="P33" s="111">
        <f t="shared" si="29"/>
        <v>0</v>
      </c>
      <c r="Q33" s="111">
        <f t="shared" si="29"/>
        <v>0</v>
      </c>
      <c r="R33" s="111">
        <f t="shared" si="29"/>
        <v>0</v>
      </c>
      <c r="S33" s="111">
        <f t="shared" si="29"/>
        <v>0</v>
      </c>
      <c r="T33" s="111">
        <f t="shared" si="29"/>
        <v>0</v>
      </c>
      <c r="U33" s="111">
        <f t="shared" si="29"/>
        <v>0</v>
      </c>
      <c r="V33" s="111">
        <f t="shared" si="29"/>
        <v>0</v>
      </c>
      <c r="W33" s="111">
        <f t="shared" si="29"/>
        <v>0</v>
      </c>
      <c r="X33" s="111">
        <f t="shared" si="29"/>
        <v>0</v>
      </c>
      <c r="Y33" s="111">
        <f t="shared" si="29"/>
        <v>0</v>
      </c>
      <c r="Z33" s="111">
        <f t="shared" si="29"/>
        <v>0</v>
      </c>
      <c r="AA33" s="111">
        <f t="shared" si="29"/>
        <v>0</v>
      </c>
      <c r="AB33" s="111">
        <f t="shared" si="29"/>
        <v>0</v>
      </c>
      <c r="AC33" s="111">
        <f t="shared" si="29"/>
        <v>0</v>
      </c>
      <c r="AD33" s="111">
        <f t="shared" si="29"/>
        <v>0</v>
      </c>
      <c r="AE33" s="111">
        <f t="shared" si="29"/>
        <v>0</v>
      </c>
      <c r="AF33" s="111">
        <f t="shared" si="29"/>
        <v>0</v>
      </c>
      <c r="AG33" s="111">
        <f t="shared" si="29"/>
        <v>0</v>
      </c>
      <c r="AH33" s="111">
        <f t="shared" si="29"/>
        <v>0</v>
      </c>
      <c r="AI33" s="111">
        <f t="shared" si="29"/>
        <v>0</v>
      </c>
      <c r="AJ33" s="111">
        <f t="shared" si="29"/>
        <v>0</v>
      </c>
      <c r="AK33" s="111">
        <f t="shared" si="29"/>
        <v>0</v>
      </c>
      <c r="AL33" s="111">
        <f t="shared" si="29"/>
        <v>0</v>
      </c>
      <c r="AM33" s="111">
        <f t="shared" si="29"/>
        <v>0</v>
      </c>
      <c r="AN33" s="111">
        <f t="shared" si="29"/>
        <v>0</v>
      </c>
      <c r="AO33" s="111">
        <f t="shared" si="29"/>
        <v>0</v>
      </c>
      <c r="AP33" s="111">
        <f t="shared" si="29"/>
        <v>0</v>
      </c>
      <c r="AQ33" s="111">
        <f t="shared" si="29"/>
        <v>0</v>
      </c>
      <c r="AR33" s="111">
        <f t="shared" si="29"/>
        <v>0</v>
      </c>
      <c r="AS33" s="111">
        <f t="shared" si="29"/>
        <v>0</v>
      </c>
      <c r="AT33" s="111">
        <f t="shared" si="29"/>
        <v>0</v>
      </c>
      <c r="AU33" s="111">
        <f t="shared" si="29"/>
        <v>0</v>
      </c>
      <c r="AV33" s="111">
        <f t="shared" si="29"/>
        <v>0</v>
      </c>
      <c r="AW33" s="111">
        <f t="shared" si="29"/>
        <v>0</v>
      </c>
      <c r="AX33" s="111">
        <f t="shared" si="29"/>
        <v>0</v>
      </c>
      <c r="AY33" s="111">
        <f t="shared" si="29"/>
        <v>0</v>
      </c>
      <c r="AZ33" s="111">
        <f t="shared" si="29"/>
        <v>0</v>
      </c>
      <c r="BA33" s="111">
        <f t="shared" si="29"/>
        <v>0</v>
      </c>
      <c r="BB33" s="111">
        <f t="shared" si="29"/>
        <v>0</v>
      </c>
      <c r="BC33" s="111">
        <f t="shared" si="29"/>
        <v>0</v>
      </c>
      <c r="BD33" s="111">
        <f t="shared" si="29"/>
        <v>0</v>
      </c>
      <c r="BE33" s="111">
        <f t="shared" si="29"/>
        <v>0</v>
      </c>
      <c r="BF33" s="111">
        <f t="shared" si="29"/>
        <v>0</v>
      </c>
      <c r="BG33" s="111">
        <f t="shared" si="29"/>
        <v>0</v>
      </c>
      <c r="BH33" s="111">
        <f t="shared" si="29"/>
        <v>0</v>
      </c>
      <c r="BI33" s="111">
        <f t="shared" si="29"/>
        <v>0</v>
      </c>
      <c r="BJ33" s="111">
        <f t="shared" si="29"/>
        <v>0</v>
      </c>
      <c r="BK33" s="111">
        <f t="shared" si="29"/>
        <v>0</v>
      </c>
      <c r="BL33" s="111">
        <f t="shared" si="29"/>
        <v>0</v>
      </c>
      <c r="BM33" s="111">
        <f t="shared" si="29"/>
        <v>0</v>
      </c>
      <c r="BN33" s="111">
        <f t="shared" si="29"/>
        <v>0</v>
      </c>
      <c r="BO33" s="111">
        <f t="shared" si="29"/>
        <v>0</v>
      </c>
      <c r="BP33" s="111">
        <f t="shared" si="29"/>
        <v>0</v>
      </c>
      <c r="BQ33" s="111">
        <f t="shared" si="29"/>
        <v>0</v>
      </c>
      <c r="BR33" s="111">
        <f t="shared" ref="BR33:DW33" si="30">IF(BR13&gt;$E$28,IF(BR13&gt;$E$29,IF(BR13&gt;$E$30,$F$30,$F$29),$F$28),$F$27)</f>
        <v>0</v>
      </c>
      <c r="BS33" s="111">
        <f t="shared" si="30"/>
        <v>0</v>
      </c>
      <c r="BT33" s="111">
        <f t="shared" si="30"/>
        <v>0</v>
      </c>
      <c r="BU33" s="111">
        <f t="shared" si="30"/>
        <v>0</v>
      </c>
      <c r="BV33" s="111">
        <f t="shared" si="30"/>
        <v>0</v>
      </c>
      <c r="BW33" s="111">
        <f t="shared" si="30"/>
        <v>0</v>
      </c>
      <c r="BX33" s="111">
        <f t="shared" si="30"/>
        <v>0</v>
      </c>
      <c r="BY33" s="111">
        <f t="shared" si="30"/>
        <v>0</v>
      </c>
      <c r="BZ33" s="111">
        <f t="shared" si="30"/>
        <v>0</v>
      </c>
      <c r="CA33" s="111">
        <f t="shared" si="30"/>
        <v>0</v>
      </c>
      <c r="CB33" s="111">
        <f t="shared" si="30"/>
        <v>0</v>
      </c>
      <c r="CC33" s="111">
        <f t="shared" si="30"/>
        <v>0</v>
      </c>
      <c r="CD33" s="111">
        <f t="shared" si="30"/>
        <v>0</v>
      </c>
      <c r="CE33" s="111">
        <f t="shared" si="30"/>
        <v>0</v>
      </c>
      <c r="CF33" s="111">
        <f t="shared" si="30"/>
        <v>0</v>
      </c>
      <c r="CG33" s="111">
        <f t="shared" si="30"/>
        <v>0</v>
      </c>
      <c r="CH33" s="111">
        <f t="shared" si="30"/>
        <v>0</v>
      </c>
      <c r="CI33" s="111">
        <f t="shared" si="30"/>
        <v>0</v>
      </c>
      <c r="CJ33" s="111">
        <f t="shared" si="30"/>
        <v>0</v>
      </c>
      <c r="CK33" s="111">
        <f t="shared" si="30"/>
        <v>0</v>
      </c>
      <c r="CL33" s="111">
        <f t="shared" si="30"/>
        <v>0</v>
      </c>
      <c r="CM33" s="111">
        <f t="shared" si="30"/>
        <v>0</v>
      </c>
      <c r="CN33" s="111">
        <f t="shared" si="30"/>
        <v>0</v>
      </c>
      <c r="CO33" s="111">
        <f t="shared" si="30"/>
        <v>0</v>
      </c>
      <c r="CP33" s="111">
        <f t="shared" si="30"/>
        <v>0</v>
      </c>
      <c r="CQ33" s="111">
        <f t="shared" si="30"/>
        <v>0</v>
      </c>
      <c r="CR33" s="111">
        <f t="shared" si="30"/>
        <v>0</v>
      </c>
      <c r="CS33" s="111">
        <f t="shared" si="30"/>
        <v>0</v>
      </c>
      <c r="CT33" s="111">
        <f t="shared" si="30"/>
        <v>0</v>
      </c>
      <c r="CU33" s="111">
        <f t="shared" si="30"/>
        <v>0</v>
      </c>
      <c r="CV33" s="111">
        <f t="shared" si="30"/>
        <v>0</v>
      </c>
      <c r="CW33" s="111">
        <f t="shared" si="30"/>
        <v>0</v>
      </c>
      <c r="CX33" s="111">
        <f t="shared" si="30"/>
        <v>0</v>
      </c>
      <c r="CY33" s="111">
        <f t="shared" si="30"/>
        <v>0</v>
      </c>
      <c r="CZ33" s="111">
        <f t="shared" si="30"/>
        <v>0</v>
      </c>
      <c r="DA33" s="111">
        <f t="shared" si="30"/>
        <v>0</v>
      </c>
      <c r="DB33" s="111">
        <f t="shared" si="30"/>
        <v>0</v>
      </c>
      <c r="DC33" s="111">
        <f t="shared" si="30"/>
        <v>0</v>
      </c>
      <c r="DD33" s="111">
        <f t="shared" si="30"/>
        <v>0</v>
      </c>
      <c r="DE33" s="111">
        <f t="shared" si="30"/>
        <v>0</v>
      </c>
      <c r="DF33" s="111">
        <f t="shared" si="30"/>
        <v>0</v>
      </c>
      <c r="DG33" s="111">
        <f t="shared" si="30"/>
        <v>0</v>
      </c>
      <c r="DH33" s="111">
        <f t="shared" si="30"/>
        <v>0</v>
      </c>
      <c r="DI33" s="111">
        <f t="shared" si="30"/>
        <v>0</v>
      </c>
      <c r="DJ33" s="111">
        <f t="shared" si="30"/>
        <v>0</v>
      </c>
      <c r="DK33" s="111">
        <f t="shared" si="30"/>
        <v>0</v>
      </c>
      <c r="DL33" s="111">
        <f t="shared" si="30"/>
        <v>0</v>
      </c>
      <c r="DM33" s="111">
        <f t="shared" si="30"/>
        <v>0</v>
      </c>
      <c r="DN33" s="111">
        <f t="shared" si="30"/>
        <v>0</v>
      </c>
      <c r="DO33" s="111">
        <f t="shared" si="30"/>
        <v>0</v>
      </c>
      <c r="DP33" s="111">
        <f t="shared" si="30"/>
        <v>0</v>
      </c>
      <c r="DQ33" s="111">
        <f t="shared" si="30"/>
        <v>0</v>
      </c>
      <c r="DR33" s="111">
        <f t="shared" si="30"/>
        <v>0</v>
      </c>
      <c r="DS33" s="111">
        <f t="shared" si="30"/>
        <v>0</v>
      </c>
      <c r="DT33" s="111">
        <f t="shared" si="30"/>
        <v>0</v>
      </c>
      <c r="DU33" s="111">
        <f t="shared" si="30"/>
        <v>0</v>
      </c>
      <c r="DV33" s="111">
        <f t="shared" si="30"/>
        <v>0</v>
      </c>
      <c r="DW33" s="111">
        <f t="shared" si="30"/>
        <v>0</v>
      </c>
      <c r="DX33" s="111">
        <f t="shared" ref="DX33:EI33" si="31">IF(DX13&gt;$E$28,IF(DX13&gt;$E$29,IF(DX13&gt;$E$30,$F$30,$F$29),$F$28),$F$27)</f>
        <v>0</v>
      </c>
      <c r="DY33" s="111">
        <f t="shared" si="31"/>
        <v>0</v>
      </c>
      <c r="DZ33" s="111">
        <f t="shared" si="31"/>
        <v>0</v>
      </c>
      <c r="EA33" s="111">
        <f t="shared" si="31"/>
        <v>0</v>
      </c>
      <c r="EB33" s="111">
        <f t="shared" si="31"/>
        <v>0</v>
      </c>
      <c r="EC33" s="111">
        <f t="shared" si="31"/>
        <v>0</v>
      </c>
      <c r="ED33" s="111">
        <f t="shared" si="31"/>
        <v>0</v>
      </c>
      <c r="EE33" s="111">
        <f t="shared" si="31"/>
        <v>0</v>
      </c>
      <c r="EF33" s="111">
        <f t="shared" si="31"/>
        <v>0</v>
      </c>
      <c r="EG33" s="111">
        <f t="shared" si="31"/>
        <v>0</v>
      </c>
      <c r="EH33" s="111">
        <f t="shared" si="31"/>
        <v>0</v>
      </c>
      <c r="EI33" s="111">
        <f t="shared" si="31"/>
        <v>0</v>
      </c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</row>
    <row r="34" spans="1:157" x14ac:dyDescent="0.2">
      <c r="A34" s="2"/>
      <c r="B34" s="105" t="s">
        <v>126</v>
      </c>
      <c r="D34" s="96"/>
      <c r="E34" s="76">
        <v>0</v>
      </c>
      <c r="F34" s="76">
        <f t="shared" ref="F34:BQ34" si="32">E34*(1+$D$31)</f>
        <v>0</v>
      </c>
      <c r="G34" s="76">
        <f t="shared" si="32"/>
        <v>0</v>
      </c>
      <c r="H34" s="76">
        <f t="shared" si="32"/>
        <v>0</v>
      </c>
      <c r="I34" s="76">
        <f t="shared" si="32"/>
        <v>0</v>
      </c>
      <c r="J34" s="76">
        <f t="shared" si="32"/>
        <v>0</v>
      </c>
      <c r="K34" s="76">
        <f t="shared" si="32"/>
        <v>0</v>
      </c>
      <c r="L34" s="76">
        <f t="shared" si="32"/>
        <v>0</v>
      </c>
      <c r="M34" s="76">
        <f t="shared" si="32"/>
        <v>0</v>
      </c>
      <c r="N34" s="76">
        <f t="shared" si="32"/>
        <v>0</v>
      </c>
      <c r="O34" s="76">
        <f t="shared" si="32"/>
        <v>0</v>
      </c>
      <c r="P34" s="76">
        <f t="shared" si="32"/>
        <v>0</v>
      </c>
      <c r="Q34" s="76">
        <f t="shared" si="32"/>
        <v>0</v>
      </c>
      <c r="R34" s="76">
        <f t="shared" si="32"/>
        <v>0</v>
      </c>
      <c r="S34" s="76">
        <f t="shared" si="32"/>
        <v>0</v>
      </c>
      <c r="T34" s="76">
        <f t="shared" si="32"/>
        <v>0</v>
      </c>
      <c r="U34" s="76">
        <f t="shared" si="32"/>
        <v>0</v>
      </c>
      <c r="V34" s="76">
        <f t="shared" si="32"/>
        <v>0</v>
      </c>
      <c r="W34" s="76">
        <f t="shared" si="32"/>
        <v>0</v>
      </c>
      <c r="X34" s="76">
        <f t="shared" si="32"/>
        <v>0</v>
      </c>
      <c r="Y34" s="76">
        <f t="shared" si="32"/>
        <v>0</v>
      </c>
      <c r="Z34" s="76">
        <f t="shared" si="32"/>
        <v>0</v>
      </c>
      <c r="AA34" s="76">
        <f t="shared" si="32"/>
        <v>0</v>
      </c>
      <c r="AB34" s="76">
        <f t="shared" si="32"/>
        <v>0</v>
      </c>
      <c r="AC34" s="76">
        <f t="shared" si="32"/>
        <v>0</v>
      </c>
      <c r="AD34" s="76">
        <f t="shared" si="32"/>
        <v>0</v>
      </c>
      <c r="AE34" s="76">
        <f t="shared" si="32"/>
        <v>0</v>
      </c>
      <c r="AF34" s="76">
        <f t="shared" si="32"/>
        <v>0</v>
      </c>
      <c r="AG34" s="76">
        <f t="shared" si="32"/>
        <v>0</v>
      </c>
      <c r="AH34" s="76">
        <f t="shared" si="32"/>
        <v>0</v>
      </c>
      <c r="AI34" s="76">
        <f t="shared" si="32"/>
        <v>0</v>
      </c>
      <c r="AJ34" s="76">
        <f t="shared" si="32"/>
        <v>0</v>
      </c>
      <c r="AK34" s="76">
        <f t="shared" si="32"/>
        <v>0</v>
      </c>
      <c r="AL34" s="76">
        <f t="shared" si="32"/>
        <v>0</v>
      </c>
      <c r="AM34" s="76">
        <f t="shared" si="32"/>
        <v>0</v>
      </c>
      <c r="AN34" s="76">
        <f t="shared" si="32"/>
        <v>0</v>
      </c>
      <c r="AO34" s="76">
        <f t="shared" si="32"/>
        <v>0</v>
      </c>
      <c r="AP34" s="76">
        <f t="shared" si="32"/>
        <v>0</v>
      </c>
      <c r="AQ34" s="76">
        <f t="shared" si="32"/>
        <v>0</v>
      </c>
      <c r="AR34" s="76">
        <f t="shared" si="32"/>
        <v>0</v>
      </c>
      <c r="AS34" s="76">
        <f t="shared" si="32"/>
        <v>0</v>
      </c>
      <c r="AT34" s="76">
        <f t="shared" si="32"/>
        <v>0</v>
      </c>
      <c r="AU34" s="76">
        <f t="shared" si="32"/>
        <v>0</v>
      </c>
      <c r="AV34" s="76">
        <f t="shared" si="32"/>
        <v>0</v>
      </c>
      <c r="AW34" s="76">
        <f t="shared" si="32"/>
        <v>0</v>
      </c>
      <c r="AX34" s="76">
        <f t="shared" si="32"/>
        <v>0</v>
      </c>
      <c r="AY34" s="76">
        <f t="shared" si="32"/>
        <v>0</v>
      </c>
      <c r="AZ34" s="76">
        <f t="shared" si="32"/>
        <v>0</v>
      </c>
      <c r="BA34" s="76">
        <f t="shared" si="32"/>
        <v>0</v>
      </c>
      <c r="BB34" s="76">
        <f t="shared" si="32"/>
        <v>0</v>
      </c>
      <c r="BC34" s="76">
        <f t="shared" si="32"/>
        <v>0</v>
      </c>
      <c r="BD34" s="76">
        <f t="shared" si="32"/>
        <v>0</v>
      </c>
      <c r="BE34" s="76">
        <f t="shared" si="32"/>
        <v>0</v>
      </c>
      <c r="BF34" s="76">
        <f t="shared" si="32"/>
        <v>0</v>
      </c>
      <c r="BG34" s="76">
        <f t="shared" si="32"/>
        <v>0</v>
      </c>
      <c r="BH34" s="76">
        <f t="shared" si="32"/>
        <v>0</v>
      </c>
      <c r="BI34" s="76">
        <f t="shared" si="32"/>
        <v>0</v>
      </c>
      <c r="BJ34" s="76">
        <f t="shared" si="32"/>
        <v>0</v>
      </c>
      <c r="BK34" s="76">
        <f t="shared" si="32"/>
        <v>0</v>
      </c>
      <c r="BL34" s="76">
        <f t="shared" si="32"/>
        <v>0</v>
      </c>
      <c r="BM34" s="76">
        <f t="shared" si="32"/>
        <v>0</v>
      </c>
      <c r="BN34" s="76">
        <f t="shared" si="32"/>
        <v>0</v>
      </c>
      <c r="BO34" s="76">
        <f t="shared" si="32"/>
        <v>0</v>
      </c>
      <c r="BP34" s="76">
        <f t="shared" si="32"/>
        <v>0</v>
      </c>
      <c r="BQ34" s="76">
        <f t="shared" si="32"/>
        <v>0</v>
      </c>
      <c r="BR34" s="76">
        <f t="shared" ref="BR34:DW34" si="33">BQ34*(1+$D$31)</f>
        <v>0</v>
      </c>
      <c r="BS34" s="76">
        <f t="shared" si="33"/>
        <v>0</v>
      </c>
      <c r="BT34" s="76">
        <f t="shared" si="33"/>
        <v>0</v>
      </c>
      <c r="BU34" s="76">
        <f t="shared" si="33"/>
        <v>0</v>
      </c>
      <c r="BV34" s="76">
        <f t="shared" si="33"/>
        <v>0</v>
      </c>
      <c r="BW34" s="76">
        <f t="shared" si="33"/>
        <v>0</v>
      </c>
      <c r="BX34" s="76">
        <f t="shared" si="33"/>
        <v>0</v>
      </c>
      <c r="BY34" s="76">
        <f t="shared" si="33"/>
        <v>0</v>
      </c>
      <c r="BZ34" s="76">
        <f t="shared" si="33"/>
        <v>0</v>
      </c>
      <c r="CA34" s="76">
        <f t="shared" si="33"/>
        <v>0</v>
      </c>
      <c r="CB34" s="76">
        <f t="shared" si="33"/>
        <v>0</v>
      </c>
      <c r="CC34" s="76">
        <f t="shared" si="33"/>
        <v>0</v>
      </c>
      <c r="CD34" s="76">
        <f t="shared" si="33"/>
        <v>0</v>
      </c>
      <c r="CE34" s="76">
        <f t="shared" si="33"/>
        <v>0</v>
      </c>
      <c r="CF34" s="76">
        <f t="shared" si="33"/>
        <v>0</v>
      </c>
      <c r="CG34" s="76">
        <f t="shared" si="33"/>
        <v>0</v>
      </c>
      <c r="CH34" s="76">
        <f t="shared" si="33"/>
        <v>0</v>
      </c>
      <c r="CI34" s="76">
        <f t="shared" si="33"/>
        <v>0</v>
      </c>
      <c r="CJ34" s="76">
        <f t="shared" si="33"/>
        <v>0</v>
      </c>
      <c r="CK34" s="76">
        <f t="shared" si="33"/>
        <v>0</v>
      </c>
      <c r="CL34" s="76">
        <f t="shared" si="33"/>
        <v>0</v>
      </c>
      <c r="CM34" s="76">
        <f t="shared" si="33"/>
        <v>0</v>
      </c>
      <c r="CN34" s="76">
        <f t="shared" si="33"/>
        <v>0</v>
      </c>
      <c r="CO34" s="76">
        <f t="shared" si="33"/>
        <v>0</v>
      </c>
      <c r="CP34" s="76">
        <f t="shared" si="33"/>
        <v>0</v>
      </c>
      <c r="CQ34" s="76">
        <f t="shared" si="33"/>
        <v>0</v>
      </c>
      <c r="CR34" s="76">
        <f t="shared" si="33"/>
        <v>0</v>
      </c>
      <c r="CS34" s="76">
        <f t="shared" si="33"/>
        <v>0</v>
      </c>
      <c r="CT34" s="76">
        <f t="shared" si="33"/>
        <v>0</v>
      </c>
      <c r="CU34" s="76">
        <f t="shared" si="33"/>
        <v>0</v>
      </c>
      <c r="CV34" s="76">
        <f t="shared" si="33"/>
        <v>0</v>
      </c>
      <c r="CW34" s="76">
        <f t="shared" si="33"/>
        <v>0</v>
      </c>
      <c r="CX34" s="76">
        <f t="shared" si="33"/>
        <v>0</v>
      </c>
      <c r="CY34" s="76">
        <f t="shared" si="33"/>
        <v>0</v>
      </c>
      <c r="CZ34" s="76">
        <f t="shared" si="33"/>
        <v>0</v>
      </c>
      <c r="DA34" s="76">
        <f t="shared" si="33"/>
        <v>0</v>
      </c>
      <c r="DB34" s="76">
        <f t="shared" si="33"/>
        <v>0</v>
      </c>
      <c r="DC34" s="76">
        <f t="shared" si="33"/>
        <v>0</v>
      </c>
      <c r="DD34" s="76">
        <f t="shared" si="33"/>
        <v>0</v>
      </c>
      <c r="DE34" s="76">
        <f t="shared" si="33"/>
        <v>0</v>
      </c>
      <c r="DF34" s="76">
        <f t="shared" si="33"/>
        <v>0</v>
      </c>
      <c r="DG34" s="76">
        <f t="shared" si="33"/>
        <v>0</v>
      </c>
      <c r="DH34" s="76">
        <f t="shared" si="33"/>
        <v>0</v>
      </c>
      <c r="DI34" s="76">
        <f t="shared" si="33"/>
        <v>0</v>
      </c>
      <c r="DJ34" s="76">
        <f t="shared" si="33"/>
        <v>0</v>
      </c>
      <c r="DK34" s="76">
        <f t="shared" si="33"/>
        <v>0</v>
      </c>
      <c r="DL34" s="76">
        <f t="shared" si="33"/>
        <v>0</v>
      </c>
      <c r="DM34" s="76">
        <f t="shared" si="33"/>
        <v>0</v>
      </c>
      <c r="DN34" s="76">
        <f t="shared" si="33"/>
        <v>0</v>
      </c>
      <c r="DO34" s="76">
        <f t="shared" si="33"/>
        <v>0</v>
      </c>
      <c r="DP34" s="76">
        <f t="shared" si="33"/>
        <v>0</v>
      </c>
      <c r="DQ34" s="76">
        <f t="shared" si="33"/>
        <v>0</v>
      </c>
      <c r="DR34" s="76">
        <f t="shared" si="33"/>
        <v>0</v>
      </c>
      <c r="DS34" s="76">
        <f t="shared" si="33"/>
        <v>0</v>
      </c>
      <c r="DT34" s="76">
        <f t="shared" si="33"/>
        <v>0</v>
      </c>
      <c r="DU34" s="76">
        <f t="shared" si="33"/>
        <v>0</v>
      </c>
      <c r="DV34" s="76">
        <f t="shared" si="33"/>
        <v>0</v>
      </c>
      <c r="DW34" s="76">
        <f t="shared" si="33"/>
        <v>0</v>
      </c>
      <c r="DX34" s="76">
        <f t="shared" ref="DX34:EI34" si="34">DW34*(1+$D$31)</f>
        <v>0</v>
      </c>
      <c r="DY34" s="76">
        <f t="shared" si="34"/>
        <v>0</v>
      </c>
      <c r="DZ34" s="76">
        <f t="shared" si="34"/>
        <v>0</v>
      </c>
      <c r="EA34" s="76">
        <f t="shared" si="34"/>
        <v>0</v>
      </c>
      <c r="EB34" s="76">
        <f t="shared" si="34"/>
        <v>0</v>
      </c>
      <c r="EC34" s="76">
        <f t="shared" si="34"/>
        <v>0</v>
      </c>
      <c r="ED34" s="76">
        <f t="shared" si="34"/>
        <v>0</v>
      </c>
      <c r="EE34" s="76">
        <f t="shared" si="34"/>
        <v>0</v>
      </c>
      <c r="EF34" s="76">
        <f t="shared" si="34"/>
        <v>0</v>
      </c>
      <c r="EG34" s="76">
        <f t="shared" si="34"/>
        <v>0</v>
      </c>
      <c r="EH34" s="76">
        <f t="shared" si="34"/>
        <v>0</v>
      </c>
      <c r="EI34" s="76">
        <f t="shared" si="34"/>
        <v>0</v>
      </c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</row>
    <row r="35" spans="1:157" x14ac:dyDescent="0.2">
      <c r="A35" s="2"/>
      <c r="B35" s="106" t="s">
        <v>127</v>
      </c>
      <c r="E35" s="77">
        <f t="shared" ref="E35:AJ35" si="35">E34*$D24</f>
        <v>0</v>
      </c>
      <c r="F35" s="77">
        <f t="shared" si="35"/>
        <v>0</v>
      </c>
      <c r="G35" s="77">
        <f t="shared" si="35"/>
        <v>0</v>
      </c>
      <c r="H35" s="77">
        <f t="shared" si="35"/>
        <v>0</v>
      </c>
      <c r="I35" s="77">
        <f t="shared" si="35"/>
        <v>0</v>
      </c>
      <c r="J35" s="77">
        <f t="shared" si="35"/>
        <v>0</v>
      </c>
      <c r="K35" s="77">
        <f t="shared" si="35"/>
        <v>0</v>
      </c>
      <c r="L35" s="77">
        <f t="shared" si="35"/>
        <v>0</v>
      </c>
      <c r="M35" s="77">
        <f t="shared" si="35"/>
        <v>0</v>
      </c>
      <c r="N35" s="77">
        <f t="shared" si="35"/>
        <v>0</v>
      </c>
      <c r="O35" s="77">
        <f t="shared" si="35"/>
        <v>0</v>
      </c>
      <c r="P35" s="77">
        <f t="shared" si="35"/>
        <v>0</v>
      </c>
      <c r="Q35" s="77">
        <f t="shared" si="35"/>
        <v>0</v>
      </c>
      <c r="R35" s="77">
        <f t="shared" si="35"/>
        <v>0</v>
      </c>
      <c r="S35" s="77">
        <f t="shared" si="35"/>
        <v>0</v>
      </c>
      <c r="T35" s="77">
        <f t="shared" si="35"/>
        <v>0</v>
      </c>
      <c r="U35" s="77">
        <f t="shared" si="35"/>
        <v>0</v>
      </c>
      <c r="V35" s="77">
        <f t="shared" si="35"/>
        <v>0</v>
      </c>
      <c r="W35" s="77">
        <f t="shared" si="35"/>
        <v>0</v>
      </c>
      <c r="X35" s="77">
        <f t="shared" si="35"/>
        <v>0</v>
      </c>
      <c r="Y35" s="77">
        <f t="shared" si="35"/>
        <v>0</v>
      </c>
      <c r="Z35" s="77">
        <f t="shared" si="35"/>
        <v>0</v>
      </c>
      <c r="AA35" s="77">
        <f t="shared" si="35"/>
        <v>0</v>
      </c>
      <c r="AB35" s="77">
        <f t="shared" si="35"/>
        <v>0</v>
      </c>
      <c r="AC35" s="77">
        <f t="shared" si="35"/>
        <v>0</v>
      </c>
      <c r="AD35" s="77">
        <f t="shared" si="35"/>
        <v>0</v>
      </c>
      <c r="AE35" s="77">
        <f t="shared" si="35"/>
        <v>0</v>
      </c>
      <c r="AF35" s="77">
        <f t="shared" si="35"/>
        <v>0</v>
      </c>
      <c r="AG35" s="77">
        <f t="shared" si="35"/>
        <v>0</v>
      </c>
      <c r="AH35" s="77">
        <f t="shared" si="35"/>
        <v>0</v>
      </c>
      <c r="AI35" s="77">
        <f t="shared" si="35"/>
        <v>0</v>
      </c>
      <c r="AJ35" s="77">
        <f t="shared" si="35"/>
        <v>0</v>
      </c>
      <c r="AK35" s="77">
        <f t="shared" ref="AK35:BP35" si="36">AK34*$D24</f>
        <v>0</v>
      </c>
      <c r="AL35" s="77">
        <f t="shared" si="36"/>
        <v>0</v>
      </c>
      <c r="AM35" s="77">
        <f t="shared" si="36"/>
        <v>0</v>
      </c>
      <c r="AN35" s="77">
        <f t="shared" si="36"/>
        <v>0</v>
      </c>
      <c r="AO35" s="77">
        <f t="shared" si="36"/>
        <v>0</v>
      </c>
      <c r="AP35" s="77">
        <f t="shared" si="36"/>
        <v>0</v>
      </c>
      <c r="AQ35" s="77">
        <f t="shared" si="36"/>
        <v>0</v>
      </c>
      <c r="AR35" s="77">
        <f t="shared" si="36"/>
        <v>0</v>
      </c>
      <c r="AS35" s="77">
        <f t="shared" si="36"/>
        <v>0</v>
      </c>
      <c r="AT35" s="77">
        <f t="shared" si="36"/>
        <v>0</v>
      </c>
      <c r="AU35" s="77">
        <f t="shared" si="36"/>
        <v>0</v>
      </c>
      <c r="AV35" s="77">
        <f t="shared" si="36"/>
        <v>0</v>
      </c>
      <c r="AW35" s="77">
        <f t="shared" si="36"/>
        <v>0</v>
      </c>
      <c r="AX35" s="77">
        <f t="shared" si="36"/>
        <v>0</v>
      </c>
      <c r="AY35" s="77">
        <f t="shared" si="36"/>
        <v>0</v>
      </c>
      <c r="AZ35" s="77">
        <f t="shared" si="36"/>
        <v>0</v>
      </c>
      <c r="BA35" s="77">
        <f t="shared" si="36"/>
        <v>0</v>
      </c>
      <c r="BB35" s="77">
        <f t="shared" si="36"/>
        <v>0</v>
      </c>
      <c r="BC35" s="77">
        <f t="shared" si="36"/>
        <v>0</v>
      </c>
      <c r="BD35" s="77">
        <f t="shared" si="36"/>
        <v>0</v>
      </c>
      <c r="BE35" s="77">
        <f t="shared" si="36"/>
        <v>0</v>
      </c>
      <c r="BF35" s="77">
        <f t="shared" si="36"/>
        <v>0</v>
      </c>
      <c r="BG35" s="77">
        <f t="shared" si="36"/>
        <v>0</v>
      </c>
      <c r="BH35" s="77">
        <f t="shared" si="36"/>
        <v>0</v>
      </c>
      <c r="BI35" s="77">
        <f t="shared" si="36"/>
        <v>0</v>
      </c>
      <c r="BJ35" s="77">
        <f t="shared" si="36"/>
        <v>0</v>
      </c>
      <c r="BK35" s="77">
        <f t="shared" si="36"/>
        <v>0</v>
      </c>
      <c r="BL35" s="77">
        <f t="shared" si="36"/>
        <v>0</v>
      </c>
      <c r="BM35" s="77">
        <f t="shared" si="36"/>
        <v>0</v>
      </c>
      <c r="BN35" s="77">
        <f t="shared" si="36"/>
        <v>0</v>
      </c>
      <c r="BO35" s="77">
        <f t="shared" si="36"/>
        <v>0</v>
      </c>
      <c r="BP35" s="77">
        <f t="shared" si="36"/>
        <v>0</v>
      </c>
      <c r="BQ35" s="77">
        <f t="shared" ref="BQ35:CV35" si="37">BQ34*$D24</f>
        <v>0</v>
      </c>
      <c r="BR35" s="77">
        <f t="shared" si="37"/>
        <v>0</v>
      </c>
      <c r="BS35" s="77">
        <f t="shared" si="37"/>
        <v>0</v>
      </c>
      <c r="BT35" s="77">
        <f t="shared" si="37"/>
        <v>0</v>
      </c>
      <c r="BU35" s="77">
        <f t="shared" si="37"/>
        <v>0</v>
      </c>
      <c r="BV35" s="77">
        <f t="shared" si="37"/>
        <v>0</v>
      </c>
      <c r="BW35" s="77">
        <f t="shared" si="37"/>
        <v>0</v>
      </c>
      <c r="BX35" s="77">
        <f t="shared" si="37"/>
        <v>0</v>
      </c>
      <c r="BY35" s="77">
        <f t="shared" si="37"/>
        <v>0</v>
      </c>
      <c r="BZ35" s="77">
        <f t="shared" si="37"/>
        <v>0</v>
      </c>
      <c r="CA35" s="77">
        <f t="shared" si="37"/>
        <v>0</v>
      </c>
      <c r="CB35" s="77">
        <f t="shared" si="37"/>
        <v>0</v>
      </c>
      <c r="CC35" s="77">
        <f t="shared" si="37"/>
        <v>0</v>
      </c>
      <c r="CD35" s="77">
        <f t="shared" si="37"/>
        <v>0</v>
      </c>
      <c r="CE35" s="77">
        <f t="shared" si="37"/>
        <v>0</v>
      </c>
      <c r="CF35" s="77">
        <f t="shared" si="37"/>
        <v>0</v>
      </c>
      <c r="CG35" s="77">
        <f t="shared" si="37"/>
        <v>0</v>
      </c>
      <c r="CH35" s="77">
        <f t="shared" si="37"/>
        <v>0</v>
      </c>
      <c r="CI35" s="77">
        <f t="shared" si="37"/>
        <v>0</v>
      </c>
      <c r="CJ35" s="77">
        <f t="shared" si="37"/>
        <v>0</v>
      </c>
      <c r="CK35" s="77">
        <f t="shared" si="37"/>
        <v>0</v>
      </c>
      <c r="CL35" s="77">
        <f t="shared" si="37"/>
        <v>0</v>
      </c>
      <c r="CM35" s="77">
        <f t="shared" si="37"/>
        <v>0</v>
      </c>
      <c r="CN35" s="77">
        <f t="shared" si="37"/>
        <v>0</v>
      </c>
      <c r="CO35" s="77">
        <f t="shared" si="37"/>
        <v>0</v>
      </c>
      <c r="CP35" s="77">
        <f t="shared" si="37"/>
        <v>0</v>
      </c>
      <c r="CQ35" s="77">
        <f t="shared" si="37"/>
        <v>0</v>
      </c>
      <c r="CR35" s="77">
        <f t="shared" si="37"/>
        <v>0</v>
      </c>
      <c r="CS35" s="77">
        <f t="shared" si="37"/>
        <v>0</v>
      </c>
      <c r="CT35" s="77">
        <f t="shared" si="37"/>
        <v>0</v>
      </c>
      <c r="CU35" s="77">
        <f t="shared" si="37"/>
        <v>0</v>
      </c>
      <c r="CV35" s="77">
        <f t="shared" si="37"/>
        <v>0</v>
      </c>
      <c r="CW35" s="77">
        <f t="shared" ref="CW35:DW35" si="38">CW34*$D24</f>
        <v>0</v>
      </c>
      <c r="CX35" s="77">
        <f t="shared" si="38"/>
        <v>0</v>
      </c>
      <c r="CY35" s="77">
        <f t="shared" si="38"/>
        <v>0</v>
      </c>
      <c r="CZ35" s="77">
        <f t="shared" si="38"/>
        <v>0</v>
      </c>
      <c r="DA35" s="77">
        <f t="shared" si="38"/>
        <v>0</v>
      </c>
      <c r="DB35" s="77">
        <f t="shared" si="38"/>
        <v>0</v>
      </c>
      <c r="DC35" s="77">
        <f t="shared" si="38"/>
        <v>0</v>
      </c>
      <c r="DD35" s="77">
        <f t="shared" si="38"/>
        <v>0</v>
      </c>
      <c r="DE35" s="77">
        <f t="shared" si="38"/>
        <v>0</v>
      </c>
      <c r="DF35" s="77">
        <f t="shared" si="38"/>
        <v>0</v>
      </c>
      <c r="DG35" s="77">
        <f t="shared" si="38"/>
        <v>0</v>
      </c>
      <c r="DH35" s="77">
        <f t="shared" si="38"/>
        <v>0</v>
      </c>
      <c r="DI35" s="77">
        <f t="shared" si="38"/>
        <v>0</v>
      </c>
      <c r="DJ35" s="77">
        <f t="shared" si="38"/>
        <v>0</v>
      </c>
      <c r="DK35" s="77">
        <f t="shared" si="38"/>
        <v>0</v>
      </c>
      <c r="DL35" s="77">
        <f t="shared" si="38"/>
        <v>0</v>
      </c>
      <c r="DM35" s="77">
        <f t="shared" si="38"/>
        <v>0</v>
      </c>
      <c r="DN35" s="77">
        <f t="shared" si="38"/>
        <v>0</v>
      </c>
      <c r="DO35" s="77">
        <f t="shared" si="38"/>
        <v>0</v>
      </c>
      <c r="DP35" s="77">
        <f t="shared" si="38"/>
        <v>0</v>
      </c>
      <c r="DQ35" s="77">
        <f t="shared" si="38"/>
        <v>0</v>
      </c>
      <c r="DR35" s="77">
        <f t="shared" si="38"/>
        <v>0</v>
      </c>
      <c r="DS35" s="77">
        <f t="shared" si="38"/>
        <v>0</v>
      </c>
      <c r="DT35" s="77">
        <f t="shared" si="38"/>
        <v>0</v>
      </c>
      <c r="DU35" s="77">
        <f t="shared" si="38"/>
        <v>0</v>
      </c>
      <c r="DV35" s="77">
        <f t="shared" si="38"/>
        <v>0</v>
      </c>
      <c r="DW35" s="77">
        <f t="shared" si="38"/>
        <v>0</v>
      </c>
      <c r="DX35" s="77">
        <f t="shared" ref="DX35:EI35" si="39">DX34*$D24</f>
        <v>0</v>
      </c>
      <c r="DY35" s="77">
        <f t="shared" si="39"/>
        <v>0</v>
      </c>
      <c r="DZ35" s="77">
        <f t="shared" si="39"/>
        <v>0</v>
      </c>
      <c r="EA35" s="77">
        <f t="shared" si="39"/>
        <v>0</v>
      </c>
      <c r="EB35" s="77">
        <f t="shared" si="39"/>
        <v>0</v>
      </c>
      <c r="EC35" s="77">
        <f t="shared" si="39"/>
        <v>0</v>
      </c>
      <c r="ED35" s="77">
        <f t="shared" si="39"/>
        <v>0</v>
      </c>
      <c r="EE35" s="77">
        <f t="shared" si="39"/>
        <v>0</v>
      </c>
      <c r="EF35" s="77">
        <f t="shared" si="39"/>
        <v>0</v>
      </c>
      <c r="EG35" s="77">
        <f t="shared" si="39"/>
        <v>0</v>
      </c>
      <c r="EH35" s="77">
        <f t="shared" si="39"/>
        <v>0</v>
      </c>
      <c r="EI35" s="77">
        <f t="shared" si="39"/>
        <v>0</v>
      </c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</row>
    <row r="36" spans="1:157" x14ac:dyDescent="0.2">
      <c r="A36" s="2"/>
      <c r="B36" s="106" t="s">
        <v>128</v>
      </c>
      <c r="E36" s="77">
        <f t="shared" ref="E36:AJ36" si="40">E34*$D25</f>
        <v>0</v>
      </c>
      <c r="F36" s="77">
        <f t="shared" si="40"/>
        <v>0</v>
      </c>
      <c r="G36" s="77">
        <f t="shared" si="40"/>
        <v>0</v>
      </c>
      <c r="H36" s="77">
        <f t="shared" si="40"/>
        <v>0</v>
      </c>
      <c r="I36" s="77">
        <f t="shared" si="40"/>
        <v>0</v>
      </c>
      <c r="J36" s="77">
        <f t="shared" si="40"/>
        <v>0</v>
      </c>
      <c r="K36" s="77">
        <f t="shared" si="40"/>
        <v>0</v>
      </c>
      <c r="L36" s="77">
        <f t="shared" si="40"/>
        <v>0</v>
      </c>
      <c r="M36" s="77">
        <f t="shared" si="40"/>
        <v>0</v>
      </c>
      <c r="N36" s="77">
        <f t="shared" si="40"/>
        <v>0</v>
      </c>
      <c r="O36" s="77">
        <f t="shared" si="40"/>
        <v>0</v>
      </c>
      <c r="P36" s="77">
        <f t="shared" si="40"/>
        <v>0</v>
      </c>
      <c r="Q36" s="77">
        <f t="shared" si="40"/>
        <v>0</v>
      </c>
      <c r="R36" s="77">
        <f t="shared" si="40"/>
        <v>0</v>
      </c>
      <c r="S36" s="77">
        <f t="shared" si="40"/>
        <v>0</v>
      </c>
      <c r="T36" s="77">
        <f t="shared" si="40"/>
        <v>0</v>
      </c>
      <c r="U36" s="77">
        <f t="shared" si="40"/>
        <v>0</v>
      </c>
      <c r="V36" s="77">
        <f t="shared" si="40"/>
        <v>0</v>
      </c>
      <c r="W36" s="77">
        <f t="shared" si="40"/>
        <v>0</v>
      </c>
      <c r="X36" s="77">
        <f t="shared" si="40"/>
        <v>0</v>
      </c>
      <c r="Y36" s="77">
        <f t="shared" si="40"/>
        <v>0</v>
      </c>
      <c r="Z36" s="77">
        <f t="shared" si="40"/>
        <v>0</v>
      </c>
      <c r="AA36" s="77">
        <f t="shared" si="40"/>
        <v>0</v>
      </c>
      <c r="AB36" s="77">
        <f t="shared" si="40"/>
        <v>0</v>
      </c>
      <c r="AC36" s="77">
        <f t="shared" si="40"/>
        <v>0</v>
      </c>
      <c r="AD36" s="77">
        <f t="shared" si="40"/>
        <v>0</v>
      </c>
      <c r="AE36" s="77">
        <f t="shared" si="40"/>
        <v>0</v>
      </c>
      <c r="AF36" s="77">
        <f t="shared" si="40"/>
        <v>0</v>
      </c>
      <c r="AG36" s="77">
        <f t="shared" si="40"/>
        <v>0</v>
      </c>
      <c r="AH36" s="77">
        <f t="shared" si="40"/>
        <v>0</v>
      </c>
      <c r="AI36" s="77">
        <f t="shared" si="40"/>
        <v>0</v>
      </c>
      <c r="AJ36" s="77">
        <f t="shared" si="40"/>
        <v>0</v>
      </c>
      <c r="AK36" s="77">
        <f t="shared" ref="AK36:BP36" si="41">AK34*$D25</f>
        <v>0</v>
      </c>
      <c r="AL36" s="77">
        <f t="shared" si="41"/>
        <v>0</v>
      </c>
      <c r="AM36" s="77">
        <f t="shared" si="41"/>
        <v>0</v>
      </c>
      <c r="AN36" s="77">
        <f t="shared" si="41"/>
        <v>0</v>
      </c>
      <c r="AO36" s="77">
        <f t="shared" si="41"/>
        <v>0</v>
      </c>
      <c r="AP36" s="77">
        <f t="shared" si="41"/>
        <v>0</v>
      </c>
      <c r="AQ36" s="77">
        <f t="shared" si="41"/>
        <v>0</v>
      </c>
      <c r="AR36" s="77">
        <f t="shared" si="41"/>
        <v>0</v>
      </c>
      <c r="AS36" s="77">
        <f t="shared" si="41"/>
        <v>0</v>
      </c>
      <c r="AT36" s="77">
        <f t="shared" si="41"/>
        <v>0</v>
      </c>
      <c r="AU36" s="77">
        <f t="shared" si="41"/>
        <v>0</v>
      </c>
      <c r="AV36" s="77">
        <f t="shared" si="41"/>
        <v>0</v>
      </c>
      <c r="AW36" s="77">
        <f t="shared" si="41"/>
        <v>0</v>
      </c>
      <c r="AX36" s="77">
        <f t="shared" si="41"/>
        <v>0</v>
      </c>
      <c r="AY36" s="77">
        <f t="shared" si="41"/>
        <v>0</v>
      </c>
      <c r="AZ36" s="77">
        <f t="shared" si="41"/>
        <v>0</v>
      </c>
      <c r="BA36" s="77">
        <f t="shared" si="41"/>
        <v>0</v>
      </c>
      <c r="BB36" s="77">
        <f t="shared" si="41"/>
        <v>0</v>
      </c>
      <c r="BC36" s="77">
        <f t="shared" si="41"/>
        <v>0</v>
      </c>
      <c r="BD36" s="77">
        <f t="shared" si="41"/>
        <v>0</v>
      </c>
      <c r="BE36" s="77">
        <f t="shared" si="41"/>
        <v>0</v>
      </c>
      <c r="BF36" s="77">
        <f t="shared" si="41"/>
        <v>0</v>
      </c>
      <c r="BG36" s="77">
        <f t="shared" si="41"/>
        <v>0</v>
      </c>
      <c r="BH36" s="77">
        <f t="shared" si="41"/>
        <v>0</v>
      </c>
      <c r="BI36" s="77">
        <f t="shared" si="41"/>
        <v>0</v>
      </c>
      <c r="BJ36" s="77">
        <f t="shared" si="41"/>
        <v>0</v>
      </c>
      <c r="BK36" s="77">
        <f t="shared" si="41"/>
        <v>0</v>
      </c>
      <c r="BL36" s="77">
        <f t="shared" si="41"/>
        <v>0</v>
      </c>
      <c r="BM36" s="77">
        <f t="shared" si="41"/>
        <v>0</v>
      </c>
      <c r="BN36" s="77">
        <f t="shared" si="41"/>
        <v>0</v>
      </c>
      <c r="BO36" s="77">
        <f t="shared" si="41"/>
        <v>0</v>
      </c>
      <c r="BP36" s="77">
        <f t="shared" si="41"/>
        <v>0</v>
      </c>
      <c r="BQ36" s="77">
        <f t="shared" ref="BQ36:CV36" si="42">BQ34*$D25</f>
        <v>0</v>
      </c>
      <c r="BR36" s="77">
        <f t="shared" si="42"/>
        <v>0</v>
      </c>
      <c r="BS36" s="77">
        <f t="shared" si="42"/>
        <v>0</v>
      </c>
      <c r="BT36" s="77">
        <f t="shared" si="42"/>
        <v>0</v>
      </c>
      <c r="BU36" s="77">
        <f t="shared" si="42"/>
        <v>0</v>
      </c>
      <c r="BV36" s="77">
        <f t="shared" si="42"/>
        <v>0</v>
      </c>
      <c r="BW36" s="77">
        <f t="shared" si="42"/>
        <v>0</v>
      </c>
      <c r="BX36" s="77">
        <f t="shared" si="42"/>
        <v>0</v>
      </c>
      <c r="BY36" s="77">
        <f t="shared" si="42"/>
        <v>0</v>
      </c>
      <c r="BZ36" s="77">
        <f t="shared" si="42"/>
        <v>0</v>
      </c>
      <c r="CA36" s="77">
        <f t="shared" si="42"/>
        <v>0</v>
      </c>
      <c r="CB36" s="77">
        <f t="shared" si="42"/>
        <v>0</v>
      </c>
      <c r="CC36" s="77">
        <f t="shared" si="42"/>
        <v>0</v>
      </c>
      <c r="CD36" s="77">
        <f t="shared" si="42"/>
        <v>0</v>
      </c>
      <c r="CE36" s="77">
        <f t="shared" si="42"/>
        <v>0</v>
      </c>
      <c r="CF36" s="77">
        <f t="shared" si="42"/>
        <v>0</v>
      </c>
      <c r="CG36" s="77">
        <f t="shared" si="42"/>
        <v>0</v>
      </c>
      <c r="CH36" s="77">
        <f t="shared" si="42"/>
        <v>0</v>
      </c>
      <c r="CI36" s="77">
        <f t="shared" si="42"/>
        <v>0</v>
      </c>
      <c r="CJ36" s="77">
        <f t="shared" si="42"/>
        <v>0</v>
      </c>
      <c r="CK36" s="77">
        <f t="shared" si="42"/>
        <v>0</v>
      </c>
      <c r="CL36" s="77">
        <f t="shared" si="42"/>
        <v>0</v>
      </c>
      <c r="CM36" s="77">
        <f t="shared" si="42"/>
        <v>0</v>
      </c>
      <c r="CN36" s="77">
        <f t="shared" si="42"/>
        <v>0</v>
      </c>
      <c r="CO36" s="77">
        <f t="shared" si="42"/>
        <v>0</v>
      </c>
      <c r="CP36" s="77">
        <f t="shared" si="42"/>
        <v>0</v>
      </c>
      <c r="CQ36" s="77">
        <f t="shared" si="42"/>
        <v>0</v>
      </c>
      <c r="CR36" s="77">
        <f t="shared" si="42"/>
        <v>0</v>
      </c>
      <c r="CS36" s="77">
        <f t="shared" si="42"/>
        <v>0</v>
      </c>
      <c r="CT36" s="77">
        <f t="shared" si="42"/>
        <v>0</v>
      </c>
      <c r="CU36" s="77">
        <f t="shared" si="42"/>
        <v>0</v>
      </c>
      <c r="CV36" s="77">
        <f t="shared" si="42"/>
        <v>0</v>
      </c>
      <c r="CW36" s="77">
        <f t="shared" ref="CW36:DW36" si="43">CW34*$D25</f>
        <v>0</v>
      </c>
      <c r="CX36" s="77">
        <f t="shared" si="43"/>
        <v>0</v>
      </c>
      <c r="CY36" s="77">
        <f t="shared" si="43"/>
        <v>0</v>
      </c>
      <c r="CZ36" s="77">
        <f t="shared" si="43"/>
        <v>0</v>
      </c>
      <c r="DA36" s="77">
        <f t="shared" si="43"/>
        <v>0</v>
      </c>
      <c r="DB36" s="77">
        <f t="shared" si="43"/>
        <v>0</v>
      </c>
      <c r="DC36" s="77">
        <f t="shared" si="43"/>
        <v>0</v>
      </c>
      <c r="DD36" s="77">
        <f t="shared" si="43"/>
        <v>0</v>
      </c>
      <c r="DE36" s="77">
        <f t="shared" si="43"/>
        <v>0</v>
      </c>
      <c r="DF36" s="77">
        <f t="shared" si="43"/>
        <v>0</v>
      </c>
      <c r="DG36" s="77">
        <f t="shared" si="43"/>
        <v>0</v>
      </c>
      <c r="DH36" s="77">
        <f t="shared" si="43"/>
        <v>0</v>
      </c>
      <c r="DI36" s="77">
        <f t="shared" si="43"/>
        <v>0</v>
      </c>
      <c r="DJ36" s="77">
        <f t="shared" si="43"/>
        <v>0</v>
      </c>
      <c r="DK36" s="77">
        <f t="shared" si="43"/>
        <v>0</v>
      </c>
      <c r="DL36" s="77">
        <f t="shared" si="43"/>
        <v>0</v>
      </c>
      <c r="DM36" s="77">
        <f t="shared" si="43"/>
        <v>0</v>
      </c>
      <c r="DN36" s="77">
        <f t="shared" si="43"/>
        <v>0</v>
      </c>
      <c r="DO36" s="77">
        <f t="shared" si="43"/>
        <v>0</v>
      </c>
      <c r="DP36" s="77">
        <f t="shared" si="43"/>
        <v>0</v>
      </c>
      <c r="DQ36" s="77">
        <f t="shared" si="43"/>
        <v>0</v>
      </c>
      <c r="DR36" s="77">
        <f t="shared" si="43"/>
        <v>0</v>
      </c>
      <c r="DS36" s="77">
        <f t="shared" si="43"/>
        <v>0</v>
      </c>
      <c r="DT36" s="77">
        <f t="shared" si="43"/>
        <v>0</v>
      </c>
      <c r="DU36" s="77">
        <f t="shared" si="43"/>
        <v>0</v>
      </c>
      <c r="DV36" s="77">
        <f t="shared" si="43"/>
        <v>0</v>
      </c>
      <c r="DW36" s="77">
        <f t="shared" si="43"/>
        <v>0</v>
      </c>
      <c r="DX36" s="77">
        <f t="shared" ref="DX36:EI36" si="44">DX34*$D25</f>
        <v>0</v>
      </c>
      <c r="DY36" s="77">
        <f t="shared" si="44"/>
        <v>0</v>
      </c>
      <c r="DZ36" s="77">
        <f t="shared" si="44"/>
        <v>0</v>
      </c>
      <c r="EA36" s="77">
        <f t="shared" si="44"/>
        <v>0</v>
      </c>
      <c r="EB36" s="77">
        <f t="shared" si="44"/>
        <v>0</v>
      </c>
      <c r="EC36" s="77">
        <f t="shared" si="44"/>
        <v>0</v>
      </c>
      <c r="ED36" s="77">
        <f t="shared" si="44"/>
        <v>0</v>
      </c>
      <c r="EE36" s="77">
        <f t="shared" si="44"/>
        <v>0</v>
      </c>
      <c r="EF36" s="77">
        <f t="shared" si="44"/>
        <v>0</v>
      </c>
      <c r="EG36" s="77">
        <f t="shared" si="44"/>
        <v>0</v>
      </c>
      <c r="EH36" s="77">
        <f t="shared" si="44"/>
        <v>0</v>
      </c>
      <c r="EI36" s="77">
        <f t="shared" si="44"/>
        <v>0</v>
      </c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</row>
    <row r="37" spans="1:157" x14ac:dyDescent="0.2">
      <c r="A37" s="2"/>
      <c r="B37" s="105" t="s">
        <v>129</v>
      </c>
      <c r="D37" s="96"/>
      <c r="E37" s="78">
        <v>0</v>
      </c>
      <c r="F37" s="78">
        <f t="shared" ref="F37:BQ37" si="45">E37*(1+$D$32)</f>
        <v>0</v>
      </c>
      <c r="G37" s="78">
        <f t="shared" si="45"/>
        <v>0</v>
      </c>
      <c r="H37" s="78">
        <f t="shared" si="45"/>
        <v>0</v>
      </c>
      <c r="I37" s="78">
        <f t="shared" si="45"/>
        <v>0</v>
      </c>
      <c r="J37" s="78">
        <f t="shared" si="45"/>
        <v>0</v>
      </c>
      <c r="K37" s="78">
        <f t="shared" si="45"/>
        <v>0</v>
      </c>
      <c r="L37" s="78">
        <f t="shared" si="45"/>
        <v>0</v>
      </c>
      <c r="M37" s="78">
        <f t="shared" si="45"/>
        <v>0</v>
      </c>
      <c r="N37" s="78">
        <f t="shared" si="45"/>
        <v>0</v>
      </c>
      <c r="O37" s="78">
        <f t="shared" si="45"/>
        <v>0</v>
      </c>
      <c r="P37" s="78">
        <f t="shared" si="45"/>
        <v>0</v>
      </c>
      <c r="Q37" s="78">
        <f t="shared" si="45"/>
        <v>0</v>
      </c>
      <c r="R37" s="78">
        <f t="shared" si="45"/>
        <v>0</v>
      </c>
      <c r="S37" s="78">
        <f t="shared" si="45"/>
        <v>0</v>
      </c>
      <c r="T37" s="78">
        <f t="shared" si="45"/>
        <v>0</v>
      </c>
      <c r="U37" s="78">
        <f t="shared" si="45"/>
        <v>0</v>
      </c>
      <c r="V37" s="78">
        <f t="shared" si="45"/>
        <v>0</v>
      </c>
      <c r="W37" s="78">
        <f t="shared" si="45"/>
        <v>0</v>
      </c>
      <c r="X37" s="78">
        <f t="shared" si="45"/>
        <v>0</v>
      </c>
      <c r="Y37" s="78">
        <f t="shared" si="45"/>
        <v>0</v>
      </c>
      <c r="Z37" s="78">
        <f t="shared" si="45"/>
        <v>0</v>
      </c>
      <c r="AA37" s="78">
        <f t="shared" si="45"/>
        <v>0</v>
      </c>
      <c r="AB37" s="78">
        <f t="shared" si="45"/>
        <v>0</v>
      </c>
      <c r="AC37" s="78">
        <f t="shared" si="45"/>
        <v>0</v>
      </c>
      <c r="AD37" s="78">
        <f t="shared" si="45"/>
        <v>0</v>
      </c>
      <c r="AE37" s="78">
        <f t="shared" si="45"/>
        <v>0</v>
      </c>
      <c r="AF37" s="78">
        <f t="shared" si="45"/>
        <v>0</v>
      </c>
      <c r="AG37" s="78">
        <f t="shared" si="45"/>
        <v>0</v>
      </c>
      <c r="AH37" s="78">
        <f t="shared" si="45"/>
        <v>0</v>
      </c>
      <c r="AI37" s="78">
        <f t="shared" si="45"/>
        <v>0</v>
      </c>
      <c r="AJ37" s="78">
        <f t="shared" si="45"/>
        <v>0</v>
      </c>
      <c r="AK37" s="78">
        <f t="shared" si="45"/>
        <v>0</v>
      </c>
      <c r="AL37" s="78">
        <f t="shared" si="45"/>
        <v>0</v>
      </c>
      <c r="AM37" s="78">
        <f t="shared" si="45"/>
        <v>0</v>
      </c>
      <c r="AN37" s="78">
        <f t="shared" si="45"/>
        <v>0</v>
      </c>
      <c r="AO37" s="78">
        <f t="shared" si="45"/>
        <v>0</v>
      </c>
      <c r="AP37" s="78">
        <f t="shared" si="45"/>
        <v>0</v>
      </c>
      <c r="AQ37" s="78">
        <f t="shared" si="45"/>
        <v>0</v>
      </c>
      <c r="AR37" s="78">
        <f t="shared" si="45"/>
        <v>0</v>
      </c>
      <c r="AS37" s="78">
        <f t="shared" si="45"/>
        <v>0</v>
      </c>
      <c r="AT37" s="78">
        <f t="shared" si="45"/>
        <v>0</v>
      </c>
      <c r="AU37" s="78">
        <f t="shared" si="45"/>
        <v>0</v>
      </c>
      <c r="AV37" s="78">
        <f t="shared" si="45"/>
        <v>0</v>
      </c>
      <c r="AW37" s="78">
        <f t="shared" si="45"/>
        <v>0</v>
      </c>
      <c r="AX37" s="78">
        <f t="shared" si="45"/>
        <v>0</v>
      </c>
      <c r="AY37" s="78">
        <f t="shared" si="45"/>
        <v>0</v>
      </c>
      <c r="AZ37" s="78">
        <f t="shared" si="45"/>
        <v>0</v>
      </c>
      <c r="BA37" s="78">
        <f t="shared" si="45"/>
        <v>0</v>
      </c>
      <c r="BB37" s="78">
        <f t="shared" si="45"/>
        <v>0</v>
      </c>
      <c r="BC37" s="78">
        <f t="shared" si="45"/>
        <v>0</v>
      </c>
      <c r="BD37" s="78">
        <f t="shared" si="45"/>
        <v>0</v>
      </c>
      <c r="BE37" s="78">
        <f t="shared" si="45"/>
        <v>0</v>
      </c>
      <c r="BF37" s="78">
        <f t="shared" si="45"/>
        <v>0</v>
      </c>
      <c r="BG37" s="78">
        <f t="shared" si="45"/>
        <v>0</v>
      </c>
      <c r="BH37" s="78">
        <f t="shared" si="45"/>
        <v>0</v>
      </c>
      <c r="BI37" s="78">
        <f t="shared" si="45"/>
        <v>0</v>
      </c>
      <c r="BJ37" s="78">
        <f t="shared" si="45"/>
        <v>0</v>
      </c>
      <c r="BK37" s="78">
        <f t="shared" si="45"/>
        <v>0</v>
      </c>
      <c r="BL37" s="78">
        <f t="shared" si="45"/>
        <v>0</v>
      </c>
      <c r="BM37" s="78">
        <f t="shared" si="45"/>
        <v>0</v>
      </c>
      <c r="BN37" s="78">
        <f t="shared" si="45"/>
        <v>0</v>
      </c>
      <c r="BO37" s="78">
        <f t="shared" si="45"/>
        <v>0</v>
      </c>
      <c r="BP37" s="78">
        <f t="shared" si="45"/>
        <v>0</v>
      </c>
      <c r="BQ37" s="78">
        <f t="shared" si="45"/>
        <v>0</v>
      </c>
      <c r="BR37" s="78">
        <f t="shared" ref="BR37:DW37" si="46">BQ37*(1+$D$32)</f>
        <v>0</v>
      </c>
      <c r="BS37" s="78">
        <f t="shared" si="46"/>
        <v>0</v>
      </c>
      <c r="BT37" s="78">
        <f t="shared" si="46"/>
        <v>0</v>
      </c>
      <c r="BU37" s="78">
        <f t="shared" si="46"/>
        <v>0</v>
      </c>
      <c r="BV37" s="78">
        <f t="shared" si="46"/>
        <v>0</v>
      </c>
      <c r="BW37" s="78">
        <f t="shared" si="46"/>
        <v>0</v>
      </c>
      <c r="BX37" s="78">
        <f t="shared" si="46"/>
        <v>0</v>
      </c>
      <c r="BY37" s="78">
        <f t="shared" si="46"/>
        <v>0</v>
      </c>
      <c r="BZ37" s="78">
        <f t="shared" si="46"/>
        <v>0</v>
      </c>
      <c r="CA37" s="78">
        <f t="shared" si="46"/>
        <v>0</v>
      </c>
      <c r="CB37" s="78">
        <f t="shared" si="46"/>
        <v>0</v>
      </c>
      <c r="CC37" s="78">
        <f t="shared" si="46"/>
        <v>0</v>
      </c>
      <c r="CD37" s="78">
        <f t="shared" si="46"/>
        <v>0</v>
      </c>
      <c r="CE37" s="78">
        <f t="shared" si="46"/>
        <v>0</v>
      </c>
      <c r="CF37" s="78">
        <f t="shared" si="46"/>
        <v>0</v>
      </c>
      <c r="CG37" s="78">
        <f t="shared" si="46"/>
        <v>0</v>
      </c>
      <c r="CH37" s="78">
        <f t="shared" si="46"/>
        <v>0</v>
      </c>
      <c r="CI37" s="78">
        <f t="shared" si="46"/>
        <v>0</v>
      </c>
      <c r="CJ37" s="78">
        <f t="shared" si="46"/>
        <v>0</v>
      </c>
      <c r="CK37" s="78">
        <f t="shared" si="46"/>
        <v>0</v>
      </c>
      <c r="CL37" s="78">
        <f t="shared" si="46"/>
        <v>0</v>
      </c>
      <c r="CM37" s="78">
        <f t="shared" si="46"/>
        <v>0</v>
      </c>
      <c r="CN37" s="78">
        <f t="shared" si="46"/>
        <v>0</v>
      </c>
      <c r="CO37" s="78">
        <f t="shared" si="46"/>
        <v>0</v>
      </c>
      <c r="CP37" s="78">
        <f t="shared" si="46"/>
        <v>0</v>
      </c>
      <c r="CQ37" s="78">
        <f t="shared" si="46"/>
        <v>0</v>
      </c>
      <c r="CR37" s="78">
        <f t="shared" si="46"/>
        <v>0</v>
      </c>
      <c r="CS37" s="78">
        <f t="shared" si="46"/>
        <v>0</v>
      </c>
      <c r="CT37" s="78">
        <f t="shared" si="46"/>
        <v>0</v>
      </c>
      <c r="CU37" s="78">
        <f t="shared" si="46"/>
        <v>0</v>
      </c>
      <c r="CV37" s="78">
        <f t="shared" si="46"/>
        <v>0</v>
      </c>
      <c r="CW37" s="78">
        <f t="shared" si="46"/>
        <v>0</v>
      </c>
      <c r="CX37" s="78">
        <f t="shared" si="46"/>
        <v>0</v>
      </c>
      <c r="CY37" s="78">
        <f t="shared" si="46"/>
        <v>0</v>
      </c>
      <c r="CZ37" s="78">
        <f t="shared" si="46"/>
        <v>0</v>
      </c>
      <c r="DA37" s="78">
        <f t="shared" si="46"/>
        <v>0</v>
      </c>
      <c r="DB37" s="78">
        <f t="shared" si="46"/>
        <v>0</v>
      </c>
      <c r="DC37" s="78">
        <f t="shared" si="46"/>
        <v>0</v>
      </c>
      <c r="DD37" s="78">
        <f t="shared" si="46"/>
        <v>0</v>
      </c>
      <c r="DE37" s="78">
        <f t="shared" si="46"/>
        <v>0</v>
      </c>
      <c r="DF37" s="78">
        <f t="shared" si="46"/>
        <v>0</v>
      </c>
      <c r="DG37" s="78">
        <f t="shared" si="46"/>
        <v>0</v>
      </c>
      <c r="DH37" s="78">
        <f t="shared" si="46"/>
        <v>0</v>
      </c>
      <c r="DI37" s="78">
        <f t="shared" si="46"/>
        <v>0</v>
      </c>
      <c r="DJ37" s="78">
        <f t="shared" si="46"/>
        <v>0</v>
      </c>
      <c r="DK37" s="78">
        <f t="shared" si="46"/>
        <v>0</v>
      </c>
      <c r="DL37" s="78">
        <f t="shared" si="46"/>
        <v>0</v>
      </c>
      <c r="DM37" s="78">
        <f t="shared" si="46"/>
        <v>0</v>
      </c>
      <c r="DN37" s="78">
        <f t="shared" si="46"/>
        <v>0</v>
      </c>
      <c r="DO37" s="78">
        <f t="shared" si="46"/>
        <v>0</v>
      </c>
      <c r="DP37" s="78">
        <f t="shared" si="46"/>
        <v>0</v>
      </c>
      <c r="DQ37" s="78">
        <f t="shared" si="46"/>
        <v>0</v>
      </c>
      <c r="DR37" s="78">
        <f t="shared" si="46"/>
        <v>0</v>
      </c>
      <c r="DS37" s="78">
        <f t="shared" si="46"/>
        <v>0</v>
      </c>
      <c r="DT37" s="78">
        <f t="shared" si="46"/>
        <v>0</v>
      </c>
      <c r="DU37" s="78">
        <f t="shared" si="46"/>
        <v>0</v>
      </c>
      <c r="DV37" s="78">
        <f t="shared" si="46"/>
        <v>0</v>
      </c>
      <c r="DW37" s="78">
        <f t="shared" si="46"/>
        <v>0</v>
      </c>
      <c r="DX37" s="78">
        <f t="shared" ref="DX37:EI37" si="47">DW37*(1+$D$32)</f>
        <v>0</v>
      </c>
      <c r="DY37" s="78">
        <f t="shared" si="47"/>
        <v>0</v>
      </c>
      <c r="DZ37" s="78">
        <f t="shared" si="47"/>
        <v>0</v>
      </c>
      <c r="EA37" s="78">
        <f t="shared" si="47"/>
        <v>0</v>
      </c>
      <c r="EB37" s="78">
        <f t="shared" si="47"/>
        <v>0</v>
      </c>
      <c r="EC37" s="78">
        <f t="shared" si="47"/>
        <v>0</v>
      </c>
      <c r="ED37" s="78">
        <f t="shared" si="47"/>
        <v>0</v>
      </c>
      <c r="EE37" s="78">
        <f t="shared" si="47"/>
        <v>0</v>
      </c>
      <c r="EF37" s="78">
        <f t="shared" si="47"/>
        <v>0</v>
      </c>
      <c r="EG37" s="78">
        <f t="shared" si="47"/>
        <v>0</v>
      </c>
      <c r="EH37" s="78">
        <f t="shared" si="47"/>
        <v>0</v>
      </c>
      <c r="EI37" s="78">
        <f t="shared" si="47"/>
        <v>0</v>
      </c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</row>
    <row r="38" spans="1:157" ht="13.5" thickBot="1" x14ac:dyDescent="0.25">
      <c r="B38" s="105" t="s">
        <v>122</v>
      </c>
      <c r="E38" s="79">
        <f>SUM(E33:E37)</f>
        <v>0</v>
      </c>
      <c r="F38" s="79">
        <f t="shared" ref="F38:BQ38" si="48">SUM(F33:F37)</f>
        <v>0</v>
      </c>
      <c r="G38" s="79">
        <f t="shared" si="48"/>
        <v>0</v>
      </c>
      <c r="H38" s="79">
        <f t="shared" si="48"/>
        <v>0</v>
      </c>
      <c r="I38" s="79">
        <f t="shared" si="48"/>
        <v>0</v>
      </c>
      <c r="J38" s="79">
        <f t="shared" si="48"/>
        <v>0</v>
      </c>
      <c r="K38" s="79">
        <f t="shared" si="48"/>
        <v>0</v>
      </c>
      <c r="L38" s="79">
        <f t="shared" si="48"/>
        <v>0</v>
      </c>
      <c r="M38" s="79">
        <f t="shared" si="48"/>
        <v>0</v>
      </c>
      <c r="N38" s="79">
        <f t="shared" si="48"/>
        <v>0</v>
      </c>
      <c r="O38" s="79">
        <f t="shared" si="48"/>
        <v>0</v>
      </c>
      <c r="P38" s="79">
        <f t="shared" si="48"/>
        <v>0</v>
      </c>
      <c r="Q38" s="79">
        <f t="shared" si="48"/>
        <v>0</v>
      </c>
      <c r="R38" s="79">
        <f t="shared" si="48"/>
        <v>0</v>
      </c>
      <c r="S38" s="79">
        <f t="shared" si="48"/>
        <v>0</v>
      </c>
      <c r="T38" s="79">
        <f t="shared" si="48"/>
        <v>0</v>
      </c>
      <c r="U38" s="79">
        <f t="shared" si="48"/>
        <v>0</v>
      </c>
      <c r="V38" s="79">
        <f t="shared" si="48"/>
        <v>0</v>
      </c>
      <c r="W38" s="79">
        <f t="shared" si="48"/>
        <v>0</v>
      </c>
      <c r="X38" s="79">
        <f t="shared" si="48"/>
        <v>0</v>
      </c>
      <c r="Y38" s="79">
        <f t="shared" si="48"/>
        <v>0</v>
      </c>
      <c r="Z38" s="79">
        <f t="shared" si="48"/>
        <v>0</v>
      </c>
      <c r="AA38" s="79">
        <f t="shared" si="48"/>
        <v>0</v>
      </c>
      <c r="AB38" s="79">
        <f t="shared" si="48"/>
        <v>0</v>
      </c>
      <c r="AC38" s="79">
        <f t="shared" si="48"/>
        <v>0</v>
      </c>
      <c r="AD38" s="79">
        <f t="shared" si="48"/>
        <v>0</v>
      </c>
      <c r="AE38" s="79">
        <f t="shared" si="48"/>
        <v>0</v>
      </c>
      <c r="AF38" s="79">
        <f t="shared" si="48"/>
        <v>0</v>
      </c>
      <c r="AG38" s="79">
        <f t="shared" si="48"/>
        <v>0</v>
      </c>
      <c r="AH38" s="79">
        <f t="shared" si="48"/>
        <v>0</v>
      </c>
      <c r="AI38" s="79">
        <f t="shared" si="48"/>
        <v>0</v>
      </c>
      <c r="AJ38" s="79">
        <f t="shared" si="48"/>
        <v>0</v>
      </c>
      <c r="AK38" s="79">
        <f t="shared" si="48"/>
        <v>0</v>
      </c>
      <c r="AL38" s="79">
        <f t="shared" si="48"/>
        <v>0</v>
      </c>
      <c r="AM38" s="79">
        <f t="shared" si="48"/>
        <v>0</v>
      </c>
      <c r="AN38" s="79">
        <f t="shared" si="48"/>
        <v>0</v>
      </c>
      <c r="AO38" s="79">
        <f t="shared" si="48"/>
        <v>0</v>
      </c>
      <c r="AP38" s="79">
        <f t="shared" si="48"/>
        <v>0</v>
      </c>
      <c r="AQ38" s="79">
        <f t="shared" si="48"/>
        <v>0</v>
      </c>
      <c r="AR38" s="79">
        <f t="shared" si="48"/>
        <v>0</v>
      </c>
      <c r="AS38" s="79">
        <f t="shared" si="48"/>
        <v>0</v>
      </c>
      <c r="AT38" s="79">
        <f t="shared" si="48"/>
        <v>0</v>
      </c>
      <c r="AU38" s="79">
        <f t="shared" si="48"/>
        <v>0</v>
      </c>
      <c r="AV38" s="79">
        <f t="shared" si="48"/>
        <v>0</v>
      </c>
      <c r="AW38" s="79">
        <f t="shared" si="48"/>
        <v>0</v>
      </c>
      <c r="AX38" s="79">
        <f t="shared" si="48"/>
        <v>0</v>
      </c>
      <c r="AY38" s="79">
        <f t="shared" si="48"/>
        <v>0</v>
      </c>
      <c r="AZ38" s="79">
        <f t="shared" si="48"/>
        <v>0</v>
      </c>
      <c r="BA38" s="79">
        <f t="shared" si="48"/>
        <v>0</v>
      </c>
      <c r="BB38" s="79">
        <f t="shared" si="48"/>
        <v>0</v>
      </c>
      <c r="BC38" s="79">
        <f t="shared" si="48"/>
        <v>0</v>
      </c>
      <c r="BD38" s="79">
        <f t="shared" si="48"/>
        <v>0</v>
      </c>
      <c r="BE38" s="79">
        <f t="shared" si="48"/>
        <v>0</v>
      </c>
      <c r="BF38" s="79">
        <f t="shared" si="48"/>
        <v>0</v>
      </c>
      <c r="BG38" s="79">
        <f t="shared" si="48"/>
        <v>0</v>
      </c>
      <c r="BH38" s="79">
        <f t="shared" si="48"/>
        <v>0</v>
      </c>
      <c r="BI38" s="79">
        <f t="shared" si="48"/>
        <v>0</v>
      </c>
      <c r="BJ38" s="79">
        <f t="shared" si="48"/>
        <v>0</v>
      </c>
      <c r="BK38" s="79">
        <f t="shared" si="48"/>
        <v>0</v>
      </c>
      <c r="BL38" s="79">
        <f t="shared" si="48"/>
        <v>0</v>
      </c>
      <c r="BM38" s="79">
        <f t="shared" si="48"/>
        <v>0</v>
      </c>
      <c r="BN38" s="79">
        <f t="shared" si="48"/>
        <v>0</v>
      </c>
      <c r="BO38" s="79">
        <f t="shared" si="48"/>
        <v>0</v>
      </c>
      <c r="BP38" s="79">
        <f t="shared" si="48"/>
        <v>0</v>
      </c>
      <c r="BQ38" s="79">
        <f t="shared" si="48"/>
        <v>0</v>
      </c>
      <c r="BR38" s="79">
        <f t="shared" ref="BR38:DW38" si="49">SUM(BR33:BR37)</f>
        <v>0</v>
      </c>
      <c r="BS38" s="79">
        <f t="shared" si="49"/>
        <v>0</v>
      </c>
      <c r="BT38" s="79">
        <f t="shared" si="49"/>
        <v>0</v>
      </c>
      <c r="BU38" s="79">
        <f t="shared" si="49"/>
        <v>0</v>
      </c>
      <c r="BV38" s="79">
        <f t="shared" si="49"/>
        <v>0</v>
      </c>
      <c r="BW38" s="79">
        <f t="shared" si="49"/>
        <v>0</v>
      </c>
      <c r="BX38" s="79">
        <f t="shared" si="49"/>
        <v>0</v>
      </c>
      <c r="BY38" s="79">
        <f t="shared" si="49"/>
        <v>0</v>
      </c>
      <c r="BZ38" s="79">
        <f t="shared" si="49"/>
        <v>0</v>
      </c>
      <c r="CA38" s="79">
        <f t="shared" si="49"/>
        <v>0</v>
      </c>
      <c r="CB38" s="79">
        <f t="shared" si="49"/>
        <v>0</v>
      </c>
      <c r="CC38" s="79">
        <f t="shared" si="49"/>
        <v>0</v>
      </c>
      <c r="CD38" s="79">
        <f t="shared" si="49"/>
        <v>0</v>
      </c>
      <c r="CE38" s="79">
        <f t="shared" si="49"/>
        <v>0</v>
      </c>
      <c r="CF38" s="79">
        <f t="shared" si="49"/>
        <v>0</v>
      </c>
      <c r="CG38" s="79">
        <f t="shared" si="49"/>
        <v>0</v>
      </c>
      <c r="CH38" s="79">
        <f t="shared" si="49"/>
        <v>0</v>
      </c>
      <c r="CI38" s="79">
        <f t="shared" si="49"/>
        <v>0</v>
      </c>
      <c r="CJ38" s="79">
        <f t="shared" si="49"/>
        <v>0</v>
      </c>
      <c r="CK38" s="79">
        <f t="shared" si="49"/>
        <v>0</v>
      </c>
      <c r="CL38" s="79">
        <f t="shared" si="49"/>
        <v>0</v>
      </c>
      <c r="CM38" s="79">
        <f t="shared" si="49"/>
        <v>0</v>
      </c>
      <c r="CN38" s="79">
        <f t="shared" si="49"/>
        <v>0</v>
      </c>
      <c r="CO38" s="79">
        <f t="shared" si="49"/>
        <v>0</v>
      </c>
      <c r="CP38" s="79">
        <f t="shared" si="49"/>
        <v>0</v>
      </c>
      <c r="CQ38" s="79">
        <f t="shared" si="49"/>
        <v>0</v>
      </c>
      <c r="CR38" s="79">
        <f t="shared" si="49"/>
        <v>0</v>
      </c>
      <c r="CS38" s="79">
        <f t="shared" si="49"/>
        <v>0</v>
      </c>
      <c r="CT38" s="79">
        <f t="shared" si="49"/>
        <v>0</v>
      </c>
      <c r="CU38" s="79">
        <f t="shared" si="49"/>
        <v>0</v>
      </c>
      <c r="CV38" s="79">
        <f t="shared" si="49"/>
        <v>0</v>
      </c>
      <c r="CW38" s="79">
        <f t="shared" si="49"/>
        <v>0</v>
      </c>
      <c r="CX38" s="79">
        <f t="shared" si="49"/>
        <v>0</v>
      </c>
      <c r="CY38" s="79">
        <f t="shared" si="49"/>
        <v>0</v>
      </c>
      <c r="CZ38" s="79">
        <f t="shared" si="49"/>
        <v>0</v>
      </c>
      <c r="DA38" s="79">
        <f t="shared" si="49"/>
        <v>0</v>
      </c>
      <c r="DB38" s="79">
        <f t="shared" si="49"/>
        <v>0</v>
      </c>
      <c r="DC38" s="79">
        <f t="shared" si="49"/>
        <v>0</v>
      </c>
      <c r="DD38" s="79">
        <f t="shared" si="49"/>
        <v>0</v>
      </c>
      <c r="DE38" s="79">
        <f t="shared" si="49"/>
        <v>0</v>
      </c>
      <c r="DF38" s="79">
        <f t="shared" si="49"/>
        <v>0</v>
      </c>
      <c r="DG38" s="79">
        <f t="shared" si="49"/>
        <v>0</v>
      </c>
      <c r="DH38" s="79">
        <f t="shared" si="49"/>
        <v>0</v>
      </c>
      <c r="DI38" s="79">
        <f t="shared" si="49"/>
        <v>0</v>
      </c>
      <c r="DJ38" s="79">
        <f t="shared" si="49"/>
        <v>0</v>
      </c>
      <c r="DK38" s="79">
        <f t="shared" si="49"/>
        <v>0</v>
      </c>
      <c r="DL38" s="79">
        <f t="shared" si="49"/>
        <v>0</v>
      </c>
      <c r="DM38" s="79">
        <f t="shared" si="49"/>
        <v>0</v>
      </c>
      <c r="DN38" s="79">
        <f t="shared" si="49"/>
        <v>0</v>
      </c>
      <c r="DO38" s="79">
        <f t="shared" si="49"/>
        <v>0</v>
      </c>
      <c r="DP38" s="79">
        <f t="shared" si="49"/>
        <v>0</v>
      </c>
      <c r="DQ38" s="79">
        <f t="shared" si="49"/>
        <v>0</v>
      </c>
      <c r="DR38" s="79">
        <f t="shared" si="49"/>
        <v>0</v>
      </c>
      <c r="DS38" s="79">
        <f t="shared" si="49"/>
        <v>0</v>
      </c>
      <c r="DT38" s="79">
        <f t="shared" si="49"/>
        <v>0</v>
      </c>
      <c r="DU38" s="79">
        <f t="shared" si="49"/>
        <v>0</v>
      </c>
      <c r="DV38" s="79">
        <f t="shared" si="49"/>
        <v>0</v>
      </c>
      <c r="DW38" s="79">
        <f t="shared" si="49"/>
        <v>0</v>
      </c>
      <c r="DX38" s="79">
        <f t="shared" ref="DX38:EI38" si="50">SUM(DX33:DX37)</f>
        <v>0</v>
      </c>
      <c r="DY38" s="79">
        <f t="shared" si="50"/>
        <v>0</v>
      </c>
      <c r="DZ38" s="79">
        <f t="shared" si="50"/>
        <v>0</v>
      </c>
      <c r="EA38" s="79">
        <f t="shared" si="50"/>
        <v>0</v>
      </c>
      <c r="EB38" s="79">
        <f t="shared" si="50"/>
        <v>0</v>
      </c>
      <c r="EC38" s="79">
        <f t="shared" si="50"/>
        <v>0</v>
      </c>
      <c r="ED38" s="79">
        <f t="shared" si="50"/>
        <v>0</v>
      </c>
      <c r="EE38" s="79">
        <f t="shared" si="50"/>
        <v>0</v>
      </c>
      <c r="EF38" s="79">
        <f t="shared" si="50"/>
        <v>0</v>
      </c>
      <c r="EG38" s="79">
        <f t="shared" si="50"/>
        <v>0</v>
      </c>
      <c r="EH38" s="79">
        <f t="shared" si="50"/>
        <v>0</v>
      </c>
      <c r="EI38" s="79">
        <f t="shared" si="50"/>
        <v>0</v>
      </c>
      <c r="EJ38" s="79"/>
      <c r="EK38" s="79"/>
      <c r="EL38" s="79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79"/>
      <c r="EX38" s="79"/>
      <c r="EY38" s="79"/>
      <c r="EZ38" s="79"/>
      <c r="FA38" s="79"/>
    </row>
    <row r="39" spans="1:157" ht="13.5" thickTop="1" x14ac:dyDescent="0.2">
      <c r="B39" s="105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16"/>
      <c r="EU39" s="116"/>
      <c r="EV39" s="116"/>
      <c r="EW39" s="116"/>
      <c r="EX39" s="116"/>
      <c r="EY39" s="116"/>
      <c r="EZ39" s="116"/>
      <c r="FA39" s="116"/>
    </row>
    <row r="40" spans="1:157" x14ac:dyDescent="0.2">
      <c r="B40" s="89" t="s">
        <v>125</v>
      </c>
      <c r="C40" s="2"/>
      <c r="D40" s="74"/>
      <c r="E40" s="114" t="s">
        <v>233</v>
      </c>
      <c r="F40" s="114" t="s">
        <v>234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</row>
    <row r="41" spans="1:157" x14ac:dyDescent="0.2">
      <c r="B41" s="113" t="s">
        <v>232</v>
      </c>
      <c r="C41" s="2"/>
      <c r="D41" s="105" t="s">
        <v>231</v>
      </c>
      <c r="F41" s="117">
        <v>0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</row>
    <row r="42" spans="1:157" x14ac:dyDescent="0.2">
      <c r="B42" s="88"/>
      <c r="C42" s="2"/>
      <c r="D42" s="110" t="s">
        <v>220</v>
      </c>
      <c r="E42" s="109"/>
      <c r="F42" s="117">
        <f>F41</f>
        <v>0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</row>
    <row r="43" spans="1:157" x14ac:dyDescent="0.2">
      <c r="B43" s="88"/>
      <c r="C43" s="2"/>
      <c r="D43" s="110" t="s">
        <v>221</v>
      </c>
      <c r="E43" s="109"/>
      <c r="F43" s="117">
        <f>F42</f>
        <v>0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</row>
    <row r="44" spans="1:157" x14ac:dyDescent="0.2">
      <c r="B44" s="88"/>
      <c r="C44" s="2"/>
      <c r="D44" s="110" t="s">
        <v>222</v>
      </c>
      <c r="E44" s="109"/>
      <c r="F44" s="117">
        <f>F43</f>
        <v>0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</row>
    <row r="45" spans="1:157" x14ac:dyDescent="0.2">
      <c r="B45" s="88" t="s">
        <v>236</v>
      </c>
      <c r="C45" s="2"/>
      <c r="D45" s="87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</row>
    <row r="46" spans="1:157" x14ac:dyDescent="0.2">
      <c r="B46" s="88" t="s">
        <v>237</v>
      </c>
      <c r="C46" s="2"/>
      <c r="D46" s="87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</row>
    <row r="47" spans="1:157" x14ac:dyDescent="0.2">
      <c r="B47" s="31" t="s">
        <v>207</v>
      </c>
      <c r="D47" s="96"/>
      <c r="E47" s="111">
        <f>IF(E15&gt;$E$42,IF(E15&gt;$E$43,IF(E15&gt;$E$44,$F$44,$F$43),$F$42),$F$41)</f>
        <v>0</v>
      </c>
      <c r="F47" s="111">
        <f t="shared" ref="F47:BQ47" si="51">IF(F15&gt;$E$42,IF(F15&gt;$E$43,IF(F15&gt;$E$44,$F$44,$F$43),$F$42),$F$41)</f>
        <v>0</v>
      </c>
      <c r="G47" s="111">
        <f t="shared" si="51"/>
        <v>0</v>
      </c>
      <c r="H47" s="111">
        <f t="shared" si="51"/>
        <v>0</v>
      </c>
      <c r="I47" s="111">
        <f t="shared" si="51"/>
        <v>0</v>
      </c>
      <c r="J47" s="111">
        <f t="shared" si="51"/>
        <v>0</v>
      </c>
      <c r="K47" s="111">
        <f t="shared" si="51"/>
        <v>0</v>
      </c>
      <c r="L47" s="111">
        <f t="shared" si="51"/>
        <v>0</v>
      </c>
      <c r="M47" s="111">
        <f t="shared" si="51"/>
        <v>0</v>
      </c>
      <c r="N47" s="111">
        <f t="shared" si="51"/>
        <v>0</v>
      </c>
      <c r="O47" s="111">
        <f t="shared" si="51"/>
        <v>0</v>
      </c>
      <c r="P47" s="111">
        <f t="shared" si="51"/>
        <v>0</v>
      </c>
      <c r="Q47" s="111">
        <f t="shared" si="51"/>
        <v>0</v>
      </c>
      <c r="R47" s="111">
        <f t="shared" si="51"/>
        <v>0</v>
      </c>
      <c r="S47" s="111">
        <f t="shared" si="51"/>
        <v>0</v>
      </c>
      <c r="T47" s="111">
        <f t="shared" si="51"/>
        <v>0</v>
      </c>
      <c r="U47" s="111">
        <f t="shared" si="51"/>
        <v>0</v>
      </c>
      <c r="V47" s="111">
        <f t="shared" si="51"/>
        <v>0</v>
      </c>
      <c r="W47" s="111">
        <f t="shared" si="51"/>
        <v>0</v>
      </c>
      <c r="X47" s="111">
        <f t="shared" si="51"/>
        <v>0</v>
      </c>
      <c r="Y47" s="111">
        <f t="shared" si="51"/>
        <v>0</v>
      </c>
      <c r="Z47" s="111">
        <f t="shared" si="51"/>
        <v>0</v>
      </c>
      <c r="AA47" s="111">
        <f t="shared" si="51"/>
        <v>0</v>
      </c>
      <c r="AB47" s="111">
        <f t="shared" si="51"/>
        <v>0</v>
      </c>
      <c r="AC47" s="111">
        <f t="shared" si="51"/>
        <v>0</v>
      </c>
      <c r="AD47" s="111">
        <f t="shared" si="51"/>
        <v>0</v>
      </c>
      <c r="AE47" s="111">
        <f t="shared" si="51"/>
        <v>0</v>
      </c>
      <c r="AF47" s="111">
        <f t="shared" si="51"/>
        <v>0</v>
      </c>
      <c r="AG47" s="111">
        <f t="shared" si="51"/>
        <v>0</v>
      </c>
      <c r="AH47" s="111">
        <f t="shared" si="51"/>
        <v>0</v>
      </c>
      <c r="AI47" s="111">
        <f t="shared" si="51"/>
        <v>0</v>
      </c>
      <c r="AJ47" s="111">
        <f t="shared" si="51"/>
        <v>0</v>
      </c>
      <c r="AK47" s="111">
        <f t="shared" si="51"/>
        <v>0</v>
      </c>
      <c r="AL47" s="111">
        <f t="shared" si="51"/>
        <v>0</v>
      </c>
      <c r="AM47" s="111">
        <f t="shared" si="51"/>
        <v>0</v>
      </c>
      <c r="AN47" s="111">
        <f t="shared" si="51"/>
        <v>0</v>
      </c>
      <c r="AO47" s="111">
        <f t="shared" si="51"/>
        <v>0</v>
      </c>
      <c r="AP47" s="111">
        <f t="shared" si="51"/>
        <v>0</v>
      </c>
      <c r="AQ47" s="111">
        <f t="shared" si="51"/>
        <v>0</v>
      </c>
      <c r="AR47" s="111">
        <f t="shared" si="51"/>
        <v>0</v>
      </c>
      <c r="AS47" s="111">
        <f t="shared" si="51"/>
        <v>0</v>
      </c>
      <c r="AT47" s="111">
        <f t="shared" si="51"/>
        <v>0</v>
      </c>
      <c r="AU47" s="111">
        <f t="shared" si="51"/>
        <v>0</v>
      </c>
      <c r="AV47" s="111">
        <f t="shared" si="51"/>
        <v>0</v>
      </c>
      <c r="AW47" s="111">
        <f t="shared" si="51"/>
        <v>0</v>
      </c>
      <c r="AX47" s="111">
        <f t="shared" si="51"/>
        <v>0</v>
      </c>
      <c r="AY47" s="111">
        <f t="shared" si="51"/>
        <v>0</v>
      </c>
      <c r="AZ47" s="111">
        <f t="shared" si="51"/>
        <v>0</v>
      </c>
      <c r="BA47" s="111">
        <f t="shared" si="51"/>
        <v>0</v>
      </c>
      <c r="BB47" s="111">
        <f t="shared" si="51"/>
        <v>0</v>
      </c>
      <c r="BC47" s="111">
        <f t="shared" si="51"/>
        <v>0</v>
      </c>
      <c r="BD47" s="111">
        <f t="shared" si="51"/>
        <v>0</v>
      </c>
      <c r="BE47" s="111">
        <f t="shared" si="51"/>
        <v>0</v>
      </c>
      <c r="BF47" s="111">
        <f t="shared" si="51"/>
        <v>0</v>
      </c>
      <c r="BG47" s="111">
        <f t="shared" si="51"/>
        <v>0</v>
      </c>
      <c r="BH47" s="111">
        <f t="shared" si="51"/>
        <v>0</v>
      </c>
      <c r="BI47" s="111">
        <f t="shared" si="51"/>
        <v>0</v>
      </c>
      <c r="BJ47" s="111">
        <f t="shared" si="51"/>
        <v>0</v>
      </c>
      <c r="BK47" s="111">
        <f t="shared" si="51"/>
        <v>0</v>
      </c>
      <c r="BL47" s="111">
        <f t="shared" si="51"/>
        <v>0</v>
      </c>
      <c r="BM47" s="111">
        <f t="shared" si="51"/>
        <v>0</v>
      </c>
      <c r="BN47" s="111">
        <f t="shared" si="51"/>
        <v>0</v>
      </c>
      <c r="BO47" s="111">
        <f t="shared" si="51"/>
        <v>0</v>
      </c>
      <c r="BP47" s="111">
        <f t="shared" si="51"/>
        <v>0</v>
      </c>
      <c r="BQ47" s="111">
        <f t="shared" si="51"/>
        <v>0</v>
      </c>
      <c r="BR47" s="111">
        <f t="shared" ref="BR47:DW47" si="52">IF(BR15&gt;$E$42,IF(BR15&gt;$E$43,IF(BR15&gt;$E$44,$F$44,$F$43),$F$42),$F$41)</f>
        <v>0</v>
      </c>
      <c r="BS47" s="111">
        <f t="shared" si="52"/>
        <v>0</v>
      </c>
      <c r="BT47" s="111">
        <f t="shared" si="52"/>
        <v>0</v>
      </c>
      <c r="BU47" s="111">
        <f t="shared" si="52"/>
        <v>0</v>
      </c>
      <c r="BV47" s="111">
        <f t="shared" si="52"/>
        <v>0</v>
      </c>
      <c r="BW47" s="111">
        <f t="shared" si="52"/>
        <v>0</v>
      </c>
      <c r="BX47" s="111">
        <f t="shared" si="52"/>
        <v>0</v>
      </c>
      <c r="BY47" s="111">
        <f t="shared" si="52"/>
        <v>0</v>
      </c>
      <c r="BZ47" s="111">
        <f t="shared" si="52"/>
        <v>0</v>
      </c>
      <c r="CA47" s="111">
        <f t="shared" si="52"/>
        <v>0</v>
      </c>
      <c r="CB47" s="111">
        <f t="shared" si="52"/>
        <v>0</v>
      </c>
      <c r="CC47" s="111">
        <f t="shared" si="52"/>
        <v>0</v>
      </c>
      <c r="CD47" s="111">
        <f t="shared" si="52"/>
        <v>0</v>
      </c>
      <c r="CE47" s="111">
        <f t="shared" si="52"/>
        <v>0</v>
      </c>
      <c r="CF47" s="111">
        <f t="shared" si="52"/>
        <v>0</v>
      </c>
      <c r="CG47" s="111">
        <f t="shared" si="52"/>
        <v>0</v>
      </c>
      <c r="CH47" s="111">
        <f t="shared" si="52"/>
        <v>0</v>
      </c>
      <c r="CI47" s="111">
        <f t="shared" si="52"/>
        <v>0</v>
      </c>
      <c r="CJ47" s="111">
        <f t="shared" si="52"/>
        <v>0</v>
      </c>
      <c r="CK47" s="111">
        <f t="shared" si="52"/>
        <v>0</v>
      </c>
      <c r="CL47" s="111">
        <f t="shared" si="52"/>
        <v>0</v>
      </c>
      <c r="CM47" s="111">
        <f t="shared" si="52"/>
        <v>0</v>
      </c>
      <c r="CN47" s="111">
        <f t="shared" si="52"/>
        <v>0</v>
      </c>
      <c r="CO47" s="111">
        <f t="shared" si="52"/>
        <v>0</v>
      </c>
      <c r="CP47" s="111">
        <f t="shared" si="52"/>
        <v>0</v>
      </c>
      <c r="CQ47" s="111">
        <f t="shared" si="52"/>
        <v>0</v>
      </c>
      <c r="CR47" s="111">
        <f t="shared" si="52"/>
        <v>0</v>
      </c>
      <c r="CS47" s="111">
        <f t="shared" si="52"/>
        <v>0</v>
      </c>
      <c r="CT47" s="111">
        <f t="shared" si="52"/>
        <v>0</v>
      </c>
      <c r="CU47" s="111">
        <f t="shared" si="52"/>
        <v>0</v>
      </c>
      <c r="CV47" s="111">
        <f t="shared" si="52"/>
        <v>0</v>
      </c>
      <c r="CW47" s="111">
        <f t="shared" si="52"/>
        <v>0</v>
      </c>
      <c r="CX47" s="111">
        <f t="shared" si="52"/>
        <v>0</v>
      </c>
      <c r="CY47" s="111">
        <f t="shared" si="52"/>
        <v>0</v>
      </c>
      <c r="CZ47" s="111">
        <f t="shared" si="52"/>
        <v>0</v>
      </c>
      <c r="DA47" s="111">
        <f t="shared" si="52"/>
        <v>0</v>
      </c>
      <c r="DB47" s="111">
        <f t="shared" si="52"/>
        <v>0</v>
      </c>
      <c r="DC47" s="111">
        <f t="shared" si="52"/>
        <v>0</v>
      </c>
      <c r="DD47" s="111">
        <f t="shared" si="52"/>
        <v>0</v>
      </c>
      <c r="DE47" s="111">
        <f t="shared" si="52"/>
        <v>0</v>
      </c>
      <c r="DF47" s="111">
        <f t="shared" si="52"/>
        <v>0</v>
      </c>
      <c r="DG47" s="111">
        <f t="shared" si="52"/>
        <v>0</v>
      </c>
      <c r="DH47" s="111">
        <f t="shared" si="52"/>
        <v>0</v>
      </c>
      <c r="DI47" s="111">
        <f t="shared" si="52"/>
        <v>0</v>
      </c>
      <c r="DJ47" s="111">
        <f t="shared" si="52"/>
        <v>0</v>
      </c>
      <c r="DK47" s="111">
        <f t="shared" si="52"/>
        <v>0</v>
      </c>
      <c r="DL47" s="111">
        <f t="shared" si="52"/>
        <v>0</v>
      </c>
      <c r="DM47" s="111">
        <f t="shared" si="52"/>
        <v>0</v>
      </c>
      <c r="DN47" s="111">
        <f t="shared" si="52"/>
        <v>0</v>
      </c>
      <c r="DO47" s="111">
        <f t="shared" si="52"/>
        <v>0</v>
      </c>
      <c r="DP47" s="111">
        <f t="shared" si="52"/>
        <v>0</v>
      </c>
      <c r="DQ47" s="111">
        <f t="shared" si="52"/>
        <v>0</v>
      </c>
      <c r="DR47" s="111">
        <f t="shared" si="52"/>
        <v>0</v>
      </c>
      <c r="DS47" s="111">
        <f t="shared" si="52"/>
        <v>0</v>
      </c>
      <c r="DT47" s="111">
        <f t="shared" si="52"/>
        <v>0</v>
      </c>
      <c r="DU47" s="111">
        <f t="shared" si="52"/>
        <v>0</v>
      </c>
      <c r="DV47" s="111">
        <f t="shared" si="52"/>
        <v>0</v>
      </c>
      <c r="DW47" s="111">
        <f t="shared" si="52"/>
        <v>0</v>
      </c>
      <c r="DX47" s="111">
        <f t="shared" ref="DX47:EI47" si="53">IF(DX15&gt;$E$42,IF(DX15&gt;$E$43,IF(DX15&gt;$E$44,$F$44,$F$43),$F$42),$F$41)</f>
        <v>0</v>
      </c>
      <c r="DY47" s="111">
        <f t="shared" si="53"/>
        <v>0</v>
      </c>
      <c r="DZ47" s="111">
        <f t="shared" si="53"/>
        <v>0</v>
      </c>
      <c r="EA47" s="111">
        <f t="shared" si="53"/>
        <v>0</v>
      </c>
      <c r="EB47" s="111">
        <f t="shared" si="53"/>
        <v>0</v>
      </c>
      <c r="EC47" s="111">
        <f t="shared" si="53"/>
        <v>0</v>
      </c>
      <c r="ED47" s="111">
        <f t="shared" si="53"/>
        <v>0</v>
      </c>
      <c r="EE47" s="111">
        <f t="shared" si="53"/>
        <v>0</v>
      </c>
      <c r="EF47" s="111">
        <f t="shared" si="53"/>
        <v>0</v>
      </c>
      <c r="EG47" s="111">
        <f t="shared" si="53"/>
        <v>0</v>
      </c>
      <c r="EH47" s="111">
        <f t="shared" si="53"/>
        <v>0</v>
      </c>
      <c r="EI47" s="111">
        <f t="shared" si="53"/>
        <v>0</v>
      </c>
      <c r="EJ47" s="111"/>
      <c r="EK47" s="111"/>
      <c r="EL47" s="111"/>
      <c r="EM47" s="111"/>
      <c r="EN47" s="111"/>
      <c r="EO47" s="111"/>
      <c r="EP47" s="111"/>
      <c r="EQ47" s="111"/>
      <c r="ER47" s="111"/>
      <c r="ES47" s="111"/>
      <c r="ET47" s="111"/>
      <c r="EU47" s="111"/>
      <c r="EV47" s="111"/>
      <c r="EW47" s="111"/>
      <c r="EX47" s="111"/>
      <c r="EY47" s="111"/>
      <c r="EZ47" s="111"/>
      <c r="FA47" s="111"/>
    </row>
    <row r="48" spans="1:157" x14ac:dyDescent="0.2">
      <c r="B48" t="s">
        <v>126</v>
      </c>
      <c r="D48" s="96"/>
      <c r="E48" s="76">
        <v>0</v>
      </c>
      <c r="F48" s="76">
        <f t="shared" ref="F48:BQ48" si="54">E48*(1+$D$45)</f>
        <v>0</v>
      </c>
      <c r="G48" s="76">
        <f t="shared" si="54"/>
        <v>0</v>
      </c>
      <c r="H48" s="76">
        <f t="shared" si="54"/>
        <v>0</v>
      </c>
      <c r="I48" s="76">
        <f t="shared" si="54"/>
        <v>0</v>
      </c>
      <c r="J48" s="76">
        <f t="shared" si="54"/>
        <v>0</v>
      </c>
      <c r="K48" s="76">
        <f t="shared" si="54"/>
        <v>0</v>
      </c>
      <c r="L48" s="76">
        <f t="shared" si="54"/>
        <v>0</v>
      </c>
      <c r="M48" s="76">
        <f t="shared" si="54"/>
        <v>0</v>
      </c>
      <c r="N48" s="76">
        <f t="shared" si="54"/>
        <v>0</v>
      </c>
      <c r="O48" s="76">
        <f t="shared" si="54"/>
        <v>0</v>
      </c>
      <c r="P48" s="76">
        <f t="shared" si="54"/>
        <v>0</v>
      </c>
      <c r="Q48" s="76">
        <f t="shared" si="54"/>
        <v>0</v>
      </c>
      <c r="R48" s="76">
        <f t="shared" si="54"/>
        <v>0</v>
      </c>
      <c r="S48" s="76">
        <f t="shared" si="54"/>
        <v>0</v>
      </c>
      <c r="T48" s="76">
        <f t="shared" si="54"/>
        <v>0</v>
      </c>
      <c r="U48" s="76">
        <f t="shared" si="54"/>
        <v>0</v>
      </c>
      <c r="V48" s="76">
        <f t="shared" si="54"/>
        <v>0</v>
      </c>
      <c r="W48" s="76">
        <f t="shared" si="54"/>
        <v>0</v>
      </c>
      <c r="X48" s="76">
        <f t="shared" si="54"/>
        <v>0</v>
      </c>
      <c r="Y48" s="76">
        <f t="shared" si="54"/>
        <v>0</v>
      </c>
      <c r="Z48" s="76">
        <f t="shared" si="54"/>
        <v>0</v>
      </c>
      <c r="AA48" s="76">
        <f t="shared" si="54"/>
        <v>0</v>
      </c>
      <c r="AB48" s="76">
        <f t="shared" si="54"/>
        <v>0</v>
      </c>
      <c r="AC48" s="76">
        <f t="shared" si="54"/>
        <v>0</v>
      </c>
      <c r="AD48" s="76">
        <f t="shared" si="54"/>
        <v>0</v>
      </c>
      <c r="AE48" s="76">
        <f t="shared" si="54"/>
        <v>0</v>
      </c>
      <c r="AF48" s="76">
        <f t="shared" si="54"/>
        <v>0</v>
      </c>
      <c r="AG48" s="76">
        <f t="shared" si="54"/>
        <v>0</v>
      </c>
      <c r="AH48" s="76">
        <f t="shared" si="54"/>
        <v>0</v>
      </c>
      <c r="AI48" s="76">
        <f t="shared" si="54"/>
        <v>0</v>
      </c>
      <c r="AJ48" s="76">
        <f t="shared" si="54"/>
        <v>0</v>
      </c>
      <c r="AK48" s="76">
        <f t="shared" si="54"/>
        <v>0</v>
      </c>
      <c r="AL48" s="76">
        <f t="shared" si="54"/>
        <v>0</v>
      </c>
      <c r="AM48" s="76">
        <f t="shared" si="54"/>
        <v>0</v>
      </c>
      <c r="AN48" s="76">
        <f t="shared" si="54"/>
        <v>0</v>
      </c>
      <c r="AO48" s="76">
        <f t="shared" si="54"/>
        <v>0</v>
      </c>
      <c r="AP48" s="76">
        <f t="shared" si="54"/>
        <v>0</v>
      </c>
      <c r="AQ48" s="76">
        <f t="shared" si="54"/>
        <v>0</v>
      </c>
      <c r="AR48" s="76">
        <f t="shared" si="54"/>
        <v>0</v>
      </c>
      <c r="AS48" s="76">
        <f t="shared" si="54"/>
        <v>0</v>
      </c>
      <c r="AT48" s="76">
        <f t="shared" si="54"/>
        <v>0</v>
      </c>
      <c r="AU48" s="76">
        <f t="shared" si="54"/>
        <v>0</v>
      </c>
      <c r="AV48" s="76">
        <f t="shared" si="54"/>
        <v>0</v>
      </c>
      <c r="AW48" s="76">
        <f t="shared" si="54"/>
        <v>0</v>
      </c>
      <c r="AX48" s="76">
        <f t="shared" si="54"/>
        <v>0</v>
      </c>
      <c r="AY48" s="76">
        <f t="shared" si="54"/>
        <v>0</v>
      </c>
      <c r="AZ48" s="76">
        <f t="shared" si="54"/>
        <v>0</v>
      </c>
      <c r="BA48" s="76">
        <f t="shared" si="54"/>
        <v>0</v>
      </c>
      <c r="BB48" s="76">
        <f t="shared" si="54"/>
        <v>0</v>
      </c>
      <c r="BC48" s="76">
        <f t="shared" si="54"/>
        <v>0</v>
      </c>
      <c r="BD48" s="76">
        <f t="shared" si="54"/>
        <v>0</v>
      </c>
      <c r="BE48" s="76">
        <f t="shared" si="54"/>
        <v>0</v>
      </c>
      <c r="BF48" s="76">
        <f t="shared" si="54"/>
        <v>0</v>
      </c>
      <c r="BG48" s="76">
        <f t="shared" si="54"/>
        <v>0</v>
      </c>
      <c r="BH48" s="76">
        <f t="shared" si="54"/>
        <v>0</v>
      </c>
      <c r="BI48" s="76">
        <f t="shared" si="54"/>
        <v>0</v>
      </c>
      <c r="BJ48" s="76">
        <f t="shared" si="54"/>
        <v>0</v>
      </c>
      <c r="BK48" s="76">
        <f t="shared" si="54"/>
        <v>0</v>
      </c>
      <c r="BL48" s="76">
        <f t="shared" si="54"/>
        <v>0</v>
      </c>
      <c r="BM48" s="76">
        <f t="shared" si="54"/>
        <v>0</v>
      </c>
      <c r="BN48" s="76">
        <f t="shared" si="54"/>
        <v>0</v>
      </c>
      <c r="BO48" s="76">
        <f t="shared" si="54"/>
        <v>0</v>
      </c>
      <c r="BP48" s="76">
        <f t="shared" si="54"/>
        <v>0</v>
      </c>
      <c r="BQ48" s="76">
        <f t="shared" si="54"/>
        <v>0</v>
      </c>
      <c r="BR48" s="76">
        <f t="shared" ref="BR48:DW48" si="55">BQ48*(1+$D$45)</f>
        <v>0</v>
      </c>
      <c r="BS48" s="76">
        <f t="shared" si="55"/>
        <v>0</v>
      </c>
      <c r="BT48" s="76">
        <f t="shared" si="55"/>
        <v>0</v>
      </c>
      <c r="BU48" s="76">
        <f t="shared" si="55"/>
        <v>0</v>
      </c>
      <c r="BV48" s="76">
        <f t="shared" si="55"/>
        <v>0</v>
      </c>
      <c r="BW48" s="76">
        <f t="shared" si="55"/>
        <v>0</v>
      </c>
      <c r="BX48" s="76">
        <f t="shared" si="55"/>
        <v>0</v>
      </c>
      <c r="BY48" s="76">
        <f t="shared" si="55"/>
        <v>0</v>
      </c>
      <c r="BZ48" s="76">
        <f t="shared" si="55"/>
        <v>0</v>
      </c>
      <c r="CA48" s="76">
        <f t="shared" si="55"/>
        <v>0</v>
      </c>
      <c r="CB48" s="76">
        <f t="shared" si="55"/>
        <v>0</v>
      </c>
      <c r="CC48" s="76">
        <f t="shared" si="55"/>
        <v>0</v>
      </c>
      <c r="CD48" s="76">
        <f t="shared" si="55"/>
        <v>0</v>
      </c>
      <c r="CE48" s="76">
        <f t="shared" si="55"/>
        <v>0</v>
      </c>
      <c r="CF48" s="76">
        <f t="shared" si="55"/>
        <v>0</v>
      </c>
      <c r="CG48" s="76">
        <f t="shared" si="55"/>
        <v>0</v>
      </c>
      <c r="CH48" s="76">
        <f t="shared" si="55"/>
        <v>0</v>
      </c>
      <c r="CI48" s="76">
        <f t="shared" si="55"/>
        <v>0</v>
      </c>
      <c r="CJ48" s="76">
        <f t="shared" si="55"/>
        <v>0</v>
      </c>
      <c r="CK48" s="76">
        <f t="shared" si="55"/>
        <v>0</v>
      </c>
      <c r="CL48" s="76">
        <f t="shared" si="55"/>
        <v>0</v>
      </c>
      <c r="CM48" s="76">
        <f t="shared" si="55"/>
        <v>0</v>
      </c>
      <c r="CN48" s="76">
        <f t="shared" si="55"/>
        <v>0</v>
      </c>
      <c r="CO48" s="76">
        <f t="shared" si="55"/>
        <v>0</v>
      </c>
      <c r="CP48" s="76">
        <f t="shared" si="55"/>
        <v>0</v>
      </c>
      <c r="CQ48" s="76">
        <f t="shared" si="55"/>
        <v>0</v>
      </c>
      <c r="CR48" s="76">
        <f t="shared" si="55"/>
        <v>0</v>
      </c>
      <c r="CS48" s="76">
        <f t="shared" si="55"/>
        <v>0</v>
      </c>
      <c r="CT48" s="76">
        <f t="shared" si="55"/>
        <v>0</v>
      </c>
      <c r="CU48" s="76">
        <f t="shared" si="55"/>
        <v>0</v>
      </c>
      <c r="CV48" s="76">
        <f t="shared" si="55"/>
        <v>0</v>
      </c>
      <c r="CW48" s="76">
        <f t="shared" si="55"/>
        <v>0</v>
      </c>
      <c r="CX48" s="76">
        <f t="shared" si="55"/>
        <v>0</v>
      </c>
      <c r="CY48" s="76">
        <f t="shared" si="55"/>
        <v>0</v>
      </c>
      <c r="CZ48" s="76">
        <f t="shared" si="55"/>
        <v>0</v>
      </c>
      <c r="DA48" s="76">
        <f t="shared" si="55"/>
        <v>0</v>
      </c>
      <c r="DB48" s="76">
        <f t="shared" si="55"/>
        <v>0</v>
      </c>
      <c r="DC48" s="76">
        <f t="shared" si="55"/>
        <v>0</v>
      </c>
      <c r="DD48" s="76">
        <f t="shared" si="55"/>
        <v>0</v>
      </c>
      <c r="DE48" s="76">
        <f t="shared" si="55"/>
        <v>0</v>
      </c>
      <c r="DF48" s="76">
        <f t="shared" si="55"/>
        <v>0</v>
      </c>
      <c r="DG48" s="76">
        <f t="shared" si="55"/>
        <v>0</v>
      </c>
      <c r="DH48" s="76">
        <f t="shared" si="55"/>
        <v>0</v>
      </c>
      <c r="DI48" s="76">
        <f t="shared" si="55"/>
        <v>0</v>
      </c>
      <c r="DJ48" s="76">
        <f t="shared" si="55"/>
        <v>0</v>
      </c>
      <c r="DK48" s="76">
        <f t="shared" si="55"/>
        <v>0</v>
      </c>
      <c r="DL48" s="76">
        <f t="shared" si="55"/>
        <v>0</v>
      </c>
      <c r="DM48" s="76">
        <f t="shared" si="55"/>
        <v>0</v>
      </c>
      <c r="DN48" s="76">
        <f t="shared" si="55"/>
        <v>0</v>
      </c>
      <c r="DO48" s="76">
        <f t="shared" si="55"/>
        <v>0</v>
      </c>
      <c r="DP48" s="76">
        <f t="shared" si="55"/>
        <v>0</v>
      </c>
      <c r="DQ48" s="76">
        <f t="shared" si="55"/>
        <v>0</v>
      </c>
      <c r="DR48" s="76">
        <f t="shared" si="55"/>
        <v>0</v>
      </c>
      <c r="DS48" s="76">
        <f t="shared" si="55"/>
        <v>0</v>
      </c>
      <c r="DT48" s="76">
        <f t="shared" si="55"/>
        <v>0</v>
      </c>
      <c r="DU48" s="76">
        <f t="shared" si="55"/>
        <v>0</v>
      </c>
      <c r="DV48" s="76">
        <f t="shared" si="55"/>
        <v>0</v>
      </c>
      <c r="DW48" s="76">
        <f t="shared" si="55"/>
        <v>0</v>
      </c>
      <c r="DX48" s="76">
        <f t="shared" ref="DX48:EI48" si="56">DW48*(1+$D$45)</f>
        <v>0</v>
      </c>
      <c r="DY48" s="76">
        <f t="shared" si="56"/>
        <v>0</v>
      </c>
      <c r="DZ48" s="76">
        <f t="shared" si="56"/>
        <v>0</v>
      </c>
      <c r="EA48" s="76">
        <f t="shared" si="56"/>
        <v>0</v>
      </c>
      <c r="EB48" s="76">
        <f t="shared" si="56"/>
        <v>0</v>
      </c>
      <c r="EC48" s="76">
        <f t="shared" si="56"/>
        <v>0</v>
      </c>
      <c r="ED48" s="76">
        <f t="shared" si="56"/>
        <v>0</v>
      </c>
      <c r="EE48" s="76">
        <f t="shared" si="56"/>
        <v>0</v>
      </c>
      <c r="EF48" s="76">
        <f t="shared" si="56"/>
        <v>0</v>
      </c>
      <c r="EG48" s="76">
        <f t="shared" si="56"/>
        <v>0</v>
      </c>
      <c r="EH48" s="76">
        <f t="shared" si="56"/>
        <v>0</v>
      </c>
      <c r="EI48" s="76">
        <f t="shared" si="56"/>
        <v>0</v>
      </c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</row>
    <row r="49" spans="2:157" x14ac:dyDescent="0.2">
      <c r="B49" s="31" t="s">
        <v>208</v>
      </c>
      <c r="E49" s="77">
        <f t="shared" ref="E49:AJ49" si="57">E48*$D24</f>
        <v>0</v>
      </c>
      <c r="F49" s="77">
        <f t="shared" si="57"/>
        <v>0</v>
      </c>
      <c r="G49" s="77">
        <f t="shared" si="57"/>
        <v>0</v>
      </c>
      <c r="H49" s="77">
        <f t="shared" si="57"/>
        <v>0</v>
      </c>
      <c r="I49" s="77">
        <f t="shared" si="57"/>
        <v>0</v>
      </c>
      <c r="J49" s="77">
        <f t="shared" si="57"/>
        <v>0</v>
      </c>
      <c r="K49" s="77">
        <f t="shared" si="57"/>
        <v>0</v>
      </c>
      <c r="L49" s="77">
        <f t="shared" si="57"/>
        <v>0</v>
      </c>
      <c r="M49" s="77">
        <f t="shared" si="57"/>
        <v>0</v>
      </c>
      <c r="N49" s="77">
        <f t="shared" si="57"/>
        <v>0</v>
      </c>
      <c r="O49" s="77">
        <f t="shared" si="57"/>
        <v>0</v>
      </c>
      <c r="P49" s="77">
        <f t="shared" si="57"/>
        <v>0</v>
      </c>
      <c r="Q49" s="77">
        <f t="shared" si="57"/>
        <v>0</v>
      </c>
      <c r="R49" s="77">
        <f t="shared" si="57"/>
        <v>0</v>
      </c>
      <c r="S49" s="77">
        <f t="shared" si="57"/>
        <v>0</v>
      </c>
      <c r="T49" s="77">
        <f t="shared" si="57"/>
        <v>0</v>
      </c>
      <c r="U49" s="77">
        <f t="shared" si="57"/>
        <v>0</v>
      </c>
      <c r="V49" s="77">
        <f t="shared" si="57"/>
        <v>0</v>
      </c>
      <c r="W49" s="77">
        <f t="shared" si="57"/>
        <v>0</v>
      </c>
      <c r="X49" s="77">
        <f t="shared" si="57"/>
        <v>0</v>
      </c>
      <c r="Y49" s="77">
        <f t="shared" si="57"/>
        <v>0</v>
      </c>
      <c r="Z49" s="77">
        <f t="shared" si="57"/>
        <v>0</v>
      </c>
      <c r="AA49" s="77">
        <f t="shared" si="57"/>
        <v>0</v>
      </c>
      <c r="AB49" s="77">
        <f t="shared" si="57"/>
        <v>0</v>
      </c>
      <c r="AC49" s="77">
        <f t="shared" si="57"/>
        <v>0</v>
      </c>
      <c r="AD49" s="77">
        <f t="shared" si="57"/>
        <v>0</v>
      </c>
      <c r="AE49" s="77">
        <f t="shared" si="57"/>
        <v>0</v>
      </c>
      <c r="AF49" s="77">
        <f t="shared" si="57"/>
        <v>0</v>
      </c>
      <c r="AG49" s="77">
        <f t="shared" si="57"/>
        <v>0</v>
      </c>
      <c r="AH49" s="77">
        <f t="shared" si="57"/>
        <v>0</v>
      </c>
      <c r="AI49" s="77">
        <f t="shared" si="57"/>
        <v>0</v>
      </c>
      <c r="AJ49" s="77">
        <f t="shared" si="57"/>
        <v>0</v>
      </c>
      <c r="AK49" s="77">
        <f t="shared" ref="AK49:BP49" si="58">AK48*$D24</f>
        <v>0</v>
      </c>
      <c r="AL49" s="77">
        <f t="shared" si="58"/>
        <v>0</v>
      </c>
      <c r="AM49" s="77">
        <f t="shared" si="58"/>
        <v>0</v>
      </c>
      <c r="AN49" s="77">
        <f t="shared" si="58"/>
        <v>0</v>
      </c>
      <c r="AO49" s="77">
        <f t="shared" si="58"/>
        <v>0</v>
      </c>
      <c r="AP49" s="77">
        <f t="shared" si="58"/>
        <v>0</v>
      </c>
      <c r="AQ49" s="77">
        <f t="shared" si="58"/>
        <v>0</v>
      </c>
      <c r="AR49" s="77">
        <f t="shared" si="58"/>
        <v>0</v>
      </c>
      <c r="AS49" s="77">
        <f t="shared" si="58"/>
        <v>0</v>
      </c>
      <c r="AT49" s="77">
        <f t="shared" si="58"/>
        <v>0</v>
      </c>
      <c r="AU49" s="77">
        <f t="shared" si="58"/>
        <v>0</v>
      </c>
      <c r="AV49" s="77">
        <f t="shared" si="58"/>
        <v>0</v>
      </c>
      <c r="AW49" s="77">
        <f t="shared" si="58"/>
        <v>0</v>
      </c>
      <c r="AX49" s="77">
        <f t="shared" si="58"/>
        <v>0</v>
      </c>
      <c r="AY49" s="77">
        <f t="shared" si="58"/>
        <v>0</v>
      </c>
      <c r="AZ49" s="77">
        <f t="shared" si="58"/>
        <v>0</v>
      </c>
      <c r="BA49" s="77">
        <f t="shared" si="58"/>
        <v>0</v>
      </c>
      <c r="BB49" s="77">
        <f t="shared" si="58"/>
        <v>0</v>
      </c>
      <c r="BC49" s="77">
        <f t="shared" si="58"/>
        <v>0</v>
      </c>
      <c r="BD49" s="77">
        <f t="shared" si="58"/>
        <v>0</v>
      </c>
      <c r="BE49" s="77">
        <f t="shared" si="58"/>
        <v>0</v>
      </c>
      <c r="BF49" s="77">
        <f t="shared" si="58"/>
        <v>0</v>
      </c>
      <c r="BG49" s="77">
        <f t="shared" si="58"/>
        <v>0</v>
      </c>
      <c r="BH49" s="77">
        <f t="shared" si="58"/>
        <v>0</v>
      </c>
      <c r="BI49" s="77">
        <f t="shared" si="58"/>
        <v>0</v>
      </c>
      <c r="BJ49" s="77">
        <f t="shared" si="58"/>
        <v>0</v>
      </c>
      <c r="BK49" s="77">
        <f t="shared" si="58"/>
        <v>0</v>
      </c>
      <c r="BL49" s="77">
        <f t="shared" si="58"/>
        <v>0</v>
      </c>
      <c r="BM49" s="77">
        <f t="shared" si="58"/>
        <v>0</v>
      </c>
      <c r="BN49" s="77">
        <f t="shared" si="58"/>
        <v>0</v>
      </c>
      <c r="BO49" s="77">
        <f t="shared" si="58"/>
        <v>0</v>
      </c>
      <c r="BP49" s="77">
        <f t="shared" si="58"/>
        <v>0</v>
      </c>
      <c r="BQ49" s="77">
        <f t="shared" ref="BQ49:CV49" si="59">BQ48*$D24</f>
        <v>0</v>
      </c>
      <c r="BR49" s="77">
        <f t="shared" si="59"/>
        <v>0</v>
      </c>
      <c r="BS49" s="77">
        <f t="shared" si="59"/>
        <v>0</v>
      </c>
      <c r="BT49" s="77">
        <f t="shared" si="59"/>
        <v>0</v>
      </c>
      <c r="BU49" s="77">
        <f t="shared" si="59"/>
        <v>0</v>
      </c>
      <c r="BV49" s="77">
        <f t="shared" si="59"/>
        <v>0</v>
      </c>
      <c r="BW49" s="77">
        <f t="shared" si="59"/>
        <v>0</v>
      </c>
      <c r="BX49" s="77">
        <f t="shared" si="59"/>
        <v>0</v>
      </c>
      <c r="BY49" s="77">
        <f t="shared" si="59"/>
        <v>0</v>
      </c>
      <c r="BZ49" s="77">
        <f t="shared" si="59"/>
        <v>0</v>
      </c>
      <c r="CA49" s="77">
        <f t="shared" si="59"/>
        <v>0</v>
      </c>
      <c r="CB49" s="77">
        <f t="shared" si="59"/>
        <v>0</v>
      </c>
      <c r="CC49" s="77">
        <f t="shared" si="59"/>
        <v>0</v>
      </c>
      <c r="CD49" s="77">
        <f t="shared" si="59"/>
        <v>0</v>
      </c>
      <c r="CE49" s="77">
        <f t="shared" si="59"/>
        <v>0</v>
      </c>
      <c r="CF49" s="77">
        <f t="shared" si="59"/>
        <v>0</v>
      </c>
      <c r="CG49" s="77">
        <f t="shared" si="59"/>
        <v>0</v>
      </c>
      <c r="CH49" s="77">
        <f t="shared" si="59"/>
        <v>0</v>
      </c>
      <c r="CI49" s="77">
        <f t="shared" si="59"/>
        <v>0</v>
      </c>
      <c r="CJ49" s="77">
        <f t="shared" si="59"/>
        <v>0</v>
      </c>
      <c r="CK49" s="77">
        <f t="shared" si="59"/>
        <v>0</v>
      </c>
      <c r="CL49" s="77">
        <f t="shared" si="59"/>
        <v>0</v>
      </c>
      <c r="CM49" s="77">
        <f t="shared" si="59"/>
        <v>0</v>
      </c>
      <c r="CN49" s="77">
        <f t="shared" si="59"/>
        <v>0</v>
      </c>
      <c r="CO49" s="77">
        <f t="shared" si="59"/>
        <v>0</v>
      </c>
      <c r="CP49" s="77">
        <f t="shared" si="59"/>
        <v>0</v>
      </c>
      <c r="CQ49" s="77">
        <f t="shared" si="59"/>
        <v>0</v>
      </c>
      <c r="CR49" s="77">
        <f t="shared" si="59"/>
        <v>0</v>
      </c>
      <c r="CS49" s="77">
        <f t="shared" si="59"/>
        <v>0</v>
      </c>
      <c r="CT49" s="77">
        <f t="shared" si="59"/>
        <v>0</v>
      </c>
      <c r="CU49" s="77">
        <f t="shared" si="59"/>
        <v>0</v>
      </c>
      <c r="CV49" s="77">
        <f t="shared" si="59"/>
        <v>0</v>
      </c>
      <c r="CW49" s="77">
        <f t="shared" ref="CW49:DW49" si="60">CW48*$D24</f>
        <v>0</v>
      </c>
      <c r="CX49" s="77">
        <f t="shared" si="60"/>
        <v>0</v>
      </c>
      <c r="CY49" s="77">
        <f t="shared" si="60"/>
        <v>0</v>
      </c>
      <c r="CZ49" s="77">
        <f t="shared" si="60"/>
        <v>0</v>
      </c>
      <c r="DA49" s="77">
        <f t="shared" si="60"/>
        <v>0</v>
      </c>
      <c r="DB49" s="77">
        <f t="shared" si="60"/>
        <v>0</v>
      </c>
      <c r="DC49" s="77">
        <f t="shared" si="60"/>
        <v>0</v>
      </c>
      <c r="DD49" s="77">
        <f t="shared" si="60"/>
        <v>0</v>
      </c>
      <c r="DE49" s="77">
        <f t="shared" si="60"/>
        <v>0</v>
      </c>
      <c r="DF49" s="77">
        <f t="shared" si="60"/>
        <v>0</v>
      </c>
      <c r="DG49" s="77">
        <f t="shared" si="60"/>
        <v>0</v>
      </c>
      <c r="DH49" s="77">
        <f t="shared" si="60"/>
        <v>0</v>
      </c>
      <c r="DI49" s="77">
        <f t="shared" si="60"/>
        <v>0</v>
      </c>
      <c r="DJ49" s="77">
        <f t="shared" si="60"/>
        <v>0</v>
      </c>
      <c r="DK49" s="77">
        <f t="shared" si="60"/>
        <v>0</v>
      </c>
      <c r="DL49" s="77">
        <f t="shared" si="60"/>
        <v>0</v>
      </c>
      <c r="DM49" s="77">
        <f t="shared" si="60"/>
        <v>0</v>
      </c>
      <c r="DN49" s="77">
        <f t="shared" si="60"/>
        <v>0</v>
      </c>
      <c r="DO49" s="77">
        <f t="shared" si="60"/>
        <v>0</v>
      </c>
      <c r="DP49" s="77">
        <f t="shared" si="60"/>
        <v>0</v>
      </c>
      <c r="DQ49" s="77">
        <f t="shared" si="60"/>
        <v>0</v>
      </c>
      <c r="DR49" s="77">
        <f t="shared" si="60"/>
        <v>0</v>
      </c>
      <c r="DS49" s="77">
        <f t="shared" si="60"/>
        <v>0</v>
      </c>
      <c r="DT49" s="77">
        <f t="shared" si="60"/>
        <v>0</v>
      </c>
      <c r="DU49" s="77">
        <f t="shared" si="60"/>
        <v>0</v>
      </c>
      <c r="DV49" s="77">
        <f t="shared" si="60"/>
        <v>0</v>
      </c>
      <c r="DW49" s="77">
        <f t="shared" si="60"/>
        <v>0</v>
      </c>
      <c r="DX49" s="77">
        <f t="shared" ref="DX49:EI49" si="61">DX48*$D24</f>
        <v>0</v>
      </c>
      <c r="DY49" s="77">
        <f t="shared" si="61"/>
        <v>0</v>
      </c>
      <c r="DZ49" s="77">
        <f t="shared" si="61"/>
        <v>0</v>
      </c>
      <c r="EA49" s="77">
        <f t="shared" si="61"/>
        <v>0</v>
      </c>
      <c r="EB49" s="77">
        <f t="shared" si="61"/>
        <v>0</v>
      </c>
      <c r="EC49" s="77">
        <f t="shared" si="61"/>
        <v>0</v>
      </c>
      <c r="ED49" s="77">
        <f t="shared" si="61"/>
        <v>0</v>
      </c>
      <c r="EE49" s="77">
        <f t="shared" si="61"/>
        <v>0</v>
      </c>
      <c r="EF49" s="77">
        <f t="shared" si="61"/>
        <v>0</v>
      </c>
      <c r="EG49" s="77">
        <f t="shared" si="61"/>
        <v>0</v>
      </c>
      <c r="EH49" s="77">
        <f t="shared" si="61"/>
        <v>0</v>
      </c>
      <c r="EI49" s="77">
        <f t="shared" si="61"/>
        <v>0</v>
      </c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</row>
    <row r="50" spans="2:157" x14ac:dyDescent="0.2">
      <c r="B50" s="31" t="s">
        <v>209</v>
      </c>
      <c r="E50" s="77">
        <f t="shared" ref="E50:AJ50" si="62">E48*$D25</f>
        <v>0</v>
      </c>
      <c r="F50" s="77">
        <f t="shared" si="62"/>
        <v>0</v>
      </c>
      <c r="G50" s="77">
        <f t="shared" si="62"/>
        <v>0</v>
      </c>
      <c r="H50" s="77">
        <f t="shared" si="62"/>
        <v>0</v>
      </c>
      <c r="I50" s="77">
        <f t="shared" si="62"/>
        <v>0</v>
      </c>
      <c r="J50" s="77">
        <f t="shared" si="62"/>
        <v>0</v>
      </c>
      <c r="K50" s="77">
        <f t="shared" si="62"/>
        <v>0</v>
      </c>
      <c r="L50" s="77">
        <f t="shared" si="62"/>
        <v>0</v>
      </c>
      <c r="M50" s="77">
        <f t="shared" si="62"/>
        <v>0</v>
      </c>
      <c r="N50" s="77">
        <f t="shared" si="62"/>
        <v>0</v>
      </c>
      <c r="O50" s="77">
        <f t="shared" si="62"/>
        <v>0</v>
      </c>
      <c r="P50" s="77">
        <f t="shared" si="62"/>
        <v>0</v>
      </c>
      <c r="Q50" s="77">
        <f t="shared" si="62"/>
        <v>0</v>
      </c>
      <c r="R50" s="77">
        <f t="shared" si="62"/>
        <v>0</v>
      </c>
      <c r="S50" s="77">
        <f t="shared" si="62"/>
        <v>0</v>
      </c>
      <c r="T50" s="77">
        <f t="shared" si="62"/>
        <v>0</v>
      </c>
      <c r="U50" s="77">
        <f t="shared" si="62"/>
        <v>0</v>
      </c>
      <c r="V50" s="77">
        <f t="shared" si="62"/>
        <v>0</v>
      </c>
      <c r="W50" s="77">
        <f t="shared" si="62"/>
        <v>0</v>
      </c>
      <c r="X50" s="77">
        <f t="shared" si="62"/>
        <v>0</v>
      </c>
      <c r="Y50" s="77">
        <f t="shared" si="62"/>
        <v>0</v>
      </c>
      <c r="Z50" s="77">
        <f t="shared" si="62"/>
        <v>0</v>
      </c>
      <c r="AA50" s="77">
        <f t="shared" si="62"/>
        <v>0</v>
      </c>
      <c r="AB50" s="77">
        <f t="shared" si="62"/>
        <v>0</v>
      </c>
      <c r="AC50" s="77">
        <f t="shared" si="62"/>
        <v>0</v>
      </c>
      <c r="AD50" s="77">
        <f t="shared" si="62"/>
        <v>0</v>
      </c>
      <c r="AE50" s="77">
        <f t="shared" si="62"/>
        <v>0</v>
      </c>
      <c r="AF50" s="77">
        <f t="shared" si="62"/>
        <v>0</v>
      </c>
      <c r="AG50" s="77">
        <f t="shared" si="62"/>
        <v>0</v>
      </c>
      <c r="AH50" s="77">
        <f t="shared" si="62"/>
        <v>0</v>
      </c>
      <c r="AI50" s="77">
        <f t="shared" si="62"/>
        <v>0</v>
      </c>
      <c r="AJ50" s="77">
        <f t="shared" si="62"/>
        <v>0</v>
      </c>
      <c r="AK50" s="77">
        <f t="shared" ref="AK50:BP50" si="63">AK48*$D25</f>
        <v>0</v>
      </c>
      <c r="AL50" s="77">
        <f t="shared" si="63"/>
        <v>0</v>
      </c>
      <c r="AM50" s="77">
        <f t="shared" si="63"/>
        <v>0</v>
      </c>
      <c r="AN50" s="77">
        <f t="shared" si="63"/>
        <v>0</v>
      </c>
      <c r="AO50" s="77">
        <f t="shared" si="63"/>
        <v>0</v>
      </c>
      <c r="AP50" s="77">
        <f t="shared" si="63"/>
        <v>0</v>
      </c>
      <c r="AQ50" s="77">
        <f t="shared" si="63"/>
        <v>0</v>
      </c>
      <c r="AR50" s="77">
        <f t="shared" si="63"/>
        <v>0</v>
      </c>
      <c r="AS50" s="77">
        <f t="shared" si="63"/>
        <v>0</v>
      </c>
      <c r="AT50" s="77">
        <f t="shared" si="63"/>
        <v>0</v>
      </c>
      <c r="AU50" s="77">
        <f t="shared" si="63"/>
        <v>0</v>
      </c>
      <c r="AV50" s="77">
        <f t="shared" si="63"/>
        <v>0</v>
      </c>
      <c r="AW50" s="77">
        <f t="shared" si="63"/>
        <v>0</v>
      </c>
      <c r="AX50" s="77">
        <f t="shared" si="63"/>
        <v>0</v>
      </c>
      <c r="AY50" s="77">
        <f t="shared" si="63"/>
        <v>0</v>
      </c>
      <c r="AZ50" s="77">
        <f t="shared" si="63"/>
        <v>0</v>
      </c>
      <c r="BA50" s="77">
        <f t="shared" si="63"/>
        <v>0</v>
      </c>
      <c r="BB50" s="77">
        <f t="shared" si="63"/>
        <v>0</v>
      </c>
      <c r="BC50" s="77">
        <f t="shared" si="63"/>
        <v>0</v>
      </c>
      <c r="BD50" s="77">
        <f t="shared" si="63"/>
        <v>0</v>
      </c>
      <c r="BE50" s="77">
        <f t="shared" si="63"/>
        <v>0</v>
      </c>
      <c r="BF50" s="77">
        <f t="shared" si="63"/>
        <v>0</v>
      </c>
      <c r="BG50" s="77">
        <f t="shared" si="63"/>
        <v>0</v>
      </c>
      <c r="BH50" s="77">
        <f t="shared" si="63"/>
        <v>0</v>
      </c>
      <c r="BI50" s="77">
        <f t="shared" si="63"/>
        <v>0</v>
      </c>
      <c r="BJ50" s="77">
        <f t="shared" si="63"/>
        <v>0</v>
      </c>
      <c r="BK50" s="77">
        <f t="shared" si="63"/>
        <v>0</v>
      </c>
      <c r="BL50" s="77">
        <f t="shared" si="63"/>
        <v>0</v>
      </c>
      <c r="BM50" s="77">
        <f t="shared" si="63"/>
        <v>0</v>
      </c>
      <c r="BN50" s="77">
        <f t="shared" si="63"/>
        <v>0</v>
      </c>
      <c r="BO50" s="77">
        <f t="shared" si="63"/>
        <v>0</v>
      </c>
      <c r="BP50" s="77">
        <f t="shared" si="63"/>
        <v>0</v>
      </c>
      <c r="BQ50" s="77">
        <f t="shared" ref="BQ50:CV50" si="64">BQ48*$D25</f>
        <v>0</v>
      </c>
      <c r="BR50" s="77">
        <f t="shared" si="64"/>
        <v>0</v>
      </c>
      <c r="BS50" s="77">
        <f t="shared" si="64"/>
        <v>0</v>
      </c>
      <c r="BT50" s="77">
        <f t="shared" si="64"/>
        <v>0</v>
      </c>
      <c r="BU50" s="77">
        <f t="shared" si="64"/>
        <v>0</v>
      </c>
      <c r="BV50" s="77">
        <f t="shared" si="64"/>
        <v>0</v>
      </c>
      <c r="BW50" s="77">
        <f t="shared" si="64"/>
        <v>0</v>
      </c>
      <c r="BX50" s="77">
        <f t="shared" si="64"/>
        <v>0</v>
      </c>
      <c r="BY50" s="77">
        <f t="shared" si="64"/>
        <v>0</v>
      </c>
      <c r="BZ50" s="77">
        <f t="shared" si="64"/>
        <v>0</v>
      </c>
      <c r="CA50" s="77">
        <f t="shared" si="64"/>
        <v>0</v>
      </c>
      <c r="CB50" s="77">
        <f t="shared" si="64"/>
        <v>0</v>
      </c>
      <c r="CC50" s="77">
        <f t="shared" si="64"/>
        <v>0</v>
      </c>
      <c r="CD50" s="77">
        <f t="shared" si="64"/>
        <v>0</v>
      </c>
      <c r="CE50" s="77">
        <f t="shared" si="64"/>
        <v>0</v>
      </c>
      <c r="CF50" s="77">
        <f t="shared" si="64"/>
        <v>0</v>
      </c>
      <c r="CG50" s="77">
        <f t="shared" si="64"/>
        <v>0</v>
      </c>
      <c r="CH50" s="77">
        <f t="shared" si="64"/>
        <v>0</v>
      </c>
      <c r="CI50" s="77">
        <f t="shared" si="64"/>
        <v>0</v>
      </c>
      <c r="CJ50" s="77">
        <f t="shared" si="64"/>
        <v>0</v>
      </c>
      <c r="CK50" s="77">
        <f t="shared" si="64"/>
        <v>0</v>
      </c>
      <c r="CL50" s="77">
        <f t="shared" si="64"/>
        <v>0</v>
      </c>
      <c r="CM50" s="77">
        <f t="shared" si="64"/>
        <v>0</v>
      </c>
      <c r="CN50" s="77">
        <f t="shared" si="64"/>
        <v>0</v>
      </c>
      <c r="CO50" s="77">
        <f t="shared" si="64"/>
        <v>0</v>
      </c>
      <c r="CP50" s="77">
        <f t="shared" si="64"/>
        <v>0</v>
      </c>
      <c r="CQ50" s="77">
        <f t="shared" si="64"/>
        <v>0</v>
      </c>
      <c r="CR50" s="77">
        <f t="shared" si="64"/>
        <v>0</v>
      </c>
      <c r="CS50" s="77">
        <f t="shared" si="64"/>
        <v>0</v>
      </c>
      <c r="CT50" s="77">
        <f t="shared" si="64"/>
        <v>0</v>
      </c>
      <c r="CU50" s="77">
        <f t="shared" si="64"/>
        <v>0</v>
      </c>
      <c r="CV50" s="77">
        <f t="shared" si="64"/>
        <v>0</v>
      </c>
      <c r="CW50" s="77">
        <f t="shared" ref="CW50:DW50" si="65">CW48*$D25</f>
        <v>0</v>
      </c>
      <c r="CX50" s="77">
        <f t="shared" si="65"/>
        <v>0</v>
      </c>
      <c r="CY50" s="77">
        <f t="shared" si="65"/>
        <v>0</v>
      </c>
      <c r="CZ50" s="77">
        <f t="shared" si="65"/>
        <v>0</v>
      </c>
      <c r="DA50" s="77">
        <f t="shared" si="65"/>
        <v>0</v>
      </c>
      <c r="DB50" s="77">
        <f t="shared" si="65"/>
        <v>0</v>
      </c>
      <c r="DC50" s="77">
        <f t="shared" si="65"/>
        <v>0</v>
      </c>
      <c r="DD50" s="77">
        <f t="shared" si="65"/>
        <v>0</v>
      </c>
      <c r="DE50" s="77">
        <f t="shared" si="65"/>
        <v>0</v>
      </c>
      <c r="DF50" s="77">
        <f t="shared" si="65"/>
        <v>0</v>
      </c>
      <c r="DG50" s="77">
        <f t="shared" si="65"/>
        <v>0</v>
      </c>
      <c r="DH50" s="77">
        <f t="shared" si="65"/>
        <v>0</v>
      </c>
      <c r="DI50" s="77">
        <f t="shared" si="65"/>
        <v>0</v>
      </c>
      <c r="DJ50" s="77">
        <f t="shared" si="65"/>
        <v>0</v>
      </c>
      <c r="DK50" s="77">
        <f t="shared" si="65"/>
        <v>0</v>
      </c>
      <c r="DL50" s="77">
        <f t="shared" si="65"/>
        <v>0</v>
      </c>
      <c r="DM50" s="77">
        <f t="shared" si="65"/>
        <v>0</v>
      </c>
      <c r="DN50" s="77">
        <f t="shared" si="65"/>
        <v>0</v>
      </c>
      <c r="DO50" s="77">
        <f t="shared" si="65"/>
        <v>0</v>
      </c>
      <c r="DP50" s="77">
        <f t="shared" si="65"/>
        <v>0</v>
      </c>
      <c r="DQ50" s="77">
        <f t="shared" si="65"/>
        <v>0</v>
      </c>
      <c r="DR50" s="77">
        <f t="shared" si="65"/>
        <v>0</v>
      </c>
      <c r="DS50" s="77">
        <f t="shared" si="65"/>
        <v>0</v>
      </c>
      <c r="DT50" s="77">
        <f t="shared" si="65"/>
        <v>0</v>
      </c>
      <c r="DU50" s="77">
        <f t="shared" si="65"/>
        <v>0</v>
      </c>
      <c r="DV50" s="77">
        <f t="shared" si="65"/>
        <v>0</v>
      </c>
      <c r="DW50" s="77">
        <f t="shared" si="65"/>
        <v>0</v>
      </c>
      <c r="DX50" s="77">
        <f t="shared" ref="DX50:EI50" si="66">DX48*$D25</f>
        <v>0</v>
      </c>
      <c r="DY50" s="77">
        <f t="shared" si="66"/>
        <v>0</v>
      </c>
      <c r="DZ50" s="77">
        <f t="shared" si="66"/>
        <v>0</v>
      </c>
      <c r="EA50" s="77">
        <f t="shared" si="66"/>
        <v>0</v>
      </c>
      <c r="EB50" s="77">
        <f t="shared" si="66"/>
        <v>0</v>
      </c>
      <c r="EC50" s="77">
        <f t="shared" si="66"/>
        <v>0</v>
      </c>
      <c r="ED50" s="77">
        <f t="shared" si="66"/>
        <v>0</v>
      </c>
      <c r="EE50" s="77">
        <f t="shared" si="66"/>
        <v>0</v>
      </c>
      <c r="EF50" s="77">
        <f t="shared" si="66"/>
        <v>0</v>
      </c>
      <c r="EG50" s="77">
        <f t="shared" si="66"/>
        <v>0</v>
      </c>
      <c r="EH50" s="77">
        <f t="shared" si="66"/>
        <v>0</v>
      </c>
      <c r="EI50" s="77">
        <f t="shared" si="66"/>
        <v>0</v>
      </c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</row>
    <row r="51" spans="2:157" x14ac:dyDescent="0.2">
      <c r="B51" t="s">
        <v>129</v>
      </c>
      <c r="D51" s="96"/>
      <c r="E51" s="78">
        <v>0</v>
      </c>
      <c r="F51" s="78">
        <f t="shared" ref="F51:BQ51" si="67">E51*(1+$D$46)</f>
        <v>0</v>
      </c>
      <c r="G51" s="78">
        <f t="shared" si="67"/>
        <v>0</v>
      </c>
      <c r="H51" s="78">
        <f t="shared" si="67"/>
        <v>0</v>
      </c>
      <c r="I51" s="78">
        <f t="shared" si="67"/>
        <v>0</v>
      </c>
      <c r="J51" s="78">
        <f t="shared" si="67"/>
        <v>0</v>
      </c>
      <c r="K51" s="78">
        <f t="shared" si="67"/>
        <v>0</v>
      </c>
      <c r="L51" s="78">
        <f t="shared" si="67"/>
        <v>0</v>
      </c>
      <c r="M51" s="78">
        <f t="shared" si="67"/>
        <v>0</v>
      </c>
      <c r="N51" s="78">
        <f t="shared" si="67"/>
        <v>0</v>
      </c>
      <c r="O51" s="78">
        <f t="shared" si="67"/>
        <v>0</v>
      </c>
      <c r="P51" s="78">
        <f t="shared" si="67"/>
        <v>0</v>
      </c>
      <c r="Q51" s="78">
        <f t="shared" si="67"/>
        <v>0</v>
      </c>
      <c r="R51" s="78">
        <f t="shared" si="67"/>
        <v>0</v>
      </c>
      <c r="S51" s="78">
        <f t="shared" si="67"/>
        <v>0</v>
      </c>
      <c r="T51" s="78">
        <f t="shared" si="67"/>
        <v>0</v>
      </c>
      <c r="U51" s="78">
        <f t="shared" si="67"/>
        <v>0</v>
      </c>
      <c r="V51" s="78">
        <f t="shared" si="67"/>
        <v>0</v>
      </c>
      <c r="W51" s="78">
        <f t="shared" si="67"/>
        <v>0</v>
      </c>
      <c r="X51" s="78">
        <f t="shared" si="67"/>
        <v>0</v>
      </c>
      <c r="Y51" s="78">
        <f t="shared" si="67"/>
        <v>0</v>
      </c>
      <c r="Z51" s="78">
        <f t="shared" si="67"/>
        <v>0</v>
      </c>
      <c r="AA51" s="78">
        <f t="shared" si="67"/>
        <v>0</v>
      </c>
      <c r="AB51" s="78">
        <f t="shared" si="67"/>
        <v>0</v>
      </c>
      <c r="AC51" s="78">
        <f t="shared" si="67"/>
        <v>0</v>
      </c>
      <c r="AD51" s="78">
        <f t="shared" si="67"/>
        <v>0</v>
      </c>
      <c r="AE51" s="78">
        <f t="shared" si="67"/>
        <v>0</v>
      </c>
      <c r="AF51" s="78">
        <f t="shared" si="67"/>
        <v>0</v>
      </c>
      <c r="AG51" s="78">
        <f t="shared" si="67"/>
        <v>0</v>
      </c>
      <c r="AH51" s="78">
        <f t="shared" si="67"/>
        <v>0</v>
      </c>
      <c r="AI51" s="78">
        <f t="shared" si="67"/>
        <v>0</v>
      </c>
      <c r="AJ51" s="78">
        <f t="shared" si="67"/>
        <v>0</v>
      </c>
      <c r="AK51" s="78">
        <f t="shared" si="67"/>
        <v>0</v>
      </c>
      <c r="AL51" s="78">
        <f t="shared" si="67"/>
        <v>0</v>
      </c>
      <c r="AM51" s="78">
        <f t="shared" si="67"/>
        <v>0</v>
      </c>
      <c r="AN51" s="78">
        <f t="shared" si="67"/>
        <v>0</v>
      </c>
      <c r="AO51" s="78">
        <f t="shared" si="67"/>
        <v>0</v>
      </c>
      <c r="AP51" s="78">
        <f t="shared" si="67"/>
        <v>0</v>
      </c>
      <c r="AQ51" s="78">
        <f t="shared" si="67"/>
        <v>0</v>
      </c>
      <c r="AR51" s="78">
        <f t="shared" si="67"/>
        <v>0</v>
      </c>
      <c r="AS51" s="78">
        <f t="shared" si="67"/>
        <v>0</v>
      </c>
      <c r="AT51" s="78">
        <f t="shared" si="67"/>
        <v>0</v>
      </c>
      <c r="AU51" s="78">
        <f t="shared" si="67"/>
        <v>0</v>
      </c>
      <c r="AV51" s="78">
        <f t="shared" si="67"/>
        <v>0</v>
      </c>
      <c r="AW51" s="78">
        <f t="shared" si="67"/>
        <v>0</v>
      </c>
      <c r="AX51" s="78">
        <f t="shared" si="67"/>
        <v>0</v>
      </c>
      <c r="AY51" s="78">
        <f t="shared" si="67"/>
        <v>0</v>
      </c>
      <c r="AZ51" s="78">
        <f t="shared" si="67"/>
        <v>0</v>
      </c>
      <c r="BA51" s="78">
        <f t="shared" si="67"/>
        <v>0</v>
      </c>
      <c r="BB51" s="78">
        <f t="shared" si="67"/>
        <v>0</v>
      </c>
      <c r="BC51" s="78">
        <f t="shared" si="67"/>
        <v>0</v>
      </c>
      <c r="BD51" s="78">
        <f t="shared" si="67"/>
        <v>0</v>
      </c>
      <c r="BE51" s="78">
        <f t="shared" si="67"/>
        <v>0</v>
      </c>
      <c r="BF51" s="78">
        <f t="shared" si="67"/>
        <v>0</v>
      </c>
      <c r="BG51" s="78">
        <f t="shared" si="67"/>
        <v>0</v>
      </c>
      <c r="BH51" s="78">
        <f t="shared" si="67"/>
        <v>0</v>
      </c>
      <c r="BI51" s="78">
        <f t="shared" si="67"/>
        <v>0</v>
      </c>
      <c r="BJ51" s="78">
        <f t="shared" si="67"/>
        <v>0</v>
      </c>
      <c r="BK51" s="78">
        <f t="shared" si="67"/>
        <v>0</v>
      </c>
      <c r="BL51" s="78">
        <f t="shared" si="67"/>
        <v>0</v>
      </c>
      <c r="BM51" s="78">
        <f t="shared" si="67"/>
        <v>0</v>
      </c>
      <c r="BN51" s="78">
        <f t="shared" si="67"/>
        <v>0</v>
      </c>
      <c r="BO51" s="78">
        <f t="shared" si="67"/>
        <v>0</v>
      </c>
      <c r="BP51" s="78">
        <f t="shared" si="67"/>
        <v>0</v>
      </c>
      <c r="BQ51" s="78">
        <f t="shared" si="67"/>
        <v>0</v>
      </c>
      <c r="BR51" s="78">
        <f t="shared" ref="BR51:DW51" si="68">BQ51*(1+$D$46)</f>
        <v>0</v>
      </c>
      <c r="BS51" s="78">
        <f t="shared" si="68"/>
        <v>0</v>
      </c>
      <c r="BT51" s="78">
        <f t="shared" si="68"/>
        <v>0</v>
      </c>
      <c r="BU51" s="78">
        <f t="shared" si="68"/>
        <v>0</v>
      </c>
      <c r="BV51" s="78">
        <f t="shared" si="68"/>
        <v>0</v>
      </c>
      <c r="BW51" s="78">
        <f t="shared" si="68"/>
        <v>0</v>
      </c>
      <c r="BX51" s="78">
        <f t="shared" si="68"/>
        <v>0</v>
      </c>
      <c r="BY51" s="78">
        <f t="shared" si="68"/>
        <v>0</v>
      </c>
      <c r="BZ51" s="78">
        <f t="shared" si="68"/>
        <v>0</v>
      </c>
      <c r="CA51" s="78">
        <f t="shared" si="68"/>
        <v>0</v>
      </c>
      <c r="CB51" s="78">
        <f t="shared" si="68"/>
        <v>0</v>
      </c>
      <c r="CC51" s="78">
        <f t="shared" si="68"/>
        <v>0</v>
      </c>
      <c r="CD51" s="78">
        <f t="shared" si="68"/>
        <v>0</v>
      </c>
      <c r="CE51" s="78">
        <f t="shared" si="68"/>
        <v>0</v>
      </c>
      <c r="CF51" s="78">
        <f t="shared" si="68"/>
        <v>0</v>
      </c>
      <c r="CG51" s="78">
        <f t="shared" si="68"/>
        <v>0</v>
      </c>
      <c r="CH51" s="78">
        <f t="shared" si="68"/>
        <v>0</v>
      </c>
      <c r="CI51" s="78">
        <f t="shared" si="68"/>
        <v>0</v>
      </c>
      <c r="CJ51" s="78">
        <f t="shared" si="68"/>
        <v>0</v>
      </c>
      <c r="CK51" s="78">
        <f t="shared" si="68"/>
        <v>0</v>
      </c>
      <c r="CL51" s="78">
        <f t="shared" si="68"/>
        <v>0</v>
      </c>
      <c r="CM51" s="78">
        <f t="shared" si="68"/>
        <v>0</v>
      </c>
      <c r="CN51" s="78">
        <f t="shared" si="68"/>
        <v>0</v>
      </c>
      <c r="CO51" s="78">
        <f t="shared" si="68"/>
        <v>0</v>
      </c>
      <c r="CP51" s="78">
        <f t="shared" si="68"/>
        <v>0</v>
      </c>
      <c r="CQ51" s="78">
        <f t="shared" si="68"/>
        <v>0</v>
      </c>
      <c r="CR51" s="78">
        <f t="shared" si="68"/>
        <v>0</v>
      </c>
      <c r="CS51" s="78">
        <f t="shared" si="68"/>
        <v>0</v>
      </c>
      <c r="CT51" s="78">
        <f t="shared" si="68"/>
        <v>0</v>
      </c>
      <c r="CU51" s="78">
        <f t="shared" si="68"/>
        <v>0</v>
      </c>
      <c r="CV51" s="78">
        <f t="shared" si="68"/>
        <v>0</v>
      </c>
      <c r="CW51" s="78">
        <f t="shared" si="68"/>
        <v>0</v>
      </c>
      <c r="CX51" s="78">
        <f t="shared" si="68"/>
        <v>0</v>
      </c>
      <c r="CY51" s="78">
        <f t="shared" si="68"/>
        <v>0</v>
      </c>
      <c r="CZ51" s="78">
        <f t="shared" si="68"/>
        <v>0</v>
      </c>
      <c r="DA51" s="78">
        <f t="shared" si="68"/>
        <v>0</v>
      </c>
      <c r="DB51" s="78">
        <f t="shared" si="68"/>
        <v>0</v>
      </c>
      <c r="DC51" s="78">
        <f t="shared" si="68"/>
        <v>0</v>
      </c>
      <c r="DD51" s="78">
        <f t="shared" si="68"/>
        <v>0</v>
      </c>
      <c r="DE51" s="78">
        <f t="shared" si="68"/>
        <v>0</v>
      </c>
      <c r="DF51" s="78">
        <f t="shared" si="68"/>
        <v>0</v>
      </c>
      <c r="DG51" s="78">
        <f t="shared" si="68"/>
        <v>0</v>
      </c>
      <c r="DH51" s="78">
        <f t="shared" si="68"/>
        <v>0</v>
      </c>
      <c r="DI51" s="78">
        <f t="shared" si="68"/>
        <v>0</v>
      </c>
      <c r="DJ51" s="78">
        <f t="shared" si="68"/>
        <v>0</v>
      </c>
      <c r="DK51" s="78">
        <f t="shared" si="68"/>
        <v>0</v>
      </c>
      <c r="DL51" s="78">
        <f t="shared" si="68"/>
        <v>0</v>
      </c>
      <c r="DM51" s="78">
        <f t="shared" si="68"/>
        <v>0</v>
      </c>
      <c r="DN51" s="78">
        <f t="shared" si="68"/>
        <v>0</v>
      </c>
      <c r="DO51" s="78">
        <f t="shared" si="68"/>
        <v>0</v>
      </c>
      <c r="DP51" s="78">
        <f t="shared" si="68"/>
        <v>0</v>
      </c>
      <c r="DQ51" s="78">
        <f t="shared" si="68"/>
        <v>0</v>
      </c>
      <c r="DR51" s="78">
        <f t="shared" si="68"/>
        <v>0</v>
      </c>
      <c r="DS51" s="78">
        <f t="shared" si="68"/>
        <v>0</v>
      </c>
      <c r="DT51" s="78">
        <f t="shared" si="68"/>
        <v>0</v>
      </c>
      <c r="DU51" s="78">
        <f t="shared" si="68"/>
        <v>0</v>
      </c>
      <c r="DV51" s="78">
        <f t="shared" si="68"/>
        <v>0</v>
      </c>
      <c r="DW51" s="78">
        <f t="shared" si="68"/>
        <v>0</v>
      </c>
      <c r="DX51" s="78">
        <f t="shared" ref="DX51:EI51" si="69">DW51*(1+$D$46)</f>
        <v>0</v>
      </c>
      <c r="DY51" s="78">
        <f t="shared" si="69"/>
        <v>0</v>
      </c>
      <c r="DZ51" s="78">
        <f t="shared" si="69"/>
        <v>0</v>
      </c>
      <c r="EA51" s="78">
        <f t="shared" si="69"/>
        <v>0</v>
      </c>
      <c r="EB51" s="78">
        <f t="shared" si="69"/>
        <v>0</v>
      </c>
      <c r="EC51" s="78">
        <f t="shared" si="69"/>
        <v>0</v>
      </c>
      <c r="ED51" s="78">
        <f t="shared" si="69"/>
        <v>0</v>
      </c>
      <c r="EE51" s="78">
        <f t="shared" si="69"/>
        <v>0</v>
      </c>
      <c r="EF51" s="78">
        <f t="shared" si="69"/>
        <v>0</v>
      </c>
      <c r="EG51" s="78">
        <f t="shared" si="69"/>
        <v>0</v>
      </c>
      <c r="EH51" s="78">
        <f t="shared" si="69"/>
        <v>0</v>
      </c>
      <c r="EI51" s="78">
        <f t="shared" si="69"/>
        <v>0</v>
      </c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</row>
    <row r="52" spans="2:157" ht="13.5" thickBot="1" x14ac:dyDescent="0.25">
      <c r="B52" t="s">
        <v>122</v>
      </c>
      <c r="E52" s="79">
        <f t="shared" ref="E52:AJ52" si="70">SUM(E47:E51)</f>
        <v>0</v>
      </c>
      <c r="F52" s="79">
        <f t="shared" si="70"/>
        <v>0</v>
      </c>
      <c r="G52" s="79">
        <f t="shared" si="70"/>
        <v>0</v>
      </c>
      <c r="H52" s="79">
        <f t="shared" si="70"/>
        <v>0</v>
      </c>
      <c r="I52" s="79">
        <f t="shared" si="70"/>
        <v>0</v>
      </c>
      <c r="J52" s="79">
        <f t="shared" si="70"/>
        <v>0</v>
      </c>
      <c r="K52" s="79">
        <f t="shared" si="70"/>
        <v>0</v>
      </c>
      <c r="L52" s="79">
        <f t="shared" si="70"/>
        <v>0</v>
      </c>
      <c r="M52" s="79">
        <f t="shared" si="70"/>
        <v>0</v>
      </c>
      <c r="N52" s="79">
        <f t="shared" si="70"/>
        <v>0</v>
      </c>
      <c r="O52" s="79">
        <f t="shared" si="70"/>
        <v>0</v>
      </c>
      <c r="P52" s="79">
        <f t="shared" si="70"/>
        <v>0</v>
      </c>
      <c r="Q52" s="79">
        <f t="shared" si="70"/>
        <v>0</v>
      </c>
      <c r="R52" s="79">
        <f t="shared" si="70"/>
        <v>0</v>
      </c>
      <c r="S52" s="79">
        <f t="shared" si="70"/>
        <v>0</v>
      </c>
      <c r="T52" s="79">
        <f t="shared" si="70"/>
        <v>0</v>
      </c>
      <c r="U52" s="79">
        <f t="shared" si="70"/>
        <v>0</v>
      </c>
      <c r="V52" s="79">
        <f t="shared" si="70"/>
        <v>0</v>
      </c>
      <c r="W52" s="79">
        <f t="shared" si="70"/>
        <v>0</v>
      </c>
      <c r="X52" s="79">
        <f t="shared" si="70"/>
        <v>0</v>
      </c>
      <c r="Y52" s="79">
        <f t="shared" si="70"/>
        <v>0</v>
      </c>
      <c r="Z52" s="79">
        <f t="shared" si="70"/>
        <v>0</v>
      </c>
      <c r="AA52" s="79">
        <f t="shared" si="70"/>
        <v>0</v>
      </c>
      <c r="AB52" s="79">
        <f t="shared" si="70"/>
        <v>0</v>
      </c>
      <c r="AC52" s="79">
        <f t="shared" si="70"/>
        <v>0</v>
      </c>
      <c r="AD52" s="79">
        <f t="shared" si="70"/>
        <v>0</v>
      </c>
      <c r="AE52" s="79">
        <f t="shared" si="70"/>
        <v>0</v>
      </c>
      <c r="AF52" s="79">
        <f t="shared" si="70"/>
        <v>0</v>
      </c>
      <c r="AG52" s="79">
        <f t="shared" si="70"/>
        <v>0</v>
      </c>
      <c r="AH52" s="79">
        <f t="shared" si="70"/>
        <v>0</v>
      </c>
      <c r="AI52" s="79">
        <f t="shared" si="70"/>
        <v>0</v>
      </c>
      <c r="AJ52" s="79">
        <f t="shared" si="70"/>
        <v>0</v>
      </c>
      <c r="AK52" s="79">
        <f t="shared" ref="AK52:BP52" si="71">SUM(AK47:AK51)</f>
        <v>0</v>
      </c>
      <c r="AL52" s="79">
        <f t="shared" si="71"/>
        <v>0</v>
      </c>
      <c r="AM52" s="79">
        <f t="shared" si="71"/>
        <v>0</v>
      </c>
      <c r="AN52" s="79">
        <f t="shared" si="71"/>
        <v>0</v>
      </c>
      <c r="AO52" s="79">
        <f t="shared" si="71"/>
        <v>0</v>
      </c>
      <c r="AP52" s="79">
        <f t="shared" si="71"/>
        <v>0</v>
      </c>
      <c r="AQ52" s="79">
        <f t="shared" si="71"/>
        <v>0</v>
      </c>
      <c r="AR52" s="79">
        <f t="shared" si="71"/>
        <v>0</v>
      </c>
      <c r="AS52" s="79">
        <f t="shared" si="71"/>
        <v>0</v>
      </c>
      <c r="AT52" s="79">
        <f t="shared" si="71"/>
        <v>0</v>
      </c>
      <c r="AU52" s="79">
        <f t="shared" si="71"/>
        <v>0</v>
      </c>
      <c r="AV52" s="79">
        <f t="shared" si="71"/>
        <v>0</v>
      </c>
      <c r="AW52" s="79">
        <f t="shared" si="71"/>
        <v>0</v>
      </c>
      <c r="AX52" s="79">
        <f t="shared" si="71"/>
        <v>0</v>
      </c>
      <c r="AY52" s="79">
        <f t="shared" si="71"/>
        <v>0</v>
      </c>
      <c r="AZ52" s="79">
        <f t="shared" si="71"/>
        <v>0</v>
      </c>
      <c r="BA52" s="79">
        <f t="shared" si="71"/>
        <v>0</v>
      </c>
      <c r="BB52" s="79">
        <f t="shared" si="71"/>
        <v>0</v>
      </c>
      <c r="BC52" s="79">
        <f t="shared" si="71"/>
        <v>0</v>
      </c>
      <c r="BD52" s="79">
        <f t="shared" si="71"/>
        <v>0</v>
      </c>
      <c r="BE52" s="79">
        <f t="shared" si="71"/>
        <v>0</v>
      </c>
      <c r="BF52" s="79">
        <f t="shared" si="71"/>
        <v>0</v>
      </c>
      <c r="BG52" s="79">
        <f t="shared" si="71"/>
        <v>0</v>
      </c>
      <c r="BH52" s="79">
        <f t="shared" si="71"/>
        <v>0</v>
      </c>
      <c r="BI52" s="79">
        <f t="shared" si="71"/>
        <v>0</v>
      </c>
      <c r="BJ52" s="79">
        <f t="shared" si="71"/>
        <v>0</v>
      </c>
      <c r="BK52" s="79">
        <f t="shared" si="71"/>
        <v>0</v>
      </c>
      <c r="BL52" s="79">
        <f t="shared" si="71"/>
        <v>0</v>
      </c>
      <c r="BM52" s="79">
        <f t="shared" si="71"/>
        <v>0</v>
      </c>
      <c r="BN52" s="79">
        <f t="shared" si="71"/>
        <v>0</v>
      </c>
      <c r="BO52" s="79">
        <f t="shared" si="71"/>
        <v>0</v>
      </c>
      <c r="BP52" s="79">
        <f t="shared" si="71"/>
        <v>0</v>
      </c>
      <c r="BQ52" s="79">
        <f t="shared" ref="BQ52:CV52" si="72">SUM(BQ47:BQ51)</f>
        <v>0</v>
      </c>
      <c r="BR52" s="79">
        <f t="shared" si="72"/>
        <v>0</v>
      </c>
      <c r="BS52" s="79">
        <f t="shared" si="72"/>
        <v>0</v>
      </c>
      <c r="BT52" s="79">
        <f t="shared" si="72"/>
        <v>0</v>
      </c>
      <c r="BU52" s="79">
        <f t="shared" si="72"/>
        <v>0</v>
      </c>
      <c r="BV52" s="79">
        <f t="shared" si="72"/>
        <v>0</v>
      </c>
      <c r="BW52" s="79">
        <f t="shared" si="72"/>
        <v>0</v>
      </c>
      <c r="BX52" s="79">
        <f t="shared" si="72"/>
        <v>0</v>
      </c>
      <c r="BY52" s="79">
        <f t="shared" si="72"/>
        <v>0</v>
      </c>
      <c r="BZ52" s="79">
        <f t="shared" si="72"/>
        <v>0</v>
      </c>
      <c r="CA52" s="79">
        <f t="shared" si="72"/>
        <v>0</v>
      </c>
      <c r="CB52" s="79">
        <f t="shared" si="72"/>
        <v>0</v>
      </c>
      <c r="CC52" s="79">
        <f t="shared" si="72"/>
        <v>0</v>
      </c>
      <c r="CD52" s="79">
        <f t="shared" si="72"/>
        <v>0</v>
      </c>
      <c r="CE52" s="79">
        <f t="shared" si="72"/>
        <v>0</v>
      </c>
      <c r="CF52" s="79">
        <f t="shared" si="72"/>
        <v>0</v>
      </c>
      <c r="CG52" s="79">
        <f t="shared" si="72"/>
        <v>0</v>
      </c>
      <c r="CH52" s="79">
        <f t="shared" si="72"/>
        <v>0</v>
      </c>
      <c r="CI52" s="79">
        <f t="shared" si="72"/>
        <v>0</v>
      </c>
      <c r="CJ52" s="79">
        <f t="shared" si="72"/>
        <v>0</v>
      </c>
      <c r="CK52" s="79">
        <f t="shared" si="72"/>
        <v>0</v>
      </c>
      <c r="CL52" s="79">
        <f t="shared" si="72"/>
        <v>0</v>
      </c>
      <c r="CM52" s="79">
        <f t="shared" si="72"/>
        <v>0</v>
      </c>
      <c r="CN52" s="79">
        <f t="shared" si="72"/>
        <v>0</v>
      </c>
      <c r="CO52" s="79">
        <f t="shared" si="72"/>
        <v>0</v>
      </c>
      <c r="CP52" s="79">
        <f t="shared" si="72"/>
        <v>0</v>
      </c>
      <c r="CQ52" s="79">
        <f t="shared" si="72"/>
        <v>0</v>
      </c>
      <c r="CR52" s="79">
        <f t="shared" si="72"/>
        <v>0</v>
      </c>
      <c r="CS52" s="79">
        <f t="shared" si="72"/>
        <v>0</v>
      </c>
      <c r="CT52" s="79">
        <f t="shared" si="72"/>
        <v>0</v>
      </c>
      <c r="CU52" s="79">
        <f t="shared" si="72"/>
        <v>0</v>
      </c>
      <c r="CV52" s="79">
        <f t="shared" si="72"/>
        <v>0</v>
      </c>
      <c r="CW52" s="79">
        <f t="shared" ref="CW52:DW52" si="73">SUM(CW47:CW51)</f>
        <v>0</v>
      </c>
      <c r="CX52" s="79">
        <f t="shared" si="73"/>
        <v>0</v>
      </c>
      <c r="CY52" s="79">
        <f t="shared" si="73"/>
        <v>0</v>
      </c>
      <c r="CZ52" s="79">
        <f t="shared" si="73"/>
        <v>0</v>
      </c>
      <c r="DA52" s="79">
        <f t="shared" si="73"/>
        <v>0</v>
      </c>
      <c r="DB52" s="79">
        <f t="shared" si="73"/>
        <v>0</v>
      </c>
      <c r="DC52" s="79">
        <f t="shared" si="73"/>
        <v>0</v>
      </c>
      <c r="DD52" s="79">
        <f t="shared" si="73"/>
        <v>0</v>
      </c>
      <c r="DE52" s="79">
        <f t="shared" si="73"/>
        <v>0</v>
      </c>
      <c r="DF52" s="79">
        <f t="shared" si="73"/>
        <v>0</v>
      </c>
      <c r="DG52" s="79">
        <f t="shared" si="73"/>
        <v>0</v>
      </c>
      <c r="DH52" s="79">
        <f t="shared" si="73"/>
        <v>0</v>
      </c>
      <c r="DI52" s="79">
        <f t="shared" si="73"/>
        <v>0</v>
      </c>
      <c r="DJ52" s="79">
        <f t="shared" si="73"/>
        <v>0</v>
      </c>
      <c r="DK52" s="79">
        <f t="shared" si="73"/>
        <v>0</v>
      </c>
      <c r="DL52" s="79">
        <f t="shared" si="73"/>
        <v>0</v>
      </c>
      <c r="DM52" s="79">
        <f t="shared" si="73"/>
        <v>0</v>
      </c>
      <c r="DN52" s="79">
        <f t="shared" si="73"/>
        <v>0</v>
      </c>
      <c r="DO52" s="79">
        <f t="shared" si="73"/>
        <v>0</v>
      </c>
      <c r="DP52" s="79">
        <f t="shared" si="73"/>
        <v>0</v>
      </c>
      <c r="DQ52" s="79">
        <f t="shared" si="73"/>
        <v>0</v>
      </c>
      <c r="DR52" s="79">
        <f t="shared" si="73"/>
        <v>0</v>
      </c>
      <c r="DS52" s="79">
        <f t="shared" si="73"/>
        <v>0</v>
      </c>
      <c r="DT52" s="79">
        <f t="shared" si="73"/>
        <v>0</v>
      </c>
      <c r="DU52" s="79">
        <f t="shared" si="73"/>
        <v>0</v>
      </c>
      <c r="DV52" s="79">
        <f t="shared" si="73"/>
        <v>0</v>
      </c>
      <c r="DW52" s="79">
        <f t="shared" si="73"/>
        <v>0</v>
      </c>
      <c r="DX52" s="79">
        <f t="shared" ref="DX52:EI52" si="74">SUM(DX47:DX51)</f>
        <v>0</v>
      </c>
      <c r="DY52" s="79">
        <f t="shared" si="74"/>
        <v>0</v>
      </c>
      <c r="DZ52" s="79">
        <f t="shared" si="74"/>
        <v>0</v>
      </c>
      <c r="EA52" s="79">
        <f t="shared" si="74"/>
        <v>0</v>
      </c>
      <c r="EB52" s="79">
        <f t="shared" si="74"/>
        <v>0</v>
      </c>
      <c r="EC52" s="79">
        <f t="shared" si="74"/>
        <v>0</v>
      </c>
      <c r="ED52" s="79">
        <f t="shared" si="74"/>
        <v>0</v>
      </c>
      <c r="EE52" s="79">
        <f t="shared" si="74"/>
        <v>0</v>
      </c>
      <c r="EF52" s="79">
        <f t="shared" si="74"/>
        <v>0</v>
      </c>
      <c r="EG52" s="79">
        <f t="shared" si="74"/>
        <v>0</v>
      </c>
      <c r="EH52" s="79">
        <f t="shared" si="74"/>
        <v>0</v>
      </c>
      <c r="EI52" s="79">
        <f t="shared" si="74"/>
        <v>0</v>
      </c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</row>
    <row r="53" spans="2:157" ht="13.5" thickTop="1" x14ac:dyDescent="0.2">
      <c r="B53" t="s">
        <v>130</v>
      </c>
      <c r="E53" s="53"/>
      <c r="F53" s="53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</row>
    <row r="54" spans="2:157" x14ac:dyDescent="0.2">
      <c r="B54" t="s">
        <v>131</v>
      </c>
      <c r="E54" s="53">
        <f t="shared" ref="E54:AJ54" si="75">E$13*E33</f>
        <v>0</v>
      </c>
      <c r="F54" s="53">
        <f t="shared" si="75"/>
        <v>0</v>
      </c>
      <c r="G54" s="53">
        <f t="shared" si="75"/>
        <v>0</v>
      </c>
      <c r="H54" s="53">
        <f t="shared" si="75"/>
        <v>0</v>
      </c>
      <c r="I54" s="53">
        <f t="shared" si="75"/>
        <v>0</v>
      </c>
      <c r="J54" s="53">
        <f t="shared" si="75"/>
        <v>0</v>
      </c>
      <c r="K54" s="53">
        <f t="shared" si="75"/>
        <v>0</v>
      </c>
      <c r="L54" s="53">
        <f t="shared" si="75"/>
        <v>0</v>
      </c>
      <c r="M54" s="53">
        <f t="shared" si="75"/>
        <v>0</v>
      </c>
      <c r="N54" s="53">
        <f t="shared" si="75"/>
        <v>0</v>
      </c>
      <c r="O54" s="53">
        <f t="shared" si="75"/>
        <v>0</v>
      </c>
      <c r="P54" s="53">
        <f t="shared" si="75"/>
        <v>0</v>
      </c>
      <c r="Q54" s="53">
        <f t="shared" si="75"/>
        <v>0</v>
      </c>
      <c r="R54" s="53">
        <f t="shared" si="75"/>
        <v>0</v>
      </c>
      <c r="S54" s="53">
        <f t="shared" si="75"/>
        <v>0</v>
      </c>
      <c r="T54" s="53">
        <f t="shared" si="75"/>
        <v>0</v>
      </c>
      <c r="U54" s="53">
        <f t="shared" si="75"/>
        <v>0</v>
      </c>
      <c r="V54" s="53">
        <f t="shared" si="75"/>
        <v>0</v>
      </c>
      <c r="W54" s="53">
        <f t="shared" si="75"/>
        <v>0</v>
      </c>
      <c r="X54" s="53">
        <f t="shared" si="75"/>
        <v>0</v>
      </c>
      <c r="Y54" s="53">
        <f t="shared" si="75"/>
        <v>0</v>
      </c>
      <c r="Z54" s="53">
        <f t="shared" si="75"/>
        <v>0</v>
      </c>
      <c r="AA54" s="53">
        <f t="shared" si="75"/>
        <v>0</v>
      </c>
      <c r="AB54" s="53">
        <f t="shared" si="75"/>
        <v>0</v>
      </c>
      <c r="AC54" s="53">
        <f t="shared" si="75"/>
        <v>0</v>
      </c>
      <c r="AD54" s="53">
        <f t="shared" si="75"/>
        <v>0</v>
      </c>
      <c r="AE54" s="53">
        <f t="shared" si="75"/>
        <v>0</v>
      </c>
      <c r="AF54" s="53">
        <f t="shared" si="75"/>
        <v>0</v>
      </c>
      <c r="AG54" s="53">
        <f t="shared" si="75"/>
        <v>0</v>
      </c>
      <c r="AH54" s="53">
        <f t="shared" si="75"/>
        <v>0</v>
      </c>
      <c r="AI54" s="53">
        <f t="shared" si="75"/>
        <v>0</v>
      </c>
      <c r="AJ54" s="53">
        <f t="shared" si="75"/>
        <v>0</v>
      </c>
      <c r="AK54" s="53">
        <f t="shared" ref="AK54:BP54" si="76">AK$13*AK33</f>
        <v>0</v>
      </c>
      <c r="AL54" s="53">
        <f t="shared" si="76"/>
        <v>0</v>
      </c>
      <c r="AM54" s="53">
        <f t="shared" si="76"/>
        <v>0</v>
      </c>
      <c r="AN54" s="53">
        <f t="shared" si="76"/>
        <v>0</v>
      </c>
      <c r="AO54" s="53">
        <f t="shared" si="76"/>
        <v>0</v>
      </c>
      <c r="AP54" s="53">
        <f t="shared" si="76"/>
        <v>0</v>
      </c>
      <c r="AQ54" s="53">
        <f t="shared" si="76"/>
        <v>0</v>
      </c>
      <c r="AR54" s="53">
        <f t="shared" si="76"/>
        <v>0</v>
      </c>
      <c r="AS54" s="53">
        <f t="shared" si="76"/>
        <v>0</v>
      </c>
      <c r="AT54" s="53">
        <f t="shared" si="76"/>
        <v>0</v>
      </c>
      <c r="AU54" s="53">
        <f t="shared" si="76"/>
        <v>0</v>
      </c>
      <c r="AV54" s="53">
        <f t="shared" si="76"/>
        <v>0</v>
      </c>
      <c r="AW54" s="53">
        <f t="shared" si="76"/>
        <v>0</v>
      </c>
      <c r="AX54" s="53">
        <f t="shared" si="76"/>
        <v>0</v>
      </c>
      <c r="AY54" s="53">
        <f t="shared" si="76"/>
        <v>0</v>
      </c>
      <c r="AZ54" s="53">
        <f t="shared" si="76"/>
        <v>0</v>
      </c>
      <c r="BA54" s="53">
        <f t="shared" si="76"/>
        <v>0</v>
      </c>
      <c r="BB54" s="53">
        <f t="shared" si="76"/>
        <v>0</v>
      </c>
      <c r="BC54" s="53">
        <f t="shared" si="76"/>
        <v>0</v>
      </c>
      <c r="BD54" s="53">
        <f t="shared" si="76"/>
        <v>0</v>
      </c>
      <c r="BE54" s="53">
        <f t="shared" si="76"/>
        <v>0</v>
      </c>
      <c r="BF54" s="53">
        <f t="shared" si="76"/>
        <v>0</v>
      </c>
      <c r="BG54" s="53">
        <f t="shared" si="76"/>
        <v>0</v>
      </c>
      <c r="BH54" s="53">
        <f t="shared" si="76"/>
        <v>0</v>
      </c>
      <c r="BI54" s="53">
        <f t="shared" si="76"/>
        <v>0</v>
      </c>
      <c r="BJ54" s="53">
        <f t="shared" si="76"/>
        <v>0</v>
      </c>
      <c r="BK54" s="53">
        <f t="shared" si="76"/>
        <v>0</v>
      </c>
      <c r="BL54" s="53">
        <f t="shared" si="76"/>
        <v>0</v>
      </c>
      <c r="BM54" s="53">
        <f t="shared" si="76"/>
        <v>0</v>
      </c>
      <c r="BN54" s="53">
        <f t="shared" si="76"/>
        <v>0</v>
      </c>
      <c r="BO54" s="53">
        <f t="shared" si="76"/>
        <v>0</v>
      </c>
      <c r="BP54" s="53">
        <f t="shared" si="76"/>
        <v>0</v>
      </c>
      <c r="BQ54" s="53">
        <f t="shared" ref="BQ54:CV54" si="77">BQ$13*BQ33</f>
        <v>0</v>
      </c>
      <c r="BR54" s="53">
        <f t="shared" si="77"/>
        <v>0</v>
      </c>
      <c r="BS54" s="53">
        <f t="shared" si="77"/>
        <v>0</v>
      </c>
      <c r="BT54" s="53">
        <f t="shared" si="77"/>
        <v>0</v>
      </c>
      <c r="BU54" s="53">
        <f t="shared" si="77"/>
        <v>0</v>
      </c>
      <c r="BV54" s="53">
        <f t="shared" si="77"/>
        <v>0</v>
      </c>
      <c r="BW54" s="53">
        <f t="shared" si="77"/>
        <v>0</v>
      </c>
      <c r="BX54" s="53">
        <f t="shared" si="77"/>
        <v>0</v>
      </c>
      <c r="BY54" s="53">
        <f t="shared" si="77"/>
        <v>0</v>
      </c>
      <c r="BZ54" s="53">
        <f t="shared" si="77"/>
        <v>0</v>
      </c>
      <c r="CA54" s="53">
        <f t="shared" si="77"/>
        <v>0</v>
      </c>
      <c r="CB54" s="53">
        <f t="shared" si="77"/>
        <v>0</v>
      </c>
      <c r="CC54" s="53">
        <f t="shared" si="77"/>
        <v>0</v>
      </c>
      <c r="CD54" s="53">
        <f t="shared" si="77"/>
        <v>0</v>
      </c>
      <c r="CE54" s="53">
        <f t="shared" si="77"/>
        <v>0</v>
      </c>
      <c r="CF54" s="53">
        <f t="shared" si="77"/>
        <v>0</v>
      </c>
      <c r="CG54" s="53">
        <f t="shared" si="77"/>
        <v>0</v>
      </c>
      <c r="CH54" s="53">
        <f t="shared" si="77"/>
        <v>0</v>
      </c>
      <c r="CI54" s="53">
        <f t="shared" si="77"/>
        <v>0</v>
      </c>
      <c r="CJ54" s="53">
        <f t="shared" si="77"/>
        <v>0</v>
      </c>
      <c r="CK54" s="53">
        <f t="shared" si="77"/>
        <v>0</v>
      </c>
      <c r="CL54" s="53">
        <f t="shared" si="77"/>
        <v>0</v>
      </c>
      <c r="CM54" s="53">
        <f t="shared" si="77"/>
        <v>0</v>
      </c>
      <c r="CN54" s="53">
        <f t="shared" si="77"/>
        <v>0</v>
      </c>
      <c r="CO54" s="53">
        <f t="shared" si="77"/>
        <v>0</v>
      </c>
      <c r="CP54" s="53">
        <f t="shared" si="77"/>
        <v>0</v>
      </c>
      <c r="CQ54" s="53">
        <f t="shared" si="77"/>
        <v>0</v>
      </c>
      <c r="CR54" s="53">
        <f t="shared" si="77"/>
        <v>0</v>
      </c>
      <c r="CS54" s="53">
        <f t="shared" si="77"/>
        <v>0</v>
      </c>
      <c r="CT54" s="53">
        <f t="shared" si="77"/>
        <v>0</v>
      </c>
      <c r="CU54" s="53">
        <f t="shared" si="77"/>
        <v>0</v>
      </c>
      <c r="CV54" s="53">
        <f t="shared" si="77"/>
        <v>0</v>
      </c>
      <c r="CW54" s="53">
        <f t="shared" ref="CW54:DW54" si="78">CW$13*CW33</f>
        <v>0</v>
      </c>
      <c r="CX54" s="53">
        <f t="shared" si="78"/>
        <v>0</v>
      </c>
      <c r="CY54" s="53">
        <f t="shared" si="78"/>
        <v>0</v>
      </c>
      <c r="CZ54" s="53">
        <f t="shared" si="78"/>
        <v>0</v>
      </c>
      <c r="DA54" s="53">
        <f t="shared" si="78"/>
        <v>0</v>
      </c>
      <c r="DB54" s="53">
        <f t="shared" si="78"/>
        <v>0</v>
      </c>
      <c r="DC54" s="53">
        <f t="shared" si="78"/>
        <v>0</v>
      </c>
      <c r="DD54" s="53">
        <f t="shared" si="78"/>
        <v>0</v>
      </c>
      <c r="DE54" s="53">
        <f t="shared" si="78"/>
        <v>0</v>
      </c>
      <c r="DF54" s="53">
        <f t="shared" si="78"/>
        <v>0</v>
      </c>
      <c r="DG54" s="53">
        <f t="shared" si="78"/>
        <v>0</v>
      </c>
      <c r="DH54" s="53">
        <f t="shared" si="78"/>
        <v>0</v>
      </c>
      <c r="DI54" s="53">
        <f t="shared" si="78"/>
        <v>0</v>
      </c>
      <c r="DJ54" s="53">
        <f t="shared" si="78"/>
        <v>0</v>
      </c>
      <c r="DK54" s="53">
        <f t="shared" si="78"/>
        <v>0</v>
      </c>
      <c r="DL54" s="53">
        <f t="shared" si="78"/>
        <v>0</v>
      </c>
      <c r="DM54" s="53">
        <f t="shared" si="78"/>
        <v>0</v>
      </c>
      <c r="DN54" s="53">
        <f t="shared" si="78"/>
        <v>0</v>
      </c>
      <c r="DO54" s="53">
        <f t="shared" si="78"/>
        <v>0</v>
      </c>
      <c r="DP54" s="53">
        <f t="shared" si="78"/>
        <v>0</v>
      </c>
      <c r="DQ54" s="53">
        <f t="shared" si="78"/>
        <v>0</v>
      </c>
      <c r="DR54" s="53">
        <f t="shared" si="78"/>
        <v>0</v>
      </c>
      <c r="DS54" s="53">
        <f t="shared" si="78"/>
        <v>0</v>
      </c>
      <c r="DT54" s="53">
        <f t="shared" si="78"/>
        <v>0</v>
      </c>
      <c r="DU54" s="53">
        <f t="shared" si="78"/>
        <v>0</v>
      </c>
      <c r="DV54" s="53">
        <f t="shared" si="78"/>
        <v>0</v>
      </c>
      <c r="DW54" s="53">
        <f t="shared" si="78"/>
        <v>0</v>
      </c>
      <c r="DX54" s="53">
        <f t="shared" ref="DX54:EI54" si="79">DX$13*DX33</f>
        <v>0</v>
      </c>
      <c r="DY54" s="53">
        <f t="shared" si="79"/>
        <v>0</v>
      </c>
      <c r="DZ54" s="53">
        <f t="shared" si="79"/>
        <v>0</v>
      </c>
      <c r="EA54" s="53">
        <f t="shared" si="79"/>
        <v>0</v>
      </c>
      <c r="EB54" s="53">
        <f t="shared" si="79"/>
        <v>0</v>
      </c>
      <c r="EC54" s="53">
        <f t="shared" si="79"/>
        <v>0</v>
      </c>
      <c r="ED54" s="53">
        <f t="shared" si="79"/>
        <v>0</v>
      </c>
      <c r="EE54" s="53">
        <f t="shared" si="79"/>
        <v>0</v>
      </c>
      <c r="EF54" s="53">
        <f t="shared" si="79"/>
        <v>0</v>
      </c>
      <c r="EG54" s="53">
        <f t="shared" si="79"/>
        <v>0</v>
      </c>
      <c r="EH54" s="53">
        <f t="shared" si="79"/>
        <v>0</v>
      </c>
      <c r="EI54" s="53">
        <f t="shared" si="79"/>
        <v>0</v>
      </c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</row>
    <row r="55" spans="2:157" x14ac:dyDescent="0.2">
      <c r="B55" t="s">
        <v>119</v>
      </c>
      <c r="E55" s="52">
        <f>E$15*E47</f>
        <v>0</v>
      </c>
      <c r="F55" s="52">
        <f t="shared" ref="F55:BQ55" si="80">F$15*F47</f>
        <v>0</v>
      </c>
      <c r="G55" s="52">
        <f t="shared" si="80"/>
        <v>0</v>
      </c>
      <c r="H55" s="52">
        <f t="shared" si="80"/>
        <v>0</v>
      </c>
      <c r="I55" s="52">
        <f t="shared" si="80"/>
        <v>0</v>
      </c>
      <c r="J55" s="52">
        <f t="shared" si="80"/>
        <v>0</v>
      </c>
      <c r="K55" s="52">
        <f t="shared" si="80"/>
        <v>0</v>
      </c>
      <c r="L55" s="52">
        <f t="shared" si="80"/>
        <v>0</v>
      </c>
      <c r="M55" s="52">
        <f t="shared" si="80"/>
        <v>0</v>
      </c>
      <c r="N55" s="52">
        <f t="shared" si="80"/>
        <v>0</v>
      </c>
      <c r="O55" s="52">
        <f t="shared" si="80"/>
        <v>0</v>
      </c>
      <c r="P55" s="52">
        <f t="shared" si="80"/>
        <v>0</v>
      </c>
      <c r="Q55" s="52">
        <f t="shared" si="80"/>
        <v>0</v>
      </c>
      <c r="R55" s="52">
        <f t="shared" si="80"/>
        <v>0</v>
      </c>
      <c r="S55" s="52">
        <f t="shared" si="80"/>
        <v>0</v>
      </c>
      <c r="T55" s="52">
        <f t="shared" si="80"/>
        <v>0</v>
      </c>
      <c r="U55" s="52">
        <f t="shared" si="80"/>
        <v>0</v>
      </c>
      <c r="V55" s="52">
        <f t="shared" si="80"/>
        <v>0</v>
      </c>
      <c r="W55" s="52">
        <f t="shared" si="80"/>
        <v>0</v>
      </c>
      <c r="X55" s="52">
        <f t="shared" si="80"/>
        <v>0</v>
      </c>
      <c r="Y55" s="52">
        <f t="shared" si="80"/>
        <v>0</v>
      </c>
      <c r="Z55" s="52">
        <f t="shared" si="80"/>
        <v>0</v>
      </c>
      <c r="AA55" s="52">
        <f t="shared" si="80"/>
        <v>0</v>
      </c>
      <c r="AB55" s="52">
        <f t="shared" si="80"/>
        <v>0</v>
      </c>
      <c r="AC55" s="52">
        <f t="shared" si="80"/>
        <v>0</v>
      </c>
      <c r="AD55" s="52">
        <f t="shared" si="80"/>
        <v>0</v>
      </c>
      <c r="AE55" s="52">
        <f t="shared" si="80"/>
        <v>0</v>
      </c>
      <c r="AF55" s="52">
        <f t="shared" si="80"/>
        <v>0</v>
      </c>
      <c r="AG55" s="52">
        <f t="shared" si="80"/>
        <v>0</v>
      </c>
      <c r="AH55" s="52">
        <f t="shared" si="80"/>
        <v>0</v>
      </c>
      <c r="AI55" s="52">
        <f t="shared" si="80"/>
        <v>0</v>
      </c>
      <c r="AJ55" s="52">
        <f t="shared" si="80"/>
        <v>0</v>
      </c>
      <c r="AK55" s="52">
        <f t="shared" si="80"/>
        <v>0</v>
      </c>
      <c r="AL55" s="52">
        <f t="shared" si="80"/>
        <v>0</v>
      </c>
      <c r="AM55" s="52">
        <f t="shared" si="80"/>
        <v>0</v>
      </c>
      <c r="AN55" s="52">
        <f t="shared" si="80"/>
        <v>0</v>
      </c>
      <c r="AO55" s="52">
        <f t="shared" si="80"/>
        <v>0</v>
      </c>
      <c r="AP55" s="52">
        <f t="shared" si="80"/>
        <v>0</v>
      </c>
      <c r="AQ55" s="52">
        <f t="shared" si="80"/>
        <v>0</v>
      </c>
      <c r="AR55" s="52">
        <f t="shared" si="80"/>
        <v>0</v>
      </c>
      <c r="AS55" s="52">
        <f t="shared" si="80"/>
        <v>0</v>
      </c>
      <c r="AT55" s="52">
        <f t="shared" si="80"/>
        <v>0</v>
      </c>
      <c r="AU55" s="52">
        <f t="shared" si="80"/>
        <v>0</v>
      </c>
      <c r="AV55" s="52">
        <f t="shared" si="80"/>
        <v>0</v>
      </c>
      <c r="AW55" s="52">
        <f t="shared" si="80"/>
        <v>0</v>
      </c>
      <c r="AX55" s="52">
        <f t="shared" si="80"/>
        <v>0</v>
      </c>
      <c r="AY55" s="52">
        <f t="shared" si="80"/>
        <v>0</v>
      </c>
      <c r="AZ55" s="52">
        <f t="shared" si="80"/>
        <v>0</v>
      </c>
      <c r="BA55" s="52">
        <f t="shared" si="80"/>
        <v>0</v>
      </c>
      <c r="BB55" s="52">
        <f t="shared" si="80"/>
        <v>0</v>
      </c>
      <c r="BC55" s="52">
        <f t="shared" si="80"/>
        <v>0</v>
      </c>
      <c r="BD55" s="52">
        <f t="shared" si="80"/>
        <v>0</v>
      </c>
      <c r="BE55" s="52">
        <f t="shared" si="80"/>
        <v>0</v>
      </c>
      <c r="BF55" s="52">
        <f t="shared" si="80"/>
        <v>0</v>
      </c>
      <c r="BG55" s="52">
        <f t="shared" si="80"/>
        <v>0</v>
      </c>
      <c r="BH55" s="52">
        <f t="shared" si="80"/>
        <v>0</v>
      </c>
      <c r="BI55" s="52">
        <f t="shared" si="80"/>
        <v>0</v>
      </c>
      <c r="BJ55" s="52">
        <f t="shared" si="80"/>
        <v>0</v>
      </c>
      <c r="BK55" s="52">
        <f t="shared" si="80"/>
        <v>0</v>
      </c>
      <c r="BL55" s="52">
        <f t="shared" si="80"/>
        <v>0</v>
      </c>
      <c r="BM55" s="52">
        <f t="shared" si="80"/>
        <v>0</v>
      </c>
      <c r="BN55" s="52">
        <f t="shared" si="80"/>
        <v>0</v>
      </c>
      <c r="BO55" s="52">
        <f t="shared" si="80"/>
        <v>0</v>
      </c>
      <c r="BP55" s="52">
        <f t="shared" si="80"/>
        <v>0</v>
      </c>
      <c r="BQ55" s="52">
        <f t="shared" si="80"/>
        <v>0</v>
      </c>
      <c r="BR55" s="52">
        <f t="shared" ref="BR55:DW55" si="81">BR$15*BR47</f>
        <v>0</v>
      </c>
      <c r="BS55" s="52">
        <f t="shared" si="81"/>
        <v>0</v>
      </c>
      <c r="BT55" s="52">
        <f t="shared" si="81"/>
        <v>0</v>
      </c>
      <c r="BU55" s="52">
        <f t="shared" si="81"/>
        <v>0</v>
      </c>
      <c r="BV55" s="52">
        <f t="shared" si="81"/>
        <v>0</v>
      </c>
      <c r="BW55" s="52">
        <f t="shared" si="81"/>
        <v>0</v>
      </c>
      <c r="BX55" s="52">
        <f t="shared" si="81"/>
        <v>0</v>
      </c>
      <c r="BY55" s="52">
        <f t="shared" si="81"/>
        <v>0</v>
      </c>
      <c r="BZ55" s="52">
        <f t="shared" si="81"/>
        <v>0</v>
      </c>
      <c r="CA55" s="52">
        <f t="shared" si="81"/>
        <v>0</v>
      </c>
      <c r="CB55" s="52">
        <f t="shared" si="81"/>
        <v>0</v>
      </c>
      <c r="CC55" s="52">
        <f t="shared" si="81"/>
        <v>0</v>
      </c>
      <c r="CD55" s="52">
        <f t="shared" si="81"/>
        <v>0</v>
      </c>
      <c r="CE55" s="52">
        <f t="shared" si="81"/>
        <v>0</v>
      </c>
      <c r="CF55" s="52">
        <f t="shared" si="81"/>
        <v>0</v>
      </c>
      <c r="CG55" s="52">
        <f t="shared" si="81"/>
        <v>0</v>
      </c>
      <c r="CH55" s="52">
        <f t="shared" si="81"/>
        <v>0</v>
      </c>
      <c r="CI55" s="52">
        <f t="shared" si="81"/>
        <v>0</v>
      </c>
      <c r="CJ55" s="52">
        <f t="shared" si="81"/>
        <v>0</v>
      </c>
      <c r="CK55" s="52">
        <f t="shared" si="81"/>
        <v>0</v>
      </c>
      <c r="CL55" s="52">
        <f t="shared" si="81"/>
        <v>0</v>
      </c>
      <c r="CM55" s="52">
        <f t="shared" si="81"/>
        <v>0</v>
      </c>
      <c r="CN55" s="52">
        <f t="shared" si="81"/>
        <v>0</v>
      </c>
      <c r="CO55" s="52">
        <f t="shared" si="81"/>
        <v>0</v>
      </c>
      <c r="CP55" s="52">
        <f t="shared" si="81"/>
        <v>0</v>
      </c>
      <c r="CQ55" s="52">
        <f t="shared" si="81"/>
        <v>0</v>
      </c>
      <c r="CR55" s="52">
        <f t="shared" si="81"/>
        <v>0</v>
      </c>
      <c r="CS55" s="52">
        <f t="shared" si="81"/>
        <v>0</v>
      </c>
      <c r="CT55" s="52">
        <f t="shared" si="81"/>
        <v>0</v>
      </c>
      <c r="CU55" s="52">
        <f t="shared" si="81"/>
        <v>0</v>
      </c>
      <c r="CV55" s="52">
        <f t="shared" si="81"/>
        <v>0</v>
      </c>
      <c r="CW55" s="52">
        <f t="shared" si="81"/>
        <v>0</v>
      </c>
      <c r="CX55" s="52">
        <f t="shared" si="81"/>
        <v>0</v>
      </c>
      <c r="CY55" s="52">
        <f t="shared" si="81"/>
        <v>0</v>
      </c>
      <c r="CZ55" s="52">
        <f t="shared" si="81"/>
        <v>0</v>
      </c>
      <c r="DA55" s="52">
        <f t="shared" si="81"/>
        <v>0</v>
      </c>
      <c r="DB55" s="52">
        <f t="shared" si="81"/>
        <v>0</v>
      </c>
      <c r="DC55" s="52">
        <f t="shared" si="81"/>
        <v>0</v>
      </c>
      <c r="DD55" s="52">
        <f t="shared" si="81"/>
        <v>0</v>
      </c>
      <c r="DE55" s="52">
        <f t="shared" si="81"/>
        <v>0</v>
      </c>
      <c r="DF55" s="52">
        <f t="shared" si="81"/>
        <v>0</v>
      </c>
      <c r="DG55" s="52">
        <f t="shared" si="81"/>
        <v>0</v>
      </c>
      <c r="DH55" s="52">
        <f t="shared" si="81"/>
        <v>0</v>
      </c>
      <c r="DI55" s="52">
        <f t="shared" si="81"/>
        <v>0</v>
      </c>
      <c r="DJ55" s="52">
        <f t="shared" si="81"/>
        <v>0</v>
      </c>
      <c r="DK55" s="52">
        <f t="shared" si="81"/>
        <v>0</v>
      </c>
      <c r="DL55" s="52">
        <f t="shared" si="81"/>
        <v>0</v>
      </c>
      <c r="DM55" s="52">
        <f t="shared" si="81"/>
        <v>0</v>
      </c>
      <c r="DN55" s="52">
        <f t="shared" si="81"/>
        <v>0</v>
      </c>
      <c r="DO55" s="52">
        <f t="shared" si="81"/>
        <v>0</v>
      </c>
      <c r="DP55" s="52">
        <f t="shared" si="81"/>
        <v>0</v>
      </c>
      <c r="DQ55" s="52">
        <f t="shared" si="81"/>
        <v>0</v>
      </c>
      <c r="DR55" s="52">
        <f t="shared" si="81"/>
        <v>0</v>
      </c>
      <c r="DS55" s="52">
        <f t="shared" si="81"/>
        <v>0</v>
      </c>
      <c r="DT55" s="52">
        <f t="shared" si="81"/>
        <v>0</v>
      </c>
      <c r="DU55" s="52">
        <f t="shared" si="81"/>
        <v>0</v>
      </c>
      <c r="DV55" s="52">
        <f t="shared" si="81"/>
        <v>0</v>
      </c>
      <c r="DW55" s="52">
        <f t="shared" si="81"/>
        <v>0</v>
      </c>
      <c r="DX55" s="52">
        <f t="shared" ref="DX55:EI55" si="82">DX$15*DX47</f>
        <v>0</v>
      </c>
      <c r="DY55" s="52">
        <f t="shared" si="82"/>
        <v>0</v>
      </c>
      <c r="DZ55" s="52">
        <f t="shared" si="82"/>
        <v>0</v>
      </c>
      <c r="EA55" s="52">
        <f t="shared" si="82"/>
        <v>0</v>
      </c>
      <c r="EB55" s="52">
        <f t="shared" si="82"/>
        <v>0</v>
      </c>
      <c r="EC55" s="52">
        <f t="shared" si="82"/>
        <v>0</v>
      </c>
      <c r="ED55" s="52">
        <f t="shared" si="82"/>
        <v>0</v>
      </c>
      <c r="EE55" s="52">
        <f t="shared" si="82"/>
        <v>0</v>
      </c>
      <c r="EF55" s="52">
        <f t="shared" si="82"/>
        <v>0</v>
      </c>
      <c r="EG55" s="52">
        <f t="shared" si="82"/>
        <v>0</v>
      </c>
      <c r="EH55" s="52">
        <f t="shared" si="82"/>
        <v>0</v>
      </c>
      <c r="EI55" s="52">
        <f t="shared" si="82"/>
        <v>0</v>
      </c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</row>
    <row r="56" spans="2:157" ht="13.5" thickBot="1" x14ac:dyDescent="0.25">
      <c r="B56" s="118" t="s">
        <v>240</v>
      </c>
      <c r="E56" s="57">
        <f>Sales!B92</f>
        <v>0</v>
      </c>
      <c r="F56" s="57">
        <f>Sales!C92</f>
        <v>0</v>
      </c>
      <c r="G56" s="57">
        <f>Sales!D92</f>
        <v>0</v>
      </c>
      <c r="H56" s="57">
        <f>Sales!E92</f>
        <v>0</v>
      </c>
      <c r="I56" s="57">
        <f>Sales!F92</f>
        <v>0</v>
      </c>
      <c r="J56" s="57">
        <f>Sales!G92</f>
        <v>0</v>
      </c>
      <c r="K56" s="57">
        <f>Sales!H92</f>
        <v>0</v>
      </c>
      <c r="L56" s="57">
        <f>Sales!I92</f>
        <v>0</v>
      </c>
      <c r="M56" s="57">
        <f>Sales!J92</f>
        <v>0</v>
      </c>
      <c r="N56" s="57">
        <f>Sales!K92</f>
        <v>0</v>
      </c>
      <c r="O56" s="57">
        <f>Sales!L92</f>
        <v>0</v>
      </c>
      <c r="P56" s="57">
        <f>Sales!M92</f>
        <v>0</v>
      </c>
      <c r="Q56" s="57">
        <f>Sales!N92</f>
        <v>0</v>
      </c>
      <c r="R56" s="57">
        <f>Sales!O92</f>
        <v>0</v>
      </c>
      <c r="S56" s="57">
        <f>Sales!P92</f>
        <v>0</v>
      </c>
      <c r="T56" s="57">
        <f>Sales!Q92</f>
        <v>0</v>
      </c>
      <c r="U56" s="57">
        <f>Sales!R92</f>
        <v>0</v>
      </c>
      <c r="V56" s="57">
        <f>Sales!S92</f>
        <v>0</v>
      </c>
      <c r="W56" s="57">
        <f>Sales!T92</f>
        <v>0</v>
      </c>
      <c r="X56" s="57">
        <f>Sales!U92</f>
        <v>0</v>
      </c>
      <c r="Y56" s="57">
        <f>Sales!V92</f>
        <v>0</v>
      </c>
      <c r="Z56" s="57">
        <f>Sales!W92</f>
        <v>0</v>
      </c>
      <c r="AA56" s="57">
        <f>Sales!X92</f>
        <v>0</v>
      </c>
      <c r="AB56" s="57">
        <f>Sales!Y92</f>
        <v>0</v>
      </c>
      <c r="AC56" s="57">
        <f>Sales!Z92</f>
        <v>0</v>
      </c>
      <c r="AD56" s="57">
        <f>Sales!AA92</f>
        <v>0</v>
      </c>
      <c r="AE56" s="57">
        <f>Sales!AB92</f>
        <v>0</v>
      </c>
      <c r="AF56" s="57">
        <f>Sales!AC92</f>
        <v>0</v>
      </c>
      <c r="AG56" s="57">
        <f>Sales!AD92</f>
        <v>0</v>
      </c>
      <c r="AH56" s="57">
        <f>Sales!AE92</f>
        <v>0</v>
      </c>
      <c r="AI56" s="57">
        <f>Sales!AF92</f>
        <v>0</v>
      </c>
      <c r="AJ56" s="57">
        <f>Sales!AG92</f>
        <v>0</v>
      </c>
      <c r="AK56" s="57">
        <f>Sales!AH92</f>
        <v>0</v>
      </c>
      <c r="AL56" s="57">
        <f>Sales!AI92</f>
        <v>0</v>
      </c>
      <c r="AM56" s="57">
        <f>Sales!AJ92</f>
        <v>0</v>
      </c>
      <c r="AN56" s="57">
        <f>Sales!AK92</f>
        <v>0</v>
      </c>
      <c r="AO56" s="57">
        <f>Sales!AL92</f>
        <v>0</v>
      </c>
      <c r="AP56" s="57">
        <f>Sales!AM92</f>
        <v>0</v>
      </c>
      <c r="AQ56" s="57">
        <f>Sales!AN92</f>
        <v>0</v>
      </c>
      <c r="AR56" s="57">
        <f>Sales!AO92</f>
        <v>0</v>
      </c>
      <c r="AS56" s="57">
        <f>Sales!AP92</f>
        <v>0</v>
      </c>
      <c r="AT56" s="57">
        <f>Sales!AQ92</f>
        <v>0</v>
      </c>
      <c r="AU56" s="57">
        <f>Sales!AR92</f>
        <v>0</v>
      </c>
      <c r="AV56" s="57">
        <f>Sales!AS92</f>
        <v>0</v>
      </c>
      <c r="AW56" s="57">
        <f>Sales!AT92</f>
        <v>0</v>
      </c>
      <c r="AX56" s="57">
        <f>Sales!AU92</f>
        <v>0</v>
      </c>
      <c r="AY56" s="57">
        <f>Sales!AV92</f>
        <v>0</v>
      </c>
      <c r="AZ56" s="57">
        <f>Sales!AW92</f>
        <v>0</v>
      </c>
      <c r="BA56" s="57">
        <f>Sales!AX92</f>
        <v>0</v>
      </c>
      <c r="BB56" s="57">
        <f>Sales!AY92</f>
        <v>0</v>
      </c>
      <c r="BC56" s="57">
        <f>Sales!AZ92</f>
        <v>0</v>
      </c>
      <c r="BD56" s="57">
        <f>Sales!BA92</f>
        <v>0</v>
      </c>
      <c r="BE56" s="57">
        <f>Sales!BB92</f>
        <v>0</v>
      </c>
      <c r="BF56" s="57">
        <f>Sales!BC92</f>
        <v>0</v>
      </c>
      <c r="BG56" s="57">
        <f>Sales!BD92</f>
        <v>0</v>
      </c>
      <c r="BH56" s="57">
        <f>Sales!BE92</f>
        <v>0</v>
      </c>
      <c r="BI56" s="57">
        <f>Sales!BF92</f>
        <v>0</v>
      </c>
      <c r="BJ56" s="57">
        <f>Sales!BG92</f>
        <v>0</v>
      </c>
      <c r="BK56" s="57">
        <f>Sales!BH92</f>
        <v>0</v>
      </c>
      <c r="BL56" s="57">
        <f>Sales!BI92</f>
        <v>0</v>
      </c>
      <c r="BM56" s="57">
        <f>Sales!BJ92</f>
        <v>0</v>
      </c>
      <c r="BN56" s="57">
        <f>Sales!BK92</f>
        <v>0</v>
      </c>
      <c r="BO56" s="57">
        <f>Sales!BL92</f>
        <v>0</v>
      </c>
      <c r="BP56" s="57">
        <f>Sales!BM92</f>
        <v>0</v>
      </c>
      <c r="BQ56" s="57">
        <f>Sales!BN92</f>
        <v>0</v>
      </c>
      <c r="BR56" s="57">
        <f>Sales!BO92</f>
        <v>0</v>
      </c>
      <c r="BS56" s="57">
        <f>Sales!BP92</f>
        <v>0</v>
      </c>
      <c r="BT56" s="57">
        <f>Sales!BQ92</f>
        <v>0</v>
      </c>
      <c r="BU56" s="57">
        <f>Sales!BR92</f>
        <v>0</v>
      </c>
      <c r="BV56" s="57">
        <f>Sales!BS92</f>
        <v>0</v>
      </c>
      <c r="BW56" s="57">
        <f>Sales!BT92</f>
        <v>0</v>
      </c>
      <c r="BX56" s="57">
        <f>Sales!BU92</f>
        <v>0</v>
      </c>
      <c r="BY56" s="57">
        <f>Sales!BV92</f>
        <v>0</v>
      </c>
      <c r="BZ56" s="57">
        <f>Sales!BW92</f>
        <v>0</v>
      </c>
      <c r="CA56" s="57">
        <f>Sales!BX92</f>
        <v>0</v>
      </c>
      <c r="CB56" s="57">
        <f>Sales!BY92</f>
        <v>0</v>
      </c>
      <c r="CC56" s="57">
        <f>Sales!BZ92</f>
        <v>0</v>
      </c>
      <c r="CD56" s="57">
        <f>Sales!CA92</f>
        <v>0</v>
      </c>
      <c r="CE56" s="57">
        <f>Sales!CB92</f>
        <v>0</v>
      </c>
      <c r="CF56" s="57">
        <f>Sales!CC92</f>
        <v>0</v>
      </c>
      <c r="CG56" s="57">
        <f>Sales!CD92</f>
        <v>0</v>
      </c>
      <c r="CH56" s="57">
        <f>Sales!CE92</f>
        <v>0</v>
      </c>
      <c r="CI56" s="57">
        <f>Sales!CF92</f>
        <v>0</v>
      </c>
      <c r="CJ56" s="57">
        <f>Sales!CG92</f>
        <v>0</v>
      </c>
      <c r="CK56" s="57">
        <f>Sales!CH92</f>
        <v>0</v>
      </c>
      <c r="CL56" s="57">
        <f>Sales!CI92</f>
        <v>0</v>
      </c>
      <c r="CM56" s="57">
        <f>Sales!CJ92</f>
        <v>0</v>
      </c>
      <c r="CN56" s="57">
        <f>Sales!CK92</f>
        <v>0</v>
      </c>
      <c r="CO56" s="57">
        <f>Sales!CL92</f>
        <v>0</v>
      </c>
      <c r="CP56" s="57">
        <f>Sales!CM92</f>
        <v>0</v>
      </c>
      <c r="CQ56" s="57">
        <f>Sales!CN92</f>
        <v>0</v>
      </c>
      <c r="CR56" s="57">
        <f>Sales!CO92</f>
        <v>0</v>
      </c>
      <c r="CS56" s="57">
        <f>Sales!CP92</f>
        <v>0</v>
      </c>
      <c r="CT56" s="57">
        <f>Sales!CQ92</f>
        <v>0</v>
      </c>
      <c r="CU56" s="57">
        <f>Sales!CR92</f>
        <v>0</v>
      </c>
      <c r="CV56" s="57">
        <f>Sales!CS92</f>
        <v>0</v>
      </c>
      <c r="CW56" s="57">
        <f>Sales!CT92</f>
        <v>0</v>
      </c>
      <c r="CX56" s="57">
        <f>Sales!CU92</f>
        <v>0</v>
      </c>
      <c r="CY56" s="57">
        <f>Sales!CV92</f>
        <v>0</v>
      </c>
      <c r="CZ56" s="57">
        <f>Sales!CW92</f>
        <v>0</v>
      </c>
      <c r="DA56" s="57">
        <f>Sales!CX92</f>
        <v>0</v>
      </c>
      <c r="DB56" s="57">
        <f>Sales!CY92</f>
        <v>0</v>
      </c>
      <c r="DC56" s="57">
        <f>Sales!CZ92</f>
        <v>0</v>
      </c>
      <c r="DD56" s="57">
        <f>Sales!DA92</f>
        <v>0</v>
      </c>
      <c r="DE56" s="57">
        <f>Sales!DB92</f>
        <v>0</v>
      </c>
      <c r="DF56" s="57">
        <f>Sales!DC92</f>
        <v>0</v>
      </c>
      <c r="DG56" s="57">
        <f>Sales!DD92</f>
        <v>0</v>
      </c>
      <c r="DH56" s="57">
        <f>Sales!DE92</f>
        <v>0</v>
      </c>
      <c r="DI56" s="57">
        <f>Sales!DF92</f>
        <v>0</v>
      </c>
      <c r="DJ56" s="57">
        <f>Sales!DG92</f>
        <v>0</v>
      </c>
      <c r="DK56" s="57">
        <f>Sales!DH92</f>
        <v>0</v>
      </c>
      <c r="DL56" s="57">
        <f>Sales!DI92</f>
        <v>0</v>
      </c>
      <c r="DM56" s="57">
        <f>Sales!DJ92</f>
        <v>0</v>
      </c>
      <c r="DN56" s="57">
        <f>Sales!DK92</f>
        <v>0</v>
      </c>
      <c r="DO56" s="57">
        <f>Sales!DL92</f>
        <v>0</v>
      </c>
      <c r="DP56" s="57">
        <f>Sales!DM92</f>
        <v>0</v>
      </c>
      <c r="DQ56" s="57">
        <f>Sales!DN92</f>
        <v>0</v>
      </c>
      <c r="DR56" s="57">
        <f>Sales!DO92</f>
        <v>0</v>
      </c>
      <c r="DS56" s="57">
        <f>Sales!DP92</f>
        <v>0</v>
      </c>
      <c r="DT56" s="57">
        <f>Sales!DQ92</f>
        <v>0</v>
      </c>
      <c r="DU56" s="57">
        <f>Sales!DR92</f>
        <v>0</v>
      </c>
      <c r="DV56" s="57">
        <f>Sales!DS92</f>
        <v>0</v>
      </c>
      <c r="DW56" s="57">
        <f>Sales!DT92</f>
        <v>0</v>
      </c>
      <c r="DX56" s="57">
        <f>Sales!DU92</f>
        <v>0</v>
      </c>
      <c r="DY56" s="57">
        <f>Sales!DV92</f>
        <v>0</v>
      </c>
      <c r="DZ56" s="57">
        <f>Sales!DW92</f>
        <v>0</v>
      </c>
      <c r="EA56" s="57">
        <f>Sales!DX92</f>
        <v>0</v>
      </c>
      <c r="EB56" s="57">
        <f>Sales!DY92</f>
        <v>0</v>
      </c>
      <c r="EC56" s="57">
        <f>Sales!DZ92</f>
        <v>0</v>
      </c>
      <c r="ED56" s="57">
        <f>Sales!EA92</f>
        <v>0</v>
      </c>
      <c r="EE56" s="57">
        <f>Sales!EB92</f>
        <v>0</v>
      </c>
      <c r="EF56" s="57">
        <f>Sales!EC92</f>
        <v>0</v>
      </c>
      <c r="EG56" s="57">
        <f>Sales!ED92</f>
        <v>0</v>
      </c>
      <c r="EH56" s="57">
        <f>Sales!EE92</f>
        <v>0</v>
      </c>
      <c r="EI56" s="57">
        <f>Sales!EF92</f>
        <v>0</v>
      </c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</row>
    <row r="57" spans="2:157" ht="13.5" thickTop="1" x14ac:dyDescent="0.2">
      <c r="B57" t="s">
        <v>132</v>
      </c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</row>
    <row r="58" spans="2:157" x14ac:dyDescent="0.2">
      <c r="B58" t="s">
        <v>131</v>
      </c>
      <c r="E58" s="53">
        <f>E$13*E34</f>
        <v>0</v>
      </c>
      <c r="F58" s="53">
        <f t="shared" ref="F58:BQ58" si="83">F$13*F34</f>
        <v>0</v>
      </c>
      <c r="G58" s="53">
        <f t="shared" si="83"/>
        <v>0</v>
      </c>
      <c r="H58" s="53">
        <f t="shared" si="83"/>
        <v>0</v>
      </c>
      <c r="I58" s="53">
        <f t="shared" si="83"/>
        <v>0</v>
      </c>
      <c r="J58" s="53">
        <f t="shared" si="83"/>
        <v>0</v>
      </c>
      <c r="K58" s="53">
        <f t="shared" si="83"/>
        <v>0</v>
      </c>
      <c r="L58" s="53">
        <f t="shared" si="83"/>
        <v>0</v>
      </c>
      <c r="M58" s="53">
        <f t="shared" si="83"/>
        <v>0</v>
      </c>
      <c r="N58" s="53">
        <f t="shared" si="83"/>
        <v>0</v>
      </c>
      <c r="O58" s="53">
        <f t="shared" si="83"/>
        <v>0</v>
      </c>
      <c r="P58" s="53">
        <f t="shared" si="83"/>
        <v>0</v>
      </c>
      <c r="Q58" s="53">
        <f t="shared" si="83"/>
        <v>0</v>
      </c>
      <c r="R58" s="53">
        <f t="shared" si="83"/>
        <v>0</v>
      </c>
      <c r="S58" s="53">
        <f t="shared" si="83"/>
        <v>0</v>
      </c>
      <c r="T58" s="53">
        <f t="shared" si="83"/>
        <v>0</v>
      </c>
      <c r="U58" s="53">
        <f t="shared" si="83"/>
        <v>0</v>
      </c>
      <c r="V58" s="53">
        <f t="shared" si="83"/>
        <v>0</v>
      </c>
      <c r="W58" s="53">
        <f t="shared" si="83"/>
        <v>0</v>
      </c>
      <c r="X58" s="53">
        <f t="shared" si="83"/>
        <v>0</v>
      </c>
      <c r="Y58" s="53">
        <f t="shared" si="83"/>
        <v>0</v>
      </c>
      <c r="Z58" s="53">
        <f t="shared" si="83"/>
        <v>0</v>
      </c>
      <c r="AA58" s="53">
        <f t="shared" si="83"/>
        <v>0</v>
      </c>
      <c r="AB58" s="53">
        <f t="shared" si="83"/>
        <v>0</v>
      </c>
      <c r="AC58" s="53">
        <f t="shared" si="83"/>
        <v>0</v>
      </c>
      <c r="AD58" s="53">
        <f t="shared" si="83"/>
        <v>0</v>
      </c>
      <c r="AE58" s="53">
        <f t="shared" si="83"/>
        <v>0</v>
      </c>
      <c r="AF58" s="53">
        <f t="shared" si="83"/>
        <v>0</v>
      </c>
      <c r="AG58" s="53">
        <f t="shared" si="83"/>
        <v>0</v>
      </c>
      <c r="AH58" s="53">
        <f t="shared" si="83"/>
        <v>0</v>
      </c>
      <c r="AI58" s="53">
        <f t="shared" si="83"/>
        <v>0</v>
      </c>
      <c r="AJ58" s="53">
        <f t="shared" si="83"/>
        <v>0</v>
      </c>
      <c r="AK58" s="53">
        <f t="shared" si="83"/>
        <v>0</v>
      </c>
      <c r="AL58" s="53">
        <f t="shared" si="83"/>
        <v>0</v>
      </c>
      <c r="AM58" s="53">
        <f t="shared" si="83"/>
        <v>0</v>
      </c>
      <c r="AN58" s="53">
        <f t="shared" si="83"/>
        <v>0</v>
      </c>
      <c r="AO58" s="53">
        <f t="shared" si="83"/>
        <v>0</v>
      </c>
      <c r="AP58" s="53">
        <f t="shared" si="83"/>
        <v>0</v>
      </c>
      <c r="AQ58" s="53">
        <f t="shared" si="83"/>
        <v>0</v>
      </c>
      <c r="AR58" s="53">
        <f t="shared" si="83"/>
        <v>0</v>
      </c>
      <c r="AS58" s="53">
        <f t="shared" si="83"/>
        <v>0</v>
      </c>
      <c r="AT58" s="53">
        <f t="shared" si="83"/>
        <v>0</v>
      </c>
      <c r="AU58" s="53">
        <f t="shared" si="83"/>
        <v>0</v>
      </c>
      <c r="AV58" s="53">
        <f t="shared" si="83"/>
        <v>0</v>
      </c>
      <c r="AW58" s="53">
        <f t="shared" si="83"/>
        <v>0</v>
      </c>
      <c r="AX58" s="53">
        <f t="shared" si="83"/>
        <v>0</v>
      </c>
      <c r="AY58" s="53">
        <f t="shared" si="83"/>
        <v>0</v>
      </c>
      <c r="AZ58" s="53">
        <f t="shared" si="83"/>
        <v>0</v>
      </c>
      <c r="BA58" s="53">
        <f t="shared" si="83"/>
        <v>0</v>
      </c>
      <c r="BB58" s="53">
        <f t="shared" si="83"/>
        <v>0</v>
      </c>
      <c r="BC58" s="53">
        <f t="shared" si="83"/>
        <v>0</v>
      </c>
      <c r="BD58" s="53">
        <f t="shared" si="83"/>
        <v>0</v>
      </c>
      <c r="BE58" s="53">
        <f t="shared" si="83"/>
        <v>0</v>
      </c>
      <c r="BF58" s="53">
        <f t="shared" si="83"/>
        <v>0</v>
      </c>
      <c r="BG58" s="53">
        <f t="shared" si="83"/>
        <v>0</v>
      </c>
      <c r="BH58" s="53">
        <f t="shared" si="83"/>
        <v>0</v>
      </c>
      <c r="BI58" s="53">
        <f t="shared" si="83"/>
        <v>0</v>
      </c>
      <c r="BJ58" s="53">
        <f t="shared" si="83"/>
        <v>0</v>
      </c>
      <c r="BK58" s="53">
        <f t="shared" si="83"/>
        <v>0</v>
      </c>
      <c r="BL58" s="53">
        <f t="shared" si="83"/>
        <v>0</v>
      </c>
      <c r="BM58" s="53">
        <f t="shared" si="83"/>
        <v>0</v>
      </c>
      <c r="BN58" s="53">
        <f t="shared" si="83"/>
        <v>0</v>
      </c>
      <c r="BO58" s="53">
        <f t="shared" si="83"/>
        <v>0</v>
      </c>
      <c r="BP58" s="53">
        <f t="shared" si="83"/>
        <v>0</v>
      </c>
      <c r="BQ58" s="53">
        <f t="shared" si="83"/>
        <v>0</v>
      </c>
      <c r="BR58" s="53">
        <f t="shared" ref="BR58:DW58" si="84">BR$13*BR34</f>
        <v>0</v>
      </c>
      <c r="BS58" s="53">
        <f t="shared" si="84"/>
        <v>0</v>
      </c>
      <c r="BT58" s="53">
        <f t="shared" si="84"/>
        <v>0</v>
      </c>
      <c r="BU58" s="53">
        <f t="shared" si="84"/>
        <v>0</v>
      </c>
      <c r="BV58" s="53">
        <f t="shared" si="84"/>
        <v>0</v>
      </c>
      <c r="BW58" s="53">
        <f t="shared" si="84"/>
        <v>0</v>
      </c>
      <c r="BX58" s="53">
        <f t="shared" si="84"/>
        <v>0</v>
      </c>
      <c r="BY58" s="53">
        <f t="shared" si="84"/>
        <v>0</v>
      </c>
      <c r="BZ58" s="53">
        <f t="shared" si="84"/>
        <v>0</v>
      </c>
      <c r="CA58" s="53">
        <f t="shared" si="84"/>
        <v>0</v>
      </c>
      <c r="CB58" s="53">
        <f t="shared" si="84"/>
        <v>0</v>
      </c>
      <c r="CC58" s="53">
        <f t="shared" si="84"/>
        <v>0</v>
      </c>
      <c r="CD58" s="53">
        <f t="shared" si="84"/>
        <v>0</v>
      </c>
      <c r="CE58" s="53">
        <f t="shared" si="84"/>
        <v>0</v>
      </c>
      <c r="CF58" s="53">
        <f t="shared" si="84"/>
        <v>0</v>
      </c>
      <c r="CG58" s="53">
        <f t="shared" si="84"/>
        <v>0</v>
      </c>
      <c r="CH58" s="53">
        <f t="shared" si="84"/>
        <v>0</v>
      </c>
      <c r="CI58" s="53">
        <f t="shared" si="84"/>
        <v>0</v>
      </c>
      <c r="CJ58" s="53">
        <f t="shared" si="84"/>
        <v>0</v>
      </c>
      <c r="CK58" s="53">
        <f t="shared" si="84"/>
        <v>0</v>
      </c>
      <c r="CL58" s="53">
        <f t="shared" si="84"/>
        <v>0</v>
      </c>
      <c r="CM58" s="53">
        <f t="shared" si="84"/>
        <v>0</v>
      </c>
      <c r="CN58" s="53">
        <f t="shared" si="84"/>
        <v>0</v>
      </c>
      <c r="CO58" s="53">
        <f t="shared" si="84"/>
        <v>0</v>
      </c>
      <c r="CP58" s="53">
        <f t="shared" si="84"/>
        <v>0</v>
      </c>
      <c r="CQ58" s="53">
        <f t="shared" si="84"/>
        <v>0</v>
      </c>
      <c r="CR58" s="53">
        <f t="shared" si="84"/>
        <v>0</v>
      </c>
      <c r="CS58" s="53">
        <f t="shared" si="84"/>
        <v>0</v>
      </c>
      <c r="CT58" s="53">
        <f t="shared" si="84"/>
        <v>0</v>
      </c>
      <c r="CU58" s="53">
        <f t="shared" si="84"/>
        <v>0</v>
      </c>
      <c r="CV58" s="53">
        <f t="shared" si="84"/>
        <v>0</v>
      </c>
      <c r="CW58" s="53">
        <f t="shared" si="84"/>
        <v>0</v>
      </c>
      <c r="CX58" s="53">
        <f t="shared" si="84"/>
        <v>0</v>
      </c>
      <c r="CY58" s="53">
        <f t="shared" si="84"/>
        <v>0</v>
      </c>
      <c r="CZ58" s="53">
        <f t="shared" si="84"/>
        <v>0</v>
      </c>
      <c r="DA58" s="53">
        <f t="shared" si="84"/>
        <v>0</v>
      </c>
      <c r="DB58" s="53">
        <f t="shared" si="84"/>
        <v>0</v>
      </c>
      <c r="DC58" s="53">
        <f t="shared" si="84"/>
        <v>0</v>
      </c>
      <c r="DD58" s="53">
        <f t="shared" si="84"/>
        <v>0</v>
      </c>
      <c r="DE58" s="53">
        <f t="shared" si="84"/>
        <v>0</v>
      </c>
      <c r="DF58" s="53">
        <f t="shared" si="84"/>
        <v>0</v>
      </c>
      <c r="DG58" s="53">
        <f t="shared" si="84"/>
        <v>0</v>
      </c>
      <c r="DH58" s="53">
        <f t="shared" si="84"/>
        <v>0</v>
      </c>
      <c r="DI58" s="53">
        <f t="shared" si="84"/>
        <v>0</v>
      </c>
      <c r="DJ58" s="53">
        <f t="shared" si="84"/>
        <v>0</v>
      </c>
      <c r="DK58" s="53">
        <f t="shared" si="84"/>
        <v>0</v>
      </c>
      <c r="DL58" s="53">
        <f t="shared" si="84"/>
        <v>0</v>
      </c>
      <c r="DM58" s="53">
        <f t="shared" si="84"/>
        <v>0</v>
      </c>
      <c r="DN58" s="53">
        <f t="shared" si="84"/>
        <v>0</v>
      </c>
      <c r="DO58" s="53">
        <f t="shared" si="84"/>
        <v>0</v>
      </c>
      <c r="DP58" s="53">
        <f t="shared" si="84"/>
        <v>0</v>
      </c>
      <c r="DQ58" s="53">
        <f t="shared" si="84"/>
        <v>0</v>
      </c>
      <c r="DR58" s="53">
        <f t="shared" si="84"/>
        <v>0</v>
      </c>
      <c r="DS58" s="53">
        <f t="shared" si="84"/>
        <v>0</v>
      </c>
      <c r="DT58" s="53">
        <f t="shared" si="84"/>
        <v>0</v>
      </c>
      <c r="DU58" s="53">
        <f t="shared" si="84"/>
        <v>0</v>
      </c>
      <c r="DV58" s="53">
        <f t="shared" si="84"/>
        <v>0</v>
      </c>
      <c r="DW58" s="53">
        <f t="shared" si="84"/>
        <v>0</v>
      </c>
      <c r="DX58" s="53">
        <f t="shared" ref="DX58:EI58" si="85">DX$13*DX34</f>
        <v>0</v>
      </c>
      <c r="DY58" s="53">
        <f t="shared" si="85"/>
        <v>0</v>
      </c>
      <c r="DZ58" s="53">
        <f t="shared" si="85"/>
        <v>0</v>
      </c>
      <c r="EA58" s="53">
        <f t="shared" si="85"/>
        <v>0</v>
      </c>
      <c r="EB58" s="53">
        <f t="shared" si="85"/>
        <v>0</v>
      </c>
      <c r="EC58" s="53">
        <f t="shared" si="85"/>
        <v>0</v>
      </c>
      <c r="ED58" s="53">
        <f t="shared" si="85"/>
        <v>0</v>
      </c>
      <c r="EE58" s="53">
        <f t="shared" si="85"/>
        <v>0</v>
      </c>
      <c r="EF58" s="53">
        <f t="shared" si="85"/>
        <v>0</v>
      </c>
      <c r="EG58" s="53">
        <f t="shared" si="85"/>
        <v>0</v>
      </c>
      <c r="EH58" s="53">
        <f t="shared" si="85"/>
        <v>0</v>
      </c>
      <c r="EI58" s="53">
        <f t="shared" si="85"/>
        <v>0</v>
      </c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</row>
    <row r="59" spans="2:157" x14ac:dyDescent="0.2">
      <c r="B59" t="s">
        <v>119</v>
      </c>
      <c r="E59" s="52">
        <f>E$15*E48</f>
        <v>0</v>
      </c>
      <c r="F59" s="52">
        <f t="shared" ref="F59:BQ59" si="86">F$15*F48</f>
        <v>0</v>
      </c>
      <c r="G59" s="52">
        <f t="shared" si="86"/>
        <v>0</v>
      </c>
      <c r="H59" s="52">
        <f t="shared" si="86"/>
        <v>0</v>
      </c>
      <c r="I59" s="52">
        <f t="shared" si="86"/>
        <v>0</v>
      </c>
      <c r="J59" s="52">
        <f t="shared" si="86"/>
        <v>0</v>
      </c>
      <c r="K59" s="52">
        <f t="shared" si="86"/>
        <v>0</v>
      </c>
      <c r="L59" s="52">
        <f t="shared" si="86"/>
        <v>0</v>
      </c>
      <c r="M59" s="52">
        <f t="shared" si="86"/>
        <v>0</v>
      </c>
      <c r="N59" s="52">
        <f t="shared" si="86"/>
        <v>0</v>
      </c>
      <c r="O59" s="52">
        <f t="shared" si="86"/>
        <v>0</v>
      </c>
      <c r="P59" s="52">
        <f t="shared" si="86"/>
        <v>0</v>
      </c>
      <c r="Q59" s="52">
        <f t="shared" si="86"/>
        <v>0</v>
      </c>
      <c r="R59" s="52">
        <f t="shared" si="86"/>
        <v>0</v>
      </c>
      <c r="S59" s="52">
        <f t="shared" si="86"/>
        <v>0</v>
      </c>
      <c r="T59" s="52">
        <f t="shared" si="86"/>
        <v>0</v>
      </c>
      <c r="U59" s="52">
        <f t="shared" si="86"/>
        <v>0</v>
      </c>
      <c r="V59" s="52">
        <f t="shared" si="86"/>
        <v>0</v>
      </c>
      <c r="W59" s="52">
        <f t="shared" si="86"/>
        <v>0</v>
      </c>
      <c r="X59" s="52">
        <f t="shared" si="86"/>
        <v>0</v>
      </c>
      <c r="Y59" s="52">
        <f t="shared" si="86"/>
        <v>0</v>
      </c>
      <c r="Z59" s="52">
        <f t="shared" si="86"/>
        <v>0</v>
      </c>
      <c r="AA59" s="52">
        <f t="shared" si="86"/>
        <v>0</v>
      </c>
      <c r="AB59" s="52">
        <f t="shared" si="86"/>
        <v>0</v>
      </c>
      <c r="AC59" s="52">
        <f t="shared" si="86"/>
        <v>0</v>
      </c>
      <c r="AD59" s="52">
        <f t="shared" si="86"/>
        <v>0</v>
      </c>
      <c r="AE59" s="52">
        <f t="shared" si="86"/>
        <v>0</v>
      </c>
      <c r="AF59" s="52">
        <f t="shared" si="86"/>
        <v>0</v>
      </c>
      <c r="AG59" s="52">
        <f t="shared" si="86"/>
        <v>0</v>
      </c>
      <c r="AH59" s="52">
        <f t="shared" si="86"/>
        <v>0</v>
      </c>
      <c r="AI59" s="52">
        <f t="shared" si="86"/>
        <v>0</v>
      </c>
      <c r="AJ59" s="52">
        <f t="shared" si="86"/>
        <v>0</v>
      </c>
      <c r="AK59" s="52">
        <f t="shared" si="86"/>
        <v>0</v>
      </c>
      <c r="AL59" s="52">
        <f t="shared" si="86"/>
        <v>0</v>
      </c>
      <c r="AM59" s="52">
        <f t="shared" si="86"/>
        <v>0</v>
      </c>
      <c r="AN59" s="52">
        <f t="shared" si="86"/>
        <v>0</v>
      </c>
      <c r="AO59" s="52">
        <f t="shared" si="86"/>
        <v>0</v>
      </c>
      <c r="AP59" s="52">
        <f t="shared" si="86"/>
        <v>0</v>
      </c>
      <c r="AQ59" s="52">
        <f t="shared" si="86"/>
        <v>0</v>
      </c>
      <c r="AR59" s="52">
        <f t="shared" si="86"/>
        <v>0</v>
      </c>
      <c r="AS59" s="52">
        <f t="shared" si="86"/>
        <v>0</v>
      </c>
      <c r="AT59" s="52">
        <f t="shared" si="86"/>
        <v>0</v>
      </c>
      <c r="AU59" s="52">
        <f t="shared" si="86"/>
        <v>0</v>
      </c>
      <c r="AV59" s="52">
        <f t="shared" si="86"/>
        <v>0</v>
      </c>
      <c r="AW59" s="52">
        <f t="shared" si="86"/>
        <v>0</v>
      </c>
      <c r="AX59" s="52">
        <f t="shared" si="86"/>
        <v>0</v>
      </c>
      <c r="AY59" s="52">
        <f t="shared" si="86"/>
        <v>0</v>
      </c>
      <c r="AZ59" s="52">
        <f t="shared" si="86"/>
        <v>0</v>
      </c>
      <c r="BA59" s="52">
        <f t="shared" si="86"/>
        <v>0</v>
      </c>
      <c r="BB59" s="52">
        <f t="shared" si="86"/>
        <v>0</v>
      </c>
      <c r="BC59" s="52">
        <f t="shared" si="86"/>
        <v>0</v>
      </c>
      <c r="BD59" s="52">
        <f t="shared" si="86"/>
        <v>0</v>
      </c>
      <c r="BE59" s="52">
        <f t="shared" si="86"/>
        <v>0</v>
      </c>
      <c r="BF59" s="52">
        <f t="shared" si="86"/>
        <v>0</v>
      </c>
      <c r="BG59" s="52">
        <f t="shared" si="86"/>
        <v>0</v>
      </c>
      <c r="BH59" s="52">
        <f t="shared" si="86"/>
        <v>0</v>
      </c>
      <c r="BI59" s="52">
        <f t="shared" si="86"/>
        <v>0</v>
      </c>
      <c r="BJ59" s="52">
        <f t="shared" si="86"/>
        <v>0</v>
      </c>
      <c r="BK59" s="52">
        <f t="shared" si="86"/>
        <v>0</v>
      </c>
      <c r="BL59" s="52">
        <f t="shared" si="86"/>
        <v>0</v>
      </c>
      <c r="BM59" s="52">
        <f t="shared" si="86"/>
        <v>0</v>
      </c>
      <c r="BN59" s="52">
        <f t="shared" si="86"/>
        <v>0</v>
      </c>
      <c r="BO59" s="52">
        <f t="shared" si="86"/>
        <v>0</v>
      </c>
      <c r="BP59" s="52">
        <f t="shared" si="86"/>
        <v>0</v>
      </c>
      <c r="BQ59" s="52">
        <f t="shared" si="86"/>
        <v>0</v>
      </c>
      <c r="BR59" s="52">
        <f t="shared" ref="BR59:DW59" si="87">BR$15*BR48</f>
        <v>0</v>
      </c>
      <c r="BS59" s="52">
        <f t="shared" si="87"/>
        <v>0</v>
      </c>
      <c r="BT59" s="52">
        <f t="shared" si="87"/>
        <v>0</v>
      </c>
      <c r="BU59" s="52">
        <f t="shared" si="87"/>
        <v>0</v>
      </c>
      <c r="BV59" s="52">
        <f t="shared" si="87"/>
        <v>0</v>
      </c>
      <c r="BW59" s="52">
        <f t="shared" si="87"/>
        <v>0</v>
      </c>
      <c r="BX59" s="52">
        <f t="shared" si="87"/>
        <v>0</v>
      </c>
      <c r="BY59" s="52">
        <f t="shared" si="87"/>
        <v>0</v>
      </c>
      <c r="BZ59" s="52">
        <f t="shared" si="87"/>
        <v>0</v>
      </c>
      <c r="CA59" s="52">
        <f t="shared" si="87"/>
        <v>0</v>
      </c>
      <c r="CB59" s="52">
        <f t="shared" si="87"/>
        <v>0</v>
      </c>
      <c r="CC59" s="52">
        <f t="shared" si="87"/>
        <v>0</v>
      </c>
      <c r="CD59" s="52">
        <f t="shared" si="87"/>
        <v>0</v>
      </c>
      <c r="CE59" s="52">
        <f t="shared" si="87"/>
        <v>0</v>
      </c>
      <c r="CF59" s="52">
        <f t="shared" si="87"/>
        <v>0</v>
      </c>
      <c r="CG59" s="52">
        <f t="shared" si="87"/>
        <v>0</v>
      </c>
      <c r="CH59" s="52">
        <f t="shared" si="87"/>
        <v>0</v>
      </c>
      <c r="CI59" s="52">
        <f t="shared" si="87"/>
        <v>0</v>
      </c>
      <c r="CJ59" s="52">
        <f t="shared" si="87"/>
        <v>0</v>
      </c>
      <c r="CK59" s="52">
        <f t="shared" si="87"/>
        <v>0</v>
      </c>
      <c r="CL59" s="52">
        <f t="shared" si="87"/>
        <v>0</v>
      </c>
      <c r="CM59" s="52">
        <f t="shared" si="87"/>
        <v>0</v>
      </c>
      <c r="CN59" s="52">
        <f t="shared" si="87"/>
        <v>0</v>
      </c>
      <c r="CO59" s="52">
        <f t="shared" si="87"/>
        <v>0</v>
      </c>
      <c r="CP59" s="52">
        <f t="shared" si="87"/>
        <v>0</v>
      </c>
      <c r="CQ59" s="52">
        <f t="shared" si="87"/>
        <v>0</v>
      </c>
      <c r="CR59" s="52">
        <f t="shared" si="87"/>
        <v>0</v>
      </c>
      <c r="CS59" s="52">
        <f t="shared" si="87"/>
        <v>0</v>
      </c>
      <c r="CT59" s="52">
        <f t="shared" si="87"/>
        <v>0</v>
      </c>
      <c r="CU59" s="52">
        <f t="shared" si="87"/>
        <v>0</v>
      </c>
      <c r="CV59" s="52">
        <f t="shared" si="87"/>
        <v>0</v>
      </c>
      <c r="CW59" s="52">
        <f t="shared" si="87"/>
        <v>0</v>
      </c>
      <c r="CX59" s="52">
        <f t="shared" si="87"/>
        <v>0</v>
      </c>
      <c r="CY59" s="52">
        <f t="shared" si="87"/>
        <v>0</v>
      </c>
      <c r="CZ59" s="52">
        <f t="shared" si="87"/>
        <v>0</v>
      </c>
      <c r="DA59" s="52">
        <f t="shared" si="87"/>
        <v>0</v>
      </c>
      <c r="DB59" s="52">
        <f t="shared" si="87"/>
        <v>0</v>
      </c>
      <c r="DC59" s="52">
        <f t="shared" si="87"/>
        <v>0</v>
      </c>
      <c r="DD59" s="52">
        <f t="shared" si="87"/>
        <v>0</v>
      </c>
      <c r="DE59" s="52">
        <f t="shared" si="87"/>
        <v>0</v>
      </c>
      <c r="DF59" s="52">
        <f t="shared" si="87"/>
        <v>0</v>
      </c>
      <c r="DG59" s="52">
        <f t="shared" si="87"/>
        <v>0</v>
      </c>
      <c r="DH59" s="52">
        <f t="shared" si="87"/>
        <v>0</v>
      </c>
      <c r="DI59" s="52">
        <f t="shared" si="87"/>
        <v>0</v>
      </c>
      <c r="DJ59" s="52">
        <f t="shared" si="87"/>
        <v>0</v>
      </c>
      <c r="DK59" s="52">
        <f t="shared" si="87"/>
        <v>0</v>
      </c>
      <c r="DL59" s="52">
        <f t="shared" si="87"/>
        <v>0</v>
      </c>
      <c r="DM59" s="52">
        <f t="shared" si="87"/>
        <v>0</v>
      </c>
      <c r="DN59" s="52">
        <f t="shared" si="87"/>
        <v>0</v>
      </c>
      <c r="DO59" s="52">
        <f t="shared" si="87"/>
        <v>0</v>
      </c>
      <c r="DP59" s="52">
        <f t="shared" si="87"/>
        <v>0</v>
      </c>
      <c r="DQ59" s="52">
        <f t="shared" si="87"/>
        <v>0</v>
      </c>
      <c r="DR59" s="52">
        <f t="shared" si="87"/>
        <v>0</v>
      </c>
      <c r="DS59" s="52">
        <f t="shared" si="87"/>
        <v>0</v>
      </c>
      <c r="DT59" s="52">
        <f t="shared" si="87"/>
        <v>0</v>
      </c>
      <c r="DU59" s="52">
        <f t="shared" si="87"/>
        <v>0</v>
      </c>
      <c r="DV59" s="52">
        <f t="shared" si="87"/>
        <v>0</v>
      </c>
      <c r="DW59" s="52">
        <f t="shared" si="87"/>
        <v>0</v>
      </c>
      <c r="DX59" s="52">
        <f t="shared" ref="DX59:EI59" si="88">DX$15*DX48</f>
        <v>0</v>
      </c>
      <c r="DY59" s="52">
        <f t="shared" si="88"/>
        <v>0</v>
      </c>
      <c r="DZ59" s="52">
        <f t="shared" si="88"/>
        <v>0</v>
      </c>
      <c r="EA59" s="52">
        <f t="shared" si="88"/>
        <v>0</v>
      </c>
      <c r="EB59" s="52">
        <f t="shared" si="88"/>
        <v>0</v>
      </c>
      <c r="EC59" s="52">
        <f t="shared" si="88"/>
        <v>0</v>
      </c>
      <c r="ED59" s="52">
        <f t="shared" si="88"/>
        <v>0</v>
      </c>
      <c r="EE59" s="52">
        <f t="shared" si="88"/>
        <v>0</v>
      </c>
      <c r="EF59" s="52">
        <f t="shared" si="88"/>
        <v>0</v>
      </c>
      <c r="EG59" s="52">
        <f t="shared" si="88"/>
        <v>0</v>
      </c>
      <c r="EH59" s="52">
        <f t="shared" si="88"/>
        <v>0</v>
      </c>
      <c r="EI59" s="52">
        <f t="shared" si="88"/>
        <v>0</v>
      </c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52"/>
      <c r="FA59" s="52"/>
    </row>
    <row r="60" spans="2:157" ht="13.5" thickBot="1" x14ac:dyDescent="0.25">
      <c r="B60" s="31" t="s">
        <v>241</v>
      </c>
      <c r="E60" s="57">
        <f>Sales!B93</f>
        <v>0</v>
      </c>
      <c r="F60" s="57">
        <f>Sales!C93</f>
        <v>0</v>
      </c>
      <c r="G60" s="57">
        <f>Sales!D93</f>
        <v>0</v>
      </c>
      <c r="H60" s="57">
        <f>Sales!E93</f>
        <v>0</v>
      </c>
      <c r="I60" s="57">
        <f>Sales!F93</f>
        <v>0</v>
      </c>
      <c r="J60" s="57">
        <f>Sales!G93</f>
        <v>0</v>
      </c>
      <c r="K60" s="57">
        <f>Sales!H93</f>
        <v>0</v>
      </c>
      <c r="L60" s="57">
        <f>Sales!I93</f>
        <v>0</v>
      </c>
      <c r="M60" s="57">
        <f>Sales!J93</f>
        <v>0</v>
      </c>
      <c r="N60" s="57">
        <f>Sales!K93</f>
        <v>0</v>
      </c>
      <c r="O60" s="57">
        <f>Sales!L93</f>
        <v>0</v>
      </c>
      <c r="P60" s="57">
        <f>Sales!M93</f>
        <v>0</v>
      </c>
      <c r="Q60" s="57">
        <f>Sales!N93</f>
        <v>0</v>
      </c>
      <c r="R60" s="57">
        <f>Sales!O93</f>
        <v>0</v>
      </c>
      <c r="S60" s="57">
        <f>Sales!P93</f>
        <v>0</v>
      </c>
      <c r="T60" s="57">
        <f>Sales!Q93</f>
        <v>0</v>
      </c>
      <c r="U60" s="57">
        <f>Sales!R93</f>
        <v>0</v>
      </c>
      <c r="V60" s="57">
        <f>Sales!S93</f>
        <v>0</v>
      </c>
      <c r="W60" s="57">
        <f>Sales!T93</f>
        <v>0</v>
      </c>
      <c r="X60" s="57">
        <f>Sales!U93</f>
        <v>0</v>
      </c>
      <c r="Y60" s="57">
        <f>Sales!V93</f>
        <v>0</v>
      </c>
      <c r="Z60" s="57">
        <f>Sales!W93</f>
        <v>0</v>
      </c>
      <c r="AA60" s="57">
        <f>Sales!X93</f>
        <v>0</v>
      </c>
      <c r="AB60" s="57">
        <f>Sales!Y93</f>
        <v>0</v>
      </c>
      <c r="AC60" s="57">
        <f>Sales!Z93</f>
        <v>0</v>
      </c>
      <c r="AD60" s="57">
        <f>Sales!AA93</f>
        <v>0</v>
      </c>
      <c r="AE60" s="57">
        <f>Sales!AB93</f>
        <v>0</v>
      </c>
      <c r="AF60" s="57">
        <f>Sales!AC93</f>
        <v>0</v>
      </c>
      <c r="AG60" s="57">
        <f>Sales!AD93</f>
        <v>0</v>
      </c>
      <c r="AH60" s="57">
        <f>Sales!AE93</f>
        <v>0</v>
      </c>
      <c r="AI60" s="57">
        <f>Sales!AF93</f>
        <v>0</v>
      </c>
      <c r="AJ60" s="57">
        <f>Sales!AG93</f>
        <v>0</v>
      </c>
      <c r="AK60" s="57">
        <f>Sales!AH93</f>
        <v>0</v>
      </c>
      <c r="AL60" s="57">
        <f>Sales!AI93</f>
        <v>0</v>
      </c>
      <c r="AM60" s="57">
        <f>Sales!AJ93</f>
        <v>0</v>
      </c>
      <c r="AN60" s="57">
        <f>Sales!AK93</f>
        <v>0</v>
      </c>
      <c r="AO60" s="57">
        <f>Sales!AL93</f>
        <v>0</v>
      </c>
      <c r="AP60" s="57">
        <f>Sales!AM93</f>
        <v>0</v>
      </c>
      <c r="AQ60" s="57">
        <f>Sales!AN93</f>
        <v>0</v>
      </c>
      <c r="AR60" s="57">
        <f>Sales!AO93</f>
        <v>0</v>
      </c>
      <c r="AS60" s="57">
        <f>Sales!AP93</f>
        <v>0</v>
      </c>
      <c r="AT60" s="57">
        <f>Sales!AQ93</f>
        <v>0</v>
      </c>
      <c r="AU60" s="57">
        <f>Sales!AR93</f>
        <v>0</v>
      </c>
      <c r="AV60" s="57">
        <f>Sales!AS93</f>
        <v>0</v>
      </c>
      <c r="AW60" s="57">
        <f>Sales!AT93</f>
        <v>0</v>
      </c>
      <c r="AX60" s="57">
        <f>Sales!AU93</f>
        <v>0</v>
      </c>
      <c r="AY60" s="57">
        <f>Sales!AV93</f>
        <v>0</v>
      </c>
      <c r="AZ60" s="57">
        <f>Sales!AW93</f>
        <v>0</v>
      </c>
      <c r="BA60" s="57">
        <f>Sales!AX93</f>
        <v>0</v>
      </c>
      <c r="BB60" s="57">
        <f>Sales!AY93</f>
        <v>0</v>
      </c>
      <c r="BC60" s="57">
        <f>Sales!AZ93</f>
        <v>0</v>
      </c>
      <c r="BD60" s="57">
        <f>Sales!BA93</f>
        <v>0</v>
      </c>
      <c r="BE60" s="57">
        <f>Sales!BB93</f>
        <v>0</v>
      </c>
      <c r="BF60" s="57">
        <f>Sales!BC93</f>
        <v>0</v>
      </c>
      <c r="BG60" s="57">
        <f>Sales!BD93</f>
        <v>0</v>
      </c>
      <c r="BH60" s="57">
        <f>Sales!BE93</f>
        <v>0</v>
      </c>
      <c r="BI60" s="57">
        <f>Sales!BF93</f>
        <v>0</v>
      </c>
      <c r="BJ60" s="57">
        <f>Sales!BG93</f>
        <v>0</v>
      </c>
      <c r="BK60" s="57">
        <f>Sales!BH93</f>
        <v>0</v>
      </c>
      <c r="BL60" s="57">
        <f>Sales!BI93</f>
        <v>0</v>
      </c>
      <c r="BM60" s="57">
        <f>Sales!BJ93</f>
        <v>0</v>
      </c>
      <c r="BN60" s="57">
        <f>Sales!BK93</f>
        <v>0</v>
      </c>
      <c r="BO60" s="57">
        <f>Sales!BL93</f>
        <v>0</v>
      </c>
      <c r="BP60" s="57">
        <f>Sales!BM93</f>
        <v>0</v>
      </c>
      <c r="BQ60" s="57">
        <f>Sales!BN93</f>
        <v>0</v>
      </c>
      <c r="BR60" s="57">
        <f>Sales!BO93</f>
        <v>0</v>
      </c>
      <c r="BS60" s="57">
        <f>Sales!BP93</f>
        <v>0</v>
      </c>
      <c r="BT60" s="57">
        <f>Sales!BQ93</f>
        <v>0</v>
      </c>
      <c r="BU60" s="57">
        <f>Sales!BR93</f>
        <v>0</v>
      </c>
      <c r="BV60" s="57">
        <f>Sales!BS93</f>
        <v>0</v>
      </c>
      <c r="BW60" s="57">
        <f>Sales!BT93</f>
        <v>0</v>
      </c>
      <c r="BX60" s="57">
        <f>Sales!BU93</f>
        <v>0</v>
      </c>
      <c r="BY60" s="57">
        <f>Sales!BV93</f>
        <v>0</v>
      </c>
      <c r="BZ60" s="57">
        <f>Sales!BW93</f>
        <v>0</v>
      </c>
      <c r="CA60" s="57">
        <f>Sales!BX93</f>
        <v>0</v>
      </c>
      <c r="CB60" s="57">
        <f>Sales!BY93</f>
        <v>0</v>
      </c>
      <c r="CC60" s="57">
        <f>Sales!BZ93</f>
        <v>0</v>
      </c>
      <c r="CD60" s="57">
        <f>Sales!CA93</f>
        <v>0</v>
      </c>
      <c r="CE60" s="57">
        <f>Sales!CB93</f>
        <v>0</v>
      </c>
      <c r="CF60" s="57">
        <f>Sales!CC93</f>
        <v>0</v>
      </c>
      <c r="CG60" s="57">
        <f>Sales!CD93</f>
        <v>0</v>
      </c>
      <c r="CH60" s="57">
        <f>Sales!CE93</f>
        <v>0</v>
      </c>
      <c r="CI60" s="57">
        <f>Sales!CF93</f>
        <v>0</v>
      </c>
      <c r="CJ60" s="57">
        <f>Sales!CG93</f>
        <v>0</v>
      </c>
      <c r="CK60" s="57">
        <f>Sales!CH93</f>
        <v>0</v>
      </c>
      <c r="CL60" s="57">
        <f>Sales!CI93</f>
        <v>0</v>
      </c>
      <c r="CM60" s="57">
        <f>Sales!CJ93</f>
        <v>0</v>
      </c>
      <c r="CN60" s="57">
        <f>Sales!CK93</f>
        <v>0</v>
      </c>
      <c r="CO60" s="57">
        <f>Sales!CL93</f>
        <v>0</v>
      </c>
      <c r="CP60" s="57">
        <f>Sales!CM93</f>
        <v>0</v>
      </c>
      <c r="CQ60" s="57">
        <f>Sales!CN93</f>
        <v>0</v>
      </c>
      <c r="CR60" s="57">
        <f>Sales!CO93</f>
        <v>0</v>
      </c>
      <c r="CS60" s="57">
        <f>Sales!CP93</f>
        <v>0</v>
      </c>
      <c r="CT60" s="57">
        <f>Sales!CQ93</f>
        <v>0</v>
      </c>
      <c r="CU60" s="57">
        <f>Sales!CR93</f>
        <v>0</v>
      </c>
      <c r="CV60" s="57">
        <f>Sales!CS93</f>
        <v>0</v>
      </c>
      <c r="CW60" s="57">
        <f>Sales!CT93</f>
        <v>0</v>
      </c>
      <c r="CX60" s="57">
        <f>Sales!CU93</f>
        <v>0</v>
      </c>
      <c r="CY60" s="57">
        <f>Sales!CV93</f>
        <v>0</v>
      </c>
      <c r="CZ60" s="57">
        <f>Sales!CW93</f>
        <v>0</v>
      </c>
      <c r="DA60" s="57">
        <f>Sales!CX93</f>
        <v>0</v>
      </c>
      <c r="DB60" s="57">
        <f>Sales!CY93</f>
        <v>0</v>
      </c>
      <c r="DC60" s="57">
        <f>Sales!CZ93</f>
        <v>0</v>
      </c>
      <c r="DD60" s="57">
        <f>Sales!DA93</f>
        <v>0</v>
      </c>
      <c r="DE60" s="57">
        <f>Sales!DB93</f>
        <v>0</v>
      </c>
      <c r="DF60" s="57">
        <f>Sales!DC93</f>
        <v>0</v>
      </c>
      <c r="DG60" s="57">
        <f>Sales!DD93</f>
        <v>0</v>
      </c>
      <c r="DH60" s="57">
        <f>Sales!DE93</f>
        <v>0</v>
      </c>
      <c r="DI60" s="57">
        <f>Sales!DF93</f>
        <v>0</v>
      </c>
      <c r="DJ60" s="57">
        <f>Sales!DG93</f>
        <v>0</v>
      </c>
      <c r="DK60" s="57">
        <f>Sales!DH93</f>
        <v>0</v>
      </c>
      <c r="DL60" s="57">
        <f>Sales!DI93</f>
        <v>0</v>
      </c>
      <c r="DM60" s="57">
        <f>Sales!DJ93</f>
        <v>0</v>
      </c>
      <c r="DN60" s="57">
        <f>Sales!DK93</f>
        <v>0</v>
      </c>
      <c r="DO60" s="57">
        <f>Sales!DL93</f>
        <v>0</v>
      </c>
      <c r="DP60" s="57">
        <f>Sales!DM93</f>
        <v>0</v>
      </c>
      <c r="DQ60" s="57">
        <f>Sales!DN93</f>
        <v>0</v>
      </c>
      <c r="DR60" s="57">
        <f>Sales!DO93</f>
        <v>0</v>
      </c>
      <c r="DS60" s="57">
        <f>Sales!DP93</f>
        <v>0</v>
      </c>
      <c r="DT60" s="57">
        <f>Sales!DQ93</f>
        <v>0</v>
      </c>
      <c r="DU60" s="57">
        <f>Sales!DR93</f>
        <v>0</v>
      </c>
      <c r="DV60" s="57">
        <f>Sales!DS93</f>
        <v>0</v>
      </c>
      <c r="DW60" s="57">
        <f>Sales!DT93</f>
        <v>0</v>
      </c>
      <c r="DX60" s="57">
        <f>Sales!DU93</f>
        <v>0</v>
      </c>
      <c r="DY60" s="57">
        <f>Sales!DV93</f>
        <v>0</v>
      </c>
      <c r="DZ60" s="57">
        <f>Sales!DW93</f>
        <v>0</v>
      </c>
      <c r="EA60" s="57">
        <f>Sales!DX93</f>
        <v>0</v>
      </c>
      <c r="EB60" s="57">
        <f>Sales!DY93</f>
        <v>0</v>
      </c>
      <c r="EC60" s="57">
        <f>Sales!DZ93</f>
        <v>0</v>
      </c>
      <c r="ED60" s="57">
        <f>Sales!EA93</f>
        <v>0</v>
      </c>
      <c r="EE60" s="57">
        <f>Sales!EB93</f>
        <v>0</v>
      </c>
      <c r="EF60" s="57">
        <f>Sales!EC93</f>
        <v>0</v>
      </c>
      <c r="EG60" s="57">
        <f>Sales!ED93</f>
        <v>0</v>
      </c>
      <c r="EH60" s="57">
        <f>Sales!EE93</f>
        <v>0</v>
      </c>
      <c r="EI60" s="57">
        <f>Sales!EF93</f>
        <v>0</v>
      </c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</row>
    <row r="61" spans="2:157" ht="13.5" thickTop="1" x14ac:dyDescent="0.2">
      <c r="B61" t="s">
        <v>133</v>
      </c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3"/>
      <c r="DX61" s="53"/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/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/>
      <c r="EV61" s="53"/>
      <c r="EW61" s="53"/>
      <c r="EX61" s="53"/>
      <c r="EY61" s="53"/>
      <c r="EZ61" s="53"/>
      <c r="FA61" s="53"/>
    </row>
    <row r="62" spans="2:157" x14ac:dyDescent="0.2">
      <c r="B62" t="s">
        <v>131</v>
      </c>
      <c r="E62" s="53">
        <f>E$13*(E35+E36)</f>
        <v>0</v>
      </c>
      <c r="F62" s="53">
        <f t="shared" ref="F62:BQ62" si="89">F$13*(F35+F36)</f>
        <v>0</v>
      </c>
      <c r="G62" s="53">
        <f t="shared" si="89"/>
        <v>0</v>
      </c>
      <c r="H62" s="53">
        <f t="shared" si="89"/>
        <v>0</v>
      </c>
      <c r="I62" s="53">
        <f t="shared" si="89"/>
        <v>0</v>
      </c>
      <c r="J62" s="53">
        <f t="shared" si="89"/>
        <v>0</v>
      </c>
      <c r="K62" s="53">
        <f t="shared" si="89"/>
        <v>0</v>
      </c>
      <c r="L62" s="53">
        <f t="shared" si="89"/>
        <v>0</v>
      </c>
      <c r="M62" s="53">
        <f t="shared" si="89"/>
        <v>0</v>
      </c>
      <c r="N62" s="53">
        <f t="shared" si="89"/>
        <v>0</v>
      </c>
      <c r="O62" s="53">
        <f t="shared" si="89"/>
        <v>0</v>
      </c>
      <c r="P62" s="53">
        <f t="shared" si="89"/>
        <v>0</v>
      </c>
      <c r="Q62" s="53">
        <f t="shared" si="89"/>
        <v>0</v>
      </c>
      <c r="R62" s="53">
        <f t="shared" si="89"/>
        <v>0</v>
      </c>
      <c r="S62" s="53">
        <f t="shared" si="89"/>
        <v>0</v>
      </c>
      <c r="T62" s="53">
        <f t="shared" si="89"/>
        <v>0</v>
      </c>
      <c r="U62" s="53">
        <f t="shared" si="89"/>
        <v>0</v>
      </c>
      <c r="V62" s="53">
        <f t="shared" si="89"/>
        <v>0</v>
      </c>
      <c r="W62" s="53">
        <f t="shared" si="89"/>
        <v>0</v>
      </c>
      <c r="X62" s="53">
        <f t="shared" si="89"/>
        <v>0</v>
      </c>
      <c r="Y62" s="53">
        <f t="shared" si="89"/>
        <v>0</v>
      </c>
      <c r="Z62" s="53">
        <f t="shared" si="89"/>
        <v>0</v>
      </c>
      <c r="AA62" s="53">
        <f t="shared" si="89"/>
        <v>0</v>
      </c>
      <c r="AB62" s="53">
        <f t="shared" si="89"/>
        <v>0</v>
      </c>
      <c r="AC62" s="53">
        <f t="shared" si="89"/>
        <v>0</v>
      </c>
      <c r="AD62" s="53">
        <f t="shared" si="89"/>
        <v>0</v>
      </c>
      <c r="AE62" s="53">
        <f t="shared" si="89"/>
        <v>0</v>
      </c>
      <c r="AF62" s="53">
        <f t="shared" si="89"/>
        <v>0</v>
      </c>
      <c r="AG62" s="53">
        <f t="shared" si="89"/>
        <v>0</v>
      </c>
      <c r="AH62" s="53">
        <f t="shared" si="89"/>
        <v>0</v>
      </c>
      <c r="AI62" s="53">
        <f t="shared" si="89"/>
        <v>0</v>
      </c>
      <c r="AJ62" s="53">
        <f t="shared" si="89"/>
        <v>0</v>
      </c>
      <c r="AK62" s="53">
        <f t="shared" si="89"/>
        <v>0</v>
      </c>
      <c r="AL62" s="53">
        <f t="shared" si="89"/>
        <v>0</v>
      </c>
      <c r="AM62" s="53">
        <f t="shared" si="89"/>
        <v>0</v>
      </c>
      <c r="AN62" s="53">
        <f t="shared" si="89"/>
        <v>0</v>
      </c>
      <c r="AO62" s="53">
        <f t="shared" si="89"/>
        <v>0</v>
      </c>
      <c r="AP62" s="53">
        <f t="shared" si="89"/>
        <v>0</v>
      </c>
      <c r="AQ62" s="53">
        <f t="shared" si="89"/>
        <v>0</v>
      </c>
      <c r="AR62" s="53">
        <f t="shared" si="89"/>
        <v>0</v>
      </c>
      <c r="AS62" s="53">
        <f t="shared" si="89"/>
        <v>0</v>
      </c>
      <c r="AT62" s="53">
        <f t="shared" si="89"/>
        <v>0</v>
      </c>
      <c r="AU62" s="53">
        <f t="shared" si="89"/>
        <v>0</v>
      </c>
      <c r="AV62" s="53">
        <f t="shared" si="89"/>
        <v>0</v>
      </c>
      <c r="AW62" s="53">
        <f t="shared" si="89"/>
        <v>0</v>
      </c>
      <c r="AX62" s="53">
        <f t="shared" si="89"/>
        <v>0</v>
      </c>
      <c r="AY62" s="53">
        <f t="shared" si="89"/>
        <v>0</v>
      </c>
      <c r="AZ62" s="53">
        <f t="shared" si="89"/>
        <v>0</v>
      </c>
      <c r="BA62" s="53">
        <f t="shared" si="89"/>
        <v>0</v>
      </c>
      <c r="BB62" s="53">
        <f t="shared" si="89"/>
        <v>0</v>
      </c>
      <c r="BC62" s="53">
        <f t="shared" si="89"/>
        <v>0</v>
      </c>
      <c r="BD62" s="53">
        <f t="shared" si="89"/>
        <v>0</v>
      </c>
      <c r="BE62" s="53">
        <f t="shared" si="89"/>
        <v>0</v>
      </c>
      <c r="BF62" s="53">
        <f t="shared" si="89"/>
        <v>0</v>
      </c>
      <c r="BG62" s="53">
        <f t="shared" si="89"/>
        <v>0</v>
      </c>
      <c r="BH62" s="53">
        <f t="shared" si="89"/>
        <v>0</v>
      </c>
      <c r="BI62" s="53">
        <f t="shared" si="89"/>
        <v>0</v>
      </c>
      <c r="BJ62" s="53">
        <f t="shared" si="89"/>
        <v>0</v>
      </c>
      <c r="BK62" s="53">
        <f t="shared" si="89"/>
        <v>0</v>
      </c>
      <c r="BL62" s="53">
        <f t="shared" si="89"/>
        <v>0</v>
      </c>
      <c r="BM62" s="53">
        <f t="shared" si="89"/>
        <v>0</v>
      </c>
      <c r="BN62" s="53">
        <f t="shared" si="89"/>
        <v>0</v>
      </c>
      <c r="BO62" s="53">
        <f t="shared" si="89"/>
        <v>0</v>
      </c>
      <c r="BP62" s="53">
        <f t="shared" si="89"/>
        <v>0</v>
      </c>
      <c r="BQ62" s="53">
        <f t="shared" si="89"/>
        <v>0</v>
      </c>
      <c r="BR62" s="53">
        <f t="shared" ref="BR62:DW62" si="90">BR$13*(BR35+BR36)</f>
        <v>0</v>
      </c>
      <c r="BS62" s="53">
        <f t="shared" si="90"/>
        <v>0</v>
      </c>
      <c r="BT62" s="53">
        <f t="shared" si="90"/>
        <v>0</v>
      </c>
      <c r="BU62" s="53">
        <f t="shared" si="90"/>
        <v>0</v>
      </c>
      <c r="BV62" s="53">
        <f t="shared" si="90"/>
        <v>0</v>
      </c>
      <c r="BW62" s="53">
        <f t="shared" si="90"/>
        <v>0</v>
      </c>
      <c r="BX62" s="53">
        <f t="shared" si="90"/>
        <v>0</v>
      </c>
      <c r="BY62" s="53">
        <f t="shared" si="90"/>
        <v>0</v>
      </c>
      <c r="BZ62" s="53">
        <f t="shared" si="90"/>
        <v>0</v>
      </c>
      <c r="CA62" s="53">
        <f t="shared" si="90"/>
        <v>0</v>
      </c>
      <c r="CB62" s="53">
        <f t="shared" si="90"/>
        <v>0</v>
      </c>
      <c r="CC62" s="53">
        <f t="shared" si="90"/>
        <v>0</v>
      </c>
      <c r="CD62" s="53">
        <f t="shared" si="90"/>
        <v>0</v>
      </c>
      <c r="CE62" s="53">
        <f t="shared" si="90"/>
        <v>0</v>
      </c>
      <c r="CF62" s="53">
        <f t="shared" si="90"/>
        <v>0</v>
      </c>
      <c r="CG62" s="53">
        <f t="shared" si="90"/>
        <v>0</v>
      </c>
      <c r="CH62" s="53">
        <f t="shared" si="90"/>
        <v>0</v>
      </c>
      <c r="CI62" s="53">
        <f t="shared" si="90"/>
        <v>0</v>
      </c>
      <c r="CJ62" s="53">
        <f t="shared" si="90"/>
        <v>0</v>
      </c>
      <c r="CK62" s="53">
        <f t="shared" si="90"/>
        <v>0</v>
      </c>
      <c r="CL62" s="53">
        <f t="shared" si="90"/>
        <v>0</v>
      </c>
      <c r="CM62" s="53">
        <f t="shared" si="90"/>
        <v>0</v>
      </c>
      <c r="CN62" s="53">
        <f t="shared" si="90"/>
        <v>0</v>
      </c>
      <c r="CO62" s="53">
        <f t="shared" si="90"/>
        <v>0</v>
      </c>
      <c r="CP62" s="53">
        <f t="shared" si="90"/>
        <v>0</v>
      </c>
      <c r="CQ62" s="53">
        <f t="shared" si="90"/>
        <v>0</v>
      </c>
      <c r="CR62" s="53">
        <f t="shared" si="90"/>
        <v>0</v>
      </c>
      <c r="CS62" s="53">
        <f t="shared" si="90"/>
        <v>0</v>
      </c>
      <c r="CT62" s="53">
        <f t="shared" si="90"/>
        <v>0</v>
      </c>
      <c r="CU62" s="53">
        <f t="shared" si="90"/>
        <v>0</v>
      </c>
      <c r="CV62" s="53">
        <f t="shared" si="90"/>
        <v>0</v>
      </c>
      <c r="CW62" s="53">
        <f t="shared" si="90"/>
        <v>0</v>
      </c>
      <c r="CX62" s="53">
        <f t="shared" si="90"/>
        <v>0</v>
      </c>
      <c r="CY62" s="53">
        <f t="shared" si="90"/>
        <v>0</v>
      </c>
      <c r="CZ62" s="53">
        <f t="shared" si="90"/>
        <v>0</v>
      </c>
      <c r="DA62" s="53">
        <f t="shared" si="90"/>
        <v>0</v>
      </c>
      <c r="DB62" s="53">
        <f t="shared" si="90"/>
        <v>0</v>
      </c>
      <c r="DC62" s="53">
        <f t="shared" si="90"/>
        <v>0</v>
      </c>
      <c r="DD62" s="53">
        <f t="shared" si="90"/>
        <v>0</v>
      </c>
      <c r="DE62" s="53">
        <f t="shared" si="90"/>
        <v>0</v>
      </c>
      <c r="DF62" s="53">
        <f t="shared" si="90"/>
        <v>0</v>
      </c>
      <c r="DG62" s="53">
        <f t="shared" si="90"/>
        <v>0</v>
      </c>
      <c r="DH62" s="53">
        <f t="shared" si="90"/>
        <v>0</v>
      </c>
      <c r="DI62" s="53">
        <f t="shared" si="90"/>
        <v>0</v>
      </c>
      <c r="DJ62" s="53">
        <f t="shared" si="90"/>
        <v>0</v>
      </c>
      <c r="DK62" s="53">
        <f t="shared" si="90"/>
        <v>0</v>
      </c>
      <c r="DL62" s="53">
        <f t="shared" si="90"/>
        <v>0</v>
      </c>
      <c r="DM62" s="53">
        <f t="shared" si="90"/>
        <v>0</v>
      </c>
      <c r="DN62" s="53">
        <f t="shared" si="90"/>
        <v>0</v>
      </c>
      <c r="DO62" s="53">
        <f t="shared" si="90"/>
        <v>0</v>
      </c>
      <c r="DP62" s="53">
        <f t="shared" si="90"/>
        <v>0</v>
      </c>
      <c r="DQ62" s="53">
        <f t="shared" si="90"/>
        <v>0</v>
      </c>
      <c r="DR62" s="53">
        <f t="shared" si="90"/>
        <v>0</v>
      </c>
      <c r="DS62" s="53">
        <f t="shared" si="90"/>
        <v>0</v>
      </c>
      <c r="DT62" s="53">
        <f t="shared" si="90"/>
        <v>0</v>
      </c>
      <c r="DU62" s="53">
        <f t="shared" si="90"/>
        <v>0</v>
      </c>
      <c r="DV62" s="53">
        <f t="shared" si="90"/>
        <v>0</v>
      </c>
      <c r="DW62" s="53">
        <f t="shared" si="90"/>
        <v>0</v>
      </c>
      <c r="DX62" s="53">
        <f t="shared" ref="DX62:EI62" si="91">DX$13*(DX35+DX36)</f>
        <v>0</v>
      </c>
      <c r="DY62" s="53">
        <f t="shared" si="91"/>
        <v>0</v>
      </c>
      <c r="DZ62" s="53">
        <f t="shared" si="91"/>
        <v>0</v>
      </c>
      <c r="EA62" s="53">
        <f t="shared" si="91"/>
        <v>0</v>
      </c>
      <c r="EB62" s="53">
        <f t="shared" si="91"/>
        <v>0</v>
      </c>
      <c r="EC62" s="53">
        <f t="shared" si="91"/>
        <v>0</v>
      </c>
      <c r="ED62" s="53">
        <f t="shared" si="91"/>
        <v>0</v>
      </c>
      <c r="EE62" s="53">
        <f t="shared" si="91"/>
        <v>0</v>
      </c>
      <c r="EF62" s="53">
        <f t="shared" si="91"/>
        <v>0</v>
      </c>
      <c r="EG62" s="53">
        <f t="shared" si="91"/>
        <v>0</v>
      </c>
      <c r="EH62" s="53">
        <f t="shared" si="91"/>
        <v>0</v>
      </c>
      <c r="EI62" s="53">
        <f t="shared" si="91"/>
        <v>0</v>
      </c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</row>
    <row r="63" spans="2:157" x14ac:dyDescent="0.2">
      <c r="B63" t="s">
        <v>119</v>
      </c>
      <c r="E63" s="52">
        <f>E$15*(E49+E50)</f>
        <v>0</v>
      </c>
      <c r="F63" s="52">
        <f t="shared" ref="F63:BQ63" si="92">F$15*(F49+F50)</f>
        <v>0</v>
      </c>
      <c r="G63" s="52">
        <f t="shared" si="92"/>
        <v>0</v>
      </c>
      <c r="H63" s="52">
        <f t="shared" si="92"/>
        <v>0</v>
      </c>
      <c r="I63" s="52">
        <f t="shared" si="92"/>
        <v>0</v>
      </c>
      <c r="J63" s="52">
        <f t="shared" si="92"/>
        <v>0</v>
      </c>
      <c r="K63" s="52">
        <f t="shared" si="92"/>
        <v>0</v>
      </c>
      <c r="L63" s="52">
        <f t="shared" si="92"/>
        <v>0</v>
      </c>
      <c r="M63" s="52">
        <f t="shared" si="92"/>
        <v>0</v>
      </c>
      <c r="N63" s="52">
        <f t="shared" si="92"/>
        <v>0</v>
      </c>
      <c r="O63" s="52">
        <f t="shared" si="92"/>
        <v>0</v>
      </c>
      <c r="P63" s="52">
        <f t="shared" si="92"/>
        <v>0</v>
      </c>
      <c r="Q63" s="52">
        <f t="shared" si="92"/>
        <v>0</v>
      </c>
      <c r="R63" s="52">
        <f t="shared" si="92"/>
        <v>0</v>
      </c>
      <c r="S63" s="52">
        <f t="shared" si="92"/>
        <v>0</v>
      </c>
      <c r="T63" s="52">
        <f t="shared" si="92"/>
        <v>0</v>
      </c>
      <c r="U63" s="52">
        <f t="shared" si="92"/>
        <v>0</v>
      </c>
      <c r="V63" s="52">
        <f t="shared" si="92"/>
        <v>0</v>
      </c>
      <c r="W63" s="52">
        <f t="shared" si="92"/>
        <v>0</v>
      </c>
      <c r="X63" s="52">
        <f t="shared" si="92"/>
        <v>0</v>
      </c>
      <c r="Y63" s="52">
        <f t="shared" si="92"/>
        <v>0</v>
      </c>
      <c r="Z63" s="52">
        <f t="shared" si="92"/>
        <v>0</v>
      </c>
      <c r="AA63" s="52">
        <f t="shared" si="92"/>
        <v>0</v>
      </c>
      <c r="AB63" s="52">
        <f t="shared" si="92"/>
        <v>0</v>
      </c>
      <c r="AC63" s="52">
        <f t="shared" si="92"/>
        <v>0</v>
      </c>
      <c r="AD63" s="52">
        <f t="shared" si="92"/>
        <v>0</v>
      </c>
      <c r="AE63" s="52">
        <f t="shared" si="92"/>
        <v>0</v>
      </c>
      <c r="AF63" s="52">
        <f t="shared" si="92"/>
        <v>0</v>
      </c>
      <c r="AG63" s="52">
        <f t="shared" si="92"/>
        <v>0</v>
      </c>
      <c r="AH63" s="52">
        <f t="shared" si="92"/>
        <v>0</v>
      </c>
      <c r="AI63" s="52">
        <f t="shared" si="92"/>
        <v>0</v>
      </c>
      <c r="AJ63" s="52">
        <f t="shared" si="92"/>
        <v>0</v>
      </c>
      <c r="AK63" s="52">
        <f t="shared" si="92"/>
        <v>0</v>
      </c>
      <c r="AL63" s="52">
        <f t="shared" si="92"/>
        <v>0</v>
      </c>
      <c r="AM63" s="52">
        <f t="shared" si="92"/>
        <v>0</v>
      </c>
      <c r="AN63" s="52">
        <f t="shared" si="92"/>
        <v>0</v>
      </c>
      <c r="AO63" s="52">
        <f t="shared" si="92"/>
        <v>0</v>
      </c>
      <c r="AP63" s="52">
        <f t="shared" si="92"/>
        <v>0</v>
      </c>
      <c r="AQ63" s="52">
        <f t="shared" si="92"/>
        <v>0</v>
      </c>
      <c r="AR63" s="52">
        <f t="shared" si="92"/>
        <v>0</v>
      </c>
      <c r="AS63" s="52">
        <f t="shared" si="92"/>
        <v>0</v>
      </c>
      <c r="AT63" s="52">
        <f t="shared" si="92"/>
        <v>0</v>
      </c>
      <c r="AU63" s="52">
        <f t="shared" si="92"/>
        <v>0</v>
      </c>
      <c r="AV63" s="52">
        <f t="shared" si="92"/>
        <v>0</v>
      </c>
      <c r="AW63" s="52">
        <f t="shared" si="92"/>
        <v>0</v>
      </c>
      <c r="AX63" s="52">
        <f t="shared" si="92"/>
        <v>0</v>
      </c>
      <c r="AY63" s="52">
        <f t="shared" si="92"/>
        <v>0</v>
      </c>
      <c r="AZ63" s="52">
        <f t="shared" si="92"/>
        <v>0</v>
      </c>
      <c r="BA63" s="52">
        <f t="shared" si="92"/>
        <v>0</v>
      </c>
      <c r="BB63" s="52">
        <f t="shared" si="92"/>
        <v>0</v>
      </c>
      <c r="BC63" s="52">
        <f t="shared" si="92"/>
        <v>0</v>
      </c>
      <c r="BD63" s="52">
        <f t="shared" si="92"/>
        <v>0</v>
      </c>
      <c r="BE63" s="52">
        <f t="shared" si="92"/>
        <v>0</v>
      </c>
      <c r="BF63" s="52">
        <f t="shared" si="92"/>
        <v>0</v>
      </c>
      <c r="BG63" s="52">
        <f t="shared" si="92"/>
        <v>0</v>
      </c>
      <c r="BH63" s="52">
        <f t="shared" si="92"/>
        <v>0</v>
      </c>
      <c r="BI63" s="52">
        <f t="shared" si="92"/>
        <v>0</v>
      </c>
      <c r="BJ63" s="52">
        <f t="shared" si="92"/>
        <v>0</v>
      </c>
      <c r="BK63" s="52">
        <f t="shared" si="92"/>
        <v>0</v>
      </c>
      <c r="BL63" s="52">
        <f t="shared" si="92"/>
        <v>0</v>
      </c>
      <c r="BM63" s="52">
        <f t="shared" si="92"/>
        <v>0</v>
      </c>
      <c r="BN63" s="52">
        <f t="shared" si="92"/>
        <v>0</v>
      </c>
      <c r="BO63" s="52">
        <f t="shared" si="92"/>
        <v>0</v>
      </c>
      <c r="BP63" s="52">
        <f t="shared" si="92"/>
        <v>0</v>
      </c>
      <c r="BQ63" s="52">
        <f t="shared" si="92"/>
        <v>0</v>
      </c>
      <c r="BR63" s="52">
        <f t="shared" ref="BR63:DW63" si="93">BR$15*(BR49+BR50)</f>
        <v>0</v>
      </c>
      <c r="BS63" s="52">
        <f t="shared" si="93"/>
        <v>0</v>
      </c>
      <c r="BT63" s="52">
        <f t="shared" si="93"/>
        <v>0</v>
      </c>
      <c r="BU63" s="52">
        <f t="shared" si="93"/>
        <v>0</v>
      </c>
      <c r="BV63" s="52">
        <f t="shared" si="93"/>
        <v>0</v>
      </c>
      <c r="BW63" s="52">
        <f t="shared" si="93"/>
        <v>0</v>
      </c>
      <c r="BX63" s="52">
        <f t="shared" si="93"/>
        <v>0</v>
      </c>
      <c r="BY63" s="52">
        <f t="shared" si="93"/>
        <v>0</v>
      </c>
      <c r="BZ63" s="52">
        <f t="shared" si="93"/>
        <v>0</v>
      </c>
      <c r="CA63" s="52">
        <f t="shared" si="93"/>
        <v>0</v>
      </c>
      <c r="CB63" s="52">
        <f t="shared" si="93"/>
        <v>0</v>
      </c>
      <c r="CC63" s="52">
        <f t="shared" si="93"/>
        <v>0</v>
      </c>
      <c r="CD63" s="52">
        <f t="shared" si="93"/>
        <v>0</v>
      </c>
      <c r="CE63" s="52">
        <f t="shared" si="93"/>
        <v>0</v>
      </c>
      <c r="CF63" s="52">
        <f t="shared" si="93"/>
        <v>0</v>
      </c>
      <c r="CG63" s="52">
        <f t="shared" si="93"/>
        <v>0</v>
      </c>
      <c r="CH63" s="52">
        <f t="shared" si="93"/>
        <v>0</v>
      </c>
      <c r="CI63" s="52">
        <f t="shared" si="93"/>
        <v>0</v>
      </c>
      <c r="CJ63" s="52">
        <f t="shared" si="93"/>
        <v>0</v>
      </c>
      <c r="CK63" s="52">
        <f t="shared" si="93"/>
        <v>0</v>
      </c>
      <c r="CL63" s="52">
        <f t="shared" si="93"/>
        <v>0</v>
      </c>
      <c r="CM63" s="52">
        <f t="shared" si="93"/>
        <v>0</v>
      </c>
      <c r="CN63" s="52">
        <f t="shared" si="93"/>
        <v>0</v>
      </c>
      <c r="CO63" s="52">
        <f t="shared" si="93"/>
        <v>0</v>
      </c>
      <c r="CP63" s="52">
        <f t="shared" si="93"/>
        <v>0</v>
      </c>
      <c r="CQ63" s="52">
        <f t="shared" si="93"/>
        <v>0</v>
      </c>
      <c r="CR63" s="52">
        <f t="shared" si="93"/>
        <v>0</v>
      </c>
      <c r="CS63" s="52">
        <f t="shared" si="93"/>
        <v>0</v>
      </c>
      <c r="CT63" s="52">
        <f t="shared" si="93"/>
        <v>0</v>
      </c>
      <c r="CU63" s="52">
        <f t="shared" si="93"/>
        <v>0</v>
      </c>
      <c r="CV63" s="52">
        <f t="shared" si="93"/>
        <v>0</v>
      </c>
      <c r="CW63" s="52">
        <f t="shared" si="93"/>
        <v>0</v>
      </c>
      <c r="CX63" s="52">
        <f t="shared" si="93"/>
        <v>0</v>
      </c>
      <c r="CY63" s="52">
        <f t="shared" si="93"/>
        <v>0</v>
      </c>
      <c r="CZ63" s="52">
        <f t="shared" si="93"/>
        <v>0</v>
      </c>
      <c r="DA63" s="52">
        <f t="shared" si="93"/>
        <v>0</v>
      </c>
      <c r="DB63" s="52">
        <f t="shared" si="93"/>
        <v>0</v>
      </c>
      <c r="DC63" s="52">
        <f t="shared" si="93"/>
        <v>0</v>
      </c>
      <c r="DD63" s="52">
        <f t="shared" si="93"/>
        <v>0</v>
      </c>
      <c r="DE63" s="52">
        <f t="shared" si="93"/>
        <v>0</v>
      </c>
      <c r="DF63" s="52">
        <f t="shared" si="93"/>
        <v>0</v>
      </c>
      <c r="DG63" s="52">
        <f t="shared" si="93"/>
        <v>0</v>
      </c>
      <c r="DH63" s="52">
        <f t="shared" si="93"/>
        <v>0</v>
      </c>
      <c r="DI63" s="52">
        <f t="shared" si="93"/>
        <v>0</v>
      </c>
      <c r="DJ63" s="52">
        <f t="shared" si="93"/>
        <v>0</v>
      </c>
      <c r="DK63" s="52">
        <f t="shared" si="93"/>
        <v>0</v>
      </c>
      <c r="DL63" s="52">
        <f t="shared" si="93"/>
        <v>0</v>
      </c>
      <c r="DM63" s="52">
        <f t="shared" si="93"/>
        <v>0</v>
      </c>
      <c r="DN63" s="52">
        <f t="shared" si="93"/>
        <v>0</v>
      </c>
      <c r="DO63" s="52">
        <f t="shared" si="93"/>
        <v>0</v>
      </c>
      <c r="DP63" s="52">
        <f t="shared" si="93"/>
        <v>0</v>
      </c>
      <c r="DQ63" s="52">
        <f t="shared" si="93"/>
        <v>0</v>
      </c>
      <c r="DR63" s="52">
        <f t="shared" si="93"/>
        <v>0</v>
      </c>
      <c r="DS63" s="52">
        <f t="shared" si="93"/>
        <v>0</v>
      </c>
      <c r="DT63" s="52">
        <f t="shared" si="93"/>
        <v>0</v>
      </c>
      <c r="DU63" s="52">
        <f t="shared" si="93"/>
        <v>0</v>
      </c>
      <c r="DV63" s="52">
        <f t="shared" si="93"/>
        <v>0</v>
      </c>
      <c r="DW63" s="52">
        <f t="shared" si="93"/>
        <v>0</v>
      </c>
      <c r="DX63" s="52">
        <f t="shared" ref="DX63:EI63" si="94">DX$15*(DX49+DX50)</f>
        <v>0</v>
      </c>
      <c r="DY63" s="52">
        <f t="shared" si="94"/>
        <v>0</v>
      </c>
      <c r="DZ63" s="52">
        <f t="shared" si="94"/>
        <v>0</v>
      </c>
      <c r="EA63" s="52">
        <f t="shared" si="94"/>
        <v>0</v>
      </c>
      <c r="EB63" s="52">
        <f t="shared" si="94"/>
        <v>0</v>
      </c>
      <c r="EC63" s="52">
        <f t="shared" si="94"/>
        <v>0</v>
      </c>
      <c r="ED63" s="52">
        <f t="shared" si="94"/>
        <v>0</v>
      </c>
      <c r="EE63" s="52">
        <f t="shared" si="94"/>
        <v>0</v>
      </c>
      <c r="EF63" s="52">
        <f t="shared" si="94"/>
        <v>0</v>
      </c>
      <c r="EG63" s="52">
        <f t="shared" si="94"/>
        <v>0</v>
      </c>
      <c r="EH63" s="52">
        <f t="shared" si="94"/>
        <v>0</v>
      </c>
      <c r="EI63" s="52">
        <f t="shared" si="94"/>
        <v>0</v>
      </c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</row>
    <row r="64" spans="2:157" ht="13.5" thickBot="1" x14ac:dyDescent="0.25">
      <c r="B64" s="31" t="s">
        <v>242</v>
      </c>
      <c r="E64" s="57">
        <f t="shared" ref="E64:N64" si="95">SUM(E62:E63)</f>
        <v>0</v>
      </c>
      <c r="F64" s="57">
        <f t="shared" si="95"/>
        <v>0</v>
      </c>
      <c r="G64" s="57">
        <f t="shared" si="95"/>
        <v>0</v>
      </c>
      <c r="H64" s="57">
        <f t="shared" si="95"/>
        <v>0</v>
      </c>
      <c r="I64" s="57">
        <f t="shared" si="95"/>
        <v>0</v>
      </c>
      <c r="J64" s="57">
        <f t="shared" si="95"/>
        <v>0</v>
      </c>
      <c r="K64" s="57">
        <f t="shared" si="95"/>
        <v>0</v>
      </c>
      <c r="L64" s="57">
        <f t="shared" si="95"/>
        <v>0</v>
      </c>
      <c r="M64" s="57">
        <f t="shared" si="95"/>
        <v>0</v>
      </c>
      <c r="N64" s="57">
        <f t="shared" si="95"/>
        <v>0</v>
      </c>
      <c r="O64" s="57">
        <f t="shared" ref="O64:X64" si="96">SUM(O62:O63)</f>
        <v>0</v>
      </c>
      <c r="P64" s="57">
        <f t="shared" si="96"/>
        <v>0</v>
      </c>
      <c r="Q64" s="57">
        <f t="shared" si="96"/>
        <v>0</v>
      </c>
      <c r="R64" s="57">
        <f t="shared" si="96"/>
        <v>0</v>
      </c>
      <c r="S64" s="57">
        <f t="shared" si="96"/>
        <v>0</v>
      </c>
      <c r="T64" s="57">
        <f t="shared" si="96"/>
        <v>0</v>
      </c>
      <c r="U64" s="57">
        <f t="shared" si="96"/>
        <v>0</v>
      </c>
      <c r="V64" s="57">
        <f t="shared" si="96"/>
        <v>0</v>
      </c>
      <c r="W64" s="57">
        <f t="shared" si="96"/>
        <v>0</v>
      </c>
      <c r="X64" s="57">
        <f t="shared" si="96"/>
        <v>0</v>
      </c>
      <c r="Y64" s="57">
        <f t="shared" ref="Y64:AH64" si="97">SUM(Y62:Y63)</f>
        <v>0</v>
      </c>
      <c r="Z64" s="57">
        <f t="shared" si="97"/>
        <v>0</v>
      </c>
      <c r="AA64" s="57">
        <f t="shared" si="97"/>
        <v>0</v>
      </c>
      <c r="AB64" s="57">
        <f t="shared" si="97"/>
        <v>0</v>
      </c>
      <c r="AC64" s="57">
        <f t="shared" si="97"/>
        <v>0</v>
      </c>
      <c r="AD64" s="57">
        <f t="shared" si="97"/>
        <v>0</v>
      </c>
      <c r="AE64" s="57">
        <f t="shared" si="97"/>
        <v>0</v>
      </c>
      <c r="AF64" s="57">
        <f t="shared" si="97"/>
        <v>0</v>
      </c>
      <c r="AG64" s="57">
        <f t="shared" si="97"/>
        <v>0</v>
      </c>
      <c r="AH64" s="57">
        <f t="shared" si="97"/>
        <v>0</v>
      </c>
      <c r="AI64" s="57">
        <f t="shared" ref="AI64:AN64" si="98">SUM(AI62:AI63)</f>
        <v>0</v>
      </c>
      <c r="AJ64" s="57">
        <f t="shared" si="98"/>
        <v>0</v>
      </c>
      <c r="AK64" s="57">
        <f t="shared" si="98"/>
        <v>0</v>
      </c>
      <c r="AL64" s="57">
        <f t="shared" si="98"/>
        <v>0</v>
      </c>
      <c r="AM64" s="57">
        <f t="shared" si="98"/>
        <v>0</v>
      </c>
      <c r="AN64" s="57">
        <f t="shared" si="98"/>
        <v>0</v>
      </c>
      <c r="AO64" s="57">
        <f t="shared" ref="AO64:BT64" si="99">SUM(AO62:AO63)</f>
        <v>0</v>
      </c>
      <c r="AP64" s="57">
        <f t="shared" si="99"/>
        <v>0</v>
      </c>
      <c r="AQ64" s="57">
        <f t="shared" si="99"/>
        <v>0</v>
      </c>
      <c r="AR64" s="57">
        <f t="shared" si="99"/>
        <v>0</v>
      </c>
      <c r="AS64" s="57">
        <f t="shared" si="99"/>
        <v>0</v>
      </c>
      <c r="AT64" s="57">
        <f t="shared" si="99"/>
        <v>0</v>
      </c>
      <c r="AU64" s="57">
        <f t="shared" si="99"/>
        <v>0</v>
      </c>
      <c r="AV64" s="57">
        <f t="shared" si="99"/>
        <v>0</v>
      </c>
      <c r="AW64" s="57">
        <f t="shared" si="99"/>
        <v>0</v>
      </c>
      <c r="AX64" s="57">
        <f t="shared" si="99"/>
        <v>0</v>
      </c>
      <c r="AY64" s="57">
        <f t="shared" si="99"/>
        <v>0</v>
      </c>
      <c r="AZ64" s="57">
        <f t="shared" si="99"/>
        <v>0</v>
      </c>
      <c r="BA64" s="57">
        <f t="shared" si="99"/>
        <v>0</v>
      </c>
      <c r="BB64" s="57">
        <f t="shared" si="99"/>
        <v>0</v>
      </c>
      <c r="BC64" s="57">
        <f t="shared" si="99"/>
        <v>0</v>
      </c>
      <c r="BD64" s="57">
        <f t="shared" si="99"/>
        <v>0</v>
      </c>
      <c r="BE64" s="57">
        <f t="shared" si="99"/>
        <v>0</v>
      </c>
      <c r="BF64" s="57">
        <f t="shared" si="99"/>
        <v>0</v>
      </c>
      <c r="BG64" s="57">
        <f t="shared" si="99"/>
        <v>0</v>
      </c>
      <c r="BH64" s="57">
        <f t="shared" si="99"/>
        <v>0</v>
      </c>
      <c r="BI64" s="57">
        <f t="shared" si="99"/>
        <v>0</v>
      </c>
      <c r="BJ64" s="57">
        <f t="shared" si="99"/>
        <v>0</v>
      </c>
      <c r="BK64" s="57">
        <f t="shared" si="99"/>
        <v>0</v>
      </c>
      <c r="BL64" s="57">
        <f t="shared" si="99"/>
        <v>0</v>
      </c>
      <c r="BM64" s="57">
        <f t="shared" si="99"/>
        <v>0</v>
      </c>
      <c r="BN64" s="57">
        <f t="shared" si="99"/>
        <v>0</v>
      </c>
      <c r="BO64" s="57">
        <f t="shared" si="99"/>
        <v>0</v>
      </c>
      <c r="BP64" s="57">
        <f t="shared" si="99"/>
        <v>0</v>
      </c>
      <c r="BQ64" s="57">
        <f t="shared" si="99"/>
        <v>0</v>
      </c>
      <c r="BR64" s="57">
        <f t="shared" si="99"/>
        <v>0</v>
      </c>
      <c r="BS64" s="57">
        <f t="shared" si="99"/>
        <v>0</v>
      </c>
      <c r="BT64" s="57">
        <f t="shared" si="99"/>
        <v>0</v>
      </c>
      <c r="BU64" s="57">
        <f t="shared" ref="BU64:CZ64" si="100">SUM(BU62:BU63)</f>
        <v>0</v>
      </c>
      <c r="BV64" s="57">
        <f t="shared" si="100"/>
        <v>0</v>
      </c>
      <c r="BW64" s="57">
        <f t="shared" si="100"/>
        <v>0</v>
      </c>
      <c r="BX64" s="57">
        <f t="shared" si="100"/>
        <v>0</v>
      </c>
      <c r="BY64" s="57">
        <f t="shared" si="100"/>
        <v>0</v>
      </c>
      <c r="BZ64" s="57">
        <f t="shared" si="100"/>
        <v>0</v>
      </c>
      <c r="CA64" s="57">
        <f t="shared" si="100"/>
        <v>0</v>
      </c>
      <c r="CB64" s="57">
        <f t="shared" si="100"/>
        <v>0</v>
      </c>
      <c r="CC64" s="57">
        <f t="shared" si="100"/>
        <v>0</v>
      </c>
      <c r="CD64" s="57">
        <f t="shared" si="100"/>
        <v>0</v>
      </c>
      <c r="CE64" s="57">
        <f t="shared" si="100"/>
        <v>0</v>
      </c>
      <c r="CF64" s="57">
        <f t="shared" si="100"/>
        <v>0</v>
      </c>
      <c r="CG64" s="57">
        <f t="shared" si="100"/>
        <v>0</v>
      </c>
      <c r="CH64" s="57">
        <f t="shared" si="100"/>
        <v>0</v>
      </c>
      <c r="CI64" s="57">
        <f t="shared" si="100"/>
        <v>0</v>
      </c>
      <c r="CJ64" s="57">
        <f t="shared" si="100"/>
        <v>0</v>
      </c>
      <c r="CK64" s="57">
        <f t="shared" si="100"/>
        <v>0</v>
      </c>
      <c r="CL64" s="57">
        <f t="shared" si="100"/>
        <v>0</v>
      </c>
      <c r="CM64" s="57">
        <f t="shared" si="100"/>
        <v>0</v>
      </c>
      <c r="CN64" s="57">
        <f t="shared" si="100"/>
        <v>0</v>
      </c>
      <c r="CO64" s="57">
        <f t="shared" si="100"/>
        <v>0</v>
      </c>
      <c r="CP64" s="57">
        <f t="shared" si="100"/>
        <v>0</v>
      </c>
      <c r="CQ64" s="57">
        <f t="shared" si="100"/>
        <v>0</v>
      </c>
      <c r="CR64" s="57">
        <f t="shared" si="100"/>
        <v>0</v>
      </c>
      <c r="CS64" s="57">
        <f t="shared" si="100"/>
        <v>0</v>
      </c>
      <c r="CT64" s="57">
        <f t="shared" si="100"/>
        <v>0</v>
      </c>
      <c r="CU64" s="57">
        <f t="shared" si="100"/>
        <v>0</v>
      </c>
      <c r="CV64" s="57">
        <f t="shared" si="100"/>
        <v>0</v>
      </c>
      <c r="CW64" s="57">
        <f t="shared" si="100"/>
        <v>0</v>
      </c>
      <c r="CX64" s="57">
        <f t="shared" si="100"/>
        <v>0</v>
      </c>
      <c r="CY64" s="57">
        <f t="shared" si="100"/>
        <v>0</v>
      </c>
      <c r="CZ64" s="57">
        <f t="shared" si="100"/>
        <v>0</v>
      </c>
      <c r="DA64" s="57">
        <f t="shared" ref="DA64:DW64" si="101">SUM(DA62:DA63)</f>
        <v>0</v>
      </c>
      <c r="DB64" s="57">
        <f t="shared" si="101"/>
        <v>0</v>
      </c>
      <c r="DC64" s="57">
        <f t="shared" si="101"/>
        <v>0</v>
      </c>
      <c r="DD64" s="57">
        <f t="shared" si="101"/>
        <v>0</v>
      </c>
      <c r="DE64" s="57">
        <f t="shared" si="101"/>
        <v>0</v>
      </c>
      <c r="DF64" s="57">
        <f t="shared" si="101"/>
        <v>0</v>
      </c>
      <c r="DG64" s="57">
        <f t="shared" si="101"/>
        <v>0</v>
      </c>
      <c r="DH64" s="57">
        <f t="shared" si="101"/>
        <v>0</v>
      </c>
      <c r="DI64" s="57">
        <f t="shared" si="101"/>
        <v>0</v>
      </c>
      <c r="DJ64" s="57">
        <f t="shared" si="101"/>
        <v>0</v>
      </c>
      <c r="DK64" s="57">
        <f t="shared" si="101"/>
        <v>0</v>
      </c>
      <c r="DL64" s="57">
        <f t="shared" si="101"/>
        <v>0</v>
      </c>
      <c r="DM64" s="57">
        <f t="shared" si="101"/>
        <v>0</v>
      </c>
      <c r="DN64" s="57">
        <f t="shared" si="101"/>
        <v>0</v>
      </c>
      <c r="DO64" s="57">
        <f t="shared" si="101"/>
        <v>0</v>
      </c>
      <c r="DP64" s="57">
        <f t="shared" si="101"/>
        <v>0</v>
      </c>
      <c r="DQ64" s="57">
        <f t="shared" si="101"/>
        <v>0</v>
      </c>
      <c r="DR64" s="57">
        <f t="shared" si="101"/>
        <v>0</v>
      </c>
      <c r="DS64" s="57">
        <f t="shared" si="101"/>
        <v>0</v>
      </c>
      <c r="DT64" s="57">
        <f t="shared" si="101"/>
        <v>0</v>
      </c>
      <c r="DU64" s="57">
        <f t="shared" si="101"/>
        <v>0</v>
      </c>
      <c r="DV64" s="57">
        <f t="shared" si="101"/>
        <v>0</v>
      </c>
      <c r="DW64" s="57">
        <f t="shared" si="101"/>
        <v>0</v>
      </c>
      <c r="DX64" s="57">
        <f t="shared" ref="DX64:EI64" si="102">SUM(DX62:DX63)</f>
        <v>0</v>
      </c>
      <c r="DY64" s="57">
        <f t="shared" si="102"/>
        <v>0</v>
      </c>
      <c r="DZ64" s="57">
        <f t="shared" si="102"/>
        <v>0</v>
      </c>
      <c r="EA64" s="57">
        <f t="shared" si="102"/>
        <v>0</v>
      </c>
      <c r="EB64" s="57">
        <f t="shared" si="102"/>
        <v>0</v>
      </c>
      <c r="EC64" s="57">
        <f t="shared" si="102"/>
        <v>0</v>
      </c>
      <c r="ED64" s="57">
        <f t="shared" si="102"/>
        <v>0</v>
      </c>
      <c r="EE64" s="57">
        <f t="shared" si="102"/>
        <v>0</v>
      </c>
      <c r="EF64" s="57">
        <f t="shared" si="102"/>
        <v>0</v>
      </c>
      <c r="EG64" s="57">
        <f t="shared" si="102"/>
        <v>0</v>
      </c>
      <c r="EH64" s="57">
        <f t="shared" si="102"/>
        <v>0</v>
      </c>
      <c r="EI64" s="57">
        <f t="shared" si="102"/>
        <v>0</v>
      </c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</row>
    <row r="65" spans="1:157" ht="13.5" thickTop="1" x14ac:dyDescent="0.2">
      <c r="B65" t="s">
        <v>134</v>
      </c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</row>
    <row r="66" spans="1:157" x14ac:dyDescent="0.2">
      <c r="B66" t="s">
        <v>131</v>
      </c>
      <c r="E66" s="53">
        <f>E$13*E37</f>
        <v>0</v>
      </c>
      <c r="F66" s="53">
        <f t="shared" ref="F66:BQ66" si="103">F$13*F37</f>
        <v>0</v>
      </c>
      <c r="G66" s="53">
        <f t="shared" si="103"/>
        <v>0</v>
      </c>
      <c r="H66" s="53">
        <f t="shared" si="103"/>
        <v>0</v>
      </c>
      <c r="I66" s="53">
        <f t="shared" si="103"/>
        <v>0</v>
      </c>
      <c r="J66" s="53">
        <f t="shared" si="103"/>
        <v>0</v>
      </c>
      <c r="K66" s="53">
        <f t="shared" si="103"/>
        <v>0</v>
      </c>
      <c r="L66" s="53">
        <f t="shared" si="103"/>
        <v>0</v>
      </c>
      <c r="M66" s="53">
        <f t="shared" si="103"/>
        <v>0</v>
      </c>
      <c r="N66" s="53">
        <f t="shared" si="103"/>
        <v>0</v>
      </c>
      <c r="O66" s="53">
        <f t="shared" si="103"/>
        <v>0</v>
      </c>
      <c r="P66" s="53">
        <f t="shared" si="103"/>
        <v>0</v>
      </c>
      <c r="Q66" s="53">
        <f t="shared" si="103"/>
        <v>0</v>
      </c>
      <c r="R66" s="53">
        <f t="shared" si="103"/>
        <v>0</v>
      </c>
      <c r="S66" s="53">
        <f t="shared" si="103"/>
        <v>0</v>
      </c>
      <c r="T66" s="53">
        <f t="shared" si="103"/>
        <v>0</v>
      </c>
      <c r="U66" s="53">
        <f t="shared" si="103"/>
        <v>0</v>
      </c>
      <c r="V66" s="53">
        <f t="shared" si="103"/>
        <v>0</v>
      </c>
      <c r="W66" s="53">
        <f t="shared" si="103"/>
        <v>0</v>
      </c>
      <c r="X66" s="53">
        <f t="shared" si="103"/>
        <v>0</v>
      </c>
      <c r="Y66" s="53">
        <f t="shared" si="103"/>
        <v>0</v>
      </c>
      <c r="Z66" s="53">
        <f t="shared" si="103"/>
        <v>0</v>
      </c>
      <c r="AA66" s="53">
        <f t="shared" si="103"/>
        <v>0</v>
      </c>
      <c r="AB66" s="53">
        <f t="shared" si="103"/>
        <v>0</v>
      </c>
      <c r="AC66" s="53">
        <f t="shared" si="103"/>
        <v>0</v>
      </c>
      <c r="AD66" s="53">
        <f t="shared" si="103"/>
        <v>0</v>
      </c>
      <c r="AE66" s="53">
        <f t="shared" si="103"/>
        <v>0</v>
      </c>
      <c r="AF66" s="53">
        <f t="shared" si="103"/>
        <v>0</v>
      </c>
      <c r="AG66" s="53">
        <f t="shared" si="103"/>
        <v>0</v>
      </c>
      <c r="AH66" s="53">
        <f t="shared" si="103"/>
        <v>0</v>
      </c>
      <c r="AI66" s="53">
        <f t="shared" si="103"/>
        <v>0</v>
      </c>
      <c r="AJ66" s="53">
        <f t="shared" si="103"/>
        <v>0</v>
      </c>
      <c r="AK66" s="53">
        <f t="shared" si="103"/>
        <v>0</v>
      </c>
      <c r="AL66" s="53">
        <f t="shared" si="103"/>
        <v>0</v>
      </c>
      <c r="AM66" s="53">
        <f t="shared" si="103"/>
        <v>0</v>
      </c>
      <c r="AN66" s="53">
        <f t="shared" si="103"/>
        <v>0</v>
      </c>
      <c r="AO66" s="53">
        <f t="shared" si="103"/>
        <v>0</v>
      </c>
      <c r="AP66" s="53">
        <f t="shared" si="103"/>
        <v>0</v>
      </c>
      <c r="AQ66" s="53">
        <f t="shared" si="103"/>
        <v>0</v>
      </c>
      <c r="AR66" s="53">
        <f t="shared" si="103"/>
        <v>0</v>
      </c>
      <c r="AS66" s="53">
        <f t="shared" si="103"/>
        <v>0</v>
      </c>
      <c r="AT66" s="53">
        <f t="shared" si="103"/>
        <v>0</v>
      </c>
      <c r="AU66" s="53">
        <f t="shared" si="103"/>
        <v>0</v>
      </c>
      <c r="AV66" s="53">
        <f t="shared" si="103"/>
        <v>0</v>
      </c>
      <c r="AW66" s="53">
        <f t="shared" si="103"/>
        <v>0</v>
      </c>
      <c r="AX66" s="53">
        <f t="shared" si="103"/>
        <v>0</v>
      </c>
      <c r="AY66" s="53">
        <f t="shared" si="103"/>
        <v>0</v>
      </c>
      <c r="AZ66" s="53">
        <f t="shared" si="103"/>
        <v>0</v>
      </c>
      <c r="BA66" s="53">
        <f t="shared" si="103"/>
        <v>0</v>
      </c>
      <c r="BB66" s="53">
        <f t="shared" si="103"/>
        <v>0</v>
      </c>
      <c r="BC66" s="53">
        <f t="shared" si="103"/>
        <v>0</v>
      </c>
      <c r="BD66" s="53">
        <f t="shared" si="103"/>
        <v>0</v>
      </c>
      <c r="BE66" s="53">
        <f t="shared" si="103"/>
        <v>0</v>
      </c>
      <c r="BF66" s="53">
        <f t="shared" si="103"/>
        <v>0</v>
      </c>
      <c r="BG66" s="53">
        <f t="shared" si="103"/>
        <v>0</v>
      </c>
      <c r="BH66" s="53">
        <f t="shared" si="103"/>
        <v>0</v>
      </c>
      <c r="BI66" s="53">
        <f t="shared" si="103"/>
        <v>0</v>
      </c>
      <c r="BJ66" s="53">
        <f t="shared" si="103"/>
        <v>0</v>
      </c>
      <c r="BK66" s="53">
        <f t="shared" si="103"/>
        <v>0</v>
      </c>
      <c r="BL66" s="53">
        <f t="shared" si="103"/>
        <v>0</v>
      </c>
      <c r="BM66" s="53">
        <f t="shared" si="103"/>
        <v>0</v>
      </c>
      <c r="BN66" s="53">
        <f t="shared" si="103"/>
        <v>0</v>
      </c>
      <c r="BO66" s="53">
        <f t="shared" si="103"/>
        <v>0</v>
      </c>
      <c r="BP66" s="53">
        <f t="shared" si="103"/>
        <v>0</v>
      </c>
      <c r="BQ66" s="53">
        <f t="shared" si="103"/>
        <v>0</v>
      </c>
      <c r="BR66" s="53">
        <f t="shared" ref="BR66:DW66" si="104">BR$13*BR37</f>
        <v>0</v>
      </c>
      <c r="BS66" s="53">
        <f t="shared" si="104"/>
        <v>0</v>
      </c>
      <c r="BT66" s="53">
        <f t="shared" si="104"/>
        <v>0</v>
      </c>
      <c r="BU66" s="53">
        <f t="shared" si="104"/>
        <v>0</v>
      </c>
      <c r="BV66" s="53">
        <f t="shared" si="104"/>
        <v>0</v>
      </c>
      <c r="BW66" s="53">
        <f t="shared" si="104"/>
        <v>0</v>
      </c>
      <c r="BX66" s="53">
        <f t="shared" si="104"/>
        <v>0</v>
      </c>
      <c r="BY66" s="53">
        <f t="shared" si="104"/>
        <v>0</v>
      </c>
      <c r="BZ66" s="53">
        <f t="shared" si="104"/>
        <v>0</v>
      </c>
      <c r="CA66" s="53">
        <f t="shared" si="104"/>
        <v>0</v>
      </c>
      <c r="CB66" s="53">
        <f t="shared" si="104"/>
        <v>0</v>
      </c>
      <c r="CC66" s="53">
        <f t="shared" si="104"/>
        <v>0</v>
      </c>
      <c r="CD66" s="53">
        <f t="shared" si="104"/>
        <v>0</v>
      </c>
      <c r="CE66" s="53">
        <f t="shared" si="104"/>
        <v>0</v>
      </c>
      <c r="CF66" s="53">
        <f t="shared" si="104"/>
        <v>0</v>
      </c>
      <c r="CG66" s="53">
        <f t="shared" si="104"/>
        <v>0</v>
      </c>
      <c r="CH66" s="53">
        <f t="shared" si="104"/>
        <v>0</v>
      </c>
      <c r="CI66" s="53">
        <f t="shared" si="104"/>
        <v>0</v>
      </c>
      <c r="CJ66" s="53">
        <f t="shared" si="104"/>
        <v>0</v>
      </c>
      <c r="CK66" s="53">
        <f t="shared" si="104"/>
        <v>0</v>
      </c>
      <c r="CL66" s="53">
        <f t="shared" si="104"/>
        <v>0</v>
      </c>
      <c r="CM66" s="53">
        <f t="shared" si="104"/>
        <v>0</v>
      </c>
      <c r="CN66" s="53">
        <f t="shared" si="104"/>
        <v>0</v>
      </c>
      <c r="CO66" s="53">
        <f t="shared" si="104"/>
        <v>0</v>
      </c>
      <c r="CP66" s="53">
        <f t="shared" si="104"/>
        <v>0</v>
      </c>
      <c r="CQ66" s="53">
        <f t="shared" si="104"/>
        <v>0</v>
      </c>
      <c r="CR66" s="53">
        <f t="shared" si="104"/>
        <v>0</v>
      </c>
      <c r="CS66" s="53">
        <f t="shared" si="104"/>
        <v>0</v>
      </c>
      <c r="CT66" s="53">
        <f t="shared" si="104"/>
        <v>0</v>
      </c>
      <c r="CU66" s="53">
        <f t="shared" si="104"/>
        <v>0</v>
      </c>
      <c r="CV66" s="53">
        <f t="shared" si="104"/>
        <v>0</v>
      </c>
      <c r="CW66" s="53">
        <f t="shared" si="104"/>
        <v>0</v>
      </c>
      <c r="CX66" s="53">
        <f t="shared" si="104"/>
        <v>0</v>
      </c>
      <c r="CY66" s="53">
        <f t="shared" si="104"/>
        <v>0</v>
      </c>
      <c r="CZ66" s="53">
        <f t="shared" si="104"/>
        <v>0</v>
      </c>
      <c r="DA66" s="53">
        <f t="shared" si="104"/>
        <v>0</v>
      </c>
      <c r="DB66" s="53">
        <f t="shared" si="104"/>
        <v>0</v>
      </c>
      <c r="DC66" s="53">
        <f t="shared" si="104"/>
        <v>0</v>
      </c>
      <c r="DD66" s="53">
        <f t="shared" si="104"/>
        <v>0</v>
      </c>
      <c r="DE66" s="53">
        <f t="shared" si="104"/>
        <v>0</v>
      </c>
      <c r="DF66" s="53">
        <f t="shared" si="104"/>
        <v>0</v>
      </c>
      <c r="DG66" s="53">
        <f t="shared" si="104"/>
        <v>0</v>
      </c>
      <c r="DH66" s="53">
        <f t="shared" si="104"/>
        <v>0</v>
      </c>
      <c r="DI66" s="53">
        <f t="shared" si="104"/>
        <v>0</v>
      </c>
      <c r="DJ66" s="53">
        <f t="shared" si="104"/>
        <v>0</v>
      </c>
      <c r="DK66" s="53">
        <f t="shared" si="104"/>
        <v>0</v>
      </c>
      <c r="DL66" s="53">
        <f t="shared" si="104"/>
        <v>0</v>
      </c>
      <c r="DM66" s="53">
        <f t="shared" si="104"/>
        <v>0</v>
      </c>
      <c r="DN66" s="53">
        <f t="shared" si="104"/>
        <v>0</v>
      </c>
      <c r="DO66" s="53">
        <f t="shared" si="104"/>
        <v>0</v>
      </c>
      <c r="DP66" s="53">
        <f t="shared" si="104"/>
        <v>0</v>
      </c>
      <c r="DQ66" s="53">
        <f t="shared" si="104"/>
        <v>0</v>
      </c>
      <c r="DR66" s="53">
        <f t="shared" si="104"/>
        <v>0</v>
      </c>
      <c r="DS66" s="53">
        <f t="shared" si="104"/>
        <v>0</v>
      </c>
      <c r="DT66" s="53">
        <f t="shared" si="104"/>
        <v>0</v>
      </c>
      <c r="DU66" s="53">
        <f t="shared" si="104"/>
        <v>0</v>
      </c>
      <c r="DV66" s="53">
        <f t="shared" si="104"/>
        <v>0</v>
      </c>
      <c r="DW66" s="53">
        <f t="shared" si="104"/>
        <v>0</v>
      </c>
      <c r="DX66" s="53">
        <f t="shared" ref="DX66:EI66" si="105">DX$13*DX37</f>
        <v>0</v>
      </c>
      <c r="DY66" s="53">
        <f t="shared" si="105"/>
        <v>0</v>
      </c>
      <c r="DZ66" s="53">
        <f t="shared" si="105"/>
        <v>0</v>
      </c>
      <c r="EA66" s="53">
        <f t="shared" si="105"/>
        <v>0</v>
      </c>
      <c r="EB66" s="53">
        <f t="shared" si="105"/>
        <v>0</v>
      </c>
      <c r="EC66" s="53">
        <f t="shared" si="105"/>
        <v>0</v>
      </c>
      <c r="ED66" s="53">
        <f t="shared" si="105"/>
        <v>0</v>
      </c>
      <c r="EE66" s="53">
        <f t="shared" si="105"/>
        <v>0</v>
      </c>
      <c r="EF66" s="53">
        <f t="shared" si="105"/>
        <v>0</v>
      </c>
      <c r="EG66" s="53">
        <f t="shared" si="105"/>
        <v>0</v>
      </c>
      <c r="EH66" s="53">
        <f t="shared" si="105"/>
        <v>0</v>
      </c>
      <c r="EI66" s="53">
        <f t="shared" si="105"/>
        <v>0</v>
      </c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</row>
    <row r="67" spans="1:157" x14ac:dyDescent="0.2">
      <c r="B67" t="s">
        <v>119</v>
      </c>
      <c r="E67" s="52">
        <f>E$15*E51</f>
        <v>0</v>
      </c>
      <c r="F67" s="52">
        <f t="shared" ref="F67:BQ67" si="106">F$15*F51</f>
        <v>0</v>
      </c>
      <c r="G67" s="52">
        <f t="shared" si="106"/>
        <v>0</v>
      </c>
      <c r="H67" s="52">
        <f t="shared" si="106"/>
        <v>0</v>
      </c>
      <c r="I67" s="52">
        <f t="shared" si="106"/>
        <v>0</v>
      </c>
      <c r="J67" s="52">
        <f t="shared" si="106"/>
        <v>0</v>
      </c>
      <c r="K67" s="52">
        <f t="shared" si="106"/>
        <v>0</v>
      </c>
      <c r="L67" s="52">
        <f t="shared" si="106"/>
        <v>0</v>
      </c>
      <c r="M67" s="52">
        <f t="shared" si="106"/>
        <v>0</v>
      </c>
      <c r="N67" s="52">
        <f t="shared" si="106"/>
        <v>0</v>
      </c>
      <c r="O67" s="52">
        <f t="shared" si="106"/>
        <v>0</v>
      </c>
      <c r="P67" s="52">
        <f t="shared" si="106"/>
        <v>0</v>
      </c>
      <c r="Q67" s="52">
        <f t="shared" si="106"/>
        <v>0</v>
      </c>
      <c r="R67" s="52">
        <f t="shared" si="106"/>
        <v>0</v>
      </c>
      <c r="S67" s="52">
        <f t="shared" si="106"/>
        <v>0</v>
      </c>
      <c r="T67" s="52">
        <f t="shared" si="106"/>
        <v>0</v>
      </c>
      <c r="U67" s="52">
        <f t="shared" si="106"/>
        <v>0</v>
      </c>
      <c r="V67" s="52">
        <f t="shared" si="106"/>
        <v>0</v>
      </c>
      <c r="W67" s="52">
        <f t="shared" si="106"/>
        <v>0</v>
      </c>
      <c r="X67" s="52">
        <f t="shared" si="106"/>
        <v>0</v>
      </c>
      <c r="Y67" s="52">
        <f t="shared" si="106"/>
        <v>0</v>
      </c>
      <c r="Z67" s="52">
        <f t="shared" si="106"/>
        <v>0</v>
      </c>
      <c r="AA67" s="52">
        <f t="shared" si="106"/>
        <v>0</v>
      </c>
      <c r="AB67" s="52">
        <f t="shared" si="106"/>
        <v>0</v>
      </c>
      <c r="AC67" s="52">
        <f t="shared" si="106"/>
        <v>0</v>
      </c>
      <c r="AD67" s="52">
        <f t="shared" si="106"/>
        <v>0</v>
      </c>
      <c r="AE67" s="52">
        <f t="shared" si="106"/>
        <v>0</v>
      </c>
      <c r="AF67" s="52">
        <f t="shared" si="106"/>
        <v>0</v>
      </c>
      <c r="AG67" s="52">
        <f t="shared" si="106"/>
        <v>0</v>
      </c>
      <c r="AH67" s="52">
        <f t="shared" si="106"/>
        <v>0</v>
      </c>
      <c r="AI67" s="52">
        <f t="shared" si="106"/>
        <v>0</v>
      </c>
      <c r="AJ67" s="52">
        <f t="shared" si="106"/>
        <v>0</v>
      </c>
      <c r="AK67" s="52">
        <f t="shared" si="106"/>
        <v>0</v>
      </c>
      <c r="AL67" s="52">
        <f t="shared" si="106"/>
        <v>0</v>
      </c>
      <c r="AM67" s="52">
        <f t="shared" si="106"/>
        <v>0</v>
      </c>
      <c r="AN67" s="52">
        <f t="shared" si="106"/>
        <v>0</v>
      </c>
      <c r="AO67" s="52">
        <f t="shared" si="106"/>
        <v>0</v>
      </c>
      <c r="AP67" s="52">
        <f t="shared" si="106"/>
        <v>0</v>
      </c>
      <c r="AQ67" s="52">
        <f t="shared" si="106"/>
        <v>0</v>
      </c>
      <c r="AR67" s="52">
        <f t="shared" si="106"/>
        <v>0</v>
      </c>
      <c r="AS67" s="52">
        <f t="shared" si="106"/>
        <v>0</v>
      </c>
      <c r="AT67" s="52">
        <f t="shared" si="106"/>
        <v>0</v>
      </c>
      <c r="AU67" s="52">
        <f t="shared" si="106"/>
        <v>0</v>
      </c>
      <c r="AV67" s="52">
        <f t="shared" si="106"/>
        <v>0</v>
      </c>
      <c r="AW67" s="52">
        <f t="shared" si="106"/>
        <v>0</v>
      </c>
      <c r="AX67" s="52">
        <f t="shared" si="106"/>
        <v>0</v>
      </c>
      <c r="AY67" s="52">
        <f t="shared" si="106"/>
        <v>0</v>
      </c>
      <c r="AZ67" s="52">
        <f t="shared" si="106"/>
        <v>0</v>
      </c>
      <c r="BA67" s="52">
        <f t="shared" si="106"/>
        <v>0</v>
      </c>
      <c r="BB67" s="52">
        <f t="shared" si="106"/>
        <v>0</v>
      </c>
      <c r="BC67" s="52">
        <f t="shared" si="106"/>
        <v>0</v>
      </c>
      <c r="BD67" s="52">
        <f t="shared" si="106"/>
        <v>0</v>
      </c>
      <c r="BE67" s="52">
        <f t="shared" si="106"/>
        <v>0</v>
      </c>
      <c r="BF67" s="52">
        <f t="shared" si="106"/>
        <v>0</v>
      </c>
      <c r="BG67" s="52">
        <f t="shared" si="106"/>
        <v>0</v>
      </c>
      <c r="BH67" s="52">
        <f t="shared" si="106"/>
        <v>0</v>
      </c>
      <c r="BI67" s="52">
        <f t="shared" si="106"/>
        <v>0</v>
      </c>
      <c r="BJ67" s="52">
        <f t="shared" si="106"/>
        <v>0</v>
      </c>
      <c r="BK67" s="52">
        <f t="shared" si="106"/>
        <v>0</v>
      </c>
      <c r="BL67" s="52">
        <f t="shared" si="106"/>
        <v>0</v>
      </c>
      <c r="BM67" s="52">
        <f t="shared" si="106"/>
        <v>0</v>
      </c>
      <c r="BN67" s="52">
        <f t="shared" si="106"/>
        <v>0</v>
      </c>
      <c r="BO67" s="52">
        <f t="shared" si="106"/>
        <v>0</v>
      </c>
      <c r="BP67" s="52">
        <f t="shared" si="106"/>
        <v>0</v>
      </c>
      <c r="BQ67" s="52">
        <f t="shared" si="106"/>
        <v>0</v>
      </c>
      <c r="BR67" s="52">
        <f t="shared" ref="BR67:DW67" si="107">BR$15*BR51</f>
        <v>0</v>
      </c>
      <c r="BS67" s="52">
        <f t="shared" si="107"/>
        <v>0</v>
      </c>
      <c r="BT67" s="52">
        <f t="shared" si="107"/>
        <v>0</v>
      </c>
      <c r="BU67" s="52">
        <f t="shared" si="107"/>
        <v>0</v>
      </c>
      <c r="BV67" s="52">
        <f t="shared" si="107"/>
        <v>0</v>
      </c>
      <c r="BW67" s="52">
        <f t="shared" si="107"/>
        <v>0</v>
      </c>
      <c r="BX67" s="52">
        <f t="shared" si="107"/>
        <v>0</v>
      </c>
      <c r="BY67" s="52">
        <f t="shared" si="107"/>
        <v>0</v>
      </c>
      <c r="BZ67" s="52">
        <f t="shared" si="107"/>
        <v>0</v>
      </c>
      <c r="CA67" s="52">
        <f t="shared" si="107"/>
        <v>0</v>
      </c>
      <c r="CB67" s="52">
        <f t="shared" si="107"/>
        <v>0</v>
      </c>
      <c r="CC67" s="52">
        <f t="shared" si="107"/>
        <v>0</v>
      </c>
      <c r="CD67" s="52">
        <f t="shared" si="107"/>
        <v>0</v>
      </c>
      <c r="CE67" s="52">
        <f t="shared" si="107"/>
        <v>0</v>
      </c>
      <c r="CF67" s="52">
        <f t="shared" si="107"/>
        <v>0</v>
      </c>
      <c r="CG67" s="52">
        <f t="shared" si="107"/>
        <v>0</v>
      </c>
      <c r="CH67" s="52">
        <f t="shared" si="107"/>
        <v>0</v>
      </c>
      <c r="CI67" s="52">
        <f t="shared" si="107"/>
        <v>0</v>
      </c>
      <c r="CJ67" s="52">
        <f t="shared" si="107"/>
        <v>0</v>
      </c>
      <c r="CK67" s="52">
        <f t="shared" si="107"/>
        <v>0</v>
      </c>
      <c r="CL67" s="52">
        <f t="shared" si="107"/>
        <v>0</v>
      </c>
      <c r="CM67" s="52">
        <f t="shared" si="107"/>
        <v>0</v>
      </c>
      <c r="CN67" s="52">
        <f t="shared" si="107"/>
        <v>0</v>
      </c>
      <c r="CO67" s="52">
        <f t="shared" si="107"/>
        <v>0</v>
      </c>
      <c r="CP67" s="52">
        <f t="shared" si="107"/>
        <v>0</v>
      </c>
      <c r="CQ67" s="52">
        <f t="shared" si="107"/>
        <v>0</v>
      </c>
      <c r="CR67" s="52">
        <f t="shared" si="107"/>
        <v>0</v>
      </c>
      <c r="CS67" s="52">
        <f t="shared" si="107"/>
        <v>0</v>
      </c>
      <c r="CT67" s="52">
        <f t="shared" si="107"/>
        <v>0</v>
      </c>
      <c r="CU67" s="52">
        <f t="shared" si="107"/>
        <v>0</v>
      </c>
      <c r="CV67" s="52">
        <f t="shared" si="107"/>
        <v>0</v>
      </c>
      <c r="CW67" s="52">
        <f t="shared" si="107"/>
        <v>0</v>
      </c>
      <c r="CX67" s="52">
        <f t="shared" si="107"/>
        <v>0</v>
      </c>
      <c r="CY67" s="52">
        <f t="shared" si="107"/>
        <v>0</v>
      </c>
      <c r="CZ67" s="52">
        <f t="shared" si="107"/>
        <v>0</v>
      </c>
      <c r="DA67" s="52">
        <f t="shared" si="107"/>
        <v>0</v>
      </c>
      <c r="DB67" s="52">
        <f t="shared" si="107"/>
        <v>0</v>
      </c>
      <c r="DC67" s="52">
        <f t="shared" si="107"/>
        <v>0</v>
      </c>
      <c r="DD67" s="52">
        <f t="shared" si="107"/>
        <v>0</v>
      </c>
      <c r="DE67" s="52">
        <f t="shared" si="107"/>
        <v>0</v>
      </c>
      <c r="DF67" s="52">
        <f t="shared" si="107"/>
        <v>0</v>
      </c>
      <c r="DG67" s="52">
        <f t="shared" si="107"/>
        <v>0</v>
      </c>
      <c r="DH67" s="52">
        <f t="shared" si="107"/>
        <v>0</v>
      </c>
      <c r="DI67" s="52">
        <f t="shared" si="107"/>
        <v>0</v>
      </c>
      <c r="DJ67" s="52">
        <f t="shared" si="107"/>
        <v>0</v>
      </c>
      <c r="DK67" s="52">
        <f t="shared" si="107"/>
        <v>0</v>
      </c>
      <c r="DL67" s="52">
        <f t="shared" si="107"/>
        <v>0</v>
      </c>
      <c r="DM67" s="52">
        <f t="shared" si="107"/>
        <v>0</v>
      </c>
      <c r="DN67" s="52">
        <f t="shared" si="107"/>
        <v>0</v>
      </c>
      <c r="DO67" s="52">
        <f t="shared" si="107"/>
        <v>0</v>
      </c>
      <c r="DP67" s="52">
        <f t="shared" si="107"/>
        <v>0</v>
      </c>
      <c r="DQ67" s="52">
        <f t="shared" si="107"/>
        <v>0</v>
      </c>
      <c r="DR67" s="52">
        <f t="shared" si="107"/>
        <v>0</v>
      </c>
      <c r="DS67" s="52">
        <f t="shared" si="107"/>
        <v>0</v>
      </c>
      <c r="DT67" s="52">
        <f t="shared" si="107"/>
        <v>0</v>
      </c>
      <c r="DU67" s="52">
        <f t="shared" si="107"/>
        <v>0</v>
      </c>
      <c r="DV67" s="52">
        <f t="shared" si="107"/>
        <v>0</v>
      </c>
      <c r="DW67" s="52">
        <f t="shared" si="107"/>
        <v>0</v>
      </c>
      <c r="DX67" s="52">
        <f t="shared" ref="DX67:EI67" si="108">DX$15*DX51</f>
        <v>0</v>
      </c>
      <c r="DY67" s="52">
        <f t="shared" si="108"/>
        <v>0</v>
      </c>
      <c r="DZ67" s="52">
        <f t="shared" si="108"/>
        <v>0</v>
      </c>
      <c r="EA67" s="52">
        <f t="shared" si="108"/>
        <v>0</v>
      </c>
      <c r="EB67" s="52">
        <f t="shared" si="108"/>
        <v>0</v>
      </c>
      <c r="EC67" s="52">
        <f t="shared" si="108"/>
        <v>0</v>
      </c>
      <c r="ED67" s="52">
        <f t="shared" si="108"/>
        <v>0</v>
      </c>
      <c r="EE67" s="52">
        <f t="shared" si="108"/>
        <v>0</v>
      </c>
      <c r="EF67" s="52">
        <f t="shared" si="108"/>
        <v>0</v>
      </c>
      <c r="EG67" s="52">
        <f t="shared" si="108"/>
        <v>0</v>
      </c>
      <c r="EH67" s="52">
        <f t="shared" si="108"/>
        <v>0</v>
      </c>
      <c r="EI67" s="52">
        <f t="shared" si="108"/>
        <v>0</v>
      </c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/>
      <c r="EU67" s="52"/>
      <c r="EV67" s="52"/>
      <c r="EW67" s="52"/>
      <c r="EX67" s="52"/>
      <c r="EY67" s="52"/>
      <c r="EZ67" s="52"/>
      <c r="FA67" s="52"/>
    </row>
    <row r="68" spans="1:157" ht="13.5" thickBot="1" x14ac:dyDescent="0.25">
      <c r="B68" s="31" t="s">
        <v>243</v>
      </c>
      <c r="E68" s="57">
        <f>Sales!B94</f>
        <v>0</v>
      </c>
      <c r="F68" s="57">
        <f>Sales!C94</f>
        <v>0</v>
      </c>
      <c r="G68" s="57">
        <f>Sales!D94</f>
        <v>0</v>
      </c>
      <c r="H68" s="57">
        <f>Sales!E94</f>
        <v>0</v>
      </c>
      <c r="I68" s="57">
        <f>Sales!F94</f>
        <v>0</v>
      </c>
      <c r="J68" s="57">
        <f>Sales!G94</f>
        <v>0</v>
      </c>
      <c r="K68" s="57">
        <f>Sales!H94</f>
        <v>0</v>
      </c>
      <c r="L68" s="57">
        <f>Sales!I94</f>
        <v>0</v>
      </c>
      <c r="M68" s="57">
        <f>Sales!J94</f>
        <v>0</v>
      </c>
      <c r="N68" s="57">
        <f>Sales!K94</f>
        <v>0</v>
      </c>
      <c r="O68" s="57">
        <f>Sales!L94</f>
        <v>0</v>
      </c>
      <c r="P68" s="57">
        <f>Sales!M94</f>
        <v>0</v>
      </c>
      <c r="Q68" s="57">
        <f>Sales!N94</f>
        <v>0</v>
      </c>
      <c r="R68" s="57">
        <f>Sales!O94</f>
        <v>0</v>
      </c>
      <c r="S68" s="57">
        <f>Sales!P94</f>
        <v>0</v>
      </c>
      <c r="T68" s="57">
        <f>Sales!Q94</f>
        <v>0</v>
      </c>
      <c r="U68" s="57">
        <f>Sales!R94</f>
        <v>0</v>
      </c>
      <c r="V68" s="57">
        <f>Sales!S94</f>
        <v>0</v>
      </c>
      <c r="W68" s="57">
        <f>Sales!T94</f>
        <v>0</v>
      </c>
      <c r="X68" s="57">
        <f>Sales!U94</f>
        <v>0</v>
      </c>
      <c r="Y68" s="57">
        <f>Sales!V94</f>
        <v>0</v>
      </c>
      <c r="Z68" s="57">
        <f>Sales!W94</f>
        <v>0</v>
      </c>
      <c r="AA68" s="57">
        <f>Sales!X94</f>
        <v>0</v>
      </c>
      <c r="AB68" s="57">
        <f>Sales!Y94</f>
        <v>0</v>
      </c>
      <c r="AC68" s="57">
        <f>Sales!Z94</f>
        <v>0</v>
      </c>
      <c r="AD68" s="57">
        <f>Sales!AA94</f>
        <v>0</v>
      </c>
      <c r="AE68" s="57">
        <f>Sales!AB94</f>
        <v>0</v>
      </c>
      <c r="AF68" s="57">
        <f>Sales!AC94</f>
        <v>0</v>
      </c>
      <c r="AG68" s="57">
        <f>Sales!AD94</f>
        <v>0</v>
      </c>
      <c r="AH68" s="57">
        <f>Sales!AE94</f>
        <v>0</v>
      </c>
      <c r="AI68" s="57">
        <f>Sales!AF94</f>
        <v>0</v>
      </c>
      <c r="AJ68" s="57">
        <f>Sales!AG94</f>
        <v>0</v>
      </c>
      <c r="AK68" s="57">
        <f>Sales!AH94</f>
        <v>0</v>
      </c>
      <c r="AL68" s="57">
        <f>Sales!AI94</f>
        <v>0</v>
      </c>
      <c r="AM68" s="57">
        <f>Sales!AJ94</f>
        <v>0</v>
      </c>
      <c r="AN68" s="57">
        <f>Sales!AK94</f>
        <v>0</v>
      </c>
      <c r="AO68" s="57">
        <f>Sales!AL94</f>
        <v>0</v>
      </c>
      <c r="AP68" s="57">
        <f>Sales!AM94</f>
        <v>0</v>
      </c>
      <c r="AQ68" s="57">
        <f>Sales!AN94</f>
        <v>0</v>
      </c>
      <c r="AR68" s="57">
        <f>Sales!AO94</f>
        <v>0</v>
      </c>
      <c r="AS68" s="57">
        <f>Sales!AP94</f>
        <v>0</v>
      </c>
      <c r="AT68" s="57">
        <f>Sales!AQ94</f>
        <v>0</v>
      </c>
      <c r="AU68" s="57">
        <f>Sales!AR94</f>
        <v>0</v>
      </c>
      <c r="AV68" s="57">
        <f>Sales!AS94</f>
        <v>0</v>
      </c>
      <c r="AW68" s="57">
        <f>Sales!AT94</f>
        <v>0</v>
      </c>
      <c r="AX68" s="57">
        <f>Sales!AU94</f>
        <v>0</v>
      </c>
      <c r="AY68" s="57">
        <f>Sales!AV94</f>
        <v>0</v>
      </c>
      <c r="AZ68" s="57">
        <f>Sales!AW94</f>
        <v>0</v>
      </c>
      <c r="BA68" s="57">
        <f>Sales!AX94</f>
        <v>0</v>
      </c>
      <c r="BB68" s="57">
        <f>Sales!AY94</f>
        <v>0</v>
      </c>
      <c r="BC68" s="57">
        <f>Sales!AZ94</f>
        <v>0</v>
      </c>
      <c r="BD68" s="57">
        <f>Sales!BA94</f>
        <v>0</v>
      </c>
      <c r="BE68" s="57">
        <f>Sales!BB94</f>
        <v>0</v>
      </c>
      <c r="BF68" s="57">
        <f>Sales!BC94</f>
        <v>0</v>
      </c>
      <c r="BG68" s="57">
        <f>Sales!BD94</f>
        <v>0</v>
      </c>
      <c r="BH68" s="57">
        <f>Sales!BE94</f>
        <v>0</v>
      </c>
      <c r="BI68" s="57">
        <f>Sales!BF94</f>
        <v>0</v>
      </c>
      <c r="BJ68" s="57">
        <f>Sales!BG94</f>
        <v>0</v>
      </c>
      <c r="BK68" s="57">
        <f>Sales!BH94</f>
        <v>0</v>
      </c>
      <c r="BL68" s="57">
        <f>Sales!BI94</f>
        <v>0</v>
      </c>
      <c r="BM68" s="57">
        <f>Sales!BJ94</f>
        <v>0</v>
      </c>
      <c r="BN68" s="57">
        <f>Sales!BK94</f>
        <v>0</v>
      </c>
      <c r="BO68" s="57">
        <f>Sales!BL94</f>
        <v>0</v>
      </c>
      <c r="BP68" s="57">
        <f>Sales!BM94</f>
        <v>0</v>
      </c>
      <c r="BQ68" s="57">
        <f>Sales!BN94</f>
        <v>0</v>
      </c>
      <c r="BR68" s="57">
        <f>Sales!BO94</f>
        <v>0</v>
      </c>
      <c r="BS68" s="57">
        <f>Sales!BP94</f>
        <v>0</v>
      </c>
      <c r="BT68" s="57">
        <f>Sales!BQ94</f>
        <v>0</v>
      </c>
      <c r="BU68" s="57">
        <f>Sales!BR94</f>
        <v>0</v>
      </c>
      <c r="BV68" s="57">
        <f>Sales!BS94</f>
        <v>0</v>
      </c>
      <c r="BW68" s="57">
        <f>Sales!BT94</f>
        <v>0</v>
      </c>
      <c r="BX68" s="57">
        <f>Sales!BU94</f>
        <v>0</v>
      </c>
      <c r="BY68" s="57">
        <f>Sales!BV94</f>
        <v>0</v>
      </c>
      <c r="BZ68" s="57">
        <f>Sales!BW94</f>
        <v>0</v>
      </c>
      <c r="CA68" s="57">
        <f>Sales!BX94</f>
        <v>0</v>
      </c>
      <c r="CB68" s="57">
        <f>Sales!BY94</f>
        <v>0</v>
      </c>
      <c r="CC68" s="57">
        <f>Sales!BZ94</f>
        <v>0</v>
      </c>
      <c r="CD68" s="57">
        <f>Sales!CA94</f>
        <v>0</v>
      </c>
      <c r="CE68" s="57">
        <f>Sales!CB94</f>
        <v>0</v>
      </c>
      <c r="CF68" s="57">
        <f>Sales!CC94</f>
        <v>0</v>
      </c>
      <c r="CG68" s="57">
        <f>Sales!CD94</f>
        <v>0</v>
      </c>
      <c r="CH68" s="57">
        <f>Sales!CE94</f>
        <v>0</v>
      </c>
      <c r="CI68" s="57">
        <f>Sales!CF94</f>
        <v>0</v>
      </c>
      <c r="CJ68" s="57">
        <f>Sales!CG94</f>
        <v>0</v>
      </c>
      <c r="CK68" s="57">
        <f>Sales!CH94</f>
        <v>0</v>
      </c>
      <c r="CL68" s="57">
        <f>Sales!CI94</f>
        <v>0</v>
      </c>
      <c r="CM68" s="57">
        <f>Sales!CJ94</f>
        <v>0</v>
      </c>
      <c r="CN68" s="57">
        <f>Sales!CK94</f>
        <v>0</v>
      </c>
      <c r="CO68" s="57">
        <f>Sales!CL94</f>
        <v>0</v>
      </c>
      <c r="CP68" s="57">
        <f>Sales!CM94</f>
        <v>0</v>
      </c>
      <c r="CQ68" s="57">
        <f>Sales!CN94</f>
        <v>0</v>
      </c>
      <c r="CR68" s="57">
        <f>Sales!CO94</f>
        <v>0</v>
      </c>
      <c r="CS68" s="57">
        <f>Sales!CP94</f>
        <v>0</v>
      </c>
      <c r="CT68" s="57">
        <f>Sales!CQ94</f>
        <v>0</v>
      </c>
      <c r="CU68" s="57">
        <f>Sales!CR94</f>
        <v>0</v>
      </c>
      <c r="CV68" s="57">
        <f>Sales!CS94</f>
        <v>0</v>
      </c>
      <c r="CW68" s="57">
        <f>Sales!CT94</f>
        <v>0</v>
      </c>
      <c r="CX68" s="57">
        <f>Sales!CU94</f>
        <v>0</v>
      </c>
      <c r="CY68" s="57">
        <f>Sales!CV94</f>
        <v>0</v>
      </c>
      <c r="CZ68" s="57">
        <f>Sales!CW94</f>
        <v>0</v>
      </c>
      <c r="DA68" s="57">
        <f>Sales!CX94</f>
        <v>0</v>
      </c>
      <c r="DB68" s="57">
        <f>Sales!CY94</f>
        <v>0</v>
      </c>
      <c r="DC68" s="57">
        <f>Sales!CZ94</f>
        <v>0</v>
      </c>
      <c r="DD68" s="57">
        <f>Sales!DA94</f>
        <v>0</v>
      </c>
      <c r="DE68" s="57">
        <f>Sales!DB94</f>
        <v>0</v>
      </c>
      <c r="DF68" s="57">
        <f>Sales!DC94</f>
        <v>0</v>
      </c>
      <c r="DG68" s="57">
        <f>Sales!DD94</f>
        <v>0</v>
      </c>
      <c r="DH68" s="57">
        <f>Sales!DE94</f>
        <v>0</v>
      </c>
      <c r="DI68" s="57">
        <f>Sales!DF94</f>
        <v>0</v>
      </c>
      <c r="DJ68" s="57">
        <f>Sales!DG94</f>
        <v>0</v>
      </c>
      <c r="DK68" s="57">
        <f>Sales!DH94</f>
        <v>0</v>
      </c>
      <c r="DL68" s="57">
        <f>Sales!DI94</f>
        <v>0</v>
      </c>
      <c r="DM68" s="57">
        <f>Sales!DJ94</f>
        <v>0</v>
      </c>
      <c r="DN68" s="57">
        <f>Sales!DK94</f>
        <v>0</v>
      </c>
      <c r="DO68" s="57">
        <f>Sales!DL94</f>
        <v>0</v>
      </c>
      <c r="DP68" s="57">
        <f>Sales!DM94</f>
        <v>0</v>
      </c>
      <c r="DQ68" s="57">
        <f>Sales!DN94</f>
        <v>0</v>
      </c>
      <c r="DR68" s="57">
        <f>Sales!DO94</f>
        <v>0</v>
      </c>
      <c r="DS68" s="57">
        <f>Sales!DP94</f>
        <v>0</v>
      </c>
      <c r="DT68" s="57">
        <f>Sales!DQ94</f>
        <v>0</v>
      </c>
      <c r="DU68" s="57">
        <f>Sales!DR94</f>
        <v>0</v>
      </c>
      <c r="DV68" s="57">
        <f>Sales!DS94</f>
        <v>0</v>
      </c>
      <c r="DW68" s="57">
        <f>Sales!DT94</f>
        <v>0</v>
      </c>
      <c r="DX68" s="57">
        <f>Sales!DU94</f>
        <v>0</v>
      </c>
      <c r="DY68" s="57">
        <f>Sales!DV94</f>
        <v>0</v>
      </c>
      <c r="DZ68" s="57">
        <f>Sales!DW94</f>
        <v>0</v>
      </c>
      <c r="EA68" s="57">
        <f>Sales!DX94</f>
        <v>0</v>
      </c>
      <c r="EB68" s="57">
        <f>Sales!DY94</f>
        <v>0</v>
      </c>
      <c r="EC68" s="57">
        <f>Sales!DZ94</f>
        <v>0</v>
      </c>
      <c r="ED68" s="57">
        <f>Sales!EA94</f>
        <v>0</v>
      </c>
      <c r="EE68" s="57">
        <f>Sales!EB94</f>
        <v>0</v>
      </c>
      <c r="EF68" s="57">
        <f>Sales!EC94</f>
        <v>0</v>
      </c>
      <c r="EG68" s="57">
        <f>Sales!ED94</f>
        <v>0</v>
      </c>
      <c r="EH68" s="57">
        <f>Sales!EE94</f>
        <v>0</v>
      </c>
      <c r="EI68" s="57">
        <f>Sales!EF94</f>
        <v>0</v>
      </c>
      <c r="EJ68" s="57"/>
      <c r="EK68" s="57"/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/>
      <c r="EY68" s="57"/>
      <c r="EZ68" s="57"/>
      <c r="FA68" s="57"/>
    </row>
    <row r="69" spans="1:157" ht="13.5" thickTop="1" x14ac:dyDescent="0.2">
      <c r="A69" s="2"/>
      <c r="B69" s="118" t="s">
        <v>246</v>
      </c>
      <c r="C69" s="2"/>
      <c r="E69" s="39">
        <f t="shared" ref="E69:AJ69" si="109">E56+E60+E64+E68</f>
        <v>0</v>
      </c>
      <c r="F69" s="39">
        <f t="shared" si="109"/>
        <v>0</v>
      </c>
      <c r="G69" s="39">
        <f t="shared" si="109"/>
        <v>0</v>
      </c>
      <c r="H69" s="39">
        <f t="shared" si="109"/>
        <v>0</v>
      </c>
      <c r="I69" s="39">
        <f t="shared" si="109"/>
        <v>0</v>
      </c>
      <c r="J69" s="39">
        <f t="shared" si="109"/>
        <v>0</v>
      </c>
      <c r="K69" s="39">
        <f t="shared" si="109"/>
        <v>0</v>
      </c>
      <c r="L69" s="39">
        <f t="shared" si="109"/>
        <v>0</v>
      </c>
      <c r="M69" s="39">
        <f t="shared" si="109"/>
        <v>0</v>
      </c>
      <c r="N69" s="39">
        <f t="shared" si="109"/>
        <v>0</v>
      </c>
      <c r="O69" s="39">
        <f t="shared" si="109"/>
        <v>0</v>
      </c>
      <c r="P69" s="39">
        <f t="shared" si="109"/>
        <v>0</v>
      </c>
      <c r="Q69" s="39">
        <f t="shared" si="109"/>
        <v>0</v>
      </c>
      <c r="R69" s="39">
        <f t="shared" si="109"/>
        <v>0</v>
      </c>
      <c r="S69" s="39">
        <f t="shared" si="109"/>
        <v>0</v>
      </c>
      <c r="T69" s="39">
        <f t="shared" si="109"/>
        <v>0</v>
      </c>
      <c r="U69" s="39">
        <f t="shared" si="109"/>
        <v>0</v>
      </c>
      <c r="V69" s="39">
        <f t="shared" si="109"/>
        <v>0</v>
      </c>
      <c r="W69" s="39">
        <f t="shared" si="109"/>
        <v>0</v>
      </c>
      <c r="X69" s="39">
        <f t="shared" si="109"/>
        <v>0</v>
      </c>
      <c r="Y69" s="39">
        <f t="shared" si="109"/>
        <v>0</v>
      </c>
      <c r="Z69" s="39">
        <f t="shared" si="109"/>
        <v>0</v>
      </c>
      <c r="AA69" s="39">
        <f t="shared" si="109"/>
        <v>0</v>
      </c>
      <c r="AB69" s="39">
        <f t="shared" si="109"/>
        <v>0</v>
      </c>
      <c r="AC69" s="39">
        <f t="shared" si="109"/>
        <v>0</v>
      </c>
      <c r="AD69" s="39">
        <f t="shared" si="109"/>
        <v>0</v>
      </c>
      <c r="AE69" s="39">
        <f t="shared" si="109"/>
        <v>0</v>
      </c>
      <c r="AF69" s="39">
        <f t="shared" si="109"/>
        <v>0</v>
      </c>
      <c r="AG69" s="39">
        <f t="shared" si="109"/>
        <v>0</v>
      </c>
      <c r="AH69" s="39">
        <f t="shared" si="109"/>
        <v>0</v>
      </c>
      <c r="AI69" s="39">
        <f t="shared" si="109"/>
        <v>0</v>
      </c>
      <c r="AJ69" s="39">
        <f t="shared" si="109"/>
        <v>0</v>
      </c>
      <c r="AK69" s="39">
        <f t="shared" ref="AK69:BP69" si="110">AK56+AK60+AK64+AK68</f>
        <v>0</v>
      </c>
      <c r="AL69" s="39">
        <f t="shared" si="110"/>
        <v>0</v>
      </c>
      <c r="AM69" s="39">
        <f t="shared" si="110"/>
        <v>0</v>
      </c>
      <c r="AN69" s="39">
        <f t="shared" si="110"/>
        <v>0</v>
      </c>
      <c r="AO69" s="39">
        <f t="shared" si="110"/>
        <v>0</v>
      </c>
      <c r="AP69" s="39">
        <f t="shared" si="110"/>
        <v>0</v>
      </c>
      <c r="AQ69" s="39">
        <f t="shared" si="110"/>
        <v>0</v>
      </c>
      <c r="AR69" s="39">
        <f t="shared" si="110"/>
        <v>0</v>
      </c>
      <c r="AS69" s="39">
        <f t="shared" si="110"/>
        <v>0</v>
      </c>
      <c r="AT69" s="39">
        <f t="shared" si="110"/>
        <v>0</v>
      </c>
      <c r="AU69" s="39">
        <f t="shared" si="110"/>
        <v>0</v>
      </c>
      <c r="AV69" s="39">
        <f t="shared" si="110"/>
        <v>0</v>
      </c>
      <c r="AW69" s="39">
        <f t="shared" si="110"/>
        <v>0</v>
      </c>
      <c r="AX69" s="39">
        <f t="shared" si="110"/>
        <v>0</v>
      </c>
      <c r="AY69" s="39">
        <f t="shared" si="110"/>
        <v>0</v>
      </c>
      <c r="AZ69" s="39">
        <f t="shared" si="110"/>
        <v>0</v>
      </c>
      <c r="BA69" s="39">
        <f t="shared" si="110"/>
        <v>0</v>
      </c>
      <c r="BB69" s="39">
        <f t="shared" si="110"/>
        <v>0</v>
      </c>
      <c r="BC69" s="39">
        <f t="shared" si="110"/>
        <v>0</v>
      </c>
      <c r="BD69" s="39">
        <f t="shared" si="110"/>
        <v>0</v>
      </c>
      <c r="BE69" s="39">
        <f t="shared" si="110"/>
        <v>0</v>
      </c>
      <c r="BF69" s="39">
        <f t="shared" si="110"/>
        <v>0</v>
      </c>
      <c r="BG69" s="39">
        <f t="shared" si="110"/>
        <v>0</v>
      </c>
      <c r="BH69" s="39">
        <f t="shared" si="110"/>
        <v>0</v>
      </c>
      <c r="BI69" s="39">
        <f t="shared" si="110"/>
        <v>0</v>
      </c>
      <c r="BJ69" s="39">
        <f t="shared" si="110"/>
        <v>0</v>
      </c>
      <c r="BK69" s="39">
        <f t="shared" si="110"/>
        <v>0</v>
      </c>
      <c r="BL69" s="39">
        <f t="shared" si="110"/>
        <v>0</v>
      </c>
      <c r="BM69" s="39">
        <f t="shared" si="110"/>
        <v>0</v>
      </c>
      <c r="BN69" s="39">
        <f t="shared" si="110"/>
        <v>0</v>
      </c>
      <c r="BO69" s="39">
        <f t="shared" si="110"/>
        <v>0</v>
      </c>
      <c r="BP69" s="39">
        <f t="shared" si="110"/>
        <v>0</v>
      </c>
      <c r="BQ69" s="39">
        <f t="shared" ref="BQ69:CV69" si="111">BQ56+BQ60+BQ64+BQ68</f>
        <v>0</v>
      </c>
      <c r="BR69" s="39">
        <f t="shared" si="111"/>
        <v>0</v>
      </c>
      <c r="BS69" s="39">
        <f t="shared" si="111"/>
        <v>0</v>
      </c>
      <c r="BT69" s="39">
        <f t="shared" si="111"/>
        <v>0</v>
      </c>
      <c r="BU69" s="39">
        <f t="shared" si="111"/>
        <v>0</v>
      </c>
      <c r="BV69" s="39">
        <f t="shared" si="111"/>
        <v>0</v>
      </c>
      <c r="BW69" s="39">
        <f t="shared" si="111"/>
        <v>0</v>
      </c>
      <c r="BX69" s="39">
        <f t="shared" si="111"/>
        <v>0</v>
      </c>
      <c r="BY69" s="39">
        <f t="shared" si="111"/>
        <v>0</v>
      </c>
      <c r="BZ69" s="39">
        <f t="shared" si="111"/>
        <v>0</v>
      </c>
      <c r="CA69" s="39">
        <f t="shared" si="111"/>
        <v>0</v>
      </c>
      <c r="CB69" s="39">
        <f t="shared" si="111"/>
        <v>0</v>
      </c>
      <c r="CC69" s="39">
        <f t="shared" si="111"/>
        <v>0</v>
      </c>
      <c r="CD69" s="39">
        <f t="shared" si="111"/>
        <v>0</v>
      </c>
      <c r="CE69" s="39">
        <f t="shared" si="111"/>
        <v>0</v>
      </c>
      <c r="CF69" s="39">
        <f t="shared" si="111"/>
        <v>0</v>
      </c>
      <c r="CG69" s="39">
        <f t="shared" si="111"/>
        <v>0</v>
      </c>
      <c r="CH69" s="39">
        <f t="shared" si="111"/>
        <v>0</v>
      </c>
      <c r="CI69" s="39">
        <f t="shared" si="111"/>
        <v>0</v>
      </c>
      <c r="CJ69" s="39">
        <f t="shared" si="111"/>
        <v>0</v>
      </c>
      <c r="CK69" s="39">
        <f t="shared" si="111"/>
        <v>0</v>
      </c>
      <c r="CL69" s="39">
        <f t="shared" si="111"/>
        <v>0</v>
      </c>
      <c r="CM69" s="39">
        <f t="shared" si="111"/>
        <v>0</v>
      </c>
      <c r="CN69" s="39">
        <f t="shared" si="111"/>
        <v>0</v>
      </c>
      <c r="CO69" s="39">
        <f t="shared" si="111"/>
        <v>0</v>
      </c>
      <c r="CP69" s="39">
        <f t="shared" si="111"/>
        <v>0</v>
      </c>
      <c r="CQ69" s="39">
        <f t="shared" si="111"/>
        <v>0</v>
      </c>
      <c r="CR69" s="39">
        <f t="shared" si="111"/>
        <v>0</v>
      </c>
      <c r="CS69" s="39">
        <f t="shared" si="111"/>
        <v>0</v>
      </c>
      <c r="CT69" s="39">
        <f t="shared" si="111"/>
        <v>0</v>
      </c>
      <c r="CU69" s="39">
        <f t="shared" si="111"/>
        <v>0</v>
      </c>
      <c r="CV69" s="39">
        <f t="shared" si="111"/>
        <v>0</v>
      </c>
      <c r="CW69" s="39">
        <f t="shared" ref="CW69:DW69" si="112">CW56+CW60+CW64+CW68</f>
        <v>0</v>
      </c>
      <c r="CX69" s="39">
        <f t="shared" si="112"/>
        <v>0</v>
      </c>
      <c r="CY69" s="39">
        <f t="shared" si="112"/>
        <v>0</v>
      </c>
      <c r="CZ69" s="39">
        <f t="shared" si="112"/>
        <v>0</v>
      </c>
      <c r="DA69" s="39">
        <f t="shared" si="112"/>
        <v>0</v>
      </c>
      <c r="DB69" s="39">
        <f t="shared" si="112"/>
        <v>0</v>
      </c>
      <c r="DC69" s="39">
        <f t="shared" si="112"/>
        <v>0</v>
      </c>
      <c r="DD69" s="39">
        <f t="shared" si="112"/>
        <v>0</v>
      </c>
      <c r="DE69" s="39">
        <f t="shared" si="112"/>
        <v>0</v>
      </c>
      <c r="DF69" s="39">
        <f t="shared" si="112"/>
        <v>0</v>
      </c>
      <c r="DG69" s="39">
        <f t="shared" si="112"/>
        <v>0</v>
      </c>
      <c r="DH69" s="39">
        <f t="shared" si="112"/>
        <v>0</v>
      </c>
      <c r="DI69" s="39">
        <f t="shared" si="112"/>
        <v>0</v>
      </c>
      <c r="DJ69" s="39">
        <f t="shared" si="112"/>
        <v>0</v>
      </c>
      <c r="DK69" s="39">
        <f t="shared" si="112"/>
        <v>0</v>
      </c>
      <c r="DL69" s="39">
        <f t="shared" si="112"/>
        <v>0</v>
      </c>
      <c r="DM69" s="39">
        <f t="shared" si="112"/>
        <v>0</v>
      </c>
      <c r="DN69" s="39">
        <f t="shared" si="112"/>
        <v>0</v>
      </c>
      <c r="DO69" s="39">
        <f t="shared" si="112"/>
        <v>0</v>
      </c>
      <c r="DP69" s="39">
        <f t="shared" si="112"/>
        <v>0</v>
      </c>
      <c r="DQ69" s="39">
        <f t="shared" si="112"/>
        <v>0</v>
      </c>
      <c r="DR69" s="39">
        <f t="shared" si="112"/>
        <v>0</v>
      </c>
      <c r="DS69" s="39">
        <f t="shared" si="112"/>
        <v>0</v>
      </c>
      <c r="DT69" s="39">
        <f t="shared" si="112"/>
        <v>0</v>
      </c>
      <c r="DU69" s="39">
        <f t="shared" si="112"/>
        <v>0</v>
      </c>
      <c r="DV69" s="39">
        <f t="shared" si="112"/>
        <v>0</v>
      </c>
      <c r="DW69" s="39">
        <f t="shared" si="112"/>
        <v>0</v>
      </c>
      <c r="DX69" s="39">
        <f t="shared" ref="DX69:EI69" si="113">DX56+DX60+DX64+DX68</f>
        <v>0</v>
      </c>
      <c r="DY69" s="39">
        <f t="shared" si="113"/>
        <v>0</v>
      </c>
      <c r="DZ69" s="39">
        <f t="shared" si="113"/>
        <v>0</v>
      </c>
      <c r="EA69" s="39">
        <f t="shared" si="113"/>
        <v>0</v>
      </c>
      <c r="EB69" s="39">
        <f t="shared" si="113"/>
        <v>0</v>
      </c>
      <c r="EC69" s="39">
        <f t="shared" si="113"/>
        <v>0</v>
      </c>
      <c r="ED69" s="39">
        <f t="shared" si="113"/>
        <v>0</v>
      </c>
      <c r="EE69" s="39">
        <f t="shared" si="113"/>
        <v>0</v>
      </c>
      <c r="EF69" s="39">
        <f t="shared" si="113"/>
        <v>0</v>
      </c>
      <c r="EG69" s="39">
        <f t="shared" si="113"/>
        <v>0</v>
      </c>
      <c r="EH69" s="39">
        <f t="shared" si="113"/>
        <v>0</v>
      </c>
      <c r="EI69" s="39">
        <f t="shared" si="113"/>
        <v>0</v>
      </c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</row>
    <row r="70" spans="1:157" x14ac:dyDescent="0.2">
      <c r="B70" s="2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</row>
    <row r="71" spans="1:157" x14ac:dyDescent="0.2">
      <c r="A71" s="2" t="s">
        <v>135</v>
      </c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</row>
    <row r="72" spans="1:157" x14ac:dyDescent="0.2">
      <c r="B72" s="26" t="s">
        <v>136</v>
      </c>
      <c r="C72" s="7" t="s">
        <v>137</v>
      </c>
      <c r="D72" s="7" t="s">
        <v>138</v>
      </c>
      <c r="E72" s="51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</row>
    <row r="73" spans="1:157" x14ac:dyDescent="0.2">
      <c r="B73" s="22"/>
      <c r="C73" s="37"/>
      <c r="D73" s="22"/>
      <c r="E73" s="51">
        <f t="shared" ref="E73:N82" si="114">IF(E$4&gt;=$D73,$C73/12,0)</f>
        <v>0</v>
      </c>
      <c r="F73" s="51">
        <f t="shared" si="114"/>
        <v>0</v>
      </c>
      <c r="G73" s="51">
        <f t="shared" si="114"/>
        <v>0</v>
      </c>
      <c r="H73" s="51">
        <f t="shared" si="114"/>
        <v>0</v>
      </c>
      <c r="I73" s="51">
        <f t="shared" si="114"/>
        <v>0</v>
      </c>
      <c r="J73" s="51">
        <f t="shared" si="114"/>
        <v>0</v>
      </c>
      <c r="K73" s="51">
        <f t="shared" si="114"/>
        <v>0</v>
      </c>
      <c r="L73" s="51">
        <f t="shared" si="114"/>
        <v>0</v>
      </c>
      <c r="M73" s="51">
        <f t="shared" si="114"/>
        <v>0</v>
      </c>
      <c r="N73" s="51">
        <f t="shared" si="114"/>
        <v>0</v>
      </c>
      <c r="O73" s="51">
        <f t="shared" ref="O73:X82" si="115">IF(O$4&gt;=$D73,$C73/12,0)</f>
        <v>0</v>
      </c>
      <c r="P73" s="51">
        <f t="shared" si="115"/>
        <v>0</v>
      </c>
      <c r="Q73" s="51">
        <f t="shared" si="115"/>
        <v>0</v>
      </c>
      <c r="R73" s="51">
        <f t="shared" si="115"/>
        <v>0</v>
      </c>
      <c r="S73" s="51">
        <f t="shared" si="115"/>
        <v>0</v>
      </c>
      <c r="T73" s="51">
        <f t="shared" si="115"/>
        <v>0</v>
      </c>
      <c r="U73" s="51">
        <f t="shared" si="115"/>
        <v>0</v>
      </c>
      <c r="V73" s="51">
        <f t="shared" si="115"/>
        <v>0</v>
      </c>
      <c r="W73" s="51">
        <f t="shared" si="115"/>
        <v>0</v>
      </c>
      <c r="X73" s="51">
        <f t="shared" si="115"/>
        <v>0</v>
      </c>
      <c r="Y73" s="51">
        <f t="shared" ref="Y73:AH82" si="116">IF(Y$4&gt;=$D73,$C73/12,0)</f>
        <v>0</v>
      </c>
      <c r="Z73" s="51">
        <f t="shared" si="116"/>
        <v>0</v>
      </c>
      <c r="AA73" s="51">
        <f t="shared" si="116"/>
        <v>0</v>
      </c>
      <c r="AB73" s="51">
        <f t="shared" si="116"/>
        <v>0</v>
      </c>
      <c r="AC73" s="51">
        <f t="shared" si="116"/>
        <v>0</v>
      </c>
      <c r="AD73" s="51">
        <f t="shared" si="116"/>
        <v>0</v>
      </c>
      <c r="AE73" s="51">
        <f t="shared" si="116"/>
        <v>0</v>
      </c>
      <c r="AF73" s="51">
        <f t="shared" si="116"/>
        <v>0</v>
      </c>
      <c r="AG73" s="51">
        <f t="shared" si="116"/>
        <v>0</v>
      </c>
      <c r="AH73" s="51">
        <f t="shared" si="116"/>
        <v>0</v>
      </c>
      <c r="AI73" s="51">
        <f t="shared" ref="AI73:AR82" si="117">IF(AI$4&gt;=$D73,$C73/12,0)</f>
        <v>0</v>
      </c>
      <c r="AJ73" s="51">
        <f t="shared" si="117"/>
        <v>0</v>
      </c>
      <c r="AK73" s="51">
        <f t="shared" si="117"/>
        <v>0</v>
      </c>
      <c r="AL73" s="51">
        <f t="shared" si="117"/>
        <v>0</v>
      </c>
      <c r="AM73" s="51">
        <f t="shared" si="117"/>
        <v>0</v>
      </c>
      <c r="AN73" s="51">
        <f t="shared" si="117"/>
        <v>0</v>
      </c>
      <c r="AO73" s="51">
        <f t="shared" si="117"/>
        <v>0</v>
      </c>
      <c r="AP73" s="51">
        <f t="shared" si="117"/>
        <v>0</v>
      </c>
      <c r="AQ73" s="51">
        <f t="shared" si="117"/>
        <v>0</v>
      </c>
      <c r="AR73" s="51">
        <f t="shared" si="117"/>
        <v>0</v>
      </c>
      <c r="AS73" s="51">
        <f t="shared" ref="AS73:BB82" si="118">IF(AS$4&gt;=$D73,$C73/12,0)</f>
        <v>0</v>
      </c>
      <c r="AT73" s="51">
        <f t="shared" si="118"/>
        <v>0</v>
      </c>
      <c r="AU73" s="51">
        <f t="shared" si="118"/>
        <v>0</v>
      </c>
      <c r="AV73" s="51">
        <f t="shared" si="118"/>
        <v>0</v>
      </c>
      <c r="AW73" s="51">
        <f t="shared" si="118"/>
        <v>0</v>
      </c>
      <c r="AX73" s="51">
        <f t="shared" si="118"/>
        <v>0</v>
      </c>
      <c r="AY73" s="51">
        <f t="shared" si="118"/>
        <v>0</v>
      </c>
      <c r="AZ73" s="51">
        <f t="shared" si="118"/>
        <v>0</v>
      </c>
      <c r="BA73" s="51">
        <f t="shared" si="118"/>
        <v>0</v>
      </c>
      <c r="BB73" s="51">
        <f t="shared" si="118"/>
        <v>0</v>
      </c>
      <c r="BC73" s="51">
        <f t="shared" ref="BC73:BL82" si="119">IF(BC$4&gt;=$D73,$C73/12,0)</f>
        <v>0</v>
      </c>
      <c r="BD73" s="51">
        <f t="shared" si="119"/>
        <v>0</v>
      </c>
      <c r="BE73" s="51">
        <f t="shared" si="119"/>
        <v>0</v>
      </c>
      <c r="BF73" s="51">
        <f t="shared" si="119"/>
        <v>0</v>
      </c>
      <c r="BG73" s="51">
        <f t="shared" si="119"/>
        <v>0</v>
      </c>
      <c r="BH73" s="51">
        <f t="shared" si="119"/>
        <v>0</v>
      </c>
      <c r="BI73" s="51">
        <f t="shared" si="119"/>
        <v>0</v>
      </c>
      <c r="BJ73" s="51">
        <f t="shared" si="119"/>
        <v>0</v>
      </c>
      <c r="BK73" s="51">
        <f t="shared" si="119"/>
        <v>0</v>
      </c>
      <c r="BL73" s="51">
        <f t="shared" si="119"/>
        <v>0</v>
      </c>
      <c r="BM73" s="51">
        <f t="shared" ref="BM73:BV82" si="120">IF(BM$4&gt;=$D73,$C73/12,0)</f>
        <v>0</v>
      </c>
      <c r="BN73" s="51">
        <f t="shared" si="120"/>
        <v>0</v>
      </c>
      <c r="BO73" s="51">
        <f t="shared" si="120"/>
        <v>0</v>
      </c>
      <c r="BP73" s="51">
        <f t="shared" si="120"/>
        <v>0</v>
      </c>
      <c r="BQ73" s="51">
        <f t="shared" si="120"/>
        <v>0</v>
      </c>
      <c r="BR73" s="51">
        <f t="shared" si="120"/>
        <v>0</v>
      </c>
      <c r="BS73" s="51">
        <f t="shared" si="120"/>
        <v>0</v>
      </c>
      <c r="BT73" s="51">
        <f t="shared" si="120"/>
        <v>0</v>
      </c>
      <c r="BU73" s="51">
        <f t="shared" si="120"/>
        <v>0</v>
      </c>
      <c r="BV73" s="51">
        <f t="shared" si="120"/>
        <v>0</v>
      </c>
      <c r="BW73" s="51">
        <f t="shared" ref="BW73:CF82" si="121">IF(BW$4&gt;=$D73,$C73/12,0)</f>
        <v>0</v>
      </c>
      <c r="BX73" s="51">
        <f t="shared" si="121"/>
        <v>0</v>
      </c>
      <c r="BY73" s="51">
        <f t="shared" si="121"/>
        <v>0</v>
      </c>
      <c r="BZ73" s="51">
        <f t="shared" si="121"/>
        <v>0</v>
      </c>
      <c r="CA73" s="51">
        <f t="shared" si="121"/>
        <v>0</v>
      </c>
      <c r="CB73" s="51">
        <f t="shared" si="121"/>
        <v>0</v>
      </c>
      <c r="CC73" s="51">
        <f t="shared" si="121"/>
        <v>0</v>
      </c>
      <c r="CD73" s="51">
        <f t="shared" si="121"/>
        <v>0</v>
      </c>
      <c r="CE73" s="51">
        <f t="shared" si="121"/>
        <v>0</v>
      </c>
      <c r="CF73" s="51">
        <f t="shared" si="121"/>
        <v>0</v>
      </c>
      <c r="CG73" s="51">
        <f t="shared" ref="CG73:CP82" si="122">IF(CG$4&gt;=$D73,$C73/12,0)</f>
        <v>0</v>
      </c>
      <c r="CH73" s="51">
        <f t="shared" si="122"/>
        <v>0</v>
      </c>
      <c r="CI73" s="51">
        <f t="shared" si="122"/>
        <v>0</v>
      </c>
      <c r="CJ73" s="51">
        <f t="shared" si="122"/>
        <v>0</v>
      </c>
      <c r="CK73" s="51">
        <f t="shared" si="122"/>
        <v>0</v>
      </c>
      <c r="CL73" s="51">
        <f t="shared" si="122"/>
        <v>0</v>
      </c>
      <c r="CM73" s="51">
        <f t="shared" si="122"/>
        <v>0</v>
      </c>
      <c r="CN73" s="51">
        <f t="shared" si="122"/>
        <v>0</v>
      </c>
      <c r="CO73" s="51">
        <f t="shared" si="122"/>
        <v>0</v>
      </c>
      <c r="CP73" s="51">
        <f t="shared" si="122"/>
        <v>0</v>
      </c>
      <c r="CQ73" s="51">
        <f t="shared" ref="CQ73:CZ82" si="123">IF(CQ$4&gt;=$D73,$C73/12,0)</f>
        <v>0</v>
      </c>
      <c r="CR73" s="51">
        <f t="shared" si="123"/>
        <v>0</v>
      </c>
      <c r="CS73" s="51">
        <f t="shared" si="123"/>
        <v>0</v>
      </c>
      <c r="CT73" s="51">
        <f t="shared" si="123"/>
        <v>0</v>
      </c>
      <c r="CU73" s="51">
        <f t="shared" si="123"/>
        <v>0</v>
      </c>
      <c r="CV73" s="51">
        <f t="shared" si="123"/>
        <v>0</v>
      </c>
      <c r="CW73" s="51">
        <f t="shared" si="123"/>
        <v>0</v>
      </c>
      <c r="CX73" s="51">
        <f t="shared" si="123"/>
        <v>0</v>
      </c>
      <c r="CY73" s="51">
        <f t="shared" si="123"/>
        <v>0</v>
      </c>
      <c r="CZ73" s="51">
        <f t="shared" si="123"/>
        <v>0</v>
      </c>
      <c r="DA73" s="51">
        <f t="shared" ref="DA73:DJ82" si="124">IF(DA$4&gt;=$D73,$C73/12,0)</f>
        <v>0</v>
      </c>
      <c r="DB73" s="51">
        <f t="shared" si="124"/>
        <v>0</v>
      </c>
      <c r="DC73" s="51">
        <f t="shared" si="124"/>
        <v>0</v>
      </c>
      <c r="DD73" s="51">
        <f t="shared" si="124"/>
        <v>0</v>
      </c>
      <c r="DE73" s="51">
        <f t="shared" si="124"/>
        <v>0</v>
      </c>
      <c r="DF73" s="51">
        <f t="shared" si="124"/>
        <v>0</v>
      </c>
      <c r="DG73" s="51">
        <f t="shared" si="124"/>
        <v>0</v>
      </c>
      <c r="DH73" s="51">
        <f t="shared" si="124"/>
        <v>0</v>
      </c>
      <c r="DI73" s="51">
        <f t="shared" si="124"/>
        <v>0</v>
      </c>
      <c r="DJ73" s="51">
        <f t="shared" si="124"/>
        <v>0</v>
      </c>
      <c r="DK73" s="51">
        <f t="shared" ref="DK73:DZ82" si="125">IF(DK$4&gt;=$D73,$C73/12,0)</f>
        <v>0</v>
      </c>
      <c r="DL73" s="51">
        <f t="shared" si="125"/>
        <v>0</v>
      </c>
      <c r="DM73" s="51">
        <f t="shared" si="125"/>
        <v>0</v>
      </c>
      <c r="DN73" s="51">
        <f t="shared" si="125"/>
        <v>0</v>
      </c>
      <c r="DO73" s="51">
        <f t="shared" si="125"/>
        <v>0</v>
      </c>
      <c r="DP73" s="51">
        <f t="shared" si="125"/>
        <v>0</v>
      </c>
      <c r="DQ73" s="51">
        <f t="shared" si="125"/>
        <v>0</v>
      </c>
      <c r="DR73" s="51">
        <f t="shared" si="125"/>
        <v>0</v>
      </c>
      <c r="DS73" s="51">
        <f t="shared" si="125"/>
        <v>0</v>
      </c>
      <c r="DT73" s="51">
        <f t="shared" si="125"/>
        <v>0</v>
      </c>
      <c r="DU73" s="51">
        <f t="shared" si="125"/>
        <v>0</v>
      </c>
      <c r="DV73" s="51">
        <f t="shared" si="125"/>
        <v>0</v>
      </c>
      <c r="DW73" s="51">
        <f t="shared" si="125"/>
        <v>0</v>
      </c>
      <c r="DX73" s="51">
        <f t="shared" si="125"/>
        <v>0</v>
      </c>
      <c r="DY73" s="51">
        <f t="shared" si="125"/>
        <v>0</v>
      </c>
      <c r="DZ73" s="51">
        <f t="shared" si="125"/>
        <v>0</v>
      </c>
      <c r="EA73" s="51">
        <f t="shared" ref="EA73:EI82" si="126">IF(EA$4&gt;=$D73,$C73/12,0)</f>
        <v>0</v>
      </c>
      <c r="EB73" s="51">
        <f t="shared" si="126"/>
        <v>0</v>
      </c>
      <c r="EC73" s="51">
        <f t="shared" si="126"/>
        <v>0</v>
      </c>
      <c r="ED73" s="51">
        <f t="shared" si="126"/>
        <v>0</v>
      </c>
      <c r="EE73" s="51">
        <f t="shared" si="126"/>
        <v>0</v>
      </c>
      <c r="EF73" s="51">
        <f t="shared" si="126"/>
        <v>0</v>
      </c>
      <c r="EG73" s="51">
        <f t="shared" si="126"/>
        <v>0</v>
      </c>
      <c r="EH73" s="51">
        <f t="shared" si="126"/>
        <v>0</v>
      </c>
      <c r="EI73" s="51">
        <f t="shared" si="126"/>
        <v>0</v>
      </c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</row>
    <row r="74" spans="1:157" x14ac:dyDescent="0.2">
      <c r="A74" s="83"/>
      <c r="B74" s="22"/>
      <c r="C74" s="37"/>
      <c r="D74" s="22"/>
      <c r="E74" s="51">
        <f t="shared" si="114"/>
        <v>0</v>
      </c>
      <c r="F74" s="51">
        <f t="shared" si="114"/>
        <v>0</v>
      </c>
      <c r="G74" s="51">
        <f t="shared" si="114"/>
        <v>0</v>
      </c>
      <c r="H74" s="51">
        <f t="shared" si="114"/>
        <v>0</v>
      </c>
      <c r="I74" s="51">
        <f t="shared" si="114"/>
        <v>0</v>
      </c>
      <c r="J74" s="51">
        <f t="shared" si="114"/>
        <v>0</v>
      </c>
      <c r="K74" s="51">
        <f t="shared" si="114"/>
        <v>0</v>
      </c>
      <c r="L74" s="51">
        <f t="shared" si="114"/>
        <v>0</v>
      </c>
      <c r="M74" s="51">
        <f t="shared" si="114"/>
        <v>0</v>
      </c>
      <c r="N74" s="51">
        <f t="shared" si="114"/>
        <v>0</v>
      </c>
      <c r="O74" s="51">
        <f t="shared" si="115"/>
        <v>0</v>
      </c>
      <c r="P74" s="51">
        <f t="shared" si="115"/>
        <v>0</v>
      </c>
      <c r="Q74" s="51">
        <f t="shared" si="115"/>
        <v>0</v>
      </c>
      <c r="R74" s="51">
        <f t="shared" si="115"/>
        <v>0</v>
      </c>
      <c r="S74" s="51">
        <f t="shared" si="115"/>
        <v>0</v>
      </c>
      <c r="T74" s="51">
        <f t="shared" si="115"/>
        <v>0</v>
      </c>
      <c r="U74" s="51">
        <f t="shared" si="115"/>
        <v>0</v>
      </c>
      <c r="V74" s="51">
        <f t="shared" si="115"/>
        <v>0</v>
      </c>
      <c r="W74" s="51">
        <f t="shared" si="115"/>
        <v>0</v>
      </c>
      <c r="X74" s="51">
        <f t="shared" si="115"/>
        <v>0</v>
      </c>
      <c r="Y74" s="51">
        <f t="shared" si="116"/>
        <v>0</v>
      </c>
      <c r="Z74" s="51">
        <f t="shared" si="116"/>
        <v>0</v>
      </c>
      <c r="AA74" s="51">
        <f t="shared" si="116"/>
        <v>0</v>
      </c>
      <c r="AB74" s="51">
        <f t="shared" si="116"/>
        <v>0</v>
      </c>
      <c r="AC74" s="51">
        <f t="shared" si="116"/>
        <v>0</v>
      </c>
      <c r="AD74" s="51">
        <f t="shared" si="116"/>
        <v>0</v>
      </c>
      <c r="AE74" s="51">
        <f t="shared" si="116"/>
        <v>0</v>
      </c>
      <c r="AF74" s="51">
        <f t="shared" si="116"/>
        <v>0</v>
      </c>
      <c r="AG74" s="51">
        <f t="shared" si="116"/>
        <v>0</v>
      </c>
      <c r="AH74" s="51">
        <f t="shared" si="116"/>
        <v>0</v>
      </c>
      <c r="AI74" s="51">
        <f t="shared" si="117"/>
        <v>0</v>
      </c>
      <c r="AJ74" s="51">
        <f t="shared" si="117"/>
        <v>0</v>
      </c>
      <c r="AK74" s="51">
        <f t="shared" si="117"/>
        <v>0</v>
      </c>
      <c r="AL74" s="51">
        <f t="shared" si="117"/>
        <v>0</v>
      </c>
      <c r="AM74" s="51">
        <f t="shared" si="117"/>
        <v>0</v>
      </c>
      <c r="AN74" s="51">
        <f t="shared" si="117"/>
        <v>0</v>
      </c>
      <c r="AO74" s="51">
        <f t="shared" si="117"/>
        <v>0</v>
      </c>
      <c r="AP74" s="51">
        <f t="shared" si="117"/>
        <v>0</v>
      </c>
      <c r="AQ74" s="51">
        <f t="shared" si="117"/>
        <v>0</v>
      </c>
      <c r="AR74" s="51">
        <f t="shared" si="117"/>
        <v>0</v>
      </c>
      <c r="AS74" s="51">
        <f t="shared" si="118"/>
        <v>0</v>
      </c>
      <c r="AT74" s="51">
        <f t="shared" si="118"/>
        <v>0</v>
      </c>
      <c r="AU74" s="51">
        <f t="shared" si="118"/>
        <v>0</v>
      </c>
      <c r="AV74" s="51">
        <f t="shared" si="118"/>
        <v>0</v>
      </c>
      <c r="AW74" s="51">
        <f t="shared" si="118"/>
        <v>0</v>
      </c>
      <c r="AX74" s="51">
        <f t="shared" si="118"/>
        <v>0</v>
      </c>
      <c r="AY74" s="51">
        <f t="shared" si="118"/>
        <v>0</v>
      </c>
      <c r="AZ74" s="51">
        <f t="shared" si="118"/>
        <v>0</v>
      </c>
      <c r="BA74" s="51">
        <f t="shared" si="118"/>
        <v>0</v>
      </c>
      <c r="BB74" s="51">
        <f t="shared" si="118"/>
        <v>0</v>
      </c>
      <c r="BC74" s="51">
        <f t="shared" si="119"/>
        <v>0</v>
      </c>
      <c r="BD74" s="51">
        <f t="shared" si="119"/>
        <v>0</v>
      </c>
      <c r="BE74" s="51">
        <f t="shared" si="119"/>
        <v>0</v>
      </c>
      <c r="BF74" s="51">
        <f t="shared" si="119"/>
        <v>0</v>
      </c>
      <c r="BG74" s="51">
        <f t="shared" si="119"/>
        <v>0</v>
      </c>
      <c r="BH74" s="51">
        <f t="shared" si="119"/>
        <v>0</v>
      </c>
      <c r="BI74" s="51">
        <f t="shared" si="119"/>
        <v>0</v>
      </c>
      <c r="BJ74" s="51">
        <f t="shared" si="119"/>
        <v>0</v>
      </c>
      <c r="BK74" s="51">
        <f t="shared" si="119"/>
        <v>0</v>
      </c>
      <c r="BL74" s="51">
        <f t="shared" si="119"/>
        <v>0</v>
      </c>
      <c r="BM74" s="51">
        <f t="shared" si="120"/>
        <v>0</v>
      </c>
      <c r="BN74" s="51">
        <f t="shared" si="120"/>
        <v>0</v>
      </c>
      <c r="BO74" s="51">
        <f t="shared" si="120"/>
        <v>0</v>
      </c>
      <c r="BP74" s="51">
        <f t="shared" si="120"/>
        <v>0</v>
      </c>
      <c r="BQ74" s="51">
        <f t="shared" si="120"/>
        <v>0</v>
      </c>
      <c r="BR74" s="51">
        <f t="shared" si="120"/>
        <v>0</v>
      </c>
      <c r="BS74" s="51">
        <f t="shared" si="120"/>
        <v>0</v>
      </c>
      <c r="BT74" s="51">
        <f t="shared" si="120"/>
        <v>0</v>
      </c>
      <c r="BU74" s="51">
        <f t="shared" si="120"/>
        <v>0</v>
      </c>
      <c r="BV74" s="51">
        <f t="shared" si="120"/>
        <v>0</v>
      </c>
      <c r="BW74" s="51">
        <f t="shared" si="121"/>
        <v>0</v>
      </c>
      <c r="BX74" s="51">
        <f t="shared" si="121"/>
        <v>0</v>
      </c>
      <c r="BY74" s="51">
        <f t="shared" si="121"/>
        <v>0</v>
      </c>
      <c r="BZ74" s="51">
        <f t="shared" si="121"/>
        <v>0</v>
      </c>
      <c r="CA74" s="51">
        <f t="shared" si="121"/>
        <v>0</v>
      </c>
      <c r="CB74" s="51">
        <f t="shared" si="121"/>
        <v>0</v>
      </c>
      <c r="CC74" s="51">
        <f t="shared" si="121"/>
        <v>0</v>
      </c>
      <c r="CD74" s="51">
        <f t="shared" si="121"/>
        <v>0</v>
      </c>
      <c r="CE74" s="51">
        <f t="shared" si="121"/>
        <v>0</v>
      </c>
      <c r="CF74" s="51">
        <f t="shared" si="121"/>
        <v>0</v>
      </c>
      <c r="CG74" s="51">
        <f t="shared" si="122"/>
        <v>0</v>
      </c>
      <c r="CH74" s="51">
        <f t="shared" si="122"/>
        <v>0</v>
      </c>
      <c r="CI74" s="51">
        <f t="shared" si="122"/>
        <v>0</v>
      </c>
      <c r="CJ74" s="51">
        <f t="shared" si="122"/>
        <v>0</v>
      </c>
      <c r="CK74" s="51">
        <f t="shared" si="122"/>
        <v>0</v>
      </c>
      <c r="CL74" s="51">
        <f t="shared" si="122"/>
        <v>0</v>
      </c>
      <c r="CM74" s="51">
        <f t="shared" si="122"/>
        <v>0</v>
      </c>
      <c r="CN74" s="51">
        <f t="shared" si="122"/>
        <v>0</v>
      </c>
      <c r="CO74" s="51">
        <f t="shared" si="122"/>
        <v>0</v>
      </c>
      <c r="CP74" s="51">
        <f t="shared" si="122"/>
        <v>0</v>
      </c>
      <c r="CQ74" s="51">
        <f t="shared" si="123"/>
        <v>0</v>
      </c>
      <c r="CR74" s="51">
        <f t="shared" si="123"/>
        <v>0</v>
      </c>
      <c r="CS74" s="51">
        <f t="shared" si="123"/>
        <v>0</v>
      </c>
      <c r="CT74" s="51">
        <f t="shared" si="123"/>
        <v>0</v>
      </c>
      <c r="CU74" s="51">
        <f t="shared" si="123"/>
        <v>0</v>
      </c>
      <c r="CV74" s="51">
        <f t="shared" si="123"/>
        <v>0</v>
      </c>
      <c r="CW74" s="51">
        <f t="shared" si="123"/>
        <v>0</v>
      </c>
      <c r="CX74" s="51">
        <f t="shared" si="123"/>
        <v>0</v>
      </c>
      <c r="CY74" s="51">
        <f t="shared" si="123"/>
        <v>0</v>
      </c>
      <c r="CZ74" s="51">
        <f t="shared" si="123"/>
        <v>0</v>
      </c>
      <c r="DA74" s="51">
        <f t="shared" si="124"/>
        <v>0</v>
      </c>
      <c r="DB74" s="51">
        <f t="shared" si="124"/>
        <v>0</v>
      </c>
      <c r="DC74" s="51">
        <f t="shared" si="124"/>
        <v>0</v>
      </c>
      <c r="DD74" s="51">
        <f t="shared" si="124"/>
        <v>0</v>
      </c>
      <c r="DE74" s="51">
        <f t="shared" si="124"/>
        <v>0</v>
      </c>
      <c r="DF74" s="51">
        <f t="shared" si="124"/>
        <v>0</v>
      </c>
      <c r="DG74" s="51">
        <f t="shared" si="124"/>
        <v>0</v>
      </c>
      <c r="DH74" s="51">
        <f t="shared" si="124"/>
        <v>0</v>
      </c>
      <c r="DI74" s="51">
        <f t="shared" si="124"/>
        <v>0</v>
      </c>
      <c r="DJ74" s="51">
        <f t="shared" si="124"/>
        <v>0</v>
      </c>
      <c r="DK74" s="51">
        <f t="shared" si="125"/>
        <v>0</v>
      </c>
      <c r="DL74" s="51">
        <f t="shared" si="125"/>
        <v>0</v>
      </c>
      <c r="DM74" s="51">
        <f t="shared" si="125"/>
        <v>0</v>
      </c>
      <c r="DN74" s="51">
        <f t="shared" si="125"/>
        <v>0</v>
      </c>
      <c r="DO74" s="51">
        <f t="shared" si="125"/>
        <v>0</v>
      </c>
      <c r="DP74" s="51">
        <f t="shared" si="125"/>
        <v>0</v>
      </c>
      <c r="DQ74" s="51">
        <f t="shared" si="125"/>
        <v>0</v>
      </c>
      <c r="DR74" s="51">
        <f t="shared" si="125"/>
        <v>0</v>
      </c>
      <c r="DS74" s="51">
        <f t="shared" si="125"/>
        <v>0</v>
      </c>
      <c r="DT74" s="51">
        <f t="shared" si="125"/>
        <v>0</v>
      </c>
      <c r="DU74" s="51">
        <f t="shared" si="125"/>
        <v>0</v>
      </c>
      <c r="DV74" s="51">
        <f t="shared" si="125"/>
        <v>0</v>
      </c>
      <c r="DW74" s="51">
        <f t="shared" si="125"/>
        <v>0</v>
      </c>
      <c r="DX74" s="51">
        <f t="shared" ref="DX74:DZ82" si="127">IF(DX$4&gt;=$D74,$C74/12,0)</f>
        <v>0</v>
      </c>
      <c r="DY74" s="51">
        <f t="shared" si="127"/>
        <v>0</v>
      </c>
      <c r="DZ74" s="51">
        <f t="shared" si="127"/>
        <v>0</v>
      </c>
      <c r="EA74" s="51">
        <f t="shared" si="126"/>
        <v>0</v>
      </c>
      <c r="EB74" s="51">
        <f t="shared" si="126"/>
        <v>0</v>
      </c>
      <c r="EC74" s="51">
        <f t="shared" si="126"/>
        <v>0</v>
      </c>
      <c r="ED74" s="51">
        <f t="shared" si="126"/>
        <v>0</v>
      </c>
      <c r="EE74" s="51">
        <f t="shared" si="126"/>
        <v>0</v>
      </c>
      <c r="EF74" s="51">
        <f t="shared" si="126"/>
        <v>0</v>
      </c>
      <c r="EG74" s="51">
        <f t="shared" si="126"/>
        <v>0</v>
      </c>
      <c r="EH74" s="51">
        <f t="shared" si="126"/>
        <v>0</v>
      </c>
      <c r="EI74" s="51">
        <f t="shared" si="126"/>
        <v>0</v>
      </c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</row>
    <row r="75" spans="1:157" x14ac:dyDescent="0.2">
      <c r="A75" s="83"/>
      <c r="B75" s="22"/>
      <c r="C75" s="37"/>
      <c r="D75" s="22"/>
      <c r="E75" s="51">
        <f t="shared" si="114"/>
        <v>0</v>
      </c>
      <c r="F75" s="51">
        <f t="shared" si="114"/>
        <v>0</v>
      </c>
      <c r="G75" s="51">
        <f t="shared" si="114"/>
        <v>0</v>
      </c>
      <c r="H75" s="51">
        <f t="shared" si="114"/>
        <v>0</v>
      </c>
      <c r="I75" s="51">
        <f t="shared" si="114"/>
        <v>0</v>
      </c>
      <c r="J75" s="51">
        <f t="shared" si="114"/>
        <v>0</v>
      </c>
      <c r="K75" s="51">
        <f t="shared" si="114"/>
        <v>0</v>
      </c>
      <c r="L75" s="51">
        <f t="shared" si="114"/>
        <v>0</v>
      </c>
      <c r="M75" s="51">
        <f t="shared" si="114"/>
        <v>0</v>
      </c>
      <c r="N75" s="51">
        <f t="shared" si="114"/>
        <v>0</v>
      </c>
      <c r="O75" s="51">
        <f t="shared" si="115"/>
        <v>0</v>
      </c>
      <c r="P75" s="51">
        <f t="shared" si="115"/>
        <v>0</v>
      </c>
      <c r="Q75" s="51">
        <f t="shared" si="115"/>
        <v>0</v>
      </c>
      <c r="R75" s="51">
        <f t="shared" si="115"/>
        <v>0</v>
      </c>
      <c r="S75" s="51">
        <f t="shared" si="115"/>
        <v>0</v>
      </c>
      <c r="T75" s="51">
        <f t="shared" si="115"/>
        <v>0</v>
      </c>
      <c r="U75" s="51">
        <f t="shared" si="115"/>
        <v>0</v>
      </c>
      <c r="V75" s="51">
        <f t="shared" si="115"/>
        <v>0</v>
      </c>
      <c r="W75" s="51">
        <f t="shared" si="115"/>
        <v>0</v>
      </c>
      <c r="X75" s="51">
        <f t="shared" si="115"/>
        <v>0</v>
      </c>
      <c r="Y75" s="51">
        <f t="shared" si="116"/>
        <v>0</v>
      </c>
      <c r="Z75" s="51">
        <f t="shared" si="116"/>
        <v>0</v>
      </c>
      <c r="AA75" s="51">
        <f t="shared" si="116"/>
        <v>0</v>
      </c>
      <c r="AB75" s="51">
        <f t="shared" si="116"/>
        <v>0</v>
      </c>
      <c r="AC75" s="51">
        <f t="shared" si="116"/>
        <v>0</v>
      </c>
      <c r="AD75" s="51">
        <f t="shared" si="116"/>
        <v>0</v>
      </c>
      <c r="AE75" s="51">
        <f t="shared" si="116"/>
        <v>0</v>
      </c>
      <c r="AF75" s="51">
        <f t="shared" si="116"/>
        <v>0</v>
      </c>
      <c r="AG75" s="51">
        <f t="shared" si="116"/>
        <v>0</v>
      </c>
      <c r="AH75" s="51">
        <f t="shared" si="116"/>
        <v>0</v>
      </c>
      <c r="AI75" s="51">
        <f t="shared" si="117"/>
        <v>0</v>
      </c>
      <c r="AJ75" s="51">
        <f t="shared" si="117"/>
        <v>0</v>
      </c>
      <c r="AK75" s="51">
        <f t="shared" si="117"/>
        <v>0</v>
      </c>
      <c r="AL75" s="51">
        <f t="shared" si="117"/>
        <v>0</v>
      </c>
      <c r="AM75" s="51">
        <f t="shared" si="117"/>
        <v>0</v>
      </c>
      <c r="AN75" s="51">
        <f t="shared" si="117"/>
        <v>0</v>
      </c>
      <c r="AO75" s="51">
        <f t="shared" si="117"/>
        <v>0</v>
      </c>
      <c r="AP75" s="51">
        <f t="shared" si="117"/>
        <v>0</v>
      </c>
      <c r="AQ75" s="51">
        <f t="shared" si="117"/>
        <v>0</v>
      </c>
      <c r="AR75" s="51">
        <f t="shared" si="117"/>
        <v>0</v>
      </c>
      <c r="AS75" s="51">
        <f t="shared" si="118"/>
        <v>0</v>
      </c>
      <c r="AT75" s="51">
        <f t="shared" si="118"/>
        <v>0</v>
      </c>
      <c r="AU75" s="51">
        <f t="shared" si="118"/>
        <v>0</v>
      </c>
      <c r="AV75" s="51">
        <f t="shared" si="118"/>
        <v>0</v>
      </c>
      <c r="AW75" s="51">
        <f t="shared" si="118"/>
        <v>0</v>
      </c>
      <c r="AX75" s="51">
        <f t="shared" si="118"/>
        <v>0</v>
      </c>
      <c r="AY75" s="51">
        <f t="shared" si="118"/>
        <v>0</v>
      </c>
      <c r="AZ75" s="51">
        <f t="shared" si="118"/>
        <v>0</v>
      </c>
      <c r="BA75" s="51">
        <f t="shared" si="118"/>
        <v>0</v>
      </c>
      <c r="BB75" s="51">
        <f t="shared" si="118"/>
        <v>0</v>
      </c>
      <c r="BC75" s="51">
        <f t="shared" si="119"/>
        <v>0</v>
      </c>
      <c r="BD75" s="51">
        <f t="shared" si="119"/>
        <v>0</v>
      </c>
      <c r="BE75" s="51">
        <f t="shared" si="119"/>
        <v>0</v>
      </c>
      <c r="BF75" s="51">
        <f t="shared" si="119"/>
        <v>0</v>
      </c>
      <c r="BG75" s="51">
        <f t="shared" si="119"/>
        <v>0</v>
      </c>
      <c r="BH75" s="51">
        <f t="shared" si="119"/>
        <v>0</v>
      </c>
      <c r="BI75" s="51">
        <f t="shared" si="119"/>
        <v>0</v>
      </c>
      <c r="BJ75" s="51">
        <f t="shared" si="119"/>
        <v>0</v>
      </c>
      <c r="BK75" s="51">
        <f t="shared" si="119"/>
        <v>0</v>
      </c>
      <c r="BL75" s="51">
        <f t="shared" si="119"/>
        <v>0</v>
      </c>
      <c r="BM75" s="51">
        <f t="shared" si="120"/>
        <v>0</v>
      </c>
      <c r="BN75" s="51">
        <f t="shared" si="120"/>
        <v>0</v>
      </c>
      <c r="BO75" s="51">
        <f t="shared" si="120"/>
        <v>0</v>
      </c>
      <c r="BP75" s="51">
        <f t="shared" si="120"/>
        <v>0</v>
      </c>
      <c r="BQ75" s="51">
        <f t="shared" si="120"/>
        <v>0</v>
      </c>
      <c r="BR75" s="51">
        <f t="shared" si="120"/>
        <v>0</v>
      </c>
      <c r="BS75" s="51">
        <f t="shared" si="120"/>
        <v>0</v>
      </c>
      <c r="BT75" s="51">
        <f t="shared" si="120"/>
        <v>0</v>
      </c>
      <c r="BU75" s="51">
        <f t="shared" si="120"/>
        <v>0</v>
      </c>
      <c r="BV75" s="51">
        <f t="shared" si="120"/>
        <v>0</v>
      </c>
      <c r="BW75" s="51">
        <f t="shared" si="121"/>
        <v>0</v>
      </c>
      <c r="BX75" s="51">
        <f t="shared" si="121"/>
        <v>0</v>
      </c>
      <c r="BY75" s="51">
        <f t="shared" si="121"/>
        <v>0</v>
      </c>
      <c r="BZ75" s="51">
        <f t="shared" si="121"/>
        <v>0</v>
      </c>
      <c r="CA75" s="51">
        <f t="shared" si="121"/>
        <v>0</v>
      </c>
      <c r="CB75" s="51">
        <f t="shared" si="121"/>
        <v>0</v>
      </c>
      <c r="CC75" s="51">
        <f t="shared" si="121"/>
        <v>0</v>
      </c>
      <c r="CD75" s="51">
        <f t="shared" si="121"/>
        <v>0</v>
      </c>
      <c r="CE75" s="51">
        <f t="shared" si="121"/>
        <v>0</v>
      </c>
      <c r="CF75" s="51">
        <f t="shared" si="121"/>
        <v>0</v>
      </c>
      <c r="CG75" s="51">
        <f t="shared" si="122"/>
        <v>0</v>
      </c>
      <c r="CH75" s="51">
        <f t="shared" si="122"/>
        <v>0</v>
      </c>
      <c r="CI75" s="51">
        <f t="shared" si="122"/>
        <v>0</v>
      </c>
      <c r="CJ75" s="51">
        <f t="shared" si="122"/>
        <v>0</v>
      </c>
      <c r="CK75" s="51">
        <f t="shared" si="122"/>
        <v>0</v>
      </c>
      <c r="CL75" s="51">
        <f t="shared" si="122"/>
        <v>0</v>
      </c>
      <c r="CM75" s="51">
        <f t="shared" si="122"/>
        <v>0</v>
      </c>
      <c r="CN75" s="51">
        <f t="shared" si="122"/>
        <v>0</v>
      </c>
      <c r="CO75" s="51">
        <f t="shared" si="122"/>
        <v>0</v>
      </c>
      <c r="CP75" s="51">
        <f t="shared" si="122"/>
        <v>0</v>
      </c>
      <c r="CQ75" s="51">
        <f t="shared" si="123"/>
        <v>0</v>
      </c>
      <c r="CR75" s="51">
        <f t="shared" si="123"/>
        <v>0</v>
      </c>
      <c r="CS75" s="51">
        <f t="shared" si="123"/>
        <v>0</v>
      </c>
      <c r="CT75" s="51">
        <f t="shared" si="123"/>
        <v>0</v>
      </c>
      <c r="CU75" s="51">
        <f t="shared" si="123"/>
        <v>0</v>
      </c>
      <c r="CV75" s="51">
        <f t="shared" si="123"/>
        <v>0</v>
      </c>
      <c r="CW75" s="51">
        <f t="shared" si="123"/>
        <v>0</v>
      </c>
      <c r="CX75" s="51">
        <f t="shared" si="123"/>
        <v>0</v>
      </c>
      <c r="CY75" s="51">
        <f t="shared" si="123"/>
        <v>0</v>
      </c>
      <c r="CZ75" s="51">
        <f t="shared" si="123"/>
        <v>0</v>
      </c>
      <c r="DA75" s="51">
        <f t="shared" si="124"/>
        <v>0</v>
      </c>
      <c r="DB75" s="51">
        <f t="shared" si="124"/>
        <v>0</v>
      </c>
      <c r="DC75" s="51">
        <f t="shared" si="124"/>
        <v>0</v>
      </c>
      <c r="DD75" s="51">
        <f t="shared" si="124"/>
        <v>0</v>
      </c>
      <c r="DE75" s="51">
        <f t="shared" si="124"/>
        <v>0</v>
      </c>
      <c r="DF75" s="51">
        <f t="shared" si="124"/>
        <v>0</v>
      </c>
      <c r="DG75" s="51">
        <f t="shared" si="124"/>
        <v>0</v>
      </c>
      <c r="DH75" s="51">
        <f t="shared" si="124"/>
        <v>0</v>
      </c>
      <c r="DI75" s="51">
        <f t="shared" si="124"/>
        <v>0</v>
      </c>
      <c r="DJ75" s="51">
        <f t="shared" si="124"/>
        <v>0</v>
      </c>
      <c r="DK75" s="51">
        <f t="shared" si="125"/>
        <v>0</v>
      </c>
      <c r="DL75" s="51">
        <f t="shared" si="125"/>
        <v>0</v>
      </c>
      <c r="DM75" s="51">
        <f t="shared" si="125"/>
        <v>0</v>
      </c>
      <c r="DN75" s="51">
        <f t="shared" si="125"/>
        <v>0</v>
      </c>
      <c r="DO75" s="51">
        <f t="shared" si="125"/>
        <v>0</v>
      </c>
      <c r="DP75" s="51">
        <f t="shared" si="125"/>
        <v>0</v>
      </c>
      <c r="DQ75" s="51">
        <f t="shared" si="125"/>
        <v>0</v>
      </c>
      <c r="DR75" s="51">
        <f t="shared" si="125"/>
        <v>0</v>
      </c>
      <c r="DS75" s="51">
        <f t="shared" si="125"/>
        <v>0</v>
      </c>
      <c r="DT75" s="51">
        <f t="shared" si="125"/>
        <v>0</v>
      </c>
      <c r="DU75" s="51">
        <f t="shared" si="125"/>
        <v>0</v>
      </c>
      <c r="DV75" s="51">
        <f t="shared" si="125"/>
        <v>0</v>
      </c>
      <c r="DW75" s="51">
        <f t="shared" si="125"/>
        <v>0</v>
      </c>
      <c r="DX75" s="51">
        <f t="shared" si="127"/>
        <v>0</v>
      </c>
      <c r="DY75" s="51">
        <f t="shared" si="127"/>
        <v>0</v>
      </c>
      <c r="DZ75" s="51">
        <f t="shared" si="127"/>
        <v>0</v>
      </c>
      <c r="EA75" s="51">
        <f t="shared" si="126"/>
        <v>0</v>
      </c>
      <c r="EB75" s="51">
        <f t="shared" si="126"/>
        <v>0</v>
      </c>
      <c r="EC75" s="51">
        <f t="shared" si="126"/>
        <v>0</v>
      </c>
      <c r="ED75" s="51">
        <f t="shared" si="126"/>
        <v>0</v>
      </c>
      <c r="EE75" s="51">
        <f t="shared" si="126"/>
        <v>0</v>
      </c>
      <c r="EF75" s="51">
        <f t="shared" si="126"/>
        <v>0</v>
      </c>
      <c r="EG75" s="51">
        <f t="shared" si="126"/>
        <v>0</v>
      </c>
      <c r="EH75" s="51">
        <f t="shared" si="126"/>
        <v>0</v>
      </c>
      <c r="EI75" s="51">
        <f t="shared" si="126"/>
        <v>0</v>
      </c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</row>
    <row r="76" spans="1:157" x14ac:dyDescent="0.2">
      <c r="A76" s="83"/>
      <c r="B76" s="22"/>
      <c r="C76" s="37"/>
      <c r="D76" s="22"/>
      <c r="E76" s="51">
        <f t="shared" si="114"/>
        <v>0</v>
      </c>
      <c r="F76" s="51">
        <f t="shared" si="114"/>
        <v>0</v>
      </c>
      <c r="G76" s="51">
        <f t="shared" si="114"/>
        <v>0</v>
      </c>
      <c r="H76" s="51">
        <f t="shared" si="114"/>
        <v>0</v>
      </c>
      <c r="I76" s="51">
        <f t="shared" si="114"/>
        <v>0</v>
      </c>
      <c r="J76" s="51">
        <f t="shared" si="114"/>
        <v>0</v>
      </c>
      <c r="K76" s="51">
        <f t="shared" si="114"/>
        <v>0</v>
      </c>
      <c r="L76" s="51">
        <f t="shared" si="114"/>
        <v>0</v>
      </c>
      <c r="M76" s="51">
        <f t="shared" si="114"/>
        <v>0</v>
      </c>
      <c r="N76" s="51">
        <f t="shared" si="114"/>
        <v>0</v>
      </c>
      <c r="O76" s="51">
        <f t="shared" si="115"/>
        <v>0</v>
      </c>
      <c r="P76" s="51">
        <f t="shared" si="115"/>
        <v>0</v>
      </c>
      <c r="Q76" s="51">
        <f t="shared" si="115"/>
        <v>0</v>
      </c>
      <c r="R76" s="51">
        <f t="shared" si="115"/>
        <v>0</v>
      </c>
      <c r="S76" s="51">
        <f t="shared" si="115"/>
        <v>0</v>
      </c>
      <c r="T76" s="51">
        <f t="shared" si="115"/>
        <v>0</v>
      </c>
      <c r="U76" s="51">
        <f t="shared" si="115"/>
        <v>0</v>
      </c>
      <c r="V76" s="51">
        <f t="shared" si="115"/>
        <v>0</v>
      </c>
      <c r="W76" s="51">
        <f t="shared" si="115"/>
        <v>0</v>
      </c>
      <c r="X76" s="51">
        <f t="shared" si="115"/>
        <v>0</v>
      </c>
      <c r="Y76" s="51">
        <f t="shared" si="116"/>
        <v>0</v>
      </c>
      <c r="Z76" s="51">
        <f t="shared" si="116"/>
        <v>0</v>
      </c>
      <c r="AA76" s="51">
        <f t="shared" si="116"/>
        <v>0</v>
      </c>
      <c r="AB76" s="51">
        <f t="shared" si="116"/>
        <v>0</v>
      </c>
      <c r="AC76" s="51">
        <f t="shared" si="116"/>
        <v>0</v>
      </c>
      <c r="AD76" s="51">
        <f t="shared" si="116"/>
        <v>0</v>
      </c>
      <c r="AE76" s="51">
        <f t="shared" si="116"/>
        <v>0</v>
      </c>
      <c r="AF76" s="51">
        <f t="shared" si="116"/>
        <v>0</v>
      </c>
      <c r="AG76" s="51">
        <f t="shared" si="116"/>
        <v>0</v>
      </c>
      <c r="AH76" s="51">
        <f t="shared" si="116"/>
        <v>0</v>
      </c>
      <c r="AI76" s="51">
        <f t="shared" si="117"/>
        <v>0</v>
      </c>
      <c r="AJ76" s="51">
        <f t="shared" si="117"/>
        <v>0</v>
      </c>
      <c r="AK76" s="51">
        <f t="shared" si="117"/>
        <v>0</v>
      </c>
      <c r="AL76" s="51">
        <f t="shared" si="117"/>
        <v>0</v>
      </c>
      <c r="AM76" s="51">
        <f t="shared" si="117"/>
        <v>0</v>
      </c>
      <c r="AN76" s="51">
        <f t="shared" si="117"/>
        <v>0</v>
      </c>
      <c r="AO76" s="51">
        <f t="shared" si="117"/>
        <v>0</v>
      </c>
      <c r="AP76" s="51">
        <f t="shared" si="117"/>
        <v>0</v>
      </c>
      <c r="AQ76" s="51">
        <f t="shared" si="117"/>
        <v>0</v>
      </c>
      <c r="AR76" s="51">
        <f t="shared" si="117"/>
        <v>0</v>
      </c>
      <c r="AS76" s="51">
        <f t="shared" si="118"/>
        <v>0</v>
      </c>
      <c r="AT76" s="51">
        <f t="shared" si="118"/>
        <v>0</v>
      </c>
      <c r="AU76" s="51">
        <f t="shared" si="118"/>
        <v>0</v>
      </c>
      <c r="AV76" s="51">
        <f t="shared" si="118"/>
        <v>0</v>
      </c>
      <c r="AW76" s="51">
        <f t="shared" si="118"/>
        <v>0</v>
      </c>
      <c r="AX76" s="51">
        <f t="shared" si="118"/>
        <v>0</v>
      </c>
      <c r="AY76" s="51">
        <f t="shared" si="118"/>
        <v>0</v>
      </c>
      <c r="AZ76" s="51">
        <f t="shared" si="118"/>
        <v>0</v>
      </c>
      <c r="BA76" s="51">
        <f t="shared" si="118"/>
        <v>0</v>
      </c>
      <c r="BB76" s="51">
        <f t="shared" si="118"/>
        <v>0</v>
      </c>
      <c r="BC76" s="51">
        <f t="shared" si="119"/>
        <v>0</v>
      </c>
      <c r="BD76" s="51">
        <f t="shared" si="119"/>
        <v>0</v>
      </c>
      <c r="BE76" s="51">
        <f t="shared" si="119"/>
        <v>0</v>
      </c>
      <c r="BF76" s="51">
        <f t="shared" si="119"/>
        <v>0</v>
      </c>
      <c r="BG76" s="51">
        <f t="shared" si="119"/>
        <v>0</v>
      </c>
      <c r="BH76" s="51">
        <f t="shared" si="119"/>
        <v>0</v>
      </c>
      <c r="BI76" s="51">
        <f t="shared" si="119"/>
        <v>0</v>
      </c>
      <c r="BJ76" s="51">
        <f t="shared" si="119"/>
        <v>0</v>
      </c>
      <c r="BK76" s="51">
        <f t="shared" si="119"/>
        <v>0</v>
      </c>
      <c r="BL76" s="51">
        <f t="shared" si="119"/>
        <v>0</v>
      </c>
      <c r="BM76" s="51">
        <f t="shared" si="120"/>
        <v>0</v>
      </c>
      <c r="BN76" s="51">
        <f t="shared" si="120"/>
        <v>0</v>
      </c>
      <c r="BO76" s="51">
        <f t="shared" si="120"/>
        <v>0</v>
      </c>
      <c r="BP76" s="51">
        <f t="shared" si="120"/>
        <v>0</v>
      </c>
      <c r="BQ76" s="51">
        <f t="shared" si="120"/>
        <v>0</v>
      </c>
      <c r="BR76" s="51">
        <f t="shared" si="120"/>
        <v>0</v>
      </c>
      <c r="BS76" s="51">
        <f t="shared" si="120"/>
        <v>0</v>
      </c>
      <c r="BT76" s="51">
        <f t="shared" si="120"/>
        <v>0</v>
      </c>
      <c r="BU76" s="51">
        <f t="shared" si="120"/>
        <v>0</v>
      </c>
      <c r="BV76" s="51">
        <f t="shared" si="120"/>
        <v>0</v>
      </c>
      <c r="BW76" s="51">
        <f t="shared" si="121"/>
        <v>0</v>
      </c>
      <c r="BX76" s="51">
        <f t="shared" si="121"/>
        <v>0</v>
      </c>
      <c r="BY76" s="51">
        <f t="shared" si="121"/>
        <v>0</v>
      </c>
      <c r="BZ76" s="51">
        <f t="shared" si="121"/>
        <v>0</v>
      </c>
      <c r="CA76" s="51">
        <f t="shared" si="121"/>
        <v>0</v>
      </c>
      <c r="CB76" s="51">
        <f t="shared" si="121"/>
        <v>0</v>
      </c>
      <c r="CC76" s="51">
        <f t="shared" si="121"/>
        <v>0</v>
      </c>
      <c r="CD76" s="51">
        <f t="shared" si="121"/>
        <v>0</v>
      </c>
      <c r="CE76" s="51">
        <f t="shared" si="121"/>
        <v>0</v>
      </c>
      <c r="CF76" s="51">
        <f t="shared" si="121"/>
        <v>0</v>
      </c>
      <c r="CG76" s="51">
        <f t="shared" si="122"/>
        <v>0</v>
      </c>
      <c r="CH76" s="51">
        <f t="shared" si="122"/>
        <v>0</v>
      </c>
      <c r="CI76" s="51">
        <f t="shared" si="122"/>
        <v>0</v>
      </c>
      <c r="CJ76" s="51">
        <f t="shared" si="122"/>
        <v>0</v>
      </c>
      <c r="CK76" s="51">
        <f t="shared" si="122"/>
        <v>0</v>
      </c>
      <c r="CL76" s="51">
        <f t="shared" si="122"/>
        <v>0</v>
      </c>
      <c r="CM76" s="51">
        <f t="shared" si="122"/>
        <v>0</v>
      </c>
      <c r="CN76" s="51">
        <f t="shared" si="122"/>
        <v>0</v>
      </c>
      <c r="CO76" s="51">
        <f t="shared" si="122"/>
        <v>0</v>
      </c>
      <c r="CP76" s="51">
        <f t="shared" si="122"/>
        <v>0</v>
      </c>
      <c r="CQ76" s="51">
        <f t="shared" si="123"/>
        <v>0</v>
      </c>
      <c r="CR76" s="51">
        <f t="shared" si="123"/>
        <v>0</v>
      </c>
      <c r="CS76" s="51">
        <f t="shared" si="123"/>
        <v>0</v>
      </c>
      <c r="CT76" s="51">
        <f t="shared" si="123"/>
        <v>0</v>
      </c>
      <c r="CU76" s="51">
        <f t="shared" si="123"/>
        <v>0</v>
      </c>
      <c r="CV76" s="51">
        <f t="shared" si="123"/>
        <v>0</v>
      </c>
      <c r="CW76" s="51">
        <f t="shared" si="123"/>
        <v>0</v>
      </c>
      <c r="CX76" s="51">
        <f t="shared" si="123"/>
        <v>0</v>
      </c>
      <c r="CY76" s="51">
        <f t="shared" si="123"/>
        <v>0</v>
      </c>
      <c r="CZ76" s="51">
        <f t="shared" si="123"/>
        <v>0</v>
      </c>
      <c r="DA76" s="51">
        <f t="shared" si="124"/>
        <v>0</v>
      </c>
      <c r="DB76" s="51">
        <f t="shared" si="124"/>
        <v>0</v>
      </c>
      <c r="DC76" s="51">
        <f t="shared" si="124"/>
        <v>0</v>
      </c>
      <c r="DD76" s="51">
        <f t="shared" si="124"/>
        <v>0</v>
      </c>
      <c r="DE76" s="51">
        <f t="shared" si="124"/>
        <v>0</v>
      </c>
      <c r="DF76" s="51">
        <f t="shared" si="124"/>
        <v>0</v>
      </c>
      <c r="DG76" s="51">
        <f t="shared" si="124"/>
        <v>0</v>
      </c>
      <c r="DH76" s="51">
        <f t="shared" si="124"/>
        <v>0</v>
      </c>
      <c r="DI76" s="51">
        <f t="shared" si="124"/>
        <v>0</v>
      </c>
      <c r="DJ76" s="51">
        <f t="shared" si="124"/>
        <v>0</v>
      </c>
      <c r="DK76" s="51">
        <f t="shared" si="125"/>
        <v>0</v>
      </c>
      <c r="DL76" s="51">
        <f t="shared" si="125"/>
        <v>0</v>
      </c>
      <c r="DM76" s="51">
        <f t="shared" si="125"/>
        <v>0</v>
      </c>
      <c r="DN76" s="51">
        <f t="shared" si="125"/>
        <v>0</v>
      </c>
      <c r="DO76" s="51">
        <f t="shared" si="125"/>
        <v>0</v>
      </c>
      <c r="DP76" s="51">
        <f t="shared" si="125"/>
        <v>0</v>
      </c>
      <c r="DQ76" s="51">
        <f t="shared" si="125"/>
        <v>0</v>
      </c>
      <c r="DR76" s="51">
        <f t="shared" si="125"/>
        <v>0</v>
      </c>
      <c r="DS76" s="51">
        <f t="shared" si="125"/>
        <v>0</v>
      </c>
      <c r="DT76" s="51">
        <f t="shared" si="125"/>
        <v>0</v>
      </c>
      <c r="DU76" s="51">
        <f t="shared" si="125"/>
        <v>0</v>
      </c>
      <c r="DV76" s="51">
        <f t="shared" si="125"/>
        <v>0</v>
      </c>
      <c r="DW76" s="51">
        <f t="shared" si="125"/>
        <v>0</v>
      </c>
      <c r="DX76" s="51">
        <f t="shared" si="127"/>
        <v>0</v>
      </c>
      <c r="DY76" s="51">
        <f t="shared" si="127"/>
        <v>0</v>
      </c>
      <c r="DZ76" s="51">
        <f t="shared" si="127"/>
        <v>0</v>
      </c>
      <c r="EA76" s="51">
        <f t="shared" si="126"/>
        <v>0</v>
      </c>
      <c r="EB76" s="51">
        <f t="shared" si="126"/>
        <v>0</v>
      </c>
      <c r="EC76" s="51">
        <f t="shared" si="126"/>
        <v>0</v>
      </c>
      <c r="ED76" s="51">
        <f t="shared" si="126"/>
        <v>0</v>
      </c>
      <c r="EE76" s="51">
        <f t="shared" si="126"/>
        <v>0</v>
      </c>
      <c r="EF76" s="51">
        <f t="shared" si="126"/>
        <v>0</v>
      </c>
      <c r="EG76" s="51">
        <f t="shared" si="126"/>
        <v>0</v>
      </c>
      <c r="EH76" s="51">
        <f t="shared" si="126"/>
        <v>0</v>
      </c>
      <c r="EI76" s="51">
        <f t="shared" si="126"/>
        <v>0</v>
      </c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</row>
    <row r="77" spans="1:157" x14ac:dyDescent="0.2">
      <c r="A77" s="83"/>
      <c r="B77" s="42"/>
      <c r="C77" s="37"/>
      <c r="D77" s="22"/>
      <c r="E77" s="51">
        <f t="shared" si="114"/>
        <v>0</v>
      </c>
      <c r="F77" s="51">
        <f t="shared" si="114"/>
        <v>0</v>
      </c>
      <c r="G77" s="51">
        <f t="shared" si="114"/>
        <v>0</v>
      </c>
      <c r="H77" s="51">
        <f t="shared" si="114"/>
        <v>0</v>
      </c>
      <c r="I77" s="51">
        <f t="shared" si="114"/>
        <v>0</v>
      </c>
      <c r="J77" s="51">
        <f t="shared" si="114"/>
        <v>0</v>
      </c>
      <c r="K77" s="51">
        <f t="shared" si="114"/>
        <v>0</v>
      </c>
      <c r="L77" s="51">
        <f t="shared" si="114"/>
        <v>0</v>
      </c>
      <c r="M77" s="51">
        <f t="shared" si="114"/>
        <v>0</v>
      </c>
      <c r="N77" s="51">
        <f t="shared" si="114"/>
        <v>0</v>
      </c>
      <c r="O77" s="51">
        <f t="shared" si="115"/>
        <v>0</v>
      </c>
      <c r="P77" s="51">
        <f t="shared" si="115"/>
        <v>0</v>
      </c>
      <c r="Q77" s="51">
        <f t="shared" si="115"/>
        <v>0</v>
      </c>
      <c r="R77" s="51">
        <f t="shared" si="115"/>
        <v>0</v>
      </c>
      <c r="S77" s="51">
        <f t="shared" si="115"/>
        <v>0</v>
      </c>
      <c r="T77" s="51">
        <f t="shared" si="115"/>
        <v>0</v>
      </c>
      <c r="U77" s="51">
        <f t="shared" si="115"/>
        <v>0</v>
      </c>
      <c r="V77" s="51">
        <f t="shared" si="115"/>
        <v>0</v>
      </c>
      <c r="W77" s="51">
        <f t="shared" si="115"/>
        <v>0</v>
      </c>
      <c r="X77" s="51">
        <f t="shared" si="115"/>
        <v>0</v>
      </c>
      <c r="Y77" s="51">
        <f t="shared" si="116"/>
        <v>0</v>
      </c>
      <c r="Z77" s="51">
        <f t="shared" si="116"/>
        <v>0</v>
      </c>
      <c r="AA77" s="51">
        <f t="shared" si="116"/>
        <v>0</v>
      </c>
      <c r="AB77" s="51">
        <f t="shared" si="116"/>
        <v>0</v>
      </c>
      <c r="AC77" s="51">
        <f t="shared" si="116"/>
        <v>0</v>
      </c>
      <c r="AD77" s="51">
        <f t="shared" si="116"/>
        <v>0</v>
      </c>
      <c r="AE77" s="51">
        <f t="shared" si="116"/>
        <v>0</v>
      </c>
      <c r="AF77" s="51">
        <f t="shared" si="116"/>
        <v>0</v>
      </c>
      <c r="AG77" s="51">
        <f t="shared" si="116"/>
        <v>0</v>
      </c>
      <c r="AH77" s="51">
        <f t="shared" si="116"/>
        <v>0</v>
      </c>
      <c r="AI77" s="51">
        <f t="shared" si="117"/>
        <v>0</v>
      </c>
      <c r="AJ77" s="51">
        <f t="shared" si="117"/>
        <v>0</v>
      </c>
      <c r="AK77" s="51">
        <f t="shared" si="117"/>
        <v>0</v>
      </c>
      <c r="AL77" s="51">
        <f t="shared" si="117"/>
        <v>0</v>
      </c>
      <c r="AM77" s="51">
        <f t="shared" si="117"/>
        <v>0</v>
      </c>
      <c r="AN77" s="51">
        <f t="shared" si="117"/>
        <v>0</v>
      </c>
      <c r="AO77" s="51">
        <f t="shared" si="117"/>
        <v>0</v>
      </c>
      <c r="AP77" s="51">
        <f t="shared" si="117"/>
        <v>0</v>
      </c>
      <c r="AQ77" s="51">
        <f t="shared" si="117"/>
        <v>0</v>
      </c>
      <c r="AR77" s="51">
        <f t="shared" si="117"/>
        <v>0</v>
      </c>
      <c r="AS77" s="51">
        <f t="shared" si="118"/>
        <v>0</v>
      </c>
      <c r="AT77" s="51">
        <f t="shared" si="118"/>
        <v>0</v>
      </c>
      <c r="AU77" s="51">
        <f t="shared" si="118"/>
        <v>0</v>
      </c>
      <c r="AV77" s="51">
        <f t="shared" si="118"/>
        <v>0</v>
      </c>
      <c r="AW77" s="51">
        <f t="shared" si="118"/>
        <v>0</v>
      </c>
      <c r="AX77" s="51">
        <f t="shared" si="118"/>
        <v>0</v>
      </c>
      <c r="AY77" s="51">
        <f t="shared" si="118"/>
        <v>0</v>
      </c>
      <c r="AZ77" s="51">
        <f t="shared" si="118"/>
        <v>0</v>
      </c>
      <c r="BA77" s="51">
        <f t="shared" si="118"/>
        <v>0</v>
      </c>
      <c r="BB77" s="51">
        <f t="shared" si="118"/>
        <v>0</v>
      </c>
      <c r="BC77" s="51">
        <f t="shared" si="119"/>
        <v>0</v>
      </c>
      <c r="BD77" s="51">
        <f t="shared" si="119"/>
        <v>0</v>
      </c>
      <c r="BE77" s="51">
        <f t="shared" si="119"/>
        <v>0</v>
      </c>
      <c r="BF77" s="51">
        <f t="shared" si="119"/>
        <v>0</v>
      </c>
      <c r="BG77" s="51">
        <f t="shared" si="119"/>
        <v>0</v>
      </c>
      <c r="BH77" s="51">
        <f t="shared" si="119"/>
        <v>0</v>
      </c>
      <c r="BI77" s="51">
        <f t="shared" si="119"/>
        <v>0</v>
      </c>
      <c r="BJ77" s="51">
        <f t="shared" si="119"/>
        <v>0</v>
      </c>
      <c r="BK77" s="51">
        <f t="shared" si="119"/>
        <v>0</v>
      </c>
      <c r="BL77" s="51">
        <f t="shared" si="119"/>
        <v>0</v>
      </c>
      <c r="BM77" s="51">
        <f t="shared" si="120"/>
        <v>0</v>
      </c>
      <c r="BN77" s="51">
        <f t="shared" si="120"/>
        <v>0</v>
      </c>
      <c r="BO77" s="51">
        <f t="shared" si="120"/>
        <v>0</v>
      </c>
      <c r="BP77" s="51">
        <f t="shared" si="120"/>
        <v>0</v>
      </c>
      <c r="BQ77" s="51">
        <f t="shared" si="120"/>
        <v>0</v>
      </c>
      <c r="BR77" s="51">
        <f t="shared" si="120"/>
        <v>0</v>
      </c>
      <c r="BS77" s="51">
        <f t="shared" si="120"/>
        <v>0</v>
      </c>
      <c r="BT77" s="51">
        <f t="shared" si="120"/>
        <v>0</v>
      </c>
      <c r="BU77" s="51">
        <f t="shared" si="120"/>
        <v>0</v>
      </c>
      <c r="BV77" s="51">
        <f t="shared" si="120"/>
        <v>0</v>
      </c>
      <c r="BW77" s="51">
        <f t="shared" si="121"/>
        <v>0</v>
      </c>
      <c r="BX77" s="51">
        <f t="shared" si="121"/>
        <v>0</v>
      </c>
      <c r="BY77" s="51">
        <f t="shared" si="121"/>
        <v>0</v>
      </c>
      <c r="BZ77" s="51">
        <f t="shared" si="121"/>
        <v>0</v>
      </c>
      <c r="CA77" s="51">
        <f t="shared" si="121"/>
        <v>0</v>
      </c>
      <c r="CB77" s="51">
        <f t="shared" si="121"/>
        <v>0</v>
      </c>
      <c r="CC77" s="51">
        <f t="shared" si="121"/>
        <v>0</v>
      </c>
      <c r="CD77" s="51">
        <f t="shared" si="121"/>
        <v>0</v>
      </c>
      <c r="CE77" s="51">
        <f t="shared" si="121"/>
        <v>0</v>
      </c>
      <c r="CF77" s="51">
        <f t="shared" si="121"/>
        <v>0</v>
      </c>
      <c r="CG77" s="51">
        <f t="shared" si="122"/>
        <v>0</v>
      </c>
      <c r="CH77" s="51">
        <f t="shared" si="122"/>
        <v>0</v>
      </c>
      <c r="CI77" s="51">
        <f t="shared" si="122"/>
        <v>0</v>
      </c>
      <c r="CJ77" s="51">
        <f t="shared" si="122"/>
        <v>0</v>
      </c>
      <c r="CK77" s="51">
        <f t="shared" si="122"/>
        <v>0</v>
      </c>
      <c r="CL77" s="51">
        <f t="shared" si="122"/>
        <v>0</v>
      </c>
      <c r="CM77" s="51">
        <f t="shared" si="122"/>
        <v>0</v>
      </c>
      <c r="CN77" s="51">
        <f t="shared" si="122"/>
        <v>0</v>
      </c>
      <c r="CO77" s="51">
        <f t="shared" si="122"/>
        <v>0</v>
      </c>
      <c r="CP77" s="51">
        <f t="shared" si="122"/>
        <v>0</v>
      </c>
      <c r="CQ77" s="51">
        <f t="shared" si="123"/>
        <v>0</v>
      </c>
      <c r="CR77" s="51">
        <f t="shared" si="123"/>
        <v>0</v>
      </c>
      <c r="CS77" s="51">
        <f t="shared" si="123"/>
        <v>0</v>
      </c>
      <c r="CT77" s="51">
        <f t="shared" si="123"/>
        <v>0</v>
      </c>
      <c r="CU77" s="51">
        <f t="shared" si="123"/>
        <v>0</v>
      </c>
      <c r="CV77" s="51">
        <f t="shared" si="123"/>
        <v>0</v>
      </c>
      <c r="CW77" s="51">
        <f t="shared" si="123"/>
        <v>0</v>
      </c>
      <c r="CX77" s="51">
        <f t="shared" si="123"/>
        <v>0</v>
      </c>
      <c r="CY77" s="51">
        <f t="shared" si="123"/>
        <v>0</v>
      </c>
      <c r="CZ77" s="51">
        <f t="shared" si="123"/>
        <v>0</v>
      </c>
      <c r="DA77" s="51">
        <f t="shared" si="124"/>
        <v>0</v>
      </c>
      <c r="DB77" s="51">
        <f t="shared" si="124"/>
        <v>0</v>
      </c>
      <c r="DC77" s="51">
        <f t="shared" si="124"/>
        <v>0</v>
      </c>
      <c r="DD77" s="51">
        <f t="shared" si="124"/>
        <v>0</v>
      </c>
      <c r="DE77" s="51">
        <f t="shared" si="124"/>
        <v>0</v>
      </c>
      <c r="DF77" s="51">
        <f t="shared" si="124"/>
        <v>0</v>
      </c>
      <c r="DG77" s="51">
        <f t="shared" si="124"/>
        <v>0</v>
      </c>
      <c r="DH77" s="51">
        <f t="shared" si="124"/>
        <v>0</v>
      </c>
      <c r="DI77" s="51">
        <f t="shared" si="124"/>
        <v>0</v>
      </c>
      <c r="DJ77" s="51">
        <f t="shared" si="124"/>
        <v>0</v>
      </c>
      <c r="DK77" s="51">
        <f t="shared" si="125"/>
        <v>0</v>
      </c>
      <c r="DL77" s="51">
        <f t="shared" si="125"/>
        <v>0</v>
      </c>
      <c r="DM77" s="51">
        <f t="shared" si="125"/>
        <v>0</v>
      </c>
      <c r="DN77" s="51">
        <f t="shared" si="125"/>
        <v>0</v>
      </c>
      <c r="DO77" s="51">
        <f t="shared" si="125"/>
        <v>0</v>
      </c>
      <c r="DP77" s="51">
        <f t="shared" si="125"/>
        <v>0</v>
      </c>
      <c r="DQ77" s="51">
        <f t="shared" si="125"/>
        <v>0</v>
      </c>
      <c r="DR77" s="51">
        <f t="shared" si="125"/>
        <v>0</v>
      </c>
      <c r="DS77" s="51">
        <f t="shared" si="125"/>
        <v>0</v>
      </c>
      <c r="DT77" s="51">
        <f t="shared" si="125"/>
        <v>0</v>
      </c>
      <c r="DU77" s="51">
        <f t="shared" si="125"/>
        <v>0</v>
      </c>
      <c r="DV77" s="51">
        <f t="shared" si="125"/>
        <v>0</v>
      </c>
      <c r="DW77" s="51">
        <f t="shared" si="125"/>
        <v>0</v>
      </c>
      <c r="DX77" s="51">
        <f t="shared" si="127"/>
        <v>0</v>
      </c>
      <c r="DY77" s="51">
        <f t="shared" si="127"/>
        <v>0</v>
      </c>
      <c r="DZ77" s="51">
        <f t="shared" si="127"/>
        <v>0</v>
      </c>
      <c r="EA77" s="51">
        <f t="shared" si="126"/>
        <v>0</v>
      </c>
      <c r="EB77" s="51">
        <f t="shared" si="126"/>
        <v>0</v>
      </c>
      <c r="EC77" s="51">
        <f t="shared" si="126"/>
        <v>0</v>
      </c>
      <c r="ED77" s="51">
        <f t="shared" si="126"/>
        <v>0</v>
      </c>
      <c r="EE77" s="51">
        <f t="shared" si="126"/>
        <v>0</v>
      </c>
      <c r="EF77" s="51">
        <f t="shared" si="126"/>
        <v>0</v>
      </c>
      <c r="EG77" s="51">
        <f t="shared" si="126"/>
        <v>0</v>
      </c>
      <c r="EH77" s="51">
        <f t="shared" si="126"/>
        <v>0</v>
      </c>
      <c r="EI77" s="51">
        <f t="shared" si="126"/>
        <v>0</v>
      </c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</row>
    <row r="78" spans="1:157" x14ac:dyDescent="0.2">
      <c r="A78" s="83"/>
      <c r="B78" s="22"/>
      <c r="C78" s="37"/>
      <c r="D78" s="22"/>
      <c r="E78" s="51">
        <f t="shared" si="114"/>
        <v>0</v>
      </c>
      <c r="F78" s="51">
        <f t="shared" si="114"/>
        <v>0</v>
      </c>
      <c r="G78" s="51">
        <f t="shared" si="114"/>
        <v>0</v>
      </c>
      <c r="H78" s="51">
        <f t="shared" si="114"/>
        <v>0</v>
      </c>
      <c r="I78" s="51">
        <f t="shared" si="114"/>
        <v>0</v>
      </c>
      <c r="J78" s="51">
        <f t="shared" si="114"/>
        <v>0</v>
      </c>
      <c r="K78" s="51">
        <f t="shared" si="114"/>
        <v>0</v>
      </c>
      <c r="L78" s="51">
        <f t="shared" si="114"/>
        <v>0</v>
      </c>
      <c r="M78" s="51">
        <f t="shared" si="114"/>
        <v>0</v>
      </c>
      <c r="N78" s="51">
        <f t="shared" si="114"/>
        <v>0</v>
      </c>
      <c r="O78" s="51">
        <f t="shared" si="115"/>
        <v>0</v>
      </c>
      <c r="P78" s="51">
        <f t="shared" si="115"/>
        <v>0</v>
      </c>
      <c r="Q78" s="51">
        <f t="shared" si="115"/>
        <v>0</v>
      </c>
      <c r="R78" s="51">
        <f t="shared" si="115"/>
        <v>0</v>
      </c>
      <c r="S78" s="51">
        <f t="shared" si="115"/>
        <v>0</v>
      </c>
      <c r="T78" s="51">
        <f t="shared" si="115"/>
        <v>0</v>
      </c>
      <c r="U78" s="51">
        <f t="shared" si="115"/>
        <v>0</v>
      </c>
      <c r="V78" s="51">
        <f t="shared" si="115"/>
        <v>0</v>
      </c>
      <c r="W78" s="51">
        <f t="shared" si="115"/>
        <v>0</v>
      </c>
      <c r="X78" s="51">
        <f t="shared" si="115"/>
        <v>0</v>
      </c>
      <c r="Y78" s="51">
        <f t="shared" si="116"/>
        <v>0</v>
      </c>
      <c r="Z78" s="51">
        <f t="shared" si="116"/>
        <v>0</v>
      </c>
      <c r="AA78" s="51">
        <f t="shared" si="116"/>
        <v>0</v>
      </c>
      <c r="AB78" s="51">
        <f t="shared" si="116"/>
        <v>0</v>
      </c>
      <c r="AC78" s="51">
        <f t="shared" si="116"/>
        <v>0</v>
      </c>
      <c r="AD78" s="51">
        <f t="shared" si="116"/>
        <v>0</v>
      </c>
      <c r="AE78" s="51">
        <f t="shared" si="116"/>
        <v>0</v>
      </c>
      <c r="AF78" s="51">
        <f t="shared" si="116"/>
        <v>0</v>
      </c>
      <c r="AG78" s="51">
        <f t="shared" si="116"/>
        <v>0</v>
      </c>
      <c r="AH78" s="51">
        <f t="shared" si="116"/>
        <v>0</v>
      </c>
      <c r="AI78" s="51">
        <f t="shared" si="117"/>
        <v>0</v>
      </c>
      <c r="AJ78" s="51">
        <f t="shared" si="117"/>
        <v>0</v>
      </c>
      <c r="AK78" s="51">
        <f t="shared" si="117"/>
        <v>0</v>
      </c>
      <c r="AL78" s="51">
        <f t="shared" si="117"/>
        <v>0</v>
      </c>
      <c r="AM78" s="51">
        <f t="shared" si="117"/>
        <v>0</v>
      </c>
      <c r="AN78" s="51">
        <f t="shared" si="117"/>
        <v>0</v>
      </c>
      <c r="AO78" s="51">
        <f t="shared" si="117"/>
        <v>0</v>
      </c>
      <c r="AP78" s="51">
        <f t="shared" si="117"/>
        <v>0</v>
      </c>
      <c r="AQ78" s="51">
        <f t="shared" si="117"/>
        <v>0</v>
      </c>
      <c r="AR78" s="51">
        <f t="shared" si="117"/>
        <v>0</v>
      </c>
      <c r="AS78" s="51">
        <f t="shared" si="118"/>
        <v>0</v>
      </c>
      <c r="AT78" s="51">
        <f t="shared" si="118"/>
        <v>0</v>
      </c>
      <c r="AU78" s="51">
        <f t="shared" si="118"/>
        <v>0</v>
      </c>
      <c r="AV78" s="51">
        <f t="shared" si="118"/>
        <v>0</v>
      </c>
      <c r="AW78" s="51">
        <f t="shared" si="118"/>
        <v>0</v>
      </c>
      <c r="AX78" s="51">
        <f t="shared" si="118"/>
        <v>0</v>
      </c>
      <c r="AY78" s="51">
        <f t="shared" si="118"/>
        <v>0</v>
      </c>
      <c r="AZ78" s="51">
        <f t="shared" si="118"/>
        <v>0</v>
      </c>
      <c r="BA78" s="51">
        <f t="shared" si="118"/>
        <v>0</v>
      </c>
      <c r="BB78" s="51">
        <f t="shared" si="118"/>
        <v>0</v>
      </c>
      <c r="BC78" s="51">
        <f t="shared" si="119"/>
        <v>0</v>
      </c>
      <c r="BD78" s="51">
        <f t="shared" si="119"/>
        <v>0</v>
      </c>
      <c r="BE78" s="51">
        <f t="shared" si="119"/>
        <v>0</v>
      </c>
      <c r="BF78" s="51">
        <f t="shared" si="119"/>
        <v>0</v>
      </c>
      <c r="BG78" s="51">
        <f t="shared" si="119"/>
        <v>0</v>
      </c>
      <c r="BH78" s="51">
        <f t="shared" si="119"/>
        <v>0</v>
      </c>
      <c r="BI78" s="51">
        <f t="shared" si="119"/>
        <v>0</v>
      </c>
      <c r="BJ78" s="51">
        <f t="shared" si="119"/>
        <v>0</v>
      </c>
      <c r="BK78" s="51">
        <f t="shared" si="119"/>
        <v>0</v>
      </c>
      <c r="BL78" s="51">
        <f t="shared" si="119"/>
        <v>0</v>
      </c>
      <c r="BM78" s="51">
        <f t="shared" si="120"/>
        <v>0</v>
      </c>
      <c r="BN78" s="51">
        <f t="shared" si="120"/>
        <v>0</v>
      </c>
      <c r="BO78" s="51">
        <f t="shared" si="120"/>
        <v>0</v>
      </c>
      <c r="BP78" s="51">
        <f t="shared" si="120"/>
        <v>0</v>
      </c>
      <c r="BQ78" s="51">
        <f t="shared" si="120"/>
        <v>0</v>
      </c>
      <c r="BR78" s="51">
        <f t="shared" si="120"/>
        <v>0</v>
      </c>
      <c r="BS78" s="51">
        <f t="shared" si="120"/>
        <v>0</v>
      </c>
      <c r="BT78" s="51">
        <f t="shared" si="120"/>
        <v>0</v>
      </c>
      <c r="BU78" s="51">
        <f t="shared" si="120"/>
        <v>0</v>
      </c>
      <c r="BV78" s="51">
        <f t="shared" si="120"/>
        <v>0</v>
      </c>
      <c r="BW78" s="51">
        <f t="shared" si="121"/>
        <v>0</v>
      </c>
      <c r="BX78" s="51">
        <f t="shared" si="121"/>
        <v>0</v>
      </c>
      <c r="BY78" s="51">
        <f t="shared" si="121"/>
        <v>0</v>
      </c>
      <c r="BZ78" s="51">
        <f t="shared" si="121"/>
        <v>0</v>
      </c>
      <c r="CA78" s="51">
        <f t="shared" si="121"/>
        <v>0</v>
      </c>
      <c r="CB78" s="51">
        <f t="shared" si="121"/>
        <v>0</v>
      </c>
      <c r="CC78" s="51">
        <f t="shared" si="121"/>
        <v>0</v>
      </c>
      <c r="CD78" s="51">
        <f t="shared" si="121"/>
        <v>0</v>
      </c>
      <c r="CE78" s="51">
        <f t="shared" si="121"/>
        <v>0</v>
      </c>
      <c r="CF78" s="51">
        <f t="shared" si="121"/>
        <v>0</v>
      </c>
      <c r="CG78" s="51">
        <f t="shared" si="122"/>
        <v>0</v>
      </c>
      <c r="CH78" s="51">
        <f t="shared" si="122"/>
        <v>0</v>
      </c>
      <c r="CI78" s="51">
        <f t="shared" si="122"/>
        <v>0</v>
      </c>
      <c r="CJ78" s="51">
        <f t="shared" si="122"/>
        <v>0</v>
      </c>
      <c r="CK78" s="51">
        <f t="shared" si="122"/>
        <v>0</v>
      </c>
      <c r="CL78" s="51">
        <f t="shared" si="122"/>
        <v>0</v>
      </c>
      <c r="CM78" s="51">
        <f t="shared" si="122"/>
        <v>0</v>
      </c>
      <c r="CN78" s="51">
        <f t="shared" si="122"/>
        <v>0</v>
      </c>
      <c r="CO78" s="51">
        <f t="shared" si="122"/>
        <v>0</v>
      </c>
      <c r="CP78" s="51">
        <f t="shared" si="122"/>
        <v>0</v>
      </c>
      <c r="CQ78" s="51">
        <f t="shared" si="123"/>
        <v>0</v>
      </c>
      <c r="CR78" s="51">
        <f t="shared" si="123"/>
        <v>0</v>
      </c>
      <c r="CS78" s="51">
        <f t="shared" si="123"/>
        <v>0</v>
      </c>
      <c r="CT78" s="51">
        <f t="shared" si="123"/>
        <v>0</v>
      </c>
      <c r="CU78" s="51">
        <f t="shared" si="123"/>
        <v>0</v>
      </c>
      <c r="CV78" s="51">
        <f t="shared" si="123"/>
        <v>0</v>
      </c>
      <c r="CW78" s="51">
        <f t="shared" si="123"/>
        <v>0</v>
      </c>
      <c r="CX78" s="51">
        <f t="shared" si="123"/>
        <v>0</v>
      </c>
      <c r="CY78" s="51">
        <f t="shared" si="123"/>
        <v>0</v>
      </c>
      <c r="CZ78" s="51">
        <f t="shared" si="123"/>
        <v>0</v>
      </c>
      <c r="DA78" s="51">
        <f t="shared" si="124"/>
        <v>0</v>
      </c>
      <c r="DB78" s="51">
        <f t="shared" si="124"/>
        <v>0</v>
      </c>
      <c r="DC78" s="51">
        <f t="shared" si="124"/>
        <v>0</v>
      </c>
      <c r="DD78" s="51">
        <f t="shared" si="124"/>
        <v>0</v>
      </c>
      <c r="DE78" s="51">
        <f t="shared" si="124"/>
        <v>0</v>
      </c>
      <c r="DF78" s="51">
        <f t="shared" si="124"/>
        <v>0</v>
      </c>
      <c r="DG78" s="51">
        <f t="shared" si="124"/>
        <v>0</v>
      </c>
      <c r="DH78" s="51">
        <f t="shared" si="124"/>
        <v>0</v>
      </c>
      <c r="DI78" s="51">
        <f t="shared" si="124"/>
        <v>0</v>
      </c>
      <c r="DJ78" s="51">
        <f t="shared" si="124"/>
        <v>0</v>
      </c>
      <c r="DK78" s="51">
        <f t="shared" si="125"/>
        <v>0</v>
      </c>
      <c r="DL78" s="51">
        <f t="shared" si="125"/>
        <v>0</v>
      </c>
      <c r="DM78" s="51">
        <f t="shared" si="125"/>
        <v>0</v>
      </c>
      <c r="DN78" s="51">
        <f t="shared" si="125"/>
        <v>0</v>
      </c>
      <c r="DO78" s="51">
        <f t="shared" si="125"/>
        <v>0</v>
      </c>
      <c r="DP78" s="51">
        <f t="shared" si="125"/>
        <v>0</v>
      </c>
      <c r="DQ78" s="51">
        <f t="shared" si="125"/>
        <v>0</v>
      </c>
      <c r="DR78" s="51">
        <f t="shared" si="125"/>
        <v>0</v>
      </c>
      <c r="DS78" s="51">
        <f t="shared" si="125"/>
        <v>0</v>
      </c>
      <c r="DT78" s="51">
        <f t="shared" si="125"/>
        <v>0</v>
      </c>
      <c r="DU78" s="51">
        <f t="shared" si="125"/>
        <v>0</v>
      </c>
      <c r="DV78" s="51">
        <f t="shared" si="125"/>
        <v>0</v>
      </c>
      <c r="DW78" s="51">
        <f t="shared" si="125"/>
        <v>0</v>
      </c>
      <c r="DX78" s="51">
        <f t="shared" si="127"/>
        <v>0</v>
      </c>
      <c r="DY78" s="51">
        <f t="shared" si="127"/>
        <v>0</v>
      </c>
      <c r="DZ78" s="51">
        <f t="shared" si="127"/>
        <v>0</v>
      </c>
      <c r="EA78" s="51">
        <f t="shared" si="126"/>
        <v>0</v>
      </c>
      <c r="EB78" s="51">
        <f t="shared" si="126"/>
        <v>0</v>
      </c>
      <c r="EC78" s="51">
        <f t="shared" si="126"/>
        <v>0</v>
      </c>
      <c r="ED78" s="51">
        <f t="shared" si="126"/>
        <v>0</v>
      </c>
      <c r="EE78" s="51">
        <f t="shared" si="126"/>
        <v>0</v>
      </c>
      <c r="EF78" s="51">
        <f t="shared" si="126"/>
        <v>0</v>
      </c>
      <c r="EG78" s="51">
        <f t="shared" si="126"/>
        <v>0</v>
      </c>
      <c r="EH78" s="51">
        <f t="shared" si="126"/>
        <v>0</v>
      </c>
      <c r="EI78" s="51">
        <f t="shared" si="126"/>
        <v>0</v>
      </c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</row>
    <row r="79" spans="1:157" x14ac:dyDescent="0.2">
      <c r="B79" s="22"/>
      <c r="C79" s="37"/>
      <c r="D79" s="22"/>
      <c r="E79" s="51">
        <f t="shared" si="114"/>
        <v>0</v>
      </c>
      <c r="F79" s="51">
        <f t="shared" si="114"/>
        <v>0</v>
      </c>
      <c r="G79" s="51">
        <f t="shared" si="114"/>
        <v>0</v>
      </c>
      <c r="H79" s="51">
        <f t="shared" si="114"/>
        <v>0</v>
      </c>
      <c r="I79" s="51">
        <f t="shared" si="114"/>
        <v>0</v>
      </c>
      <c r="J79" s="51">
        <f t="shared" si="114"/>
        <v>0</v>
      </c>
      <c r="K79" s="51">
        <f t="shared" si="114"/>
        <v>0</v>
      </c>
      <c r="L79" s="51">
        <f t="shared" si="114"/>
        <v>0</v>
      </c>
      <c r="M79" s="51">
        <f t="shared" si="114"/>
        <v>0</v>
      </c>
      <c r="N79" s="51">
        <f t="shared" si="114"/>
        <v>0</v>
      </c>
      <c r="O79" s="51">
        <f t="shared" si="115"/>
        <v>0</v>
      </c>
      <c r="P79" s="51">
        <f t="shared" si="115"/>
        <v>0</v>
      </c>
      <c r="Q79" s="51">
        <f t="shared" si="115"/>
        <v>0</v>
      </c>
      <c r="R79" s="51">
        <f t="shared" si="115"/>
        <v>0</v>
      </c>
      <c r="S79" s="51">
        <f t="shared" si="115"/>
        <v>0</v>
      </c>
      <c r="T79" s="51">
        <f t="shared" si="115"/>
        <v>0</v>
      </c>
      <c r="U79" s="51">
        <f t="shared" si="115"/>
        <v>0</v>
      </c>
      <c r="V79" s="51">
        <f t="shared" si="115"/>
        <v>0</v>
      </c>
      <c r="W79" s="51">
        <f t="shared" si="115"/>
        <v>0</v>
      </c>
      <c r="X79" s="51">
        <f t="shared" si="115"/>
        <v>0</v>
      </c>
      <c r="Y79" s="51">
        <f t="shared" si="116"/>
        <v>0</v>
      </c>
      <c r="Z79" s="51">
        <f t="shared" si="116"/>
        <v>0</v>
      </c>
      <c r="AA79" s="51">
        <f t="shared" si="116"/>
        <v>0</v>
      </c>
      <c r="AB79" s="51">
        <f t="shared" si="116"/>
        <v>0</v>
      </c>
      <c r="AC79" s="51">
        <f t="shared" si="116"/>
        <v>0</v>
      </c>
      <c r="AD79" s="51">
        <f t="shared" si="116"/>
        <v>0</v>
      </c>
      <c r="AE79" s="51">
        <f t="shared" si="116"/>
        <v>0</v>
      </c>
      <c r="AF79" s="51">
        <f t="shared" si="116"/>
        <v>0</v>
      </c>
      <c r="AG79" s="51">
        <f t="shared" si="116"/>
        <v>0</v>
      </c>
      <c r="AH79" s="51">
        <f t="shared" si="116"/>
        <v>0</v>
      </c>
      <c r="AI79" s="51">
        <f t="shared" si="117"/>
        <v>0</v>
      </c>
      <c r="AJ79" s="51">
        <f t="shared" si="117"/>
        <v>0</v>
      </c>
      <c r="AK79" s="51">
        <f t="shared" si="117"/>
        <v>0</v>
      </c>
      <c r="AL79" s="51">
        <f t="shared" si="117"/>
        <v>0</v>
      </c>
      <c r="AM79" s="51">
        <f t="shared" si="117"/>
        <v>0</v>
      </c>
      <c r="AN79" s="51">
        <f t="shared" si="117"/>
        <v>0</v>
      </c>
      <c r="AO79" s="51">
        <f t="shared" si="117"/>
        <v>0</v>
      </c>
      <c r="AP79" s="51">
        <f t="shared" si="117"/>
        <v>0</v>
      </c>
      <c r="AQ79" s="51">
        <f t="shared" si="117"/>
        <v>0</v>
      </c>
      <c r="AR79" s="51">
        <f t="shared" si="117"/>
        <v>0</v>
      </c>
      <c r="AS79" s="51">
        <f t="shared" si="118"/>
        <v>0</v>
      </c>
      <c r="AT79" s="51">
        <f t="shared" si="118"/>
        <v>0</v>
      </c>
      <c r="AU79" s="51">
        <f t="shared" si="118"/>
        <v>0</v>
      </c>
      <c r="AV79" s="51">
        <f t="shared" si="118"/>
        <v>0</v>
      </c>
      <c r="AW79" s="51">
        <f t="shared" si="118"/>
        <v>0</v>
      </c>
      <c r="AX79" s="51">
        <f t="shared" si="118"/>
        <v>0</v>
      </c>
      <c r="AY79" s="51">
        <f t="shared" si="118"/>
        <v>0</v>
      </c>
      <c r="AZ79" s="51">
        <f t="shared" si="118"/>
        <v>0</v>
      </c>
      <c r="BA79" s="51">
        <f t="shared" si="118"/>
        <v>0</v>
      </c>
      <c r="BB79" s="51">
        <f t="shared" si="118"/>
        <v>0</v>
      </c>
      <c r="BC79" s="51">
        <f t="shared" si="119"/>
        <v>0</v>
      </c>
      <c r="BD79" s="51">
        <f t="shared" si="119"/>
        <v>0</v>
      </c>
      <c r="BE79" s="51">
        <f t="shared" si="119"/>
        <v>0</v>
      </c>
      <c r="BF79" s="51">
        <f t="shared" si="119"/>
        <v>0</v>
      </c>
      <c r="BG79" s="51">
        <f t="shared" si="119"/>
        <v>0</v>
      </c>
      <c r="BH79" s="51">
        <f t="shared" si="119"/>
        <v>0</v>
      </c>
      <c r="BI79" s="51">
        <f t="shared" si="119"/>
        <v>0</v>
      </c>
      <c r="BJ79" s="51">
        <f t="shared" si="119"/>
        <v>0</v>
      </c>
      <c r="BK79" s="51">
        <f t="shared" si="119"/>
        <v>0</v>
      </c>
      <c r="BL79" s="51">
        <f t="shared" si="119"/>
        <v>0</v>
      </c>
      <c r="BM79" s="51">
        <f t="shared" si="120"/>
        <v>0</v>
      </c>
      <c r="BN79" s="51">
        <f t="shared" si="120"/>
        <v>0</v>
      </c>
      <c r="BO79" s="51">
        <f t="shared" si="120"/>
        <v>0</v>
      </c>
      <c r="BP79" s="51">
        <f t="shared" si="120"/>
        <v>0</v>
      </c>
      <c r="BQ79" s="51">
        <f t="shared" si="120"/>
        <v>0</v>
      </c>
      <c r="BR79" s="51">
        <f t="shared" si="120"/>
        <v>0</v>
      </c>
      <c r="BS79" s="51">
        <f t="shared" si="120"/>
        <v>0</v>
      </c>
      <c r="BT79" s="51">
        <f t="shared" si="120"/>
        <v>0</v>
      </c>
      <c r="BU79" s="51">
        <f t="shared" si="120"/>
        <v>0</v>
      </c>
      <c r="BV79" s="51">
        <f t="shared" si="120"/>
        <v>0</v>
      </c>
      <c r="BW79" s="51">
        <f t="shared" si="121"/>
        <v>0</v>
      </c>
      <c r="BX79" s="51">
        <f t="shared" si="121"/>
        <v>0</v>
      </c>
      <c r="BY79" s="51">
        <f t="shared" si="121"/>
        <v>0</v>
      </c>
      <c r="BZ79" s="51">
        <f t="shared" si="121"/>
        <v>0</v>
      </c>
      <c r="CA79" s="51">
        <f t="shared" si="121"/>
        <v>0</v>
      </c>
      <c r="CB79" s="51">
        <f t="shared" si="121"/>
        <v>0</v>
      </c>
      <c r="CC79" s="51">
        <f t="shared" si="121"/>
        <v>0</v>
      </c>
      <c r="CD79" s="51">
        <f t="shared" si="121"/>
        <v>0</v>
      </c>
      <c r="CE79" s="51">
        <f t="shared" si="121"/>
        <v>0</v>
      </c>
      <c r="CF79" s="51">
        <f t="shared" si="121"/>
        <v>0</v>
      </c>
      <c r="CG79" s="51">
        <f t="shared" si="122"/>
        <v>0</v>
      </c>
      <c r="CH79" s="51">
        <f t="shared" si="122"/>
        <v>0</v>
      </c>
      <c r="CI79" s="51">
        <f t="shared" si="122"/>
        <v>0</v>
      </c>
      <c r="CJ79" s="51">
        <f t="shared" si="122"/>
        <v>0</v>
      </c>
      <c r="CK79" s="51">
        <f t="shared" si="122"/>
        <v>0</v>
      </c>
      <c r="CL79" s="51">
        <f t="shared" si="122"/>
        <v>0</v>
      </c>
      <c r="CM79" s="51">
        <f t="shared" si="122"/>
        <v>0</v>
      </c>
      <c r="CN79" s="51">
        <f t="shared" si="122"/>
        <v>0</v>
      </c>
      <c r="CO79" s="51">
        <f t="shared" si="122"/>
        <v>0</v>
      </c>
      <c r="CP79" s="51">
        <f t="shared" si="122"/>
        <v>0</v>
      </c>
      <c r="CQ79" s="51">
        <f t="shared" si="123"/>
        <v>0</v>
      </c>
      <c r="CR79" s="51">
        <f t="shared" si="123"/>
        <v>0</v>
      </c>
      <c r="CS79" s="51">
        <f t="shared" si="123"/>
        <v>0</v>
      </c>
      <c r="CT79" s="51">
        <f t="shared" si="123"/>
        <v>0</v>
      </c>
      <c r="CU79" s="51">
        <f t="shared" si="123"/>
        <v>0</v>
      </c>
      <c r="CV79" s="51">
        <f t="shared" si="123"/>
        <v>0</v>
      </c>
      <c r="CW79" s="51">
        <f t="shared" si="123"/>
        <v>0</v>
      </c>
      <c r="CX79" s="51">
        <f t="shared" si="123"/>
        <v>0</v>
      </c>
      <c r="CY79" s="51">
        <f t="shared" si="123"/>
        <v>0</v>
      </c>
      <c r="CZ79" s="51">
        <f t="shared" si="123"/>
        <v>0</v>
      </c>
      <c r="DA79" s="51">
        <f t="shared" si="124"/>
        <v>0</v>
      </c>
      <c r="DB79" s="51">
        <f t="shared" si="124"/>
        <v>0</v>
      </c>
      <c r="DC79" s="51">
        <f t="shared" si="124"/>
        <v>0</v>
      </c>
      <c r="DD79" s="51">
        <f t="shared" si="124"/>
        <v>0</v>
      </c>
      <c r="DE79" s="51">
        <f t="shared" si="124"/>
        <v>0</v>
      </c>
      <c r="DF79" s="51">
        <f t="shared" si="124"/>
        <v>0</v>
      </c>
      <c r="DG79" s="51">
        <f t="shared" si="124"/>
        <v>0</v>
      </c>
      <c r="DH79" s="51">
        <f t="shared" si="124"/>
        <v>0</v>
      </c>
      <c r="DI79" s="51">
        <f t="shared" si="124"/>
        <v>0</v>
      </c>
      <c r="DJ79" s="51">
        <f t="shared" si="124"/>
        <v>0</v>
      </c>
      <c r="DK79" s="51">
        <f t="shared" si="125"/>
        <v>0</v>
      </c>
      <c r="DL79" s="51">
        <f t="shared" si="125"/>
        <v>0</v>
      </c>
      <c r="DM79" s="51">
        <f t="shared" si="125"/>
        <v>0</v>
      </c>
      <c r="DN79" s="51">
        <f t="shared" si="125"/>
        <v>0</v>
      </c>
      <c r="DO79" s="51">
        <f t="shared" si="125"/>
        <v>0</v>
      </c>
      <c r="DP79" s="51">
        <f t="shared" si="125"/>
        <v>0</v>
      </c>
      <c r="DQ79" s="51">
        <f t="shared" si="125"/>
        <v>0</v>
      </c>
      <c r="DR79" s="51">
        <f t="shared" si="125"/>
        <v>0</v>
      </c>
      <c r="DS79" s="51">
        <f t="shared" si="125"/>
        <v>0</v>
      </c>
      <c r="DT79" s="51">
        <f t="shared" si="125"/>
        <v>0</v>
      </c>
      <c r="DU79" s="51">
        <f t="shared" si="125"/>
        <v>0</v>
      </c>
      <c r="DV79" s="51">
        <f t="shared" si="125"/>
        <v>0</v>
      </c>
      <c r="DW79" s="51">
        <f t="shared" si="125"/>
        <v>0</v>
      </c>
      <c r="DX79" s="51">
        <f t="shared" si="127"/>
        <v>0</v>
      </c>
      <c r="DY79" s="51">
        <f t="shared" si="127"/>
        <v>0</v>
      </c>
      <c r="DZ79" s="51">
        <f t="shared" si="127"/>
        <v>0</v>
      </c>
      <c r="EA79" s="51">
        <f t="shared" si="126"/>
        <v>0</v>
      </c>
      <c r="EB79" s="51">
        <f t="shared" si="126"/>
        <v>0</v>
      </c>
      <c r="EC79" s="51">
        <f t="shared" si="126"/>
        <v>0</v>
      </c>
      <c r="ED79" s="51">
        <f t="shared" si="126"/>
        <v>0</v>
      </c>
      <c r="EE79" s="51">
        <f t="shared" si="126"/>
        <v>0</v>
      </c>
      <c r="EF79" s="51">
        <f t="shared" si="126"/>
        <v>0</v>
      </c>
      <c r="EG79" s="51">
        <f t="shared" si="126"/>
        <v>0</v>
      </c>
      <c r="EH79" s="51">
        <f t="shared" si="126"/>
        <v>0</v>
      </c>
      <c r="EI79" s="51">
        <f t="shared" si="126"/>
        <v>0</v>
      </c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</row>
    <row r="80" spans="1:157" x14ac:dyDescent="0.2">
      <c r="B80" s="22"/>
      <c r="C80" s="37"/>
      <c r="D80" s="22"/>
      <c r="E80" s="51">
        <f t="shared" si="114"/>
        <v>0</v>
      </c>
      <c r="F80" s="51">
        <f t="shared" si="114"/>
        <v>0</v>
      </c>
      <c r="G80" s="51">
        <f t="shared" si="114"/>
        <v>0</v>
      </c>
      <c r="H80" s="51">
        <f t="shared" si="114"/>
        <v>0</v>
      </c>
      <c r="I80" s="51">
        <f t="shared" si="114"/>
        <v>0</v>
      </c>
      <c r="J80" s="51">
        <f t="shared" si="114"/>
        <v>0</v>
      </c>
      <c r="K80" s="51">
        <f t="shared" si="114"/>
        <v>0</v>
      </c>
      <c r="L80" s="51">
        <f t="shared" si="114"/>
        <v>0</v>
      </c>
      <c r="M80" s="51">
        <f t="shared" si="114"/>
        <v>0</v>
      </c>
      <c r="N80" s="51">
        <f t="shared" si="114"/>
        <v>0</v>
      </c>
      <c r="O80" s="51">
        <f t="shared" si="115"/>
        <v>0</v>
      </c>
      <c r="P80" s="51">
        <f t="shared" si="115"/>
        <v>0</v>
      </c>
      <c r="Q80" s="51">
        <f t="shared" si="115"/>
        <v>0</v>
      </c>
      <c r="R80" s="51">
        <f t="shared" si="115"/>
        <v>0</v>
      </c>
      <c r="S80" s="51">
        <f t="shared" si="115"/>
        <v>0</v>
      </c>
      <c r="T80" s="51">
        <f t="shared" si="115"/>
        <v>0</v>
      </c>
      <c r="U80" s="51">
        <f t="shared" si="115"/>
        <v>0</v>
      </c>
      <c r="V80" s="51">
        <f t="shared" si="115"/>
        <v>0</v>
      </c>
      <c r="W80" s="51">
        <f t="shared" si="115"/>
        <v>0</v>
      </c>
      <c r="X80" s="51">
        <f t="shared" si="115"/>
        <v>0</v>
      </c>
      <c r="Y80" s="51">
        <f t="shared" si="116"/>
        <v>0</v>
      </c>
      <c r="Z80" s="51">
        <f t="shared" si="116"/>
        <v>0</v>
      </c>
      <c r="AA80" s="51">
        <f t="shared" si="116"/>
        <v>0</v>
      </c>
      <c r="AB80" s="51">
        <f t="shared" si="116"/>
        <v>0</v>
      </c>
      <c r="AC80" s="51">
        <f t="shared" si="116"/>
        <v>0</v>
      </c>
      <c r="AD80" s="51">
        <f t="shared" si="116"/>
        <v>0</v>
      </c>
      <c r="AE80" s="51">
        <f t="shared" si="116"/>
        <v>0</v>
      </c>
      <c r="AF80" s="51">
        <f t="shared" si="116"/>
        <v>0</v>
      </c>
      <c r="AG80" s="51">
        <f t="shared" si="116"/>
        <v>0</v>
      </c>
      <c r="AH80" s="51">
        <f t="shared" si="116"/>
        <v>0</v>
      </c>
      <c r="AI80" s="51">
        <f t="shared" si="117"/>
        <v>0</v>
      </c>
      <c r="AJ80" s="51">
        <f t="shared" si="117"/>
        <v>0</v>
      </c>
      <c r="AK80" s="51">
        <f t="shared" si="117"/>
        <v>0</v>
      </c>
      <c r="AL80" s="51">
        <f t="shared" si="117"/>
        <v>0</v>
      </c>
      <c r="AM80" s="51">
        <f t="shared" si="117"/>
        <v>0</v>
      </c>
      <c r="AN80" s="51">
        <f t="shared" si="117"/>
        <v>0</v>
      </c>
      <c r="AO80" s="51">
        <f t="shared" si="117"/>
        <v>0</v>
      </c>
      <c r="AP80" s="51">
        <f t="shared" si="117"/>
        <v>0</v>
      </c>
      <c r="AQ80" s="51">
        <f t="shared" si="117"/>
        <v>0</v>
      </c>
      <c r="AR80" s="51">
        <f t="shared" si="117"/>
        <v>0</v>
      </c>
      <c r="AS80" s="51">
        <f t="shared" si="118"/>
        <v>0</v>
      </c>
      <c r="AT80" s="51">
        <f t="shared" si="118"/>
        <v>0</v>
      </c>
      <c r="AU80" s="51">
        <f t="shared" si="118"/>
        <v>0</v>
      </c>
      <c r="AV80" s="51">
        <f t="shared" si="118"/>
        <v>0</v>
      </c>
      <c r="AW80" s="51">
        <f t="shared" si="118"/>
        <v>0</v>
      </c>
      <c r="AX80" s="51">
        <f t="shared" si="118"/>
        <v>0</v>
      </c>
      <c r="AY80" s="51">
        <f t="shared" si="118"/>
        <v>0</v>
      </c>
      <c r="AZ80" s="51">
        <f t="shared" si="118"/>
        <v>0</v>
      </c>
      <c r="BA80" s="51">
        <f t="shared" si="118"/>
        <v>0</v>
      </c>
      <c r="BB80" s="51">
        <f t="shared" si="118"/>
        <v>0</v>
      </c>
      <c r="BC80" s="51">
        <f t="shared" si="119"/>
        <v>0</v>
      </c>
      <c r="BD80" s="51">
        <f t="shared" si="119"/>
        <v>0</v>
      </c>
      <c r="BE80" s="51">
        <f t="shared" si="119"/>
        <v>0</v>
      </c>
      <c r="BF80" s="51">
        <f t="shared" si="119"/>
        <v>0</v>
      </c>
      <c r="BG80" s="51">
        <f t="shared" si="119"/>
        <v>0</v>
      </c>
      <c r="BH80" s="51">
        <f t="shared" si="119"/>
        <v>0</v>
      </c>
      <c r="BI80" s="51">
        <f t="shared" si="119"/>
        <v>0</v>
      </c>
      <c r="BJ80" s="51">
        <f t="shared" si="119"/>
        <v>0</v>
      </c>
      <c r="BK80" s="51">
        <f t="shared" si="119"/>
        <v>0</v>
      </c>
      <c r="BL80" s="51">
        <f t="shared" si="119"/>
        <v>0</v>
      </c>
      <c r="BM80" s="51">
        <f t="shared" si="120"/>
        <v>0</v>
      </c>
      <c r="BN80" s="51">
        <f t="shared" si="120"/>
        <v>0</v>
      </c>
      <c r="BO80" s="51">
        <f t="shared" si="120"/>
        <v>0</v>
      </c>
      <c r="BP80" s="51">
        <f t="shared" si="120"/>
        <v>0</v>
      </c>
      <c r="BQ80" s="51">
        <f t="shared" si="120"/>
        <v>0</v>
      </c>
      <c r="BR80" s="51">
        <f t="shared" si="120"/>
        <v>0</v>
      </c>
      <c r="BS80" s="51">
        <f t="shared" si="120"/>
        <v>0</v>
      </c>
      <c r="BT80" s="51">
        <f t="shared" si="120"/>
        <v>0</v>
      </c>
      <c r="BU80" s="51">
        <f t="shared" si="120"/>
        <v>0</v>
      </c>
      <c r="BV80" s="51">
        <f t="shared" si="120"/>
        <v>0</v>
      </c>
      <c r="BW80" s="51">
        <f t="shared" si="121"/>
        <v>0</v>
      </c>
      <c r="BX80" s="51">
        <f t="shared" si="121"/>
        <v>0</v>
      </c>
      <c r="BY80" s="51">
        <f t="shared" si="121"/>
        <v>0</v>
      </c>
      <c r="BZ80" s="51">
        <f t="shared" si="121"/>
        <v>0</v>
      </c>
      <c r="CA80" s="51">
        <f t="shared" si="121"/>
        <v>0</v>
      </c>
      <c r="CB80" s="51">
        <f t="shared" si="121"/>
        <v>0</v>
      </c>
      <c r="CC80" s="51">
        <f t="shared" si="121"/>
        <v>0</v>
      </c>
      <c r="CD80" s="51">
        <f t="shared" si="121"/>
        <v>0</v>
      </c>
      <c r="CE80" s="51">
        <f t="shared" si="121"/>
        <v>0</v>
      </c>
      <c r="CF80" s="51">
        <f t="shared" si="121"/>
        <v>0</v>
      </c>
      <c r="CG80" s="51">
        <f t="shared" si="122"/>
        <v>0</v>
      </c>
      <c r="CH80" s="51">
        <f t="shared" si="122"/>
        <v>0</v>
      </c>
      <c r="CI80" s="51">
        <f t="shared" si="122"/>
        <v>0</v>
      </c>
      <c r="CJ80" s="51">
        <f t="shared" si="122"/>
        <v>0</v>
      </c>
      <c r="CK80" s="51">
        <f t="shared" si="122"/>
        <v>0</v>
      </c>
      <c r="CL80" s="51">
        <f t="shared" si="122"/>
        <v>0</v>
      </c>
      <c r="CM80" s="51">
        <f t="shared" si="122"/>
        <v>0</v>
      </c>
      <c r="CN80" s="51">
        <f t="shared" si="122"/>
        <v>0</v>
      </c>
      <c r="CO80" s="51">
        <f t="shared" si="122"/>
        <v>0</v>
      </c>
      <c r="CP80" s="51">
        <f t="shared" si="122"/>
        <v>0</v>
      </c>
      <c r="CQ80" s="51">
        <f t="shared" si="123"/>
        <v>0</v>
      </c>
      <c r="CR80" s="51">
        <f t="shared" si="123"/>
        <v>0</v>
      </c>
      <c r="CS80" s="51">
        <f t="shared" si="123"/>
        <v>0</v>
      </c>
      <c r="CT80" s="51">
        <f t="shared" si="123"/>
        <v>0</v>
      </c>
      <c r="CU80" s="51">
        <f t="shared" si="123"/>
        <v>0</v>
      </c>
      <c r="CV80" s="51">
        <f t="shared" si="123"/>
        <v>0</v>
      </c>
      <c r="CW80" s="51">
        <f t="shared" si="123"/>
        <v>0</v>
      </c>
      <c r="CX80" s="51">
        <f t="shared" si="123"/>
        <v>0</v>
      </c>
      <c r="CY80" s="51">
        <f t="shared" si="123"/>
        <v>0</v>
      </c>
      <c r="CZ80" s="51">
        <f t="shared" si="123"/>
        <v>0</v>
      </c>
      <c r="DA80" s="51">
        <f t="shared" si="124"/>
        <v>0</v>
      </c>
      <c r="DB80" s="51">
        <f t="shared" si="124"/>
        <v>0</v>
      </c>
      <c r="DC80" s="51">
        <f t="shared" si="124"/>
        <v>0</v>
      </c>
      <c r="DD80" s="51">
        <f t="shared" si="124"/>
        <v>0</v>
      </c>
      <c r="DE80" s="51">
        <f t="shared" si="124"/>
        <v>0</v>
      </c>
      <c r="DF80" s="51">
        <f t="shared" si="124"/>
        <v>0</v>
      </c>
      <c r="DG80" s="51">
        <f t="shared" si="124"/>
        <v>0</v>
      </c>
      <c r="DH80" s="51">
        <f t="shared" si="124"/>
        <v>0</v>
      </c>
      <c r="DI80" s="51">
        <f t="shared" si="124"/>
        <v>0</v>
      </c>
      <c r="DJ80" s="51">
        <f t="shared" si="124"/>
        <v>0</v>
      </c>
      <c r="DK80" s="51">
        <f t="shared" si="125"/>
        <v>0</v>
      </c>
      <c r="DL80" s="51">
        <f t="shared" si="125"/>
        <v>0</v>
      </c>
      <c r="DM80" s="51">
        <f t="shared" si="125"/>
        <v>0</v>
      </c>
      <c r="DN80" s="51">
        <f t="shared" si="125"/>
        <v>0</v>
      </c>
      <c r="DO80" s="51">
        <f t="shared" si="125"/>
        <v>0</v>
      </c>
      <c r="DP80" s="51">
        <f t="shared" si="125"/>
        <v>0</v>
      </c>
      <c r="DQ80" s="51">
        <f t="shared" si="125"/>
        <v>0</v>
      </c>
      <c r="DR80" s="51">
        <f t="shared" si="125"/>
        <v>0</v>
      </c>
      <c r="DS80" s="51">
        <f t="shared" si="125"/>
        <v>0</v>
      </c>
      <c r="DT80" s="51">
        <f t="shared" si="125"/>
        <v>0</v>
      </c>
      <c r="DU80" s="51">
        <f t="shared" si="125"/>
        <v>0</v>
      </c>
      <c r="DV80" s="51">
        <f t="shared" si="125"/>
        <v>0</v>
      </c>
      <c r="DW80" s="51">
        <f t="shared" si="125"/>
        <v>0</v>
      </c>
      <c r="DX80" s="51">
        <f t="shared" si="127"/>
        <v>0</v>
      </c>
      <c r="DY80" s="51">
        <f t="shared" si="127"/>
        <v>0</v>
      </c>
      <c r="DZ80" s="51">
        <f t="shared" si="127"/>
        <v>0</v>
      </c>
      <c r="EA80" s="51">
        <f t="shared" si="126"/>
        <v>0</v>
      </c>
      <c r="EB80" s="51">
        <f t="shared" si="126"/>
        <v>0</v>
      </c>
      <c r="EC80" s="51">
        <f t="shared" si="126"/>
        <v>0</v>
      </c>
      <c r="ED80" s="51">
        <f t="shared" si="126"/>
        <v>0</v>
      </c>
      <c r="EE80" s="51">
        <f t="shared" si="126"/>
        <v>0</v>
      </c>
      <c r="EF80" s="51">
        <f t="shared" si="126"/>
        <v>0</v>
      </c>
      <c r="EG80" s="51">
        <f t="shared" si="126"/>
        <v>0</v>
      </c>
      <c r="EH80" s="51">
        <f t="shared" si="126"/>
        <v>0</v>
      </c>
      <c r="EI80" s="51">
        <f t="shared" si="126"/>
        <v>0</v>
      </c>
      <c r="EJ80" s="51"/>
      <c r="EK80" s="51"/>
      <c r="EL80" s="51"/>
      <c r="EM80" s="51"/>
      <c r="EN80" s="51"/>
      <c r="EO80" s="51"/>
      <c r="EP80" s="51"/>
      <c r="EQ80" s="51"/>
      <c r="ER80" s="51"/>
      <c r="ES80" s="51"/>
      <c r="ET80" s="51"/>
      <c r="EU80" s="51"/>
      <c r="EV80" s="51"/>
      <c r="EW80" s="51"/>
      <c r="EX80" s="51"/>
      <c r="EY80" s="51"/>
      <c r="EZ80" s="51"/>
      <c r="FA80" s="51"/>
    </row>
    <row r="81" spans="1:157" x14ac:dyDescent="0.2">
      <c r="B81" s="22"/>
      <c r="C81" s="37"/>
      <c r="D81" s="22"/>
      <c r="E81" s="51">
        <f t="shared" si="114"/>
        <v>0</v>
      </c>
      <c r="F81" s="51">
        <f t="shared" si="114"/>
        <v>0</v>
      </c>
      <c r="G81" s="51">
        <f t="shared" si="114"/>
        <v>0</v>
      </c>
      <c r="H81" s="51">
        <f t="shared" si="114"/>
        <v>0</v>
      </c>
      <c r="I81" s="51">
        <f t="shared" si="114"/>
        <v>0</v>
      </c>
      <c r="J81" s="51">
        <f t="shared" si="114"/>
        <v>0</v>
      </c>
      <c r="K81" s="51">
        <f t="shared" si="114"/>
        <v>0</v>
      </c>
      <c r="L81" s="51">
        <f t="shared" si="114"/>
        <v>0</v>
      </c>
      <c r="M81" s="51">
        <f t="shared" si="114"/>
        <v>0</v>
      </c>
      <c r="N81" s="51">
        <f t="shared" si="114"/>
        <v>0</v>
      </c>
      <c r="O81" s="51">
        <f t="shared" si="115"/>
        <v>0</v>
      </c>
      <c r="P81" s="51">
        <f t="shared" si="115"/>
        <v>0</v>
      </c>
      <c r="Q81" s="51">
        <f t="shared" si="115"/>
        <v>0</v>
      </c>
      <c r="R81" s="51">
        <f t="shared" si="115"/>
        <v>0</v>
      </c>
      <c r="S81" s="51">
        <f t="shared" si="115"/>
        <v>0</v>
      </c>
      <c r="T81" s="51">
        <f t="shared" si="115"/>
        <v>0</v>
      </c>
      <c r="U81" s="51">
        <f t="shared" si="115"/>
        <v>0</v>
      </c>
      <c r="V81" s="51">
        <f t="shared" si="115"/>
        <v>0</v>
      </c>
      <c r="W81" s="51">
        <f t="shared" si="115"/>
        <v>0</v>
      </c>
      <c r="X81" s="51">
        <f t="shared" si="115"/>
        <v>0</v>
      </c>
      <c r="Y81" s="51">
        <f t="shared" si="116"/>
        <v>0</v>
      </c>
      <c r="Z81" s="51">
        <f t="shared" si="116"/>
        <v>0</v>
      </c>
      <c r="AA81" s="51">
        <f t="shared" si="116"/>
        <v>0</v>
      </c>
      <c r="AB81" s="51">
        <f t="shared" si="116"/>
        <v>0</v>
      </c>
      <c r="AC81" s="51">
        <f t="shared" si="116"/>
        <v>0</v>
      </c>
      <c r="AD81" s="51">
        <f t="shared" si="116"/>
        <v>0</v>
      </c>
      <c r="AE81" s="51">
        <f t="shared" si="116"/>
        <v>0</v>
      </c>
      <c r="AF81" s="51">
        <f t="shared" si="116"/>
        <v>0</v>
      </c>
      <c r="AG81" s="51">
        <f t="shared" si="116"/>
        <v>0</v>
      </c>
      <c r="AH81" s="51">
        <f t="shared" si="116"/>
        <v>0</v>
      </c>
      <c r="AI81" s="51">
        <f t="shared" si="117"/>
        <v>0</v>
      </c>
      <c r="AJ81" s="51">
        <f t="shared" si="117"/>
        <v>0</v>
      </c>
      <c r="AK81" s="51">
        <f t="shared" si="117"/>
        <v>0</v>
      </c>
      <c r="AL81" s="51">
        <f t="shared" si="117"/>
        <v>0</v>
      </c>
      <c r="AM81" s="51">
        <f t="shared" si="117"/>
        <v>0</v>
      </c>
      <c r="AN81" s="51">
        <f t="shared" si="117"/>
        <v>0</v>
      </c>
      <c r="AO81" s="51">
        <f t="shared" si="117"/>
        <v>0</v>
      </c>
      <c r="AP81" s="51">
        <f t="shared" si="117"/>
        <v>0</v>
      </c>
      <c r="AQ81" s="51">
        <f t="shared" si="117"/>
        <v>0</v>
      </c>
      <c r="AR81" s="51">
        <f t="shared" si="117"/>
        <v>0</v>
      </c>
      <c r="AS81" s="51">
        <f t="shared" si="118"/>
        <v>0</v>
      </c>
      <c r="AT81" s="51">
        <f t="shared" si="118"/>
        <v>0</v>
      </c>
      <c r="AU81" s="51">
        <f t="shared" si="118"/>
        <v>0</v>
      </c>
      <c r="AV81" s="51">
        <f t="shared" si="118"/>
        <v>0</v>
      </c>
      <c r="AW81" s="51">
        <f t="shared" si="118"/>
        <v>0</v>
      </c>
      <c r="AX81" s="51">
        <f t="shared" si="118"/>
        <v>0</v>
      </c>
      <c r="AY81" s="51">
        <f t="shared" si="118"/>
        <v>0</v>
      </c>
      <c r="AZ81" s="51">
        <f t="shared" si="118"/>
        <v>0</v>
      </c>
      <c r="BA81" s="51">
        <f t="shared" si="118"/>
        <v>0</v>
      </c>
      <c r="BB81" s="51">
        <f t="shared" si="118"/>
        <v>0</v>
      </c>
      <c r="BC81" s="51">
        <f t="shared" si="119"/>
        <v>0</v>
      </c>
      <c r="BD81" s="51">
        <f t="shared" si="119"/>
        <v>0</v>
      </c>
      <c r="BE81" s="51">
        <f t="shared" si="119"/>
        <v>0</v>
      </c>
      <c r="BF81" s="51">
        <f t="shared" si="119"/>
        <v>0</v>
      </c>
      <c r="BG81" s="51">
        <f t="shared" si="119"/>
        <v>0</v>
      </c>
      <c r="BH81" s="51">
        <f t="shared" si="119"/>
        <v>0</v>
      </c>
      <c r="BI81" s="51">
        <f t="shared" si="119"/>
        <v>0</v>
      </c>
      <c r="BJ81" s="51">
        <f t="shared" si="119"/>
        <v>0</v>
      </c>
      <c r="BK81" s="51">
        <f t="shared" si="119"/>
        <v>0</v>
      </c>
      <c r="BL81" s="51">
        <f t="shared" si="119"/>
        <v>0</v>
      </c>
      <c r="BM81" s="51">
        <f t="shared" si="120"/>
        <v>0</v>
      </c>
      <c r="BN81" s="51">
        <f t="shared" si="120"/>
        <v>0</v>
      </c>
      <c r="BO81" s="51">
        <f t="shared" si="120"/>
        <v>0</v>
      </c>
      <c r="BP81" s="51">
        <f t="shared" si="120"/>
        <v>0</v>
      </c>
      <c r="BQ81" s="51">
        <f t="shared" si="120"/>
        <v>0</v>
      </c>
      <c r="BR81" s="51">
        <f t="shared" si="120"/>
        <v>0</v>
      </c>
      <c r="BS81" s="51">
        <f t="shared" si="120"/>
        <v>0</v>
      </c>
      <c r="BT81" s="51">
        <f t="shared" si="120"/>
        <v>0</v>
      </c>
      <c r="BU81" s="51">
        <f t="shared" si="120"/>
        <v>0</v>
      </c>
      <c r="BV81" s="51">
        <f t="shared" si="120"/>
        <v>0</v>
      </c>
      <c r="BW81" s="51">
        <f t="shared" si="121"/>
        <v>0</v>
      </c>
      <c r="BX81" s="51">
        <f t="shared" si="121"/>
        <v>0</v>
      </c>
      <c r="BY81" s="51">
        <f t="shared" si="121"/>
        <v>0</v>
      </c>
      <c r="BZ81" s="51">
        <f t="shared" si="121"/>
        <v>0</v>
      </c>
      <c r="CA81" s="51">
        <f t="shared" si="121"/>
        <v>0</v>
      </c>
      <c r="CB81" s="51">
        <f t="shared" si="121"/>
        <v>0</v>
      </c>
      <c r="CC81" s="51">
        <f t="shared" si="121"/>
        <v>0</v>
      </c>
      <c r="CD81" s="51">
        <f t="shared" si="121"/>
        <v>0</v>
      </c>
      <c r="CE81" s="51">
        <f t="shared" si="121"/>
        <v>0</v>
      </c>
      <c r="CF81" s="51">
        <f t="shared" si="121"/>
        <v>0</v>
      </c>
      <c r="CG81" s="51">
        <f t="shared" si="122"/>
        <v>0</v>
      </c>
      <c r="CH81" s="51">
        <f t="shared" si="122"/>
        <v>0</v>
      </c>
      <c r="CI81" s="51">
        <f t="shared" si="122"/>
        <v>0</v>
      </c>
      <c r="CJ81" s="51">
        <f t="shared" si="122"/>
        <v>0</v>
      </c>
      <c r="CK81" s="51">
        <f t="shared" si="122"/>
        <v>0</v>
      </c>
      <c r="CL81" s="51">
        <f t="shared" si="122"/>
        <v>0</v>
      </c>
      <c r="CM81" s="51">
        <f t="shared" si="122"/>
        <v>0</v>
      </c>
      <c r="CN81" s="51">
        <f t="shared" si="122"/>
        <v>0</v>
      </c>
      <c r="CO81" s="51">
        <f t="shared" si="122"/>
        <v>0</v>
      </c>
      <c r="CP81" s="51">
        <f t="shared" si="122"/>
        <v>0</v>
      </c>
      <c r="CQ81" s="51">
        <f t="shared" si="123"/>
        <v>0</v>
      </c>
      <c r="CR81" s="51">
        <f t="shared" si="123"/>
        <v>0</v>
      </c>
      <c r="CS81" s="51">
        <f t="shared" si="123"/>
        <v>0</v>
      </c>
      <c r="CT81" s="51">
        <f t="shared" si="123"/>
        <v>0</v>
      </c>
      <c r="CU81" s="51">
        <f t="shared" si="123"/>
        <v>0</v>
      </c>
      <c r="CV81" s="51">
        <f t="shared" si="123"/>
        <v>0</v>
      </c>
      <c r="CW81" s="51">
        <f t="shared" si="123"/>
        <v>0</v>
      </c>
      <c r="CX81" s="51">
        <f t="shared" si="123"/>
        <v>0</v>
      </c>
      <c r="CY81" s="51">
        <f t="shared" si="123"/>
        <v>0</v>
      </c>
      <c r="CZ81" s="51">
        <f t="shared" si="123"/>
        <v>0</v>
      </c>
      <c r="DA81" s="51">
        <f t="shared" si="124"/>
        <v>0</v>
      </c>
      <c r="DB81" s="51">
        <f t="shared" si="124"/>
        <v>0</v>
      </c>
      <c r="DC81" s="51">
        <f t="shared" si="124"/>
        <v>0</v>
      </c>
      <c r="DD81" s="51">
        <f t="shared" si="124"/>
        <v>0</v>
      </c>
      <c r="DE81" s="51">
        <f t="shared" si="124"/>
        <v>0</v>
      </c>
      <c r="DF81" s="51">
        <f t="shared" si="124"/>
        <v>0</v>
      </c>
      <c r="DG81" s="51">
        <f t="shared" si="124"/>
        <v>0</v>
      </c>
      <c r="DH81" s="51">
        <f t="shared" si="124"/>
        <v>0</v>
      </c>
      <c r="DI81" s="51">
        <f t="shared" si="124"/>
        <v>0</v>
      </c>
      <c r="DJ81" s="51">
        <f t="shared" si="124"/>
        <v>0</v>
      </c>
      <c r="DK81" s="51">
        <f t="shared" si="125"/>
        <v>0</v>
      </c>
      <c r="DL81" s="51">
        <f t="shared" si="125"/>
        <v>0</v>
      </c>
      <c r="DM81" s="51">
        <f t="shared" si="125"/>
        <v>0</v>
      </c>
      <c r="DN81" s="51">
        <f t="shared" si="125"/>
        <v>0</v>
      </c>
      <c r="DO81" s="51">
        <f t="shared" si="125"/>
        <v>0</v>
      </c>
      <c r="DP81" s="51">
        <f t="shared" si="125"/>
        <v>0</v>
      </c>
      <c r="DQ81" s="51">
        <f t="shared" si="125"/>
        <v>0</v>
      </c>
      <c r="DR81" s="51">
        <f t="shared" si="125"/>
        <v>0</v>
      </c>
      <c r="DS81" s="51">
        <f t="shared" si="125"/>
        <v>0</v>
      </c>
      <c r="DT81" s="51">
        <f t="shared" si="125"/>
        <v>0</v>
      </c>
      <c r="DU81" s="51">
        <f t="shared" si="125"/>
        <v>0</v>
      </c>
      <c r="DV81" s="51">
        <f t="shared" si="125"/>
        <v>0</v>
      </c>
      <c r="DW81" s="51">
        <f t="shared" si="125"/>
        <v>0</v>
      </c>
      <c r="DX81" s="51">
        <f t="shared" si="127"/>
        <v>0</v>
      </c>
      <c r="DY81" s="51">
        <f t="shared" si="127"/>
        <v>0</v>
      </c>
      <c r="DZ81" s="51">
        <f t="shared" si="127"/>
        <v>0</v>
      </c>
      <c r="EA81" s="51">
        <f t="shared" si="126"/>
        <v>0</v>
      </c>
      <c r="EB81" s="51">
        <f t="shared" si="126"/>
        <v>0</v>
      </c>
      <c r="EC81" s="51">
        <f t="shared" si="126"/>
        <v>0</v>
      </c>
      <c r="ED81" s="51">
        <f t="shared" si="126"/>
        <v>0</v>
      </c>
      <c r="EE81" s="51">
        <f t="shared" si="126"/>
        <v>0</v>
      </c>
      <c r="EF81" s="51">
        <f t="shared" si="126"/>
        <v>0</v>
      </c>
      <c r="EG81" s="51">
        <f t="shared" si="126"/>
        <v>0</v>
      </c>
      <c r="EH81" s="51">
        <f t="shared" si="126"/>
        <v>0</v>
      </c>
      <c r="EI81" s="51">
        <f t="shared" si="126"/>
        <v>0</v>
      </c>
      <c r="EJ81" s="51"/>
      <c r="EK81" s="51"/>
      <c r="EL81" s="51"/>
      <c r="EM81" s="51"/>
      <c r="EN81" s="51"/>
      <c r="EO81" s="51"/>
      <c r="EP81" s="51"/>
      <c r="EQ81" s="51"/>
      <c r="ER81" s="51"/>
      <c r="ES81" s="51"/>
      <c r="ET81" s="51"/>
      <c r="EU81" s="51"/>
      <c r="EV81" s="51"/>
      <c r="EW81" s="51"/>
      <c r="EX81" s="51"/>
      <c r="EY81" s="51"/>
      <c r="EZ81" s="51"/>
      <c r="FA81" s="51"/>
    </row>
    <row r="82" spans="1:157" x14ac:dyDescent="0.2">
      <c r="B82" s="22"/>
      <c r="C82" s="37"/>
      <c r="D82" s="22"/>
      <c r="E82" s="51">
        <f t="shared" si="114"/>
        <v>0</v>
      </c>
      <c r="F82" s="51">
        <f t="shared" si="114"/>
        <v>0</v>
      </c>
      <c r="G82" s="51">
        <f t="shared" si="114"/>
        <v>0</v>
      </c>
      <c r="H82" s="51">
        <f t="shared" si="114"/>
        <v>0</v>
      </c>
      <c r="I82" s="51">
        <f t="shared" si="114"/>
        <v>0</v>
      </c>
      <c r="J82" s="51">
        <f t="shared" si="114"/>
        <v>0</v>
      </c>
      <c r="K82" s="51">
        <f t="shared" si="114"/>
        <v>0</v>
      </c>
      <c r="L82" s="51">
        <f t="shared" si="114"/>
        <v>0</v>
      </c>
      <c r="M82" s="51">
        <f t="shared" si="114"/>
        <v>0</v>
      </c>
      <c r="N82" s="51">
        <f t="shared" si="114"/>
        <v>0</v>
      </c>
      <c r="O82" s="51">
        <f t="shared" si="115"/>
        <v>0</v>
      </c>
      <c r="P82" s="51">
        <f t="shared" si="115"/>
        <v>0</v>
      </c>
      <c r="Q82" s="51">
        <f t="shared" si="115"/>
        <v>0</v>
      </c>
      <c r="R82" s="51">
        <f t="shared" si="115"/>
        <v>0</v>
      </c>
      <c r="S82" s="51">
        <f t="shared" si="115"/>
        <v>0</v>
      </c>
      <c r="T82" s="51">
        <f t="shared" si="115"/>
        <v>0</v>
      </c>
      <c r="U82" s="51">
        <f t="shared" si="115"/>
        <v>0</v>
      </c>
      <c r="V82" s="51">
        <f t="shared" si="115"/>
        <v>0</v>
      </c>
      <c r="W82" s="51">
        <f t="shared" si="115"/>
        <v>0</v>
      </c>
      <c r="X82" s="51">
        <f t="shared" si="115"/>
        <v>0</v>
      </c>
      <c r="Y82" s="51">
        <f t="shared" si="116"/>
        <v>0</v>
      </c>
      <c r="Z82" s="51">
        <f t="shared" si="116"/>
        <v>0</v>
      </c>
      <c r="AA82" s="51">
        <f t="shared" si="116"/>
        <v>0</v>
      </c>
      <c r="AB82" s="51">
        <f t="shared" si="116"/>
        <v>0</v>
      </c>
      <c r="AC82" s="51">
        <f t="shared" si="116"/>
        <v>0</v>
      </c>
      <c r="AD82" s="51">
        <f t="shared" si="116"/>
        <v>0</v>
      </c>
      <c r="AE82" s="51">
        <f t="shared" si="116"/>
        <v>0</v>
      </c>
      <c r="AF82" s="51">
        <f t="shared" si="116"/>
        <v>0</v>
      </c>
      <c r="AG82" s="51">
        <f t="shared" si="116"/>
        <v>0</v>
      </c>
      <c r="AH82" s="51">
        <f t="shared" si="116"/>
        <v>0</v>
      </c>
      <c r="AI82" s="51">
        <f t="shared" si="117"/>
        <v>0</v>
      </c>
      <c r="AJ82" s="51">
        <f t="shared" si="117"/>
        <v>0</v>
      </c>
      <c r="AK82" s="51">
        <f t="shared" si="117"/>
        <v>0</v>
      </c>
      <c r="AL82" s="51">
        <f t="shared" si="117"/>
        <v>0</v>
      </c>
      <c r="AM82" s="51">
        <f t="shared" si="117"/>
        <v>0</v>
      </c>
      <c r="AN82" s="51">
        <f t="shared" si="117"/>
        <v>0</v>
      </c>
      <c r="AO82" s="51">
        <f t="shared" si="117"/>
        <v>0</v>
      </c>
      <c r="AP82" s="51">
        <f t="shared" si="117"/>
        <v>0</v>
      </c>
      <c r="AQ82" s="51">
        <f t="shared" si="117"/>
        <v>0</v>
      </c>
      <c r="AR82" s="51">
        <f t="shared" si="117"/>
        <v>0</v>
      </c>
      <c r="AS82" s="51">
        <f t="shared" si="118"/>
        <v>0</v>
      </c>
      <c r="AT82" s="51">
        <f t="shared" si="118"/>
        <v>0</v>
      </c>
      <c r="AU82" s="51">
        <f t="shared" si="118"/>
        <v>0</v>
      </c>
      <c r="AV82" s="51">
        <f t="shared" si="118"/>
        <v>0</v>
      </c>
      <c r="AW82" s="51">
        <f t="shared" si="118"/>
        <v>0</v>
      </c>
      <c r="AX82" s="51">
        <f t="shared" si="118"/>
        <v>0</v>
      </c>
      <c r="AY82" s="51">
        <f t="shared" si="118"/>
        <v>0</v>
      </c>
      <c r="AZ82" s="51">
        <f t="shared" si="118"/>
        <v>0</v>
      </c>
      <c r="BA82" s="51">
        <f t="shared" si="118"/>
        <v>0</v>
      </c>
      <c r="BB82" s="51">
        <f t="shared" si="118"/>
        <v>0</v>
      </c>
      <c r="BC82" s="51">
        <f t="shared" si="119"/>
        <v>0</v>
      </c>
      <c r="BD82" s="51">
        <f t="shared" si="119"/>
        <v>0</v>
      </c>
      <c r="BE82" s="51">
        <f t="shared" si="119"/>
        <v>0</v>
      </c>
      <c r="BF82" s="51">
        <f t="shared" si="119"/>
        <v>0</v>
      </c>
      <c r="BG82" s="51">
        <f t="shared" si="119"/>
        <v>0</v>
      </c>
      <c r="BH82" s="51">
        <f t="shared" si="119"/>
        <v>0</v>
      </c>
      <c r="BI82" s="51">
        <f t="shared" si="119"/>
        <v>0</v>
      </c>
      <c r="BJ82" s="51">
        <f t="shared" si="119"/>
        <v>0</v>
      </c>
      <c r="BK82" s="51">
        <f t="shared" si="119"/>
        <v>0</v>
      </c>
      <c r="BL82" s="51">
        <f t="shared" si="119"/>
        <v>0</v>
      </c>
      <c r="BM82" s="51">
        <f t="shared" si="120"/>
        <v>0</v>
      </c>
      <c r="BN82" s="51">
        <f t="shared" si="120"/>
        <v>0</v>
      </c>
      <c r="BO82" s="51">
        <f t="shared" si="120"/>
        <v>0</v>
      </c>
      <c r="BP82" s="51">
        <f t="shared" si="120"/>
        <v>0</v>
      </c>
      <c r="BQ82" s="51">
        <f t="shared" si="120"/>
        <v>0</v>
      </c>
      <c r="BR82" s="51">
        <f t="shared" si="120"/>
        <v>0</v>
      </c>
      <c r="BS82" s="51">
        <f t="shared" si="120"/>
        <v>0</v>
      </c>
      <c r="BT82" s="51">
        <f t="shared" si="120"/>
        <v>0</v>
      </c>
      <c r="BU82" s="51">
        <f t="shared" si="120"/>
        <v>0</v>
      </c>
      <c r="BV82" s="51">
        <f t="shared" si="120"/>
        <v>0</v>
      </c>
      <c r="BW82" s="51">
        <f t="shared" si="121"/>
        <v>0</v>
      </c>
      <c r="BX82" s="51">
        <f t="shared" si="121"/>
        <v>0</v>
      </c>
      <c r="BY82" s="51">
        <f t="shared" si="121"/>
        <v>0</v>
      </c>
      <c r="BZ82" s="51">
        <f t="shared" si="121"/>
        <v>0</v>
      </c>
      <c r="CA82" s="51">
        <f t="shared" si="121"/>
        <v>0</v>
      </c>
      <c r="CB82" s="51">
        <f t="shared" si="121"/>
        <v>0</v>
      </c>
      <c r="CC82" s="51">
        <f t="shared" si="121"/>
        <v>0</v>
      </c>
      <c r="CD82" s="51">
        <f t="shared" si="121"/>
        <v>0</v>
      </c>
      <c r="CE82" s="51">
        <f t="shared" si="121"/>
        <v>0</v>
      </c>
      <c r="CF82" s="51">
        <f t="shared" si="121"/>
        <v>0</v>
      </c>
      <c r="CG82" s="51">
        <f t="shared" si="122"/>
        <v>0</v>
      </c>
      <c r="CH82" s="51">
        <f t="shared" si="122"/>
        <v>0</v>
      </c>
      <c r="CI82" s="51">
        <f t="shared" si="122"/>
        <v>0</v>
      </c>
      <c r="CJ82" s="51">
        <f t="shared" si="122"/>
        <v>0</v>
      </c>
      <c r="CK82" s="51">
        <f t="shared" si="122"/>
        <v>0</v>
      </c>
      <c r="CL82" s="51">
        <f t="shared" si="122"/>
        <v>0</v>
      </c>
      <c r="CM82" s="51">
        <f t="shared" si="122"/>
        <v>0</v>
      </c>
      <c r="CN82" s="51">
        <f t="shared" si="122"/>
        <v>0</v>
      </c>
      <c r="CO82" s="51">
        <f t="shared" si="122"/>
        <v>0</v>
      </c>
      <c r="CP82" s="51">
        <f t="shared" si="122"/>
        <v>0</v>
      </c>
      <c r="CQ82" s="51">
        <f t="shared" si="123"/>
        <v>0</v>
      </c>
      <c r="CR82" s="51">
        <f t="shared" si="123"/>
        <v>0</v>
      </c>
      <c r="CS82" s="51">
        <f t="shared" si="123"/>
        <v>0</v>
      </c>
      <c r="CT82" s="51">
        <f t="shared" si="123"/>
        <v>0</v>
      </c>
      <c r="CU82" s="51">
        <f t="shared" si="123"/>
        <v>0</v>
      </c>
      <c r="CV82" s="51">
        <f t="shared" si="123"/>
        <v>0</v>
      </c>
      <c r="CW82" s="51">
        <f t="shared" si="123"/>
        <v>0</v>
      </c>
      <c r="CX82" s="51">
        <f t="shared" si="123"/>
        <v>0</v>
      </c>
      <c r="CY82" s="51">
        <f t="shared" si="123"/>
        <v>0</v>
      </c>
      <c r="CZ82" s="51">
        <f t="shared" si="123"/>
        <v>0</v>
      </c>
      <c r="DA82" s="51">
        <f t="shared" si="124"/>
        <v>0</v>
      </c>
      <c r="DB82" s="51">
        <f t="shared" si="124"/>
        <v>0</v>
      </c>
      <c r="DC82" s="51">
        <f t="shared" si="124"/>
        <v>0</v>
      </c>
      <c r="DD82" s="51">
        <f t="shared" si="124"/>
        <v>0</v>
      </c>
      <c r="DE82" s="51">
        <f t="shared" si="124"/>
        <v>0</v>
      </c>
      <c r="DF82" s="51">
        <f t="shared" si="124"/>
        <v>0</v>
      </c>
      <c r="DG82" s="51">
        <f t="shared" si="124"/>
        <v>0</v>
      </c>
      <c r="DH82" s="51">
        <f t="shared" si="124"/>
        <v>0</v>
      </c>
      <c r="DI82" s="51">
        <f t="shared" si="124"/>
        <v>0</v>
      </c>
      <c r="DJ82" s="51">
        <f t="shared" si="124"/>
        <v>0</v>
      </c>
      <c r="DK82" s="51">
        <f t="shared" si="125"/>
        <v>0</v>
      </c>
      <c r="DL82" s="51">
        <f t="shared" si="125"/>
        <v>0</v>
      </c>
      <c r="DM82" s="51">
        <f t="shared" si="125"/>
        <v>0</v>
      </c>
      <c r="DN82" s="51">
        <f t="shared" si="125"/>
        <v>0</v>
      </c>
      <c r="DO82" s="51">
        <f t="shared" si="125"/>
        <v>0</v>
      </c>
      <c r="DP82" s="51">
        <f t="shared" si="125"/>
        <v>0</v>
      </c>
      <c r="DQ82" s="51">
        <f t="shared" si="125"/>
        <v>0</v>
      </c>
      <c r="DR82" s="51">
        <f t="shared" si="125"/>
        <v>0</v>
      </c>
      <c r="DS82" s="51">
        <f t="shared" si="125"/>
        <v>0</v>
      </c>
      <c r="DT82" s="51">
        <f t="shared" si="125"/>
        <v>0</v>
      </c>
      <c r="DU82" s="51">
        <f t="shared" si="125"/>
        <v>0</v>
      </c>
      <c r="DV82" s="51">
        <f t="shared" si="125"/>
        <v>0</v>
      </c>
      <c r="DW82" s="51">
        <f t="shared" si="125"/>
        <v>0</v>
      </c>
      <c r="DX82" s="51">
        <f t="shared" si="127"/>
        <v>0</v>
      </c>
      <c r="DY82" s="51">
        <f t="shared" si="127"/>
        <v>0</v>
      </c>
      <c r="DZ82" s="51">
        <f t="shared" si="127"/>
        <v>0</v>
      </c>
      <c r="EA82" s="51">
        <f t="shared" si="126"/>
        <v>0</v>
      </c>
      <c r="EB82" s="51">
        <f t="shared" si="126"/>
        <v>0</v>
      </c>
      <c r="EC82" s="51">
        <f t="shared" si="126"/>
        <v>0</v>
      </c>
      <c r="ED82" s="51">
        <f t="shared" si="126"/>
        <v>0</v>
      </c>
      <c r="EE82" s="51">
        <f t="shared" si="126"/>
        <v>0</v>
      </c>
      <c r="EF82" s="51">
        <f t="shared" si="126"/>
        <v>0</v>
      </c>
      <c r="EG82" s="51">
        <f t="shared" si="126"/>
        <v>0</v>
      </c>
      <c r="EH82" s="51">
        <f t="shared" si="126"/>
        <v>0</v>
      </c>
      <c r="EI82" s="51">
        <f t="shared" si="126"/>
        <v>0</v>
      </c>
      <c r="EJ82" s="51"/>
      <c r="EK82" s="51"/>
      <c r="EL82" s="51"/>
      <c r="EM82" s="51"/>
      <c r="EN82" s="51"/>
      <c r="EO82" s="51"/>
      <c r="EP82" s="51"/>
      <c r="EQ82" s="51"/>
      <c r="ER82" s="51"/>
      <c r="ES82" s="51"/>
      <c r="ET82" s="51"/>
      <c r="EU82" s="51"/>
      <c r="EV82" s="51"/>
      <c r="EW82" s="51"/>
      <c r="EX82" s="51"/>
      <c r="EY82" s="51"/>
      <c r="EZ82" s="51"/>
      <c r="FA82" s="51"/>
    </row>
    <row r="83" spans="1:157" x14ac:dyDescent="0.2">
      <c r="B83" s="22" t="s">
        <v>216</v>
      </c>
      <c r="C83" s="37"/>
      <c r="D83" s="93"/>
      <c r="E83" s="52">
        <f>Salaries!B35</f>
        <v>0</v>
      </c>
      <c r="F83" s="52">
        <f>Salaries!C35</f>
        <v>0</v>
      </c>
      <c r="G83" s="52">
        <f>Salaries!D35</f>
        <v>0</v>
      </c>
      <c r="H83" s="52">
        <f>Salaries!E35</f>
        <v>0</v>
      </c>
      <c r="I83" s="52">
        <f>Salaries!F35</f>
        <v>0</v>
      </c>
      <c r="J83" s="52">
        <f>Salaries!G35</f>
        <v>0</v>
      </c>
      <c r="K83" s="52">
        <f>Salaries!H35</f>
        <v>0</v>
      </c>
      <c r="L83" s="52">
        <f>Salaries!I35</f>
        <v>0</v>
      </c>
      <c r="M83" s="52">
        <f>Salaries!J35</f>
        <v>0</v>
      </c>
      <c r="N83" s="52">
        <f>Salaries!K35</f>
        <v>0</v>
      </c>
      <c r="O83" s="52">
        <f>Salaries!L35</f>
        <v>0</v>
      </c>
      <c r="P83" s="52">
        <f>Salaries!M35</f>
        <v>0</v>
      </c>
      <c r="Q83" s="52">
        <f>Salaries!N35</f>
        <v>0</v>
      </c>
      <c r="R83" s="52">
        <f>Salaries!O35</f>
        <v>0</v>
      </c>
      <c r="S83" s="52">
        <f>Salaries!P35</f>
        <v>0</v>
      </c>
      <c r="T83" s="52">
        <f>Salaries!Q35</f>
        <v>0</v>
      </c>
      <c r="U83" s="52">
        <f>Salaries!R35</f>
        <v>0</v>
      </c>
      <c r="V83" s="52">
        <f>Salaries!S35</f>
        <v>0</v>
      </c>
      <c r="W83" s="52">
        <f>Salaries!T35</f>
        <v>0</v>
      </c>
      <c r="X83" s="52">
        <f>Salaries!U35</f>
        <v>0</v>
      </c>
      <c r="Y83" s="52">
        <f>Salaries!V35</f>
        <v>0</v>
      </c>
      <c r="Z83" s="52">
        <f>Salaries!W35</f>
        <v>0</v>
      </c>
      <c r="AA83" s="52">
        <f>Salaries!X35</f>
        <v>0</v>
      </c>
      <c r="AB83" s="52">
        <f>Salaries!Y35</f>
        <v>0</v>
      </c>
      <c r="AC83" s="52">
        <f>Salaries!Z35</f>
        <v>0</v>
      </c>
      <c r="AD83" s="52">
        <f>Salaries!AA35</f>
        <v>0</v>
      </c>
      <c r="AE83" s="52">
        <f>Salaries!AB35</f>
        <v>0</v>
      </c>
      <c r="AF83" s="52">
        <f>Salaries!AC35</f>
        <v>0</v>
      </c>
      <c r="AG83" s="52">
        <f>Salaries!AD35</f>
        <v>0</v>
      </c>
      <c r="AH83" s="52">
        <f>Salaries!AE35</f>
        <v>0</v>
      </c>
      <c r="AI83" s="52">
        <f>Salaries!AF35</f>
        <v>0</v>
      </c>
      <c r="AJ83" s="52">
        <f>Salaries!AG35</f>
        <v>0</v>
      </c>
      <c r="AK83" s="52">
        <f>Salaries!AH35</f>
        <v>0</v>
      </c>
      <c r="AL83" s="52">
        <f>Salaries!AI35</f>
        <v>0</v>
      </c>
      <c r="AM83" s="52">
        <f>Salaries!AJ35</f>
        <v>0</v>
      </c>
      <c r="AN83" s="52">
        <f>Salaries!AK35</f>
        <v>0</v>
      </c>
      <c r="AO83" s="52">
        <f>Salaries!AL35</f>
        <v>0</v>
      </c>
      <c r="AP83" s="52">
        <f>Salaries!AM35</f>
        <v>0</v>
      </c>
      <c r="AQ83" s="52">
        <f>Salaries!AN35</f>
        <v>0</v>
      </c>
      <c r="AR83" s="52">
        <f>Salaries!AO35</f>
        <v>0</v>
      </c>
      <c r="AS83" s="52">
        <f>Salaries!AP35</f>
        <v>0</v>
      </c>
      <c r="AT83" s="52">
        <f>Salaries!AQ35</f>
        <v>0</v>
      </c>
      <c r="AU83" s="52">
        <f>Salaries!AR35</f>
        <v>0</v>
      </c>
      <c r="AV83" s="52">
        <f>Salaries!AS35</f>
        <v>0</v>
      </c>
      <c r="AW83" s="52">
        <f>Salaries!AT35</f>
        <v>0</v>
      </c>
      <c r="AX83" s="52">
        <f>Salaries!AU35</f>
        <v>0</v>
      </c>
      <c r="AY83" s="52">
        <f>Salaries!AV35</f>
        <v>0</v>
      </c>
      <c r="AZ83" s="52">
        <f>Salaries!AW35</f>
        <v>0</v>
      </c>
      <c r="BA83" s="52">
        <f>Salaries!AX35</f>
        <v>0</v>
      </c>
      <c r="BB83" s="52">
        <f>Salaries!AY35</f>
        <v>0</v>
      </c>
      <c r="BC83" s="52">
        <f>Salaries!AZ35</f>
        <v>0</v>
      </c>
      <c r="BD83" s="52">
        <f>Salaries!BA35</f>
        <v>0</v>
      </c>
      <c r="BE83" s="52">
        <f>Salaries!BB35</f>
        <v>0</v>
      </c>
      <c r="BF83" s="52">
        <f>Salaries!BC35</f>
        <v>0</v>
      </c>
      <c r="BG83" s="52">
        <f>Salaries!BD35</f>
        <v>0</v>
      </c>
      <c r="BH83" s="52">
        <f>Salaries!BE35</f>
        <v>0</v>
      </c>
      <c r="BI83" s="52">
        <f>Salaries!BF35</f>
        <v>0</v>
      </c>
      <c r="BJ83" s="52">
        <f>Salaries!BG35</f>
        <v>0</v>
      </c>
      <c r="BK83" s="52">
        <f>Salaries!BH35</f>
        <v>0</v>
      </c>
      <c r="BL83" s="52">
        <f>Salaries!BI35</f>
        <v>0</v>
      </c>
      <c r="BM83" s="52">
        <f>Salaries!BJ35</f>
        <v>0</v>
      </c>
      <c r="BN83" s="52">
        <f>Salaries!BK35</f>
        <v>0</v>
      </c>
      <c r="BO83" s="52">
        <f>Salaries!BL35</f>
        <v>0</v>
      </c>
      <c r="BP83" s="52">
        <f>Salaries!BM35</f>
        <v>0</v>
      </c>
      <c r="BQ83" s="52">
        <f>Salaries!BN35</f>
        <v>0</v>
      </c>
      <c r="BR83" s="52">
        <f>Salaries!BO35</f>
        <v>0</v>
      </c>
      <c r="BS83" s="52">
        <f>Salaries!BP35</f>
        <v>0</v>
      </c>
      <c r="BT83" s="52">
        <f>Salaries!BQ35</f>
        <v>0</v>
      </c>
      <c r="BU83" s="52">
        <f>Salaries!BR35</f>
        <v>0</v>
      </c>
      <c r="BV83" s="52">
        <f>Salaries!BS35</f>
        <v>0</v>
      </c>
      <c r="BW83" s="52">
        <f>Salaries!BT35</f>
        <v>0</v>
      </c>
      <c r="BX83" s="52">
        <f>Salaries!BU35</f>
        <v>0</v>
      </c>
      <c r="BY83" s="52">
        <f>Salaries!BV35</f>
        <v>0</v>
      </c>
      <c r="BZ83" s="52">
        <f>Salaries!BW35</f>
        <v>0</v>
      </c>
      <c r="CA83" s="52">
        <f>Salaries!BX35</f>
        <v>0</v>
      </c>
      <c r="CB83" s="52">
        <f>Salaries!BY35</f>
        <v>0</v>
      </c>
      <c r="CC83" s="52">
        <f>Salaries!BZ35</f>
        <v>0</v>
      </c>
      <c r="CD83" s="52">
        <f>Salaries!CA35</f>
        <v>0</v>
      </c>
      <c r="CE83" s="52">
        <f>Salaries!CB35</f>
        <v>0</v>
      </c>
      <c r="CF83" s="52">
        <f>Salaries!CC35</f>
        <v>0</v>
      </c>
      <c r="CG83" s="52">
        <f>Salaries!CD35</f>
        <v>0</v>
      </c>
      <c r="CH83" s="52">
        <f>Salaries!CE35</f>
        <v>0</v>
      </c>
      <c r="CI83" s="52">
        <f>Salaries!CF35</f>
        <v>0</v>
      </c>
      <c r="CJ83" s="52">
        <f>Salaries!CG35</f>
        <v>0</v>
      </c>
      <c r="CK83" s="52">
        <f>Salaries!CH35</f>
        <v>0</v>
      </c>
      <c r="CL83" s="52">
        <f>Salaries!CI35</f>
        <v>0</v>
      </c>
      <c r="CM83" s="52">
        <f>Salaries!CJ35</f>
        <v>0</v>
      </c>
      <c r="CN83" s="52">
        <f>Salaries!CK35</f>
        <v>0</v>
      </c>
      <c r="CO83" s="52">
        <f>Salaries!CL35</f>
        <v>0</v>
      </c>
      <c r="CP83" s="52">
        <f>Salaries!CM35</f>
        <v>0</v>
      </c>
      <c r="CQ83" s="52">
        <f>Salaries!CN35</f>
        <v>0</v>
      </c>
      <c r="CR83" s="52">
        <f>Salaries!CO35</f>
        <v>0</v>
      </c>
      <c r="CS83" s="52">
        <f>Salaries!CP35</f>
        <v>0</v>
      </c>
      <c r="CT83" s="52">
        <f>Salaries!CQ35</f>
        <v>0</v>
      </c>
      <c r="CU83" s="52">
        <f>Salaries!CR35</f>
        <v>0</v>
      </c>
      <c r="CV83" s="52">
        <f>Salaries!CS35</f>
        <v>0</v>
      </c>
      <c r="CW83" s="52">
        <f>Salaries!CT35</f>
        <v>0</v>
      </c>
      <c r="CX83" s="52">
        <f>Salaries!CU35</f>
        <v>0</v>
      </c>
      <c r="CY83" s="52">
        <f>Salaries!CV35</f>
        <v>0</v>
      </c>
      <c r="CZ83" s="52">
        <f>Salaries!CW35</f>
        <v>0</v>
      </c>
      <c r="DA83" s="52">
        <f>Salaries!CX35</f>
        <v>0</v>
      </c>
      <c r="DB83" s="52">
        <f>Salaries!CY35</f>
        <v>0</v>
      </c>
      <c r="DC83" s="52">
        <f>Salaries!CZ35</f>
        <v>0</v>
      </c>
      <c r="DD83" s="52">
        <f>Salaries!DA35</f>
        <v>0</v>
      </c>
      <c r="DE83" s="52">
        <f>Salaries!DB35</f>
        <v>0</v>
      </c>
      <c r="DF83" s="52">
        <f>Salaries!DC35</f>
        <v>0</v>
      </c>
      <c r="DG83" s="52">
        <f>Salaries!DD35</f>
        <v>0</v>
      </c>
      <c r="DH83" s="52">
        <f>Salaries!DE35</f>
        <v>0</v>
      </c>
      <c r="DI83" s="52">
        <f>Salaries!DF35</f>
        <v>0</v>
      </c>
      <c r="DJ83" s="52">
        <f>Salaries!DG35</f>
        <v>0</v>
      </c>
      <c r="DK83" s="52">
        <f>Salaries!DH35</f>
        <v>0</v>
      </c>
      <c r="DL83" s="52">
        <f>Salaries!DI35</f>
        <v>0</v>
      </c>
      <c r="DM83" s="52">
        <f>Salaries!DJ35</f>
        <v>0</v>
      </c>
      <c r="DN83" s="52">
        <f>Salaries!DK35</f>
        <v>0</v>
      </c>
      <c r="DO83" s="52">
        <f>Salaries!DL35</f>
        <v>0</v>
      </c>
      <c r="DP83" s="52">
        <f>Salaries!DM35</f>
        <v>0</v>
      </c>
      <c r="DQ83" s="52">
        <f>Salaries!DN35</f>
        <v>0</v>
      </c>
      <c r="DR83" s="52">
        <f>Salaries!DO35</f>
        <v>0</v>
      </c>
      <c r="DS83" s="52">
        <f>Salaries!DP35</f>
        <v>0</v>
      </c>
      <c r="DT83" s="52">
        <f>Salaries!DQ35</f>
        <v>0</v>
      </c>
      <c r="DU83" s="52">
        <f>Salaries!DR35</f>
        <v>0</v>
      </c>
      <c r="DV83" s="52">
        <f>Salaries!DS35</f>
        <v>0</v>
      </c>
      <c r="DW83" s="52">
        <f>Salaries!DT35</f>
        <v>0</v>
      </c>
      <c r="DX83" s="52">
        <f>Salaries!DU35</f>
        <v>0</v>
      </c>
      <c r="DY83" s="52">
        <f>Salaries!DV35</f>
        <v>0</v>
      </c>
      <c r="DZ83" s="52">
        <f>Salaries!DW35</f>
        <v>0</v>
      </c>
      <c r="EA83" s="52">
        <f>Salaries!DX35</f>
        <v>0</v>
      </c>
      <c r="EB83" s="52">
        <f>Salaries!DY35</f>
        <v>0</v>
      </c>
      <c r="EC83" s="52">
        <f>Salaries!DZ35</f>
        <v>0</v>
      </c>
      <c r="ED83" s="52">
        <f>Salaries!EA35</f>
        <v>0</v>
      </c>
      <c r="EE83" s="52">
        <f>Salaries!EB35</f>
        <v>0</v>
      </c>
      <c r="EF83" s="52">
        <f>Salaries!EC35</f>
        <v>0</v>
      </c>
      <c r="EG83" s="52">
        <f>Salaries!ED35</f>
        <v>0</v>
      </c>
      <c r="EH83" s="52">
        <f>Salaries!EE35</f>
        <v>0</v>
      </c>
      <c r="EI83" s="52">
        <f>Salaries!EF35</f>
        <v>0</v>
      </c>
      <c r="EJ83" s="52"/>
      <c r="EK83" s="52"/>
      <c r="EL83" s="52"/>
      <c r="EM83" s="52"/>
      <c r="EN83" s="52"/>
      <c r="EO83" s="52"/>
      <c r="EP83" s="52"/>
      <c r="EQ83" s="52"/>
      <c r="ER83" s="52"/>
      <c r="ES83" s="52"/>
      <c r="ET83" s="52"/>
      <c r="EU83" s="52"/>
      <c r="EV83" s="52"/>
      <c r="EW83" s="52"/>
      <c r="EX83" s="52"/>
      <c r="EY83" s="52"/>
      <c r="EZ83" s="52"/>
      <c r="FA83" s="52"/>
    </row>
    <row r="84" spans="1:157" ht="13.5" thickBot="1" x14ac:dyDescent="0.25">
      <c r="B84" t="s">
        <v>23</v>
      </c>
      <c r="E84" s="57">
        <f t="shared" ref="E84:N84" si="128">SUM(E73:E83)</f>
        <v>0</v>
      </c>
      <c r="F84" s="57">
        <f t="shared" si="128"/>
        <v>0</v>
      </c>
      <c r="G84" s="57">
        <f t="shared" si="128"/>
        <v>0</v>
      </c>
      <c r="H84" s="57">
        <f t="shared" si="128"/>
        <v>0</v>
      </c>
      <c r="I84" s="57">
        <f t="shared" si="128"/>
        <v>0</v>
      </c>
      <c r="J84" s="57">
        <f t="shared" si="128"/>
        <v>0</v>
      </c>
      <c r="K84" s="57">
        <f t="shared" si="128"/>
        <v>0</v>
      </c>
      <c r="L84" s="57">
        <f t="shared" si="128"/>
        <v>0</v>
      </c>
      <c r="M84" s="57">
        <f t="shared" si="128"/>
        <v>0</v>
      </c>
      <c r="N84" s="57">
        <f t="shared" si="128"/>
        <v>0</v>
      </c>
      <c r="O84" s="57">
        <f t="shared" ref="O84:X84" si="129">SUM(O73:O83)</f>
        <v>0</v>
      </c>
      <c r="P84" s="57">
        <f t="shared" si="129"/>
        <v>0</v>
      </c>
      <c r="Q84" s="57">
        <f t="shared" si="129"/>
        <v>0</v>
      </c>
      <c r="R84" s="57">
        <f t="shared" si="129"/>
        <v>0</v>
      </c>
      <c r="S84" s="57">
        <f t="shared" si="129"/>
        <v>0</v>
      </c>
      <c r="T84" s="57">
        <f t="shared" si="129"/>
        <v>0</v>
      </c>
      <c r="U84" s="57">
        <f t="shared" si="129"/>
        <v>0</v>
      </c>
      <c r="V84" s="57">
        <f t="shared" si="129"/>
        <v>0</v>
      </c>
      <c r="W84" s="57">
        <f t="shared" si="129"/>
        <v>0</v>
      </c>
      <c r="X84" s="57">
        <f t="shared" si="129"/>
        <v>0</v>
      </c>
      <c r="Y84" s="57">
        <f t="shared" ref="Y84:AH84" si="130">SUM(Y73:Y83)</f>
        <v>0</v>
      </c>
      <c r="Z84" s="57">
        <f t="shared" si="130"/>
        <v>0</v>
      </c>
      <c r="AA84" s="57">
        <f t="shared" si="130"/>
        <v>0</v>
      </c>
      <c r="AB84" s="57">
        <f t="shared" si="130"/>
        <v>0</v>
      </c>
      <c r="AC84" s="57">
        <f t="shared" si="130"/>
        <v>0</v>
      </c>
      <c r="AD84" s="57">
        <f t="shared" si="130"/>
        <v>0</v>
      </c>
      <c r="AE84" s="57">
        <f t="shared" si="130"/>
        <v>0</v>
      </c>
      <c r="AF84" s="57">
        <f t="shared" si="130"/>
        <v>0</v>
      </c>
      <c r="AG84" s="57">
        <f t="shared" si="130"/>
        <v>0</v>
      </c>
      <c r="AH84" s="57">
        <f t="shared" si="130"/>
        <v>0</v>
      </c>
      <c r="AI84" s="57">
        <f t="shared" ref="AI84:AN84" si="131">SUM(AI73:AI83)</f>
        <v>0</v>
      </c>
      <c r="AJ84" s="57">
        <f t="shared" si="131"/>
        <v>0</v>
      </c>
      <c r="AK84" s="57">
        <f t="shared" si="131"/>
        <v>0</v>
      </c>
      <c r="AL84" s="57">
        <f t="shared" si="131"/>
        <v>0</v>
      </c>
      <c r="AM84" s="57">
        <f t="shared" si="131"/>
        <v>0</v>
      </c>
      <c r="AN84" s="57">
        <f t="shared" si="131"/>
        <v>0</v>
      </c>
      <c r="AO84" s="57">
        <f t="shared" ref="AO84:BT84" si="132">SUM(AO73:AO83)</f>
        <v>0</v>
      </c>
      <c r="AP84" s="57">
        <f t="shared" si="132"/>
        <v>0</v>
      </c>
      <c r="AQ84" s="57">
        <f t="shared" si="132"/>
        <v>0</v>
      </c>
      <c r="AR84" s="57">
        <f t="shared" si="132"/>
        <v>0</v>
      </c>
      <c r="AS84" s="57">
        <f t="shared" si="132"/>
        <v>0</v>
      </c>
      <c r="AT84" s="57">
        <f t="shared" si="132"/>
        <v>0</v>
      </c>
      <c r="AU84" s="57">
        <f t="shared" si="132"/>
        <v>0</v>
      </c>
      <c r="AV84" s="57">
        <f t="shared" si="132"/>
        <v>0</v>
      </c>
      <c r="AW84" s="57">
        <f t="shared" si="132"/>
        <v>0</v>
      </c>
      <c r="AX84" s="57">
        <f t="shared" si="132"/>
        <v>0</v>
      </c>
      <c r="AY84" s="57">
        <f t="shared" si="132"/>
        <v>0</v>
      </c>
      <c r="AZ84" s="57">
        <f t="shared" si="132"/>
        <v>0</v>
      </c>
      <c r="BA84" s="57">
        <f t="shared" si="132"/>
        <v>0</v>
      </c>
      <c r="BB84" s="57">
        <f t="shared" si="132"/>
        <v>0</v>
      </c>
      <c r="BC84" s="57">
        <f t="shared" si="132"/>
        <v>0</v>
      </c>
      <c r="BD84" s="57">
        <f t="shared" si="132"/>
        <v>0</v>
      </c>
      <c r="BE84" s="57">
        <f t="shared" si="132"/>
        <v>0</v>
      </c>
      <c r="BF84" s="57">
        <f t="shared" si="132"/>
        <v>0</v>
      </c>
      <c r="BG84" s="57">
        <f t="shared" si="132"/>
        <v>0</v>
      </c>
      <c r="BH84" s="57">
        <f t="shared" si="132"/>
        <v>0</v>
      </c>
      <c r="BI84" s="57">
        <f t="shared" si="132"/>
        <v>0</v>
      </c>
      <c r="BJ84" s="57">
        <f t="shared" si="132"/>
        <v>0</v>
      </c>
      <c r="BK84" s="57">
        <f t="shared" si="132"/>
        <v>0</v>
      </c>
      <c r="BL84" s="57">
        <f t="shared" si="132"/>
        <v>0</v>
      </c>
      <c r="BM84" s="57">
        <f t="shared" si="132"/>
        <v>0</v>
      </c>
      <c r="BN84" s="57">
        <f t="shared" si="132"/>
        <v>0</v>
      </c>
      <c r="BO84" s="57">
        <f t="shared" si="132"/>
        <v>0</v>
      </c>
      <c r="BP84" s="57">
        <f t="shared" si="132"/>
        <v>0</v>
      </c>
      <c r="BQ84" s="57">
        <f t="shared" si="132"/>
        <v>0</v>
      </c>
      <c r="BR84" s="57">
        <f t="shared" si="132"/>
        <v>0</v>
      </c>
      <c r="BS84" s="57">
        <f t="shared" si="132"/>
        <v>0</v>
      </c>
      <c r="BT84" s="57">
        <f t="shared" si="132"/>
        <v>0</v>
      </c>
      <c r="BU84" s="57">
        <f t="shared" ref="BU84:CZ84" si="133">SUM(BU73:BU83)</f>
        <v>0</v>
      </c>
      <c r="BV84" s="57">
        <f t="shared" si="133"/>
        <v>0</v>
      </c>
      <c r="BW84" s="57">
        <f t="shared" si="133"/>
        <v>0</v>
      </c>
      <c r="BX84" s="57">
        <f t="shared" si="133"/>
        <v>0</v>
      </c>
      <c r="BY84" s="57">
        <f t="shared" si="133"/>
        <v>0</v>
      </c>
      <c r="BZ84" s="57">
        <f t="shared" si="133"/>
        <v>0</v>
      </c>
      <c r="CA84" s="57">
        <f t="shared" si="133"/>
        <v>0</v>
      </c>
      <c r="CB84" s="57">
        <f t="shared" si="133"/>
        <v>0</v>
      </c>
      <c r="CC84" s="57">
        <f t="shared" si="133"/>
        <v>0</v>
      </c>
      <c r="CD84" s="57">
        <f t="shared" si="133"/>
        <v>0</v>
      </c>
      <c r="CE84" s="57">
        <f t="shared" si="133"/>
        <v>0</v>
      </c>
      <c r="CF84" s="57">
        <f t="shared" si="133"/>
        <v>0</v>
      </c>
      <c r="CG84" s="57">
        <f t="shared" si="133"/>
        <v>0</v>
      </c>
      <c r="CH84" s="57">
        <f t="shared" si="133"/>
        <v>0</v>
      </c>
      <c r="CI84" s="57">
        <f t="shared" si="133"/>
        <v>0</v>
      </c>
      <c r="CJ84" s="57">
        <f t="shared" si="133"/>
        <v>0</v>
      </c>
      <c r="CK84" s="57">
        <f t="shared" si="133"/>
        <v>0</v>
      </c>
      <c r="CL84" s="57">
        <f t="shared" si="133"/>
        <v>0</v>
      </c>
      <c r="CM84" s="57">
        <f t="shared" si="133"/>
        <v>0</v>
      </c>
      <c r="CN84" s="57">
        <f t="shared" si="133"/>
        <v>0</v>
      </c>
      <c r="CO84" s="57">
        <f t="shared" si="133"/>
        <v>0</v>
      </c>
      <c r="CP84" s="57">
        <f t="shared" si="133"/>
        <v>0</v>
      </c>
      <c r="CQ84" s="57">
        <f t="shared" si="133"/>
        <v>0</v>
      </c>
      <c r="CR84" s="57">
        <f t="shared" si="133"/>
        <v>0</v>
      </c>
      <c r="CS84" s="57">
        <f t="shared" si="133"/>
        <v>0</v>
      </c>
      <c r="CT84" s="57">
        <f t="shared" si="133"/>
        <v>0</v>
      </c>
      <c r="CU84" s="57">
        <f t="shared" si="133"/>
        <v>0</v>
      </c>
      <c r="CV84" s="57">
        <f t="shared" si="133"/>
        <v>0</v>
      </c>
      <c r="CW84" s="57">
        <f t="shared" si="133"/>
        <v>0</v>
      </c>
      <c r="CX84" s="57">
        <f t="shared" si="133"/>
        <v>0</v>
      </c>
      <c r="CY84" s="57">
        <f t="shared" si="133"/>
        <v>0</v>
      </c>
      <c r="CZ84" s="57">
        <f t="shared" si="133"/>
        <v>0</v>
      </c>
      <c r="DA84" s="57">
        <f t="shared" ref="DA84:DW84" si="134">SUM(DA73:DA83)</f>
        <v>0</v>
      </c>
      <c r="DB84" s="57">
        <f t="shared" si="134"/>
        <v>0</v>
      </c>
      <c r="DC84" s="57">
        <f t="shared" si="134"/>
        <v>0</v>
      </c>
      <c r="DD84" s="57">
        <f t="shared" si="134"/>
        <v>0</v>
      </c>
      <c r="DE84" s="57">
        <f t="shared" si="134"/>
        <v>0</v>
      </c>
      <c r="DF84" s="57">
        <f t="shared" si="134"/>
        <v>0</v>
      </c>
      <c r="DG84" s="57">
        <f t="shared" si="134"/>
        <v>0</v>
      </c>
      <c r="DH84" s="57">
        <f t="shared" si="134"/>
        <v>0</v>
      </c>
      <c r="DI84" s="57">
        <f t="shared" si="134"/>
        <v>0</v>
      </c>
      <c r="DJ84" s="57">
        <f t="shared" si="134"/>
        <v>0</v>
      </c>
      <c r="DK84" s="57">
        <f t="shared" si="134"/>
        <v>0</v>
      </c>
      <c r="DL84" s="57">
        <f t="shared" si="134"/>
        <v>0</v>
      </c>
      <c r="DM84" s="57">
        <f t="shared" si="134"/>
        <v>0</v>
      </c>
      <c r="DN84" s="57">
        <f t="shared" si="134"/>
        <v>0</v>
      </c>
      <c r="DO84" s="57">
        <f t="shared" si="134"/>
        <v>0</v>
      </c>
      <c r="DP84" s="57">
        <f t="shared" si="134"/>
        <v>0</v>
      </c>
      <c r="DQ84" s="57">
        <f t="shared" si="134"/>
        <v>0</v>
      </c>
      <c r="DR84" s="57">
        <f t="shared" si="134"/>
        <v>0</v>
      </c>
      <c r="DS84" s="57">
        <f t="shared" si="134"/>
        <v>0</v>
      </c>
      <c r="DT84" s="57">
        <f t="shared" si="134"/>
        <v>0</v>
      </c>
      <c r="DU84" s="57">
        <f t="shared" si="134"/>
        <v>0</v>
      </c>
      <c r="DV84" s="57">
        <f t="shared" si="134"/>
        <v>0</v>
      </c>
      <c r="DW84" s="57">
        <f t="shared" si="134"/>
        <v>0</v>
      </c>
      <c r="DX84" s="57">
        <f t="shared" ref="DX84:EI84" si="135">SUM(DX73:DX83)</f>
        <v>0</v>
      </c>
      <c r="DY84" s="57">
        <f t="shared" si="135"/>
        <v>0</v>
      </c>
      <c r="DZ84" s="57">
        <f t="shared" si="135"/>
        <v>0</v>
      </c>
      <c r="EA84" s="57">
        <f t="shared" si="135"/>
        <v>0</v>
      </c>
      <c r="EB84" s="57">
        <f t="shared" si="135"/>
        <v>0</v>
      </c>
      <c r="EC84" s="57">
        <f t="shared" si="135"/>
        <v>0</v>
      </c>
      <c r="ED84" s="57">
        <f t="shared" si="135"/>
        <v>0</v>
      </c>
      <c r="EE84" s="57">
        <f t="shared" si="135"/>
        <v>0</v>
      </c>
      <c r="EF84" s="57">
        <f t="shared" si="135"/>
        <v>0</v>
      </c>
      <c r="EG84" s="57">
        <f t="shared" si="135"/>
        <v>0</v>
      </c>
      <c r="EH84" s="57">
        <f t="shared" si="135"/>
        <v>0</v>
      </c>
      <c r="EI84" s="57">
        <f t="shared" si="135"/>
        <v>0</v>
      </c>
      <c r="EJ84" s="57"/>
      <c r="EK84" s="57"/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/>
      <c r="EW84" s="57"/>
      <c r="EX84" s="57"/>
      <c r="EY84" s="57"/>
      <c r="EZ84" s="57"/>
      <c r="FA84" s="57"/>
    </row>
    <row r="85" spans="1:157" ht="14.25" thickTop="1" thickBot="1" x14ac:dyDescent="0.25">
      <c r="A85" s="2" t="s">
        <v>139</v>
      </c>
      <c r="E85" s="57">
        <f>E84*'General Data'!$C16</f>
        <v>0</v>
      </c>
      <c r="F85" s="57">
        <f>F84*'General Data'!$C16</f>
        <v>0</v>
      </c>
      <c r="G85" s="57">
        <f>G84*'General Data'!$C16</f>
        <v>0</v>
      </c>
      <c r="H85" s="57">
        <f>H84*'General Data'!$C16</f>
        <v>0</v>
      </c>
      <c r="I85" s="57">
        <f>I84*'General Data'!$C16</f>
        <v>0</v>
      </c>
      <c r="J85" s="57">
        <f>J84*'General Data'!$C16</f>
        <v>0</v>
      </c>
      <c r="K85" s="57">
        <f>K84*'General Data'!$C16</f>
        <v>0</v>
      </c>
      <c r="L85" s="57">
        <f>L84*'General Data'!$C16</f>
        <v>0</v>
      </c>
      <c r="M85" s="57">
        <f>M84*'General Data'!$C16</f>
        <v>0</v>
      </c>
      <c r="N85" s="57">
        <f>N84*'General Data'!$C16</f>
        <v>0</v>
      </c>
      <c r="O85" s="57">
        <f>O84*'General Data'!$C16</f>
        <v>0</v>
      </c>
      <c r="P85" s="57">
        <f>P84*'General Data'!$C16</f>
        <v>0</v>
      </c>
      <c r="Q85" s="57">
        <f>Q84*'General Data'!$C16</f>
        <v>0</v>
      </c>
      <c r="R85" s="57">
        <f>R84*'General Data'!$C16</f>
        <v>0</v>
      </c>
      <c r="S85" s="57">
        <f>S84*'General Data'!$C16</f>
        <v>0</v>
      </c>
      <c r="T85" s="57">
        <f>T84*'General Data'!$C16</f>
        <v>0</v>
      </c>
      <c r="U85" s="57">
        <f>U84*'General Data'!$C16</f>
        <v>0</v>
      </c>
      <c r="V85" s="57">
        <f>V84*'General Data'!$C16</f>
        <v>0</v>
      </c>
      <c r="W85" s="57">
        <f>W84*'General Data'!$C16</f>
        <v>0</v>
      </c>
      <c r="X85" s="57">
        <f>X84*'General Data'!$C16</f>
        <v>0</v>
      </c>
      <c r="Y85" s="57">
        <f>Y84*'General Data'!$C16</f>
        <v>0</v>
      </c>
      <c r="Z85" s="57">
        <f>Z84*'General Data'!$C16</f>
        <v>0</v>
      </c>
      <c r="AA85" s="57">
        <f>AA84*'General Data'!$C16</f>
        <v>0</v>
      </c>
      <c r="AB85" s="57">
        <f>AB84*'General Data'!$C16</f>
        <v>0</v>
      </c>
      <c r="AC85" s="57">
        <f>AC84*'General Data'!$C16</f>
        <v>0</v>
      </c>
      <c r="AD85" s="57">
        <f>AD84*'General Data'!$C16</f>
        <v>0</v>
      </c>
      <c r="AE85" s="57">
        <f>AE84*'General Data'!$C16</f>
        <v>0</v>
      </c>
      <c r="AF85" s="57">
        <f>AF84*'General Data'!$C16</f>
        <v>0</v>
      </c>
      <c r="AG85" s="57">
        <f>AG84*'General Data'!$C16</f>
        <v>0</v>
      </c>
      <c r="AH85" s="57">
        <f>AH84*'General Data'!$C16</f>
        <v>0</v>
      </c>
      <c r="AI85" s="57">
        <f>AI84*'General Data'!$C16</f>
        <v>0</v>
      </c>
      <c r="AJ85" s="57">
        <f>AJ84*'General Data'!$C16</f>
        <v>0</v>
      </c>
      <c r="AK85" s="57">
        <f>AK84*'General Data'!$C16</f>
        <v>0</v>
      </c>
      <c r="AL85" s="57">
        <f>AL84*'General Data'!$C16</f>
        <v>0</v>
      </c>
      <c r="AM85" s="57">
        <f>AM84*'General Data'!$C16</f>
        <v>0</v>
      </c>
      <c r="AN85" s="57">
        <f>AN84*'General Data'!$C16</f>
        <v>0</v>
      </c>
      <c r="AO85" s="57">
        <f>AO84*'General Data'!$C16</f>
        <v>0</v>
      </c>
      <c r="AP85" s="57">
        <f>AP84*'General Data'!$C16</f>
        <v>0</v>
      </c>
      <c r="AQ85" s="57">
        <f>AQ84*'General Data'!$C16</f>
        <v>0</v>
      </c>
      <c r="AR85" s="57">
        <f>AR84*'General Data'!$C16</f>
        <v>0</v>
      </c>
      <c r="AS85" s="57">
        <f>AS84*'General Data'!$C16</f>
        <v>0</v>
      </c>
      <c r="AT85" s="57">
        <f>AT84*'General Data'!$C16</f>
        <v>0</v>
      </c>
      <c r="AU85" s="57">
        <f>AU84*'General Data'!$C16</f>
        <v>0</v>
      </c>
      <c r="AV85" s="57">
        <f>AV84*'General Data'!$C16</f>
        <v>0</v>
      </c>
      <c r="AW85" s="57">
        <f>AW84*'General Data'!$C16</f>
        <v>0</v>
      </c>
      <c r="AX85" s="57">
        <f>AX84*'General Data'!$C16</f>
        <v>0</v>
      </c>
      <c r="AY85" s="57">
        <f>AY84*'General Data'!$C16</f>
        <v>0</v>
      </c>
      <c r="AZ85" s="57">
        <f>AZ84*'General Data'!$C16</f>
        <v>0</v>
      </c>
      <c r="BA85" s="57">
        <f>BA84*'General Data'!$C16</f>
        <v>0</v>
      </c>
      <c r="BB85" s="57">
        <f>BB84*'General Data'!$C16</f>
        <v>0</v>
      </c>
      <c r="BC85" s="57">
        <f>BC84*'General Data'!$C16</f>
        <v>0</v>
      </c>
      <c r="BD85" s="57">
        <f>BD84*'General Data'!$C16</f>
        <v>0</v>
      </c>
      <c r="BE85" s="57">
        <f>BE84*'General Data'!$C16</f>
        <v>0</v>
      </c>
      <c r="BF85" s="57">
        <f>BF84*'General Data'!$C16</f>
        <v>0</v>
      </c>
      <c r="BG85" s="57">
        <f>BG84*'General Data'!$C16</f>
        <v>0</v>
      </c>
      <c r="BH85" s="57">
        <f>BH84*'General Data'!$C16</f>
        <v>0</v>
      </c>
      <c r="BI85" s="57">
        <f>BI84*'General Data'!$C16</f>
        <v>0</v>
      </c>
      <c r="BJ85" s="57">
        <f>BJ84*'General Data'!$C16</f>
        <v>0</v>
      </c>
      <c r="BK85" s="57">
        <f>BK84*'General Data'!$C16</f>
        <v>0</v>
      </c>
      <c r="BL85" s="57">
        <f>BL84*'General Data'!$C16</f>
        <v>0</v>
      </c>
      <c r="BM85" s="57">
        <f>BM84*'General Data'!$C16</f>
        <v>0</v>
      </c>
      <c r="BN85" s="57">
        <f>BN84*'General Data'!$C16</f>
        <v>0</v>
      </c>
      <c r="BO85" s="57">
        <f>BO84*'General Data'!$C16</f>
        <v>0</v>
      </c>
      <c r="BP85" s="57">
        <f>BP84*'General Data'!$C16</f>
        <v>0</v>
      </c>
      <c r="BQ85" s="57">
        <f>BQ84*'General Data'!$C16</f>
        <v>0</v>
      </c>
      <c r="BR85" s="57">
        <f>BR84*'General Data'!$C16</f>
        <v>0</v>
      </c>
      <c r="BS85" s="57">
        <f>BS84*'General Data'!$C16</f>
        <v>0</v>
      </c>
      <c r="BT85" s="57">
        <f>BT84*'General Data'!$C16</f>
        <v>0</v>
      </c>
      <c r="BU85" s="57">
        <f>BU84*'General Data'!$C16</f>
        <v>0</v>
      </c>
      <c r="BV85" s="57">
        <f>BV84*'General Data'!$C16</f>
        <v>0</v>
      </c>
      <c r="BW85" s="57">
        <f>BW84*'General Data'!$C16</f>
        <v>0</v>
      </c>
      <c r="BX85" s="57">
        <f>BX84*'General Data'!$C16</f>
        <v>0</v>
      </c>
      <c r="BY85" s="57">
        <f>BY84*'General Data'!$C16</f>
        <v>0</v>
      </c>
      <c r="BZ85" s="57">
        <f>BZ84*'General Data'!$C16</f>
        <v>0</v>
      </c>
      <c r="CA85" s="57">
        <f>CA84*'General Data'!$C16</f>
        <v>0</v>
      </c>
      <c r="CB85" s="57">
        <f>CB84*'General Data'!$C16</f>
        <v>0</v>
      </c>
      <c r="CC85" s="57">
        <f>CC84*'General Data'!$C16</f>
        <v>0</v>
      </c>
      <c r="CD85" s="57">
        <f>CD84*'General Data'!$C16</f>
        <v>0</v>
      </c>
      <c r="CE85" s="57">
        <f>CE84*'General Data'!$C16</f>
        <v>0</v>
      </c>
      <c r="CF85" s="57">
        <f>CF84*'General Data'!$C16</f>
        <v>0</v>
      </c>
      <c r="CG85" s="57">
        <f>CG84*'General Data'!$C16</f>
        <v>0</v>
      </c>
      <c r="CH85" s="57">
        <f>CH84*'General Data'!$C16</f>
        <v>0</v>
      </c>
      <c r="CI85" s="57">
        <f>CI84*'General Data'!$C16</f>
        <v>0</v>
      </c>
      <c r="CJ85" s="57">
        <f>CJ84*'General Data'!$C16</f>
        <v>0</v>
      </c>
      <c r="CK85" s="57">
        <f>CK84*'General Data'!$C16</f>
        <v>0</v>
      </c>
      <c r="CL85" s="57">
        <f>CL84*'General Data'!$C16</f>
        <v>0</v>
      </c>
      <c r="CM85" s="57">
        <f>CM84*'General Data'!$C16</f>
        <v>0</v>
      </c>
      <c r="CN85" s="57">
        <f>CN84*'General Data'!$C16</f>
        <v>0</v>
      </c>
      <c r="CO85" s="57">
        <f>CO84*'General Data'!$C16</f>
        <v>0</v>
      </c>
      <c r="CP85" s="57">
        <f>CP84*'General Data'!$C16</f>
        <v>0</v>
      </c>
      <c r="CQ85" s="57">
        <f>CQ84*'General Data'!$C16</f>
        <v>0</v>
      </c>
      <c r="CR85" s="57">
        <f>CR84*'General Data'!$C16</f>
        <v>0</v>
      </c>
      <c r="CS85" s="57">
        <f>CS84*'General Data'!$C16</f>
        <v>0</v>
      </c>
      <c r="CT85" s="57">
        <f>CT84*'General Data'!$C16</f>
        <v>0</v>
      </c>
      <c r="CU85" s="57">
        <f>CU84*'General Data'!$C16</f>
        <v>0</v>
      </c>
      <c r="CV85" s="57">
        <f>CV84*'General Data'!$C16</f>
        <v>0</v>
      </c>
      <c r="CW85" s="57">
        <f>CW84*'General Data'!$C16</f>
        <v>0</v>
      </c>
      <c r="CX85" s="57">
        <f>CX84*'General Data'!$C16</f>
        <v>0</v>
      </c>
      <c r="CY85" s="57">
        <f>CY84*'General Data'!$C16</f>
        <v>0</v>
      </c>
      <c r="CZ85" s="57">
        <f>CZ84*'General Data'!$C16</f>
        <v>0</v>
      </c>
      <c r="DA85" s="57">
        <f>DA84*'General Data'!$C16</f>
        <v>0</v>
      </c>
      <c r="DB85" s="57">
        <f>DB84*'General Data'!$C16</f>
        <v>0</v>
      </c>
      <c r="DC85" s="57">
        <f>DC84*'General Data'!$C16</f>
        <v>0</v>
      </c>
      <c r="DD85" s="57">
        <f>DD84*'General Data'!$C16</f>
        <v>0</v>
      </c>
      <c r="DE85" s="57">
        <f>DE84*'General Data'!$C16</f>
        <v>0</v>
      </c>
      <c r="DF85" s="57">
        <f>DF84*'General Data'!$C16</f>
        <v>0</v>
      </c>
      <c r="DG85" s="57">
        <f>DG84*'General Data'!$C16</f>
        <v>0</v>
      </c>
      <c r="DH85" s="57">
        <f>DH84*'General Data'!$C16</f>
        <v>0</v>
      </c>
      <c r="DI85" s="57">
        <f>DI84*'General Data'!$C16</f>
        <v>0</v>
      </c>
      <c r="DJ85" s="57">
        <f>DJ84*'General Data'!$C16</f>
        <v>0</v>
      </c>
      <c r="DK85" s="57">
        <f>DK84*'General Data'!$C16</f>
        <v>0</v>
      </c>
      <c r="DL85" s="57">
        <f>DL84*'General Data'!$C16</f>
        <v>0</v>
      </c>
      <c r="DM85" s="57">
        <f>DM84*'General Data'!$C16</f>
        <v>0</v>
      </c>
      <c r="DN85" s="57">
        <f>DN84*'General Data'!$C16</f>
        <v>0</v>
      </c>
      <c r="DO85" s="57">
        <f>DO84*'General Data'!$C16</f>
        <v>0</v>
      </c>
      <c r="DP85" s="57">
        <f>DP84*'General Data'!$C16</f>
        <v>0</v>
      </c>
      <c r="DQ85" s="57">
        <f>DQ84*'General Data'!$C16</f>
        <v>0</v>
      </c>
      <c r="DR85" s="57">
        <f>DR84*'General Data'!$C16</f>
        <v>0</v>
      </c>
      <c r="DS85" s="57">
        <f>DS84*'General Data'!$C16</f>
        <v>0</v>
      </c>
      <c r="DT85" s="57">
        <f>DT84*'General Data'!$C16</f>
        <v>0</v>
      </c>
      <c r="DU85" s="57">
        <f>DU84*'General Data'!$C16</f>
        <v>0</v>
      </c>
      <c r="DV85" s="57">
        <f>DV84*'General Data'!$C16</f>
        <v>0</v>
      </c>
      <c r="DW85" s="57">
        <f>DW84*'General Data'!$C16</f>
        <v>0</v>
      </c>
      <c r="DX85" s="57">
        <f>DX84*'General Data'!$C16</f>
        <v>0</v>
      </c>
      <c r="DY85" s="57">
        <f>DY84*'General Data'!$C16</f>
        <v>0</v>
      </c>
      <c r="DZ85" s="57">
        <f>DZ84*'General Data'!$C16</f>
        <v>0</v>
      </c>
      <c r="EA85" s="57">
        <f>EA84*'General Data'!$C16</f>
        <v>0</v>
      </c>
      <c r="EB85" s="57">
        <f>EB84*'General Data'!$C16</f>
        <v>0</v>
      </c>
      <c r="EC85" s="57">
        <f>EC84*'General Data'!$C16</f>
        <v>0</v>
      </c>
      <c r="ED85" s="57">
        <f>ED84*'General Data'!$C16</f>
        <v>0</v>
      </c>
      <c r="EE85" s="57">
        <f>EE84*'General Data'!$C16</f>
        <v>0</v>
      </c>
      <c r="EF85" s="57">
        <f>EF84*'General Data'!$C16</f>
        <v>0</v>
      </c>
      <c r="EG85" s="57">
        <f>EG84*'General Data'!$C16</f>
        <v>0</v>
      </c>
      <c r="EH85" s="57">
        <f>EH84*'General Data'!$C16</f>
        <v>0</v>
      </c>
      <c r="EI85" s="57">
        <f>EI84*'General Data'!$C16</f>
        <v>0</v>
      </c>
      <c r="EJ85" s="57"/>
      <c r="EK85" s="57"/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/>
      <c r="EW85" s="57"/>
      <c r="EX85" s="57"/>
      <c r="EY85" s="57"/>
      <c r="EZ85" s="57"/>
      <c r="FA85" s="57"/>
    </row>
    <row r="86" spans="1:157" ht="13.5" thickTop="1" x14ac:dyDescent="0.2">
      <c r="A86" s="2"/>
      <c r="D86" s="115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3"/>
      <c r="CG86" s="53"/>
      <c r="CH86" s="53"/>
      <c r="CI86" s="53"/>
      <c r="CJ86" s="53"/>
      <c r="CK86" s="53"/>
      <c r="CL86" s="53"/>
      <c r="CM86" s="53"/>
      <c r="CN86" s="53"/>
      <c r="CO86" s="53"/>
      <c r="CP86" s="53"/>
      <c r="CQ86" s="53"/>
      <c r="CR86" s="53"/>
      <c r="CS86" s="53"/>
      <c r="CT86" s="53"/>
      <c r="CU86" s="53"/>
      <c r="CV86" s="53"/>
      <c r="CW86" s="53"/>
      <c r="CX86" s="53"/>
      <c r="CY86" s="53"/>
      <c r="CZ86" s="53"/>
      <c r="DA86" s="53"/>
      <c r="DB86" s="53"/>
      <c r="DC86" s="53"/>
      <c r="DD86" s="53"/>
      <c r="DE86" s="53"/>
      <c r="DF86" s="53"/>
      <c r="DG86" s="53"/>
      <c r="DH86" s="53"/>
      <c r="DI86" s="53"/>
      <c r="DJ86" s="53"/>
      <c r="DK86" s="53"/>
      <c r="DL86" s="53"/>
      <c r="DM86" s="53"/>
      <c r="DN86" s="53"/>
      <c r="DO86" s="53"/>
      <c r="DP86" s="53"/>
      <c r="DQ86" s="53"/>
      <c r="DR86" s="53"/>
      <c r="DS86" s="53"/>
      <c r="DT86" s="53"/>
      <c r="DU86" s="53"/>
      <c r="DV86" s="53"/>
      <c r="DW86" s="53"/>
      <c r="DX86" s="53"/>
      <c r="DY86" s="53"/>
      <c r="DZ86" s="53"/>
      <c r="EA86" s="53"/>
      <c r="EB86" s="53"/>
      <c r="EC86" s="53"/>
      <c r="ED86" s="53"/>
      <c r="EE86" s="53"/>
      <c r="EF86" s="53"/>
      <c r="EG86" s="53"/>
      <c r="EH86" s="53"/>
      <c r="EI86" s="53"/>
      <c r="EJ86" s="53"/>
      <c r="EK86" s="53"/>
      <c r="EL86" s="53"/>
      <c r="EM86" s="53"/>
      <c r="EN86" s="53"/>
      <c r="EO86" s="53"/>
      <c r="EP86" s="53"/>
      <c r="EQ86" s="53"/>
      <c r="ER86" s="53"/>
      <c r="ES86" s="53"/>
      <c r="ET86" s="53"/>
      <c r="EU86" s="53"/>
      <c r="EV86" s="53"/>
      <c r="EW86" s="53"/>
      <c r="EX86" s="53"/>
      <c r="EY86" s="53"/>
      <c r="EZ86" s="53"/>
      <c r="FA86" s="53"/>
    </row>
    <row r="87" spans="1:157" x14ac:dyDescent="0.2"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/>
      <c r="CR87" s="53"/>
      <c r="CS87" s="53"/>
      <c r="CT87" s="53"/>
      <c r="CU87" s="53"/>
      <c r="CV87" s="53"/>
      <c r="CW87" s="53"/>
      <c r="CX87" s="53"/>
      <c r="CY87" s="53"/>
      <c r="CZ87" s="53"/>
      <c r="DA87" s="53"/>
      <c r="DB87" s="53"/>
      <c r="DC87" s="53"/>
      <c r="DD87" s="53"/>
      <c r="DE87" s="53"/>
      <c r="DF87" s="53"/>
      <c r="DG87" s="53"/>
      <c r="DH87" s="53"/>
      <c r="DI87" s="53"/>
      <c r="DJ87" s="53"/>
      <c r="DK87" s="53"/>
      <c r="DL87" s="53"/>
      <c r="DM87" s="53"/>
      <c r="DN87" s="53"/>
      <c r="DO87" s="53"/>
      <c r="DP87" s="53"/>
      <c r="DQ87" s="53"/>
      <c r="DR87" s="53"/>
      <c r="DS87" s="53"/>
      <c r="DT87" s="53"/>
      <c r="DU87" s="53"/>
      <c r="DV87" s="53"/>
      <c r="DW87" s="53"/>
      <c r="DX87" s="53"/>
      <c r="DY87" s="53"/>
      <c r="DZ87" s="53"/>
      <c r="EA87" s="53"/>
      <c r="EB87" s="53"/>
      <c r="EC87" s="53"/>
      <c r="ED87" s="53"/>
      <c r="EE87" s="53"/>
      <c r="EF87" s="53"/>
      <c r="EG87" s="53"/>
      <c r="EH87" s="53"/>
      <c r="EI87" s="53"/>
      <c r="EJ87" s="53"/>
      <c r="EK87" s="53"/>
      <c r="EL87" s="53"/>
      <c r="EM87" s="53"/>
      <c r="EN87" s="53"/>
      <c r="EO87" s="53"/>
      <c r="EP87" s="53"/>
      <c r="EQ87" s="53"/>
      <c r="ER87" s="53"/>
      <c r="ES87" s="53"/>
      <c r="ET87" s="53"/>
      <c r="EU87" s="53"/>
      <c r="EV87" s="53"/>
      <c r="EW87" s="53"/>
      <c r="EX87" s="53"/>
      <c r="EY87" s="53"/>
      <c r="EZ87" s="53"/>
      <c r="FA87" s="53"/>
    </row>
    <row r="88" spans="1:157" ht="13.5" thickBot="1" x14ac:dyDescent="0.25">
      <c r="A88" s="2" t="s">
        <v>235</v>
      </c>
      <c r="E88" s="57">
        <f>E84*'General Data'!$C$18</f>
        <v>0</v>
      </c>
      <c r="F88" s="57">
        <f>F84*'General Data'!$C$18</f>
        <v>0</v>
      </c>
      <c r="G88" s="57">
        <f>G84*'General Data'!$C$18</f>
        <v>0</v>
      </c>
      <c r="H88" s="57">
        <f>H84*'General Data'!$C$18</f>
        <v>0</v>
      </c>
      <c r="I88" s="57">
        <f>I84*'General Data'!$C$18</f>
        <v>0</v>
      </c>
      <c r="J88" s="57">
        <f>J84*'General Data'!$C$18</f>
        <v>0</v>
      </c>
      <c r="K88" s="57">
        <f>K84*'General Data'!$C$18</f>
        <v>0</v>
      </c>
      <c r="L88" s="57">
        <f>L84*'General Data'!$C$18</f>
        <v>0</v>
      </c>
      <c r="M88" s="57">
        <f>M84*'General Data'!$C$18</f>
        <v>0</v>
      </c>
      <c r="N88" s="57">
        <f>N84*'General Data'!$C$18</f>
        <v>0</v>
      </c>
      <c r="O88" s="57">
        <f>O84*'General Data'!$C$18</f>
        <v>0</v>
      </c>
      <c r="P88" s="57">
        <f>P84*'General Data'!$C$18</f>
        <v>0</v>
      </c>
      <c r="Q88" s="57">
        <f>Q84*'General Data'!$C$18</f>
        <v>0</v>
      </c>
      <c r="R88" s="57">
        <f>R84*'General Data'!$C$18</f>
        <v>0</v>
      </c>
      <c r="S88" s="57">
        <f>S84*'General Data'!$C$18</f>
        <v>0</v>
      </c>
      <c r="T88" s="57">
        <f>T84*'General Data'!$C$18</f>
        <v>0</v>
      </c>
      <c r="U88" s="57">
        <f>U84*'General Data'!$C$18</f>
        <v>0</v>
      </c>
      <c r="V88" s="57">
        <f>V84*'General Data'!$C$18</f>
        <v>0</v>
      </c>
      <c r="W88" s="57">
        <f>W84*'General Data'!$C$18</f>
        <v>0</v>
      </c>
      <c r="X88" s="57">
        <f>X84*'General Data'!$C$18</f>
        <v>0</v>
      </c>
      <c r="Y88" s="57">
        <f>Y84*'General Data'!$C$18</f>
        <v>0</v>
      </c>
      <c r="Z88" s="57">
        <f>Z84*'General Data'!$C$18</f>
        <v>0</v>
      </c>
      <c r="AA88" s="57">
        <f>AA84*'General Data'!$C$18</f>
        <v>0</v>
      </c>
      <c r="AB88" s="57">
        <f>AB84*'General Data'!$C$18</f>
        <v>0</v>
      </c>
      <c r="AC88" s="57">
        <f>AC84*'General Data'!$C$18</f>
        <v>0</v>
      </c>
      <c r="AD88" s="57">
        <f>AD84*'General Data'!$C$18</f>
        <v>0</v>
      </c>
      <c r="AE88" s="57">
        <f>AE84*'General Data'!$C$18</f>
        <v>0</v>
      </c>
      <c r="AF88" s="57">
        <f>AF84*'General Data'!$C$18</f>
        <v>0</v>
      </c>
      <c r="AG88" s="57">
        <f>AG84*'General Data'!$C$18</f>
        <v>0</v>
      </c>
      <c r="AH88" s="57">
        <f>AH84*'General Data'!$C$18</f>
        <v>0</v>
      </c>
      <c r="AI88" s="57">
        <f>AI84*'General Data'!$C$18</f>
        <v>0</v>
      </c>
      <c r="AJ88" s="57">
        <f>AJ84*'General Data'!$C$18</f>
        <v>0</v>
      </c>
      <c r="AK88" s="57">
        <f>AK84*'General Data'!$C$18</f>
        <v>0</v>
      </c>
      <c r="AL88" s="57">
        <f>AL84*'General Data'!$C$18</f>
        <v>0</v>
      </c>
      <c r="AM88" s="57">
        <f>AM84*'General Data'!$C$18</f>
        <v>0</v>
      </c>
      <c r="AN88" s="57">
        <f>AN84*'General Data'!$C$18</f>
        <v>0</v>
      </c>
      <c r="AO88" s="57">
        <f>AO84*'General Data'!$C$18</f>
        <v>0</v>
      </c>
      <c r="AP88" s="57">
        <f>AP84*'General Data'!$C$18</f>
        <v>0</v>
      </c>
      <c r="AQ88" s="57">
        <f>AQ84*'General Data'!$C$18</f>
        <v>0</v>
      </c>
      <c r="AR88" s="57">
        <f>AR84*'General Data'!$C$18</f>
        <v>0</v>
      </c>
      <c r="AS88" s="57">
        <f>AS84*'General Data'!$C$18</f>
        <v>0</v>
      </c>
      <c r="AT88" s="57">
        <f>AT84*'General Data'!$C$18</f>
        <v>0</v>
      </c>
      <c r="AU88" s="57">
        <f>AU84*'General Data'!$C$18</f>
        <v>0</v>
      </c>
      <c r="AV88" s="57">
        <f>AV84*'General Data'!$C$18</f>
        <v>0</v>
      </c>
      <c r="AW88" s="57">
        <f>AW84*'General Data'!$C$18</f>
        <v>0</v>
      </c>
      <c r="AX88" s="57">
        <f>AX84*'General Data'!$C$18</f>
        <v>0</v>
      </c>
      <c r="AY88" s="57">
        <f>AY84*'General Data'!$C$18</f>
        <v>0</v>
      </c>
      <c r="AZ88" s="57">
        <f>AZ84*'General Data'!$C$18</f>
        <v>0</v>
      </c>
      <c r="BA88" s="57">
        <f>BA84*'General Data'!$C$18</f>
        <v>0</v>
      </c>
      <c r="BB88" s="57">
        <f>BB84*'General Data'!$C$18</f>
        <v>0</v>
      </c>
      <c r="BC88" s="57">
        <f>BC84*'General Data'!$C$18</f>
        <v>0</v>
      </c>
      <c r="BD88" s="57">
        <f>BD84*'General Data'!$C$18</f>
        <v>0</v>
      </c>
      <c r="BE88" s="57">
        <f>BE84*'General Data'!$C$18</f>
        <v>0</v>
      </c>
      <c r="BF88" s="57">
        <f>BF84*'General Data'!$C$18</f>
        <v>0</v>
      </c>
      <c r="BG88" s="57">
        <f>BG84*'General Data'!$C$18</f>
        <v>0</v>
      </c>
      <c r="BH88" s="57">
        <f>BH84*'General Data'!$C$18</f>
        <v>0</v>
      </c>
      <c r="BI88" s="57">
        <f>BI84*'General Data'!$C$18</f>
        <v>0</v>
      </c>
      <c r="BJ88" s="57">
        <f>BJ84*'General Data'!$C$18</f>
        <v>0</v>
      </c>
      <c r="BK88" s="57">
        <f>BK84*'General Data'!$C$18</f>
        <v>0</v>
      </c>
      <c r="BL88" s="57">
        <f>BL84*'General Data'!$C$18</f>
        <v>0</v>
      </c>
      <c r="BM88" s="57">
        <f>BM84*'General Data'!$C$18</f>
        <v>0</v>
      </c>
      <c r="BN88" s="57">
        <f>BN84*'General Data'!$C$18</f>
        <v>0</v>
      </c>
      <c r="BO88" s="57">
        <f>BO84*'General Data'!$C$18</f>
        <v>0</v>
      </c>
      <c r="BP88" s="57">
        <f>BP84*'General Data'!$C$18</f>
        <v>0</v>
      </c>
      <c r="BQ88" s="57">
        <f>BQ84*'General Data'!$C$18</f>
        <v>0</v>
      </c>
      <c r="BR88" s="57">
        <f>BR84*'General Data'!$C$18</f>
        <v>0</v>
      </c>
      <c r="BS88" s="57">
        <f>BS84*'General Data'!$C$18</f>
        <v>0</v>
      </c>
      <c r="BT88" s="57">
        <f>BT84*'General Data'!$C$18</f>
        <v>0</v>
      </c>
      <c r="BU88" s="57">
        <f>BU84*'General Data'!$C$18</f>
        <v>0</v>
      </c>
      <c r="BV88" s="57">
        <f>BV84*'General Data'!$C$18</f>
        <v>0</v>
      </c>
      <c r="BW88" s="57">
        <f>BW84*'General Data'!$C$18</f>
        <v>0</v>
      </c>
      <c r="BX88" s="57">
        <f>BX84*'General Data'!$C$18</f>
        <v>0</v>
      </c>
      <c r="BY88" s="57">
        <f>BY84*'General Data'!$C$18</f>
        <v>0</v>
      </c>
      <c r="BZ88" s="57">
        <f>BZ84*'General Data'!$C$18</f>
        <v>0</v>
      </c>
      <c r="CA88" s="57">
        <f>CA84*'General Data'!$C$18</f>
        <v>0</v>
      </c>
      <c r="CB88" s="57">
        <f>CB84*'General Data'!$C$18</f>
        <v>0</v>
      </c>
      <c r="CC88" s="57">
        <f>CC84*'General Data'!$C$18</f>
        <v>0</v>
      </c>
      <c r="CD88" s="57">
        <f>CD84*'General Data'!$C$18</f>
        <v>0</v>
      </c>
      <c r="CE88" s="57">
        <f>CE84*'General Data'!$C$18</f>
        <v>0</v>
      </c>
      <c r="CF88" s="57">
        <f>CF84*'General Data'!$C$18</f>
        <v>0</v>
      </c>
      <c r="CG88" s="57">
        <f>CG84*'General Data'!$C$18</f>
        <v>0</v>
      </c>
      <c r="CH88" s="57">
        <f>CH84*'General Data'!$C$18</f>
        <v>0</v>
      </c>
      <c r="CI88" s="57">
        <f>CI84*'General Data'!$C$18</f>
        <v>0</v>
      </c>
      <c r="CJ88" s="57">
        <f>CJ84*'General Data'!$C$18</f>
        <v>0</v>
      </c>
      <c r="CK88" s="57">
        <f>CK84*'General Data'!$C$18</f>
        <v>0</v>
      </c>
      <c r="CL88" s="57">
        <f>CL84*'General Data'!$C$18</f>
        <v>0</v>
      </c>
      <c r="CM88" s="57">
        <f>CM84*'General Data'!$C$18</f>
        <v>0</v>
      </c>
      <c r="CN88" s="57">
        <f>CN84*'General Data'!$C$18</f>
        <v>0</v>
      </c>
      <c r="CO88" s="57">
        <f>CO84*'General Data'!$C$18</f>
        <v>0</v>
      </c>
      <c r="CP88" s="57">
        <f>CP84*'General Data'!$C$18</f>
        <v>0</v>
      </c>
      <c r="CQ88" s="57">
        <f>CQ84*'General Data'!$C$18</f>
        <v>0</v>
      </c>
      <c r="CR88" s="57">
        <f>CR84*'General Data'!$C$18</f>
        <v>0</v>
      </c>
      <c r="CS88" s="57">
        <f>CS84*'General Data'!$C$18</f>
        <v>0</v>
      </c>
      <c r="CT88" s="57">
        <f>CT84*'General Data'!$C$18</f>
        <v>0</v>
      </c>
      <c r="CU88" s="57">
        <f>CU84*'General Data'!$C$18</f>
        <v>0</v>
      </c>
      <c r="CV88" s="57">
        <f>CV84*'General Data'!$C$18</f>
        <v>0</v>
      </c>
      <c r="CW88" s="57">
        <f>CW84*'General Data'!$C$18</f>
        <v>0</v>
      </c>
      <c r="CX88" s="57">
        <f>CX84*'General Data'!$C$18</f>
        <v>0</v>
      </c>
      <c r="CY88" s="57">
        <f>CY84*'General Data'!$C$18</f>
        <v>0</v>
      </c>
      <c r="CZ88" s="57">
        <f>CZ84*'General Data'!$C$18</f>
        <v>0</v>
      </c>
      <c r="DA88" s="57">
        <f>DA84*'General Data'!$C$18</f>
        <v>0</v>
      </c>
      <c r="DB88" s="57">
        <f>DB84*'General Data'!$C$18</f>
        <v>0</v>
      </c>
      <c r="DC88" s="57">
        <f>DC84*'General Data'!$C$18</f>
        <v>0</v>
      </c>
      <c r="DD88" s="57">
        <f>DD84*'General Data'!$C$18</f>
        <v>0</v>
      </c>
      <c r="DE88" s="57">
        <f>DE84*'General Data'!$C$18</f>
        <v>0</v>
      </c>
      <c r="DF88" s="57">
        <f>DF84*'General Data'!$C$18</f>
        <v>0</v>
      </c>
      <c r="DG88" s="57">
        <f>DG84*'General Data'!$C$18</f>
        <v>0</v>
      </c>
      <c r="DH88" s="57">
        <f>DH84*'General Data'!$C$18</f>
        <v>0</v>
      </c>
      <c r="DI88" s="57">
        <f>DI84*'General Data'!$C$18</f>
        <v>0</v>
      </c>
      <c r="DJ88" s="57">
        <f>DJ84*'General Data'!$C$18</f>
        <v>0</v>
      </c>
      <c r="DK88" s="57">
        <f>DK84*'General Data'!$C$18</f>
        <v>0</v>
      </c>
      <c r="DL88" s="57">
        <f>DL84*'General Data'!$C$18</f>
        <v>0</v>
      </c>
      <c r="DM88" s="57">
        <f>DM84*'General Data'!$C$18</f>
        <v>0</v>
      </c>
      <c r="DN88" s="57">
        <f>DN84*'General Data'!$C$18</f>
        <v>0</v>
      </c>
      <c r="DO88" s="57">
        <f>DO84*'General Data'!$C$18</f>
        <v>0</v>
      </c>
      <c r="DP88" s="57">
        <f>DP84*'General Data'!$C$18</f>
        <v>0</v>
      </c>
      <c r="DQ88" s="57">
        <f>DQ84*'General Data'!$C$18</f>
        <v>0</v>
      </c>
      <c r="DR88" s="57">
        <f>DR84*'General Data'!$C$18</f>
        <v>0</v>
      </c>
      <c r="DS88" s="57">
        <f>DS84*'General Data'!$C$18</f>
        <v>0</v>
      </c>
      <c r="DT88" s="57">
        <f>DT84*'General Data'!$C$18</f>
        <v>0</v>
      </c>
      <c r="DU88" s="57">
        <f>DU84*'General Data'!$C$18</f>
        <v>0</v>
      </c>
      <c r="DV88" s="57">
        <f>DV84*'General Data'!$C$18</f>
        <v>0</v>
      </c>
      <c r="DW88" s="57">
        <f>DW84*'General Data'!$C$18</f>
        <v>0</v>
      </c>
      <c r="DX88" s="57">
        <f>DX84*'General Data'!$C$18</f>
        <v>0</v>
      </c>
      <c r="DY88" s="57">
        <f>DY84*'General Data'!$C$18</f>
        <v>0</v>
      </c>
      <c r="DZ88" s="57">
        <f>DZ84*'General Data'!$C$18</f>
        <v>0</v>
      </c>
      <c r="EA88" s="57">
        <f>EA84*'General Data'!$C$18</f>
        <v>0</v>
      </c>
      <c r="EB88" s="57">
        <f>EB84*'General Data'!$C$18</f>
        <v>0</v>
      </c>
      <c r="EC88" s="57">
        <f>EC84*'General Data'!$C$18</f>
        <v>0</v>
      </c>
      <c r="ED88" s="57">
        <f>ED84*'General Data'!$C$18</f>
        <v>0</v>
      </c>
      <c r="EE88" s="57">
        <f>EE84*'General Data'!$C$18</f>
        <v>0</v>
      </c>
      <c r="EF88" s="57">
        <f>EF84*'General Data'!$C$18</f>
        <v>0</v>
      </c>
      <c r="EG88" s="57">
        <f>EG84*'General Data'!$C$18</f>
        <v>0</v>
      </c>
      <c r="EH88" s="57">
        <f>EH84*'General Data'!$C$18</f>
        <v>0</v>
      </c>
      <c r="EI88" s="57">
        <f>EI84*'General Data'!$C$18</f>
        <v>0</v>
      </c>
      <c r="EJ88" s="57"/>
      <c r="EK88" s="57"/>
      <c r="EL88" s="57"/>
      <c r="EM88" s="57"/>
      <c r="EN88" s="57"/>
      <c r="EO88" s="57"/>
      <c r="EP88" s="57"/>
      <c r="EQ88" s="57"/>
      <c r="ER88" s="57"/>
      <c r="ES88" s="57"/>
      <c r="ET88" s="57"/>
      <c r="EU88" s="57"/>
      <c r="EV88" s="57"/>
      <c r="EW88" s="57"/>
      <c r="EX88" s="57"/>
      <c r="EY88" s="57"/>
      <c r="EZ88" s="57"/>
      <c r="FA88" s="57"/>
    </row>
    <row r="89" spans="1:157" ht="13.5" thickTop="1" x14ac:dyDescent="0.2"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</row>
    <row r="90" spans="1:157" x14ac:dyDescent="0.2">
      <c r="A90" s="2" t="s">
        <v>198</v>
      </c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39"/>
      <c r="EG90" s="39"/>
      <c r="EH90" s="39"/>
      <c r="EI90" s="39"/>
      <c r="EJ90" s="39"/>
      <c r="EK90" s="39"/>
      <c r="EL90" s="39"/>
      <c r="EM90" s="39"/>
      <c r="EN90" s="39"/>
      <c r="EO90" s="39"/>
      <c r="EP90" s="39"/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39"/>
    </row>
    <row r="91" spans="1:157" x14ac:dyDescent="0.2">
      <c r="B91" s="26" t="s">
        <v>178</v>
      </c>
      <c r="C91" s="7" t="s">
        <v>177</v>
      </c>
      <c r="D91" s="7" t="s">
        <v>138</v>
      </c>
      <c r="E91" s="51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L91" s="39"/>
      <c r="EM91" s="39"/>
      <c r="EN91" s="39"/>
      <c r="EO91" s="39"/>
      <c r="EP91" s="39"/>
      <c r="EQ91" s="39"/>
      <c r="ER91" s="39"/>
      <c r="ES91" s="39"/>
      <c r="ET91" s="39"/>
      <c r="EU91" s="39"/>
      <c r="EV91" s="39"/>
      <c r="EW91" s="39"/>
      <c r="EX91" s="39"/>
      <c r="EY91" s="39"/>
      <c r="EZ91" s="39"/>
      <c r="FA91" s="39"/>
    </row>
    <row r="92" spans="1:157" x14ac:dyDescent="0.2">
      <c r="A92" s="83"/>
      <c r="B92" s="22"/>
      <c r="C92" s="37"/>
      <c r="D92" s="22"/>
      <c r="E92" s="51">
        <f t="shared" ref="E92:N96" si="136">IF(E$4&gt;=$D92,$C92/12,0)</f>
        <v>0</v>
      </c>
      <c r="F92" s="51">
        <f t="shared" si="136"/>
        <v>0</v>
      </c>
      <c r="G92" s="51">
        <f t="shared" si="136"/>
        <v>0</v>
      </c>
      <c r="H92" s="51">
        <f t="shared" si="136"/>
        <v>0</v>
      </c>
      <c r="I92" s="51">
        <f t="shared" si="136"/>
        <v>0</v>
      </c>
      <c r="J92" s="51">
        <f t="shared" si="136"/>
        <v>0</v>
      </c>
      <c r="K92" s="51">
        <f t="shared" si="136"/>
        <v>0</v>
      </c>
      <c r="L92" s="51">
        <f t="shared" si="136"/>
        <v>0</v>
      </c>
      <c r="M92" s="51">
        <f t="shared" si="136"/>
        <v>0</v>
      </c>
      <c r="N92" s="51">
        <f t="shared" si="136"/>
        <v>0</v>
      </c>
      <c r="O92" s="51">
        <f t="shared" ref="O92:X96" si="137">IF(O$4&gt;=$D92,$C92/12,0)</f>
        <v>0</v>
      </c>
      <c r="P92" s="51">
        <f t="shared" si="137"/>
        <v>0</v>
      </c>
      <c r="Q92" s="51">
        <f t="shared" si="137"/>
        <v>0</v>
      </c>
      <c r="R92" s="51">
        <f t="shared" si="137"/>
        <v>0</v>
      </c>
      <c r="S92" s="51">
        <f t="shared" si="137"/>
        <v>0</v>
      </c>
      <c r="T92" s="51">
        <f t="shared" si="137"/>
        <v>0</v>
      </c>
      <c r="U92" s="51">
        <f t="shared" si="137"/>
        <v>0</v>
      </c>
      <c r="V92" s="51">
        <f t="shared" si="137"/>
        <v>0</v>
      </c>
      <c r="W92" s="51">
        <f t="shared" si="137"/>
        <v>0</v>
      </c>
      <c r="X92" s="51">
        <f t="shared" si="137"/>
        <v>0</v>
      </c>
      <c r="Y92" s="51">
        <f t="shared" ref="Y92:AH96" si="138">IF(Y$4&gt;=$D92,$C92/12,0)</f>
        <v>0</v>
      </c>
      <c r="Z92" s="51">
        <f t="shared" si="138"/>
        <v>0</v>
      </c>
      <c r="AA92" s="51">
        <f t="shared" si="138"/>
        <v>0</v>
      </c>
      <c r="AB92" s="51">
        <f t="shared" si="138"/>
        <v>0</v>
      </c>
      <c r="AC92" s="51">
        <f t="shared" si="138"/>
        <v>0</v>
      </c>
      <c r="AD92" s="51">
        <f t="shared" si="138"/>
        <v>0</v>
      </c>
      <c r="AE92" s="51">
        <f t="shared" si="138"/>
        <v>0</v>
      </c>
      <c r="AF92" s="51">
        <f t="shared" si="138"/>
        <v>0</v>
      </c>
      <c r="AG92" s="51">
        <f t="shared" si="138"/>
        <v>0</v>
      </c>
      <c r="AH92" s="51">
        <f t="shared" si="138"/>
        <v>0</v>
      </c>
      <c r="AI92" s="51">
        <f t="shared" ref="AI92:AR96" si="139">IF(AI$4&gt;=$D92,$C92/12,0)</f>
        <v>0</v>
      </c>
      <c r="AJ92" s="51">
        <f t="shared" si="139"/>
        <v>0</v>
      </c>
      <c r="AK92" s="51">
        <f t="shared" si="139"/>
        <v>0</v>
      </c>
      <c r="AL92" s="51">
        <f t="shared" si="139"/>
        <v>0</v>
      </c>
      <c r="AM92" s="51">
        <f t="shared" si="139"/>
        <v>0</v>
      </c>
      <c r="AN92" s="51">
        <f t="shared" si="139"/>
        <v>0</v>
      </c>
      <c r="AO92" s="51">
        <f t="shared" si="139"/>
        <v>0</v>
      </c>
      <c r="AP92" s="51">
        <f t="shared" si="139"/>
        <v>0</v>
      </c>
      <c r="AQ92" s="51">
        <f t="shared" si="139"/>
        <v>0</v>
      </c>
      <c r="AR92" s="51">
        <f t="shared" si="139"/>
        <v>0</v>
      </c>
      <c r="AS92" s="51">
        <f t="shared" ref="AS92:BB96" si="140">IF(AS$4&gt;=$D92,$C92/12,0)</f>
        <v>0</v>
      </c>
      <c r="AT92" s="51">
        <f t="shared" si="140"/>
        <v>0</v>
      </c>
      <c r="AU92" s="51">
        <f t="shared" si="140"/>
        <v>0</v>
      </c>
      <c r="AV92" s="51">
        <f t="shared" si="140"/>
        <v>0</v>
      </c>
      <c r="AW92" s="51">
        <f t="shared" si="140"/>
        <v>0</v>
      </c>
      <c r="AX92" s="51">
        <f t="shared" si="140"/>
        <v>0</v>
      </c>
      <c r="AY92" s="51">
        <f t="shared" si="140"/>
        <v>0</v>
      </c>
      <c r="AZ92" s="51">
        <f t="shared" si="140"/>
        <v>0</v>
      </c>
      <c r="BA92" s="51">
        <f t="shared" si="140"/>
        <v>0</v>
      </c>
      <c r="BB92" s="51">
        <f t="shared" si="140"/>
        <v>0</v>
      </c>
      <c r="BC92" s="51">
        <f t="shared" ref="BC92:BL96" si="141">IF(BC$4&gt;=$D92,$C92/12,0)</f>
        <v>0</v>
      </c>
      <c r="BD92" s="51">
        <f t="shared" si="141"/>
        <v>0</v>
      </c>
      <c r="BE92" s="51">
        <f t="shared" si="141"/>
        <v>0</v>
      </c>
      <c r="BF92" s="51">
        <f t="shared" si="141"/>
        <v>0</v>
      </c>
      <c r="BG92" s="51">
        <f t="shared" si="141"/>
        <v>0</v>
      </c>
      <c r="BH92" s="51">
        <f t="shared" si="141"/>
        <v>0</v>
      </c>
      <c r="BI92" s="51">
        <f t="shared" si="141"/>
        <v>0</v>
      </c>
      <c r="BJ92" s="51">
        <f t="shared" si="141"/>
        <v>0</v>
      </c>
      <c r="BK92" s="51">
        <f t="shared" si="141"/>
        <v>0</v>
      </c>
      <c r="BL92" s="51">
        <f t="shared" si="141"/>
        <v>0</v>
      </c>
      <c r="BM92" s="51">
        <f t="shared" ref="BM92:BV96" si="142">IF(BM$4&gt;=$D92,$C92/12,0)</f>
        <v>0</v>
      </c>
      <c r="BN92" s="51">
        <f t="shared" si="142"/>
        <v>0</v>
      </c>
      <c r="BO92" s="51">
        <f t="shared" si="142"/>
        <v>0</v>
      </c>
      <c r="BP92" s="51">
        <f t="shared" si="142"/>
        <v>0</v>
      </c>
      <c r="BQ92" s="51">
        <f t="shared" si="142"/>
        <v>0</v>
      </c>
      <c r="BR92" s="51">
        <f t="shared" si="142"/>
        <v>0</v>
      </c>
      <c r="BS92" s="51">
        <f t="shared" si="142"/>
        <v>0</v>
      </c>
      <c r="BT92" s="51">
        <f t="shared" si="142"/>
        <v>0</v>
      </c>
      <c r="BU92" s="51">
        <f t="shared" si="142"/>
        <v>0</v>
      </c>
      <c r="BV92" s="51">
        <f t="shared" si="142"/>
        <v>0</v>
      </c>
      <c r="BW92" s="51">
        <f t="shared" ref="BW92:CF96" si="143">IF(BW$4&gt;=$D92,$C92/12,0)</f>
        <v>0</v>
      </c>
      <c r="BX92" s="51">
        <f t="shared" si="143"/>
        <v>0</v>
      </c>
      <c r="BY92" s="51">
        <f t="shared" si="143"/>
        <v>0</v>
      </c>
      <c r="BZ92" s="51">
        <f t="shared" si="143"/>
        <v>0</v>
      </c>
      <c r="CA92" s="51">
        <f t="shared" si="143"/>
        <v>0</v>
      </c>
      <c r="CB92" s="51">
        <f t="shared" si="143"/>
        <v>0</v>
      </c>
      <c r="CC92" s="51">
        <f t="shared" si="143"/>
        <v>0</v>
      </c>
      <c r="CD92" s="51">
        <f t="shared" si="143"/>
        <v>0</v>
      </c>
      <c r="CE92" s="51">
        <f t="shared" si="143"/>
        <v>0</v>
      </c>
      <c r="CF92" s="51">
        <f t="shared" si="143"/>
        <v>0</v>
      </c>
      <c r="CG92" s="51">
        <f t="shared" ref="CG92:CP96" si="144">IF(CG$4&gt;=$D92,$C92/12,0)</f>
        <v>0</v>
      </c>
      <c r="CH92" s="51">
        <f t="shared" si="144"/>
        <v>0</v>
      </c>
      <c r="CI92" s="51">
        <f t="shared" si="144"/>
        <v>0</v>
      </c>
      <c r="CJ92" s="51">
        <f t="shared" si="144"/>
        <v>0</v>
      </c>
      <c r="CK92" s="51">
        <f t="shared" si="144"/>
        <v>0</v>
      </c>
      <c r="CL92" s="51">
        <f t="shared" si="144"/>
        <v>0</v>
      </c>
      <c r="CM92" s="51">
        <f t="shared" si="144"/>
        <v>0</v>
      </c>
      <c r="CN92" s="51">
        <f t="shared" si="144"/>
        <v>0</v>
      </c>
      <c r="CO92" s="51">
        <f t="shared" si="144"/>
        <v>0</v>
      </c>
      <c r="CP92" s="51">
        <f t="shared" si="144"/>
        <v>0</v>
      </c>
      <c r="CQ92" s="51">
        <f t="shared" ref="CQ92:CZ96" si="145">IF(CQ$4&gt;=$D92,$C92/12,0)</f>
        <v>0</v>
      </c>
      <c r="CR92" s="51">
        <f t="shared" si="145"/>
        <v>0</v>
      </c>
      <c r="CS92" s="51">
        <f t="shared" si="145"/>
        <v>0</v>
      </c>
      <c r="CT92" s="51">
        <f t="shared" si="145"/>
        <v>0</v>
      </c>
      <c r="CU92" s="51">
        <f t="shared" si="145"/>
        <v>0</v>
      </c>
      <c r="CV92" s="51">
        <f t="shared" si="145"/>
        <v>0</v>
      </c>
      <c r="CW92" s="51">
        <f t="shared" si="145"/>
        <v>0</v>
      </c>
      <c r="CX92" s="51">
        <f t="shared" si="145"/>
        <v>0</v>
      </c>
      <c r="CY92" s="51">
        <f t="shared" si="145"/>
        <v>0</v>
      </c>
      <c r="CZ92" s="51">
        <f t="shared" si="145"/>
        <v>0</v>
      </c>
      <c r="DA92" s="51">
        <f t="shared" ref="DA92:DJ96" si="146">IF(DA$4&gt;=$D92,$C92/12,0)</f>
        <v>0</v>
      </c>
      <c r="DB92" s="51">
        <f t="shared" si="146"/>
        <v>0</v>
      </c>
      <c r="DC92" s="51">
        <f t="shared" si="146"/>
        <v>0</v>
      </c>
      <c r="DD92" s="51">
        <f t="shared" si="146"/>
        <v>0</v>
      </c>
      <c r="DE92" s="51">
        <f t="shared" si="146"/>
        <v>0</v>
      </c>
      <c r="DF92" s="51">
        <f t="shared" si="146"/>
        <v>0</v>
      </c>
      <c r="DG92" s="51">
        <f t="shared" si="146"/>
        <v>0</v>
      </c>
      <c r="DH92" s="51">
        <f t="shared" si="146"/>
        <v>0</v>
      </c>
      <c r="DI92" s="51">
        <f t="shared" si="146"/>
        <v>0</v>
      </c>
      <c r="DJ92" s="51">
        <f t="shared" si="146"/>
        <v>0</v>
      </c>
      <c r="DK92" s="51">
        <f t="shared" ref="DK92:DZ96" si="147">IF(DK$4&gt;=$D92,$C92/12,0)</f>
        <v>0</v>
      </c>
      <c r="DL92" s="51">
        <f t="shared" si="147"/>
        <v>0</v>
      </c>
      <c r="DM92" s="51">
        <f t="shared" si="147"/>
        <v>0</v>
      </c>
      <c r="DN92" s="51">
        <f t="shared" si="147"/>
        <v>0</v>
      </c>
      <c r="DO92" s="51">
        <f t="shared" si="147"/>
        <v>0</v>
      </c>
      <c r="DP92" s="51">
        <f t="shared" si="147"/>
        <v>0</v>
      </c>
      <c r="DQ92" s="51">
        <f t="shared" si="147"/>
        <v>0</v>
      </c>
      <c r="DR92" s="51">
        <f t="shared" si="147"/>
        <v>0</v>
      </c>
      <c r="DS92" s="51">
        <f t="shared" si="147"/>
        <v>0</v>
      </c>
      <c r="DT92" s="51">
        <f t="shared" si="147"/>
        <v>0</v>
      </c>
      <c r="DU92" s="51">
        <f t="shared" si="147"/>
        <v>0</v>
      </c>
      <c r="DV92" s="51">
        <f t="shared" si="147"/>
        <v>0</v>
      </c>
      <c r="DW92" s="51">
        <f t="shared" si="147"/>
        <v>0</v>
      </c>
      <c r="DX92" s="51">
        <f t="shared" si="147"/>
        <v>0</v>
      </c>
      <c r="DY92" s="51">
        <f t="shared" si="147"/>
        <v>0</v>
      </c>
      <c r="DZ92" s="51">
        <f t="shared" si="147"/>
        <v>0</v>
      </c>
      <c r="EA92" s="51">
        <f t="shared" ref="EA92:EI96" si="148">IF(EA$4&gt;=$D92,$C92/12,0)</f>
        <v>0</v>
      </c>
      <c r="EB92" s="51">
        <f t="shared" si="148"/>
        <v>0</v>
      </c>
      <c r="EC92" s="51">
        <f t="shared" si="148"/>
        <v>0</v>
      </c>
      <c r="ED92" s="51">
        <f t="shared" si="148"/>
        <v>0</v>
      </c>
      <c r="EE92" s="51">
        <f t="shared" si="148"/>
        <v>0</v>
      </c>
      <c r="EF92" s="51">
        <f t="shared" si="148"/>
        <v>0</v>
      </c>
      <c r="EG92" s="51">
        <f t="shared" si="148"/>
        <v>0</v>
      </c>
      <c r="EH92" s="51">
        <f t="shared" si="148"/>
        <v>0</v>
      </c>
      <c r="EI92" s="51">
        <f t="shared" si="148"/>
        <v>0</v>
      </c>
      <c r="EJ92" s="51"/>
      <c r="EK92" s="51"/>
      <c r="EL92" s="51"/>
      <c r="EM92" s="51"/>
      <c r="EN92" s="51"/>
      <c r="EO92" s="51"/>
      <c r="EP92" s="51"/>
      <c r="EQ92" s="51"/>
      <c r="ER92" s="51"/>
      <c r="ES92" s="51"/>
      <c r="ET92" s="51"/>
      <c r="EU92" s="51"/>
      <c r="EV92" s="51"/>
      <c r="EW92" s="51"/>
      <c r="EX92" s="51"/>
      <c r="EY92" s="51"/>
      <c r="EZ92" s="51"/>
      <c r="FA92" s="51"/>
    </row>
    <row r="93" spans="1:157" x14ac:dyDescent="0.2">
      <c r="A93" s="83"/>
      <c r="B93" s="22"/>
      <c r="C93" s="37"/>
      <c r="D93" s="22"/>
      <c r="E93" s="51">
        <f t="shared" si="136"/>
        <v>0</v>
      </c>
      <c r="F93" s="51">
        <f t="shared" si="136"/>
        <v>0</v>
      </c>
      <c r="G93" s="51">
        <f t="shared" si="136"/>
        <v>0</v>
      </c>
      <c r="H93" s="51">
        <f t="shared" si="136"/>
        <v>0</v>
      </c>
      <c r="I93" s="51">
        <f t="shared" si="136"/>
        <v>0</v>
      </c>
      <c r="J93" s="51">
        <f t="shared" si="136"/>
        <v>0</v>
      </c>
      <c r="K93" s="51">
        <f t="shared" si="136"/>
        <v>0</v>
      </c>
      <c r="L93" s="51">
        <f t="shared" si="136"/>
        <v>0</v>
      </c>
      <c r="M93" s="51">
        <f t="shared" si="136"/>
        <v>0</v>
      </c>
      <c r="N93" s="51">
        <f t="shared" si="136"/>
        <v>0</v>
      </c>
      <c r="O93" s="51">
        <f t="shared" si="137"/>
        <v>0</v>
      </c>
      <c r="P93" s="51">
        <f t="shared" si="137"/>
        <v>0</v>
      </c>
      <c r="Q93" s="51">
        <f t="shared" si="137"/>
        <v>0</v>
      </c>
      <c r="R93" s="51">
        <f t="shared" si="137"/>
        <v>0</v>
      </c>
      <c r="S93" s="51">
        <f t="shared" si="137"/>
        <v>0</v>
      </c>
      <c r="T93" s="51">
        <f t="shared" si="137"/>
        <v>0</v>
      </c>
      <c r="U93" s="51">
        <f t="shared" si="137"/>
        <v>0</v>
      </c>
      <c r="V93" s="51">
        <f t="shared" si="137"/>
        <v>0</v>
      </c>
      <c r="W93" s="51">
        <f t="shared" si="137"/>
        <v>0</v>
      </c>
      <c r="X93" s="51">
        <f t="shared" si="137"/>
        <v>0</v>
      </c>
      <c r="Y93" s="51">
        <f t="shared" si="138"/>
        <v>0</v>
      </c>
      <c r="Z93" s="51">
        <f t="shared" si="138"/>
        <v>0</v>
      </c>
      <c r="AA93" s="51">
        <f t="shared" si="138"/>
        <v>0</v>
      </c>
      <c r="AB93" s="51">
        <f t="shared" si="138"/>
        <v>0</v>
      </c>
      <c r="AC93" s="51">
        <f t="shared" si="138"/>
        <v>0</v>
      </c>
      <c r="AD93" s="51">
        <f t="shared" si="138"/>
        <v>0</v>
      </c>
      <c r="AE93" s="51">
        <f t="shared" si="138"/>
        <v>0</v>
      </c>
      <c r="AF93" s="51">
        <f t="shared" si="138"/>
        <v>0</v>
      </c>
      <c r="AG93" s="51">
        <f t="shared" si="138"/>
        <v>0</v>
      </c>
      <c r="AH93" s="51">
        <f t="shared" si="138"/>
        <v>0</v>
      </c>
      <c r="AI93" s="51">
        <f t="shared" si="139"/>
        <v>0</v>
      </c>
      <c r="AJ93" s="51">
        <f t="shared" si="139"/>
        <v>0</v>
      </c>
      <c r="AK93" s="51">
        <f t="shared" si="139"/>
        <v>0</v>
      </c>
      <c r="AL93" s="51">
        <f t="shared" si="139"/>
        <v>0</v>
      </c>
      <c r="AM93" s="51">
        <f t="shared" si="139"/>
        <v>0</v>
      </c>
      <c r="AN93" s="51">
        <f t="shared" si="139"/>
        <v>0</v>
      </c>
      <c r="AO93" s="51">
        <f t="shared" si="139"/>
        <v>0</v>
      </c>
      <c r="AP93" s="51">
        <f t="shared" si="139"/>
        <v>0</v>
      </c>
      <c r="AQ93" s="51">
        <f t="shared" si="139"/>
        <v>0</v>
      </c>
      <c r="AR93" s="51">
        <f t="shared" si="139"/>
        <v>0</v>
      </c>
      <c r="AS93" s="51">
        <f t="shared" si="140"/>
        <v>0</v>
      </c>
      <c r="AT93" s="51">
        <f t="shared" si="140"/>
        <v>0</v>
      </c>
      <c r="AU93" s="51">
        <f t="shared" si="140"/>
        <v>0</v>
      </c>
      <c r="AV93" s="51">
        <f t="shared" si="140"/>
        <v>0</v>
      </c>
      <c r="AW93" s="51">
        <f t="shared" si="140"/>
        <v>0</v>
      </c>
      <c r="AX93" s="51">
        <f t="shared" si="140"/>
        <v>0</v>
      </c>
      <c r="AY93" s="51">
        <f t="shared" si="140"/>
        <v>0</v>
      </c>
      <c r="AZ93" s="51">
        <f t="shared" si="140"/>
        <v>0</v>
      </c>
      <c r="BA93" s="51">
        <f t="shared" si="140"/>
        <v>0</v>
      </c>
      <c r="BB93" s="51">
        <f t="shared" si="140"/>
        <v>0</v>
      </c>
      <c r="BC93" s="51">
        <f t="shared" si="141"/>
        <v>0</v>
      </c>
      <c r="BD93" s="51">
        <f t="shared" si="141"/>
        <v>0</v>
      </c>
      <c r="BE93" s="51">
        <f t="shared" si="141"/>
        <v>0</v>
      </c>
      <c r="BF93" s="51">
        <f t="shared" si="141"/>
        <v>0</v>
      </c>
      <c r="BG93" s="51">
        <f t="shared" si="141"/>
        <v>0</v>
      </c>
      <c r="BH93" s="51">
        <f t="shared" si="141"/>
        <v>0</v>
      </c>
      <c r="BI93" s="51">
        <f t="shared" si="141"/>
        <v>0</v>
      </c>
      <c r="BJ93" s="51">
        <f t="shared" si="141"/>
        <v>0</v>
      </c>
      <c r="BK93" s="51">
        <f t="shared" si="141"/>
        <v>0</v>
      </c>
      <c r="BL93" s="51">
        <f t="shared" si="141"/>
        <v>0</v>
      </c>
      <c r="BM93" s="51">
        <f t="shared" si="142"/>
        <v>0</v>
      </c>
      <c r="BN93" s="51">
        <f t="shared" si="142"/>
        <v>0</v>
      </c>
      <c r="BO93" s="51">
        <f t="shared" si="142"/>
        <v>0</v>
      </c>
      <c r="BP93" s="51">
        <f t="shared" si="142"/>
        <v>0</v>
      </c>
      <c r="BQ93" s="51">
        <f t="shared" si="142"/>
        <v>0</v>
      </c>
      <c r="BR93" s="51">
        <f t="shared" si="142"/>
        <v>0</v>
      </c>
      <c r="BS93" s="51">
        <f t="shared" si="142"/>
        <v>0</v>
      </c>
      <c r="BT93" s="51">
        <f t="shared" si="142"/>
        <v>0</v>
      </c>
      <c r="BU93" s="51">
        <f t="shared" si="142"/>
        <v>0</v>
      </c>
      <c r="BV93" s="51">
        <f t="shared" si="142"/>
        <v>0</v>
      </c>
      <c r="BW93" s="51">
        <f t="shared" si="143"/>
        <v>0</v>
      </c>
      <c r="BX93" s="51">
        <f t="shared" si="143"/>
        <v>0</v>
      </c>
      <c r="BY93" s="51">
        <f t="shared" si="143"/>
        <v>0</v>
      </c>
      <c r="BZ93" s="51">
        <f t="shared" si="143"/>
        <v>0</v>
      </c>
      <c r="CA93" s="51">
        <f t="shared" si="143"/>
        <v>0</v>
      </c>
      <c r="CB93" s="51">
        <f t="shared" si="143"/>
        <v>0</v>
      </c>
      <c r="CC93" s="51">
        <f t="shared" si="143"/>
        <v>0</v>
      </c>
      <c r="CD93" s="51">
        <f t="shared" si="143"/>
        <v>0</v>
      </c>
      <c r="CE93" s="51">
        <f t="shared" si="143"/>
        <v>0</v>
      </c>
      <c r="CF93" s="51">
        <f t="shared" si="143"/>
        <v>0</v>
      </c>
      <c r="CG93" s="51">
        <f t="shared" si="144"/>
        <v>0</v>
      </c>
      <c r="CH93" s="51">
        <f t="shared" si="144"/>
        <v>0</v>
      </c>
      <c r="CI93" s="51">
        <f t="shared" si="144"/>
        <v>0</v>
      </c>
      <c r="CJ93" s="51">
        <f t="shared" si="144"/>
        <v>0</v>
      </c>
      <c r="CK93" s="51">
        <f t="shared" si="144"/>
        <v>0</v>
      </c>
      <c r="CL93" s="51">
        <f t="shared" si="144"/>
        <v>0</v>
      </c>
      <c r="CM93" s="51">
        <f t="shared" si="144"/>
        <v>0</v>
      </c>
      <c r="CN93" s="51">
        <f t="shared" si="144"/>
        <v>0</v>
      </c>
      <c r="CO93" s="51">
        <f t="shared" si="144"/>
        <v>0</v>
      </c>
      <c r="CP93" s="51">
        <f t="shared" si="144"/>
        <v>0</v>
      </c>
      <c r="CQ93" s="51">
        <f t="shared" si="145"/>
        <v>0</v>
      </c>
      <c r="CR93" s="51">
        <f t="shared" si="145"/>
        <v>0</v>
      </c>
      <c r="CS93" s="51">
        <f t="shared" si="145"/>
        <v>0</v>
      </c>
      <c r="CT93" s="51">
        <f t="shared" si="145"/>
        <v>0</v>
      </c>
      <c r="CU93" s="51">
        <f t="shared" si="145"/>
        <v>0</v>
      </c>
      <c r="CV93" s="51">
        <f t="shared" si="145"/>
        <v>0</v>
      </c>
      <c r="CW93" s="51">
        <f t="shared" si="145"/>
        <v>0</v>
      </c>
      <c r="CX93" s="51">
        <f t="shared" si="145"/>
        <v>0</v>
      </c>
      <c r="CY93" s="51">
        <f t="shared" si="145"/>
        <v>0</v>
      </c>
      <c r="CZ93" s="51">
        <f t="shared" si="145"/>
        <v>0</v>
      </c>
      <c r="DA93" s="51">
        <f t="shared" si="146"/>
        <v>0</v>
      </c>
      <c r="DB93" s="51">
        <f t="shared" si="146"/>
        <v>0</v>
      </c>
      <c r="DC93" s="51">
        <f t="shared" si="146"/>
        <v>0</v>
      </c>
      <c r="DD93" s="51">
        <f t="shared" si="146"/>
        <v>0</v>
      </c>
      <c r="DE93" s="51">
        <f t="shared" si="146"/>
        <v>0</v>
      </c>
      <c r="DF93" s="51">
        <f t="shared" si="146"/>
        <v>0</v>
      </c>
      <c r="DG93" s="51">
        <f t="shared" si="146"/>
        <v>0</v>
      </c>
      <c r="DH93" s="51">
        <f t="shared" si="146"/>
        <v>0</v>
      </c>
      <c r="DI93" s="51">
        <f t="shared" si="146"/>
        <v>0</v>
      </c>
      <c r="DJ93" s="51">
        <f t="shared" si="146"/>
        <v>0</v>
      </c>
      <c r="DK93" s="51">
        <f t="shared" si="147"/>
        <v>0</v>
      </c>
      <c r="DL93" s="51">
        <f t="shared" si="147"/>
        <v>0</v>
      </c>
      <c r="DM93" s="51">
        <f t="shared" si="147"/>
        <v>0</v>
      </c>
      <c r="DN93" s="51">
        <f t="shared" si="147"/>
        <v>0</v>
      </c>
      <c r="DO93" s="51">
        <f t="shared" si="147"/>
        <v>0</v>
      </c>
      <c r="DP93" s="51">
        <f t="shared" si="147"/>
        <v>0</v>
      </c>
      <c r="DQ93" s="51">
        <f t="shared" si="147"/>
        <v>0</v>
      </c>
      <c r="DR93" s="51">
        <f t="shared" si="147"/>
        <v>0</v>
      </c>
      <c r="DS93" s="51">
        <f t="shared" si="147"/>
        <v>0</v>
      </c>
      <c r="DT93" s="51">
        <f t="shared" si="147"/>
        <v>0</v>
      </c>
      <c r="DU93" s="51">
        <f t="shared" si="147"/>
        <v>0</v>
      </c>
      <c r="DV93" s="51">
        <f t="shared" si="147"/>
        <v>0</v>
      </c>
      <c r="DW93" s="51">
        <f t="shared" si="147"/>
        <v>0</v>
      </c>
      <c r="DX93" s="51">
        <f t="shared" ref="DX93:DZ96" si="149">IF(DX$4&gt;=$D93,$C93/12,0)</f>
        <v>0</v>
      </c>
      <c r="DY93" s="51">
        <f t="shared" si="149"/>
        <v>0</v>
      </c>
      <c r="DZ93" s="51">
        <f t="shared" si="149"/>
        <v>0</v>
      </c>
      <c r="EA93" s="51">
        <f t="shared" si="148"/>
        <v>0</v>
      </c>
      <c r="EB93" s="51">
        <f t="shared" si="148"/>
        <v>0</v>
      </c>
      <c r="EC93" s="51">
        <f t="shared" si="148"/>
        <v>0</v>
      </c>
      <c r="ED93" s="51">
        <f t="shared" si="148"/>
        <v>0</v>
      </c>
      <c r="EE93" s="51">
        <f t="shared" si="148"/>
        <v>0</v>
      </c>
      <c r="EF93" s="51">
        <f t="shared" si="148"/>
        <v>0</v>
      </c>
      <c r="EG93" s="51">
        <f t="shared" si="148"/>
        <v>0</v>
      </c>
      <c r="EH93" s="51">
        <f t="shared" si="148"/>
        <v>0</v>
      </c>
      <c r="EI93" s="51">
        <f t="shared" si="148"/>
        <v>0</v>
      </c>
      <c r="EJ93" s="51"/>
      <c r="EK93" s="51"/>
      <c r="EL93" s="51"/>
      <c r="EM93" s="51"/>
      <c r="EN93" s="51"/>
      <c r="EO93" s="51"/>
      <c r="EP93" s="51"/>
      <c r="EQ93" s="51"/>
      <c r="ER93" s="51"/>
      <c r="ES93" s="51"/>
      <c r="ET93" s="51"/>
      <c r="EU93" s="51"/>
      <c r="EV93" s="51"/>
      <c r="EW93" s="51"/>
      <c r="EX93" s="51"/>
      <c r="EY93" s="51"/>
      <c r="EZ93" s="51"/>
      <c r="FA93" s="51"/>
    </row>
    <row r="94" spans="1:157" x14ac:dyDescent="0.2">
      <c r="A94" s="27"/>
      <c r="B94" s="22"/>
      <c r="C94" s="37"/>
      <c r="D94" s="22"/>
      <c r="E94" s="51">
        <f t="shared" si="136"/>
        <v>0</v>
      </c>
      <c r="F94" s="51">
        <f t="shared" si="136"/>
        <v>0</v>
      </c>
      <c r="G94" s="51">
        <f t="shared" si="136"/>
        <v>0</v>
      </c>
      <c r="H94" s="51">
        <f t="shared" si="136"/>
        <v>0</v>
      </c>
      <c r="I94" s="51">
        <f t="shared" si="136"/>
        <v>0</v>
      </c>
      <c r="J94" s="51">
        <f t="shared" si="136"/>
        <v>0</v>
      </c>
      <c r="K94" s="51">
        <f t="shared" si="136"/>
        <v>0</v>
      </c>
      <c r="L94" s="51">
        <f t="shared" si="136"/>
        <v>0</v>
      </c>
      <c r="M94" s="51">
        <f t="shared" si="136"/>
        <v>0</v>
      </c>
      <c r="N94" s="51">
        <f t="shared" si="136"/>
        <v>0</v>
      </c>
      <c r="O94" s="51">
        <f t="shared" si="137"/>
        <v>0</v>
      </c>
      <c r="P94" s="51">
        <f t="shared" si="137"/>
        <v>0</v>
      </c>
      <c r="Q94" s="51">
        <f t="shared" si="137"/>
        <v>0</v>
      </c>
      <c r="R94" s="51">
        <f t="shared" si="137"/>
        <v>0</v>
      </c>
      <c r="S94" s="51">
        <f t="shared" si="137"/>
        <v>0</v>
      </c>
      <c r="T94" s="51">
        <f t="shared" si="137"/>
        <v>0</v>
      </c>
      <c r="U94" s="51">
        <f t="shared" si="137"/>
        <v>0</v>
      </c>
      <c r="V94" s="51">
        <f t="shared" si="137"/>
        <v>0</v>
      </c>
      <c r="W94" s="51">
        <f t="shared" si="137"/>
        <v>0</v>
      </c>
      <c r="X94" s="51">
        <f t="shared" si="137"/>
        <v>0</v>
      </c>
      <c r="Y94" s="51">
        <f t="shared" si="138"/>
        <v>0</v>
      </c>
      <c r="Z94" s="51">
        <f t="shared" si="138"/>
        <v>0</v>
      </c>
      <c r="AA94" s="51">
        <f t="shared" si="138"/>
        <v>0</v>
      </c>
      <c r="AB94" s="51">
        <f t="shared" si="138"/>
        <v>0</v>
      </c>
      <c r="AC94" s="51">
        <f t="shared" si="138"/>
        <v>0</v>
      </c>
      <c r="AD94" s="51">
        <f t="shared" si="138"/>
        <v>0</v>
      </c>
      <c r="AE94" s="51">
        <f t="shared" si="138"/>
        <v>0</v>
      </c>
      <c r="AF94" s="51">
        <f t="shared" si="138"/>
        <v>0</v>
      </c>
      <c r="AG94" s="51">
        <f t="shared" si="138"/>
        <v>0</v>
      </c>
      <c r="AH94" s="51">
        <f t="shared" si="138"/>
        <v>0</v>
      </c>
      <c r="AI94" s="51">
        <f t="shared" si="139"/>
        <v>0</v>
      </c>
      <c r="AJ94" s="51">
        <f t="shared" si="139"/>
        <v>0</v>
      </c>
      <c r="AK94" s="51">
        <f t="shared" si="139"/>
        <v>0</v>
      </c>
      <c r="AL94" s="51">
        <f t="shared" si="139"/>
        <v>0</v>
      </c>
      <c r="AM94" s="51">
        <f t="shared" si="139"/>
        <v>0</v>
      </c>
      <c r="AN94" s="51">
        <f t="shared" si="139"/>
        <v>0</v>
      </c>
      <c r="AO94" s="51">
        <f t="shared" si="139"/>
        <v>0</v>
      </c>
      <c r="AP94" s="51">
        <f t="shared" si="139"/>
        <v>0</v>
      </c>
      <c r="AQ94" s="51">
        <f t="shared" si="139"/>
        <v>0</v>
      </c>
      <c r="AR94" s="51">
        <f t="shared" si="139"/>
        <v>0</v>
      </c>
      <c r="AS94" s="51">
        <f t="shared" si="140"/>
        <v>0</v>
      </c>
      <c r="AT94" s="51">
        <f t="shared" si="140"/>
        <v>0</v>
      </c>
      <c r="AU94" s="51">
        <f t="shared" si="140"/>
        <v>0</v>
      </c>
      <c r="AV94" s="51">
        <f t="shared" si="140"/>
        <v>0</v>
      </c>
      <c r="AW94" s="51">
        <f t="shared" si="140"/>
        <v>0</v>
      </c>
      <c r="AX94" s="51">
        <f t="shared" si="140"/>
        <v>0</v>
      </c>
      <c r="AY94" s="51">
        <f t="shared" si="140"/>
        <v>0</v>
      </c>
      <c r="AZ94" s="51">
        <f t="shared" si="140"/>
        <v>0</v>
      </c>
      <c r="BA94" s="51">
        <f t="shared" si="140"/>
        <v>0</v>
      </c>
      <c r="BB94" s="51">
        <f t="shared" si="140"/>
        <v>0</v>
      </c>
      <c r="BC94" s="51">
        <f t="shared" si="141"/>
        <v>0</v>
      </c>
      <c r="BD94" s="51">
        <f t="shared" si="141"/>
        <v>0</v>
      </c>
      <c r="BE94" s="51">
        <f t="shared" si="141"/>
        <v>0</v>
      </c>
      <c r="BF94" s="51">
        <f t="shared" si="141"/>
        <v>0</v>
      </c>
      <c r="BG94" s="51">
        <f t="shared" si="141"/>
        <v>0</v>
      </c>
      <c r="BH94" s="51">
        <f t="shared" si="141"/>
        <v>0</v>
      </c>
      <c r="BI94" s="51">
        <f t="shared" si="141"/>
        <v>0</v>
      </c>
      <c r="BJ94" s="51">
        <f t="shared" si="141"/>
        <v>0</v>
      </c>
      <c r="BK94" s="51">
        <f t="shared" si="141"/>
        <v>0</v>
      </c>
      <c r="BL94" s="51">
        <f t="shared" si="141"/>
        <v>0</v>
      </c>
      <c r="BM94" s="51">
        <f t="shared" si="142"/>
        <v>0</v>
      </c>
      <c r="BN94" s="51">
        <f t="shared" si="142"/>
        <v>0</v>
      </c>
      <c r="BO94" s="51">
        <f t="shared" si="142"/>
        <v>0</v>
      </c>
      <c r="BP94" s="51">
        <f t="shared" si="142"/>
        <v>0</v>
      </c>
      <c r="BQ94" s="51">
        <f t="shared" si="142"/>
        <v>0</v>
      </c>
      <c r="BR94" s="51">
        <f t="shared" si="142"/>
        <v>0</v>
      </c>
      <c r="BS94" s="51">
        <f t="shared" si="142"/>
        <v>0</v>
      </c>
      <c r="BT94" s="51">
        <f t="shared" si="142"/>
        <v>0</v>
      </c>
      <c r="BU94" s="51">
        <f t="shared" si="142"/>
        <v>0</v>
      </c>
      <c r="BV94" s="51">
        <f t="shared" si="142"/>
        <v>0</v>
      </c>
      <c r="BW94" s="51">
        <f t="shared" si="143"/>
        <v>0</v>
      </c>
      <c r="BX94" s="51">
        <f t="shared" si="143"/>
        <v>0</v>
      </c>
      <c r="BY94" s="51">
        <f t="shared" si="143"/>
        <v>0</v>
      </c>
      <c r="BZ94" s="51">
        <f t="shared" si="143"/>
        <v>0</v>
      </c>
      <c r="CA94" s="51">
        <f t="shared" si="143"/>
        <v>0</v>
      </c>
      <c r="CB94" s="51">
        <f t="shared" si="143"/>
        <v>0</v>
      </c>
      <c r="CC94" s="51">
        <f t="shared" si="143"/>
        <v>0</v>
      </c>
      <c r="CD94" s="51">
        <f t="shared" si="143"/>
        <v>0</v>
      </c>
      <c r="CE94" s="51">
        <f t="shared" si="143"/>
        <v>0</v>
      </c>
      <c r="CF94" s="51">
        <f t="shared" si="143"/>
        <v>0</v>
      </c>
      <c r="CG94" s="51">
        <f t="shared" si="144"/>
        <v>0</v>
      </c>
      <c r="CH94" s="51">
        <f t="shared" si="144"/>
        <v>0</v>
      </c>
      <c r="CI94" s="51">
        <f t="shared" si="144"/>
        <v>0</v>
      </c>
      <c r="CJ94" s="51">
        <f t="shared" si="144"/>
        <v>0</v>
      </c>
      <c r="CK94" s="51">
        <f t="shared" si="144"/>
        <v>0</v>
      </c>
      <c r="CL94" s="51">
        <f t="shared" si="144"/>
        <v>0</v>
      </c>
      <c r="CM94" s="51">
        <f t="shared" si="144"/>
        <v>0</v>
      </c>
      <c r="CN94" s="51">
        <f t="shared" si="144"/>
        <v>0</v>
      </c>
      <c r="CO94" s="51">
        <f t="shared" si="144"/>
        <v>0</v>
      </c>
      <c r="CP94" s="51">
        <f t="shared" si="144"/>
        <v>0</v>
      </c>
      <c r="CQ94" s="51">
        <f t="shared" si="145"/>
        <v>0</v>
      </c>
      <c r="CR94" s="51">
        <f t="shared" si="145"/>
        <v>0</v>
      </c>
      <c r="CS94" s="51">
        <f t="shared" si="145"/>
        <v>0</v>
      </c>
      <c r="CT94" s="51">
        <f t="shared" si="145"/>
        <v>0</v>
      </c>
      <c r="CU94" s="51">
        <f t="shared" si="145"/>
        <v>0</v>
      </c>
      <c r="CV94" s="51">
        <f t="shared" si="145"/>
        <v>0</v>
      </c>
      <c r="CW94" s="51">
        <f t="shared" si="145"/>
        <v>0</v>
      </c>
      <c r="CX94" s="51">
        <f t="shared" si="145"/>
        <v>0</v>
      </c>
      <c r="CY94" s="51">
        <f t="shared" si="145"/>
        <v>0</v>
      </c>
      <c r="CZ94" s="51">
        <f t="shared" si="145"/>
        <v>0</v>
      </c>
      <c r="DA94" s="51">
        <f t="shared" si="146"/>
        <v>0</v>
      </c>
      <c r="DB94" s="51">
        <f t="shared" si="146"/>
        <v>0</v>
      </c>
      <c r="DC94" s="51">
        <f t="shared" si="146"/>
        <v>0</v>
      </c>
      <c r="DD94" s="51">
        <f t="shared" si="146"/>
        <v>0</v>
      </c>
      <c r="DE94" s="51">
        <f t="shared" si="146"/>
        <v>0</v>
      </c>
      <c r="DF94" s="51">
        <f t="shared" si="146"/>
        <v>0</v>
      </c>
      <c r="DG94" s="51">
        <f t="shared" si="146"/>
        <v>0</v>
      </c>
      <c r="DH94" s="51">
        <f t="shared" si="146"/>
        <v>0</v>
      </c>
      <c r="DI94" s="51">
        <f t="shared" si="146"/>
        <v>0</v>
      </c>
      <c r="DJ94" s="51">
        <f t="shared" si="146"/>
        <v>0</v>
      </c>
      <c r="DK94" s="51">
        <f t="shared" si="147"/>
        <v>0</v>
      </c>
      <c r="DL94" s="51">
        <f t="shared" si="147"/>
        <v>0</v>
      </c>
      <c r="DM94" s="51">
        <f t="shared" si="147"/>
        <v>0</v>
      </c>
      <c r="DN94" s="51">
        <f t="shared" si="147"/>
        <v>0</v>
      </c>
      <c r="DO94" s="51">
        <f t="shared" si="147"/>
        <v>0</v>
      </c>
      <c r="DP94" s="51">
        <f t="shared" si="147"/>
        <v>0</v>
      </c>
      <c r="DQ94" s="51">
        <f t="shared" si="147"/>
        <v>0</v>
      </c>
      <c r="DR94" s="51">
        <f t="shared" si="147"/>
        <v>0</v>
      </c>
      <c r="DS94" s="51">
        <f t="shared" si="147"/>
        <v>0</v>
      </c>
      <c r="DT94" s="51">
        <f t="shared" si="147"/>
        <v>0</v>
      </c>
      <c r="DU94" s="51">
        <f t="shared" si="147"/>
        <v>0</v>
      </c>
      <c r="DV94" s="51">
        <f t="shared" si="147"/>
        <v>0</v>
      </c>
      <c r="DW94" s="51">
        <f t="shared" si="147"/>
        <v>0</v>
      </c>
      <c r="DX94" s="51">
        <f t="shared" si="149"/>
        <v>0</v>
      </c>
      <c r="DY94" s="51">
        <f t="shared" si="149"/>
        <v>0</v>
      </c>
      <c r="DZ94" s="51">
        <f t="shared" si="149"/>
        <v>0</v>
      </c>
      <c r="EA94" s="51">
        <f t="shared" si="148"/>
        <v>0</v>
      </c>
      <c r="EB94" s="51">
        <f t="shared" si="148"/>
        <v>0</v>
      </c>
      <c r="EC94" s="51">
        <f t="shared" si="148"/>
        <v>0</v>
      </c>
      <c r="ED94" s="51">
        <f t="shared" si="148"/>
        <v>0</v>
      </c>
      <c r="EE94" s="51">
        <f t="shared" si="148"/>
        <v>0</v>
      </c>
      <c r="EF94" s="51">
        <f t="shared" si="148"/>
        <v>0</v>
      </c>
      <c r="EG94" s="51">
        <f t="shared" si="148"/>
        <v>0</v>
      </c>
      <c r="EH94" s="51">
        <f t="shared" si="148"/>
        <v>0</v>
      </c>
      <c r="EI94" s="51">
        <f t="shared" si="148"/>
        <v>0</v>
      </c>
      <c r="EJ94" s="51"/>
      <c r="EK94" s="51"/>
      <c r="EL94" s="51"/>
      <c r="EM94" s="51"/>
      <c r="EN94" s="51"/>
      <c r="EO94" s="51"/>
      <c r="EP94" s="51"/>
      <c r="EQ94" s="51"/>
      <c r="ER94" s="51"/>
      <c r="ES94" s="51"/>
      <c r="ET94" s="51"/>
      <c r="EU94" s="51"/>
      <c r="EV94" s="51"/>
      <c r="EW94" s="51"/>
      <c r="EX94" s="51"/>
      <c r="EY94" s="51"/>
      <c r="EZ94" s="51"/>
      <c r="FA94" s="51"/>
    </row>
    <row r="95" spans="1:157" x14ac:dyDescent="0.2">
      <c r="A95" s="83"/>
      <c r="B95" s="42"/>
      <c r="C95" s="37"/>
      <c r="D95" s="22"/>
      <c r="E95" s="51">
        <f t="shared" si="136"/>
        <v>0</v>
      </c>
      <c r="F95" s="51">
        <f t="shared" si="136"/>
        <v>0</v>
      </c>
      <c r="G95" s="51">
        <f t="shared" si="136"/>
        <v>0</v>
      </c>
      <c r="H95" s="51">
        <f t="shared" si="136"/>
        <v>0</v>
      </c>
      <c r="I95" s="51">
        <f t="shared" si="136"/>
        <v>0</v>
      </c>
      <c r="J95" s="51">
        <f t="shared" si="136"/>
        <v>0</v>
      </c>
      <c r="K95" s="51">
        <f t="shared" si="136"/>
        <v>0</v>
      </c>
      <c r="L95" s="51">
        <f t="shared" si="136"/>
        <v>0</v>
      </c>
      <c r="M95" s="51">
        <f t="shared" si="136"/>
        <v>0</v>
      </c>
      <c r="N95" s="51">
        <f t="shared" si="136"/>
        <v>0</v>
      </c>
      <c r="O95" s="51">
        <f t="shared" si="137"/>
        <v>0</v>
      </c>
      <c r="P95" s="51">
        <f t="shared" si="137"/>
        <v>0</v>
      </c>
      <c r="Q95" s="51">
        <f t="shared" si="137"/>
        <v>0</v>
      </c>
      <c r="R95" s="51">
        <f t="shared" si="137"/>
        <v>0</v>
      </c>
      <c r="S95" s="51">
        <f t="shared" si="137"/>
        <v>0</v>
      </c>
      <c r="T95" s="51">
        <f t="shared" si="137"/>
        <v>0</v>
      </c>
      <c r="U95" s="51">
        <f t="shared" si="137"/>
        <v>0</v>
      </c>
      <c r="V95" s="51">
        <f t="shared" si="137"/>
        <v>0</v>
      </c>
      <c r="W95" s="51">
        <f t="shared" si="137"/>
        <v>0</v>
      </c>
      <c r="X95" s="51">
        <f t="shared" si="137"/>
        <v>0</v>
      </c>
      <c r="Y95" s="51">
        <f t="shared" si="138"/>
        <v>0</v>
      </c>
      <c r="Z95" s="51">
        <f t="shared" si="138"/>
        <v>0</v>
      </c>
      <c r="AA95" s="51">
        <f t="shared" si="138"/>
        <v>0</v>
      </c>
      <c r="AB95" s="51">
        <f t="shared" si="138"/>
        <v>0</v>
      </c>
      <c r="AC95" s="51">
        <f t="shared" si="138"/>
        <v>0</v>
      </c>
      <c r="AD95" s="51">
        <f t="shared" si="138"/>
        <v>0</v>
      </c>
      <c r="AE95" s="51">
        <f t="shared" si="138"/>
        <v>0</v>
      </c>
      <c r="AF95" s="51">
        <f t="shared" si="138"/>
        <v>0</v>
      </c>
      <c r="AG95" s="51">
        <f t="shared" si="138"/>
        <v>0</v>
      </c>
      <c r="AH95" s="51">
        <f t="shared" si="138"/>
        <v>0</v>
      </c>
      <c r="AI95" s="51">
        <f t="shared" si="139"/>
        <v>0</v>
      </c>
      <c r="AJ95" s="51">
        <f t="shared" si="139"/>
        <v>0</v>
      </c>
      <c r="AK95" s="51">
        <f t="shared" si="139"/>
        <v>0</v>
      </c>
      <c r="AL95" s="51">
        <f t="shared" si="139"/>
        <v>0</v>
      </c>
      <c r="AM95" s="51">
        <f t="shared" si="139"/>
        <v>0</v>
      </c>
      <c r="AN95" s="51">
        <f t="shared" si="139"/>
        <v>0</v>
      </c>
      <c r="AO95" s="51">
        <f t="shared" si="139"/>
        <v>0</v>
      </c>
      <c r="AP95" s="51">
        <f t="shared" si="139"/>
        <v>0</v>
      </c>
      <c r="AQ95" s="51">
        <f t="shared" si="139"/>
        <v>0</v>
      </c>
      <c r="AR95" s="51">
        <f t="shared" si="139"/>
        <v>0</v>
      </c>
      <c r="AS95" s="51">
        <f t="shared" si="140"/>
        <v>0</v>
      </c>
      <c r="AT95" s="51">
        <f t="shared" si="140"/>
        <v>0</v>
      </c>
      <c r="AU95" s="51">
        <f t="shared" si="140"/>
        <v>0</v>
      </c>
      <c r="AV95" s="51">
        <f t="shared" si="140"/>
        <v>0</v>
      </c>
      <c r="AW95" s="51">
        <f t="shared" si="140"/>
        <v>0</v>
      </c>
      <c r="AX95" s="51">
        <f t="shared" si="140"/>
        <v>0</v>
      </c>
      <c r="AY95" s="51">
        <f t="shared" si="140"/>
        <v>0</v>
      </c>
      <c r="AZ95" s="51">
        <f t="shared" si="140"/>
        <v>0</v>
      </c>
      <c r="BA95" s="51">
        <f t="shared" si="140"/>
        <v>0</v>
      </c>
      <c r="BB95" s="51">
        <f t="shared" si="140"/>
        <v>0</v>
      </c>
      <c r="BC95" s="51">
        <f t="shared" si="141"/>
        <v>0</v>
      </c>
      <c r="BD95" s="51">
        <f t="shared" si="141"/>
        <v>0</v>
      </c>
      <c r="BE95" s="51">
        <f t="shared" si="141"/>
        <v>0</v>
      </c>
      <c r="BF95" s="51">
        <f t="shared" si="141"/>
        <v>0</v>
      </c>
      <c r="BG95" s="51">
        <f t="shared" si="141"/>
        <v>0</v>
      </c>
      <c r="BH95" s="51">
        <f t="shared" si="141"/>
        <v>0</v>
      </c>
      <c r="BI95" s="51">
        <f t="shared" si="141"/>
        <v>0</v>
      </c>
      <c r="BJ95" s="51">
        <f t="shared" si="141"/>
        <v>0</v>
      </c>
      <c r="BK95" s="51">
        <f t="shared" si="141"/>
        <v>0</v>
      </c>
      <c r="BL95" s="51">
        <f t="shared" si="141"/>
        <v>0</v>
      </c>
      <c r="BM95" s="51">
        <f t="shared" si="142"/>
        <v>0</v>
      </c>
      <c r="BN95" s="51">
        <f t="shared" si="142"/>
        <v>0</v>
      </c>
      <c r="BO95" s="51">
        <f t="shared" si="142"/>
        <v>0</v>
      </c>
      <c r="BP95" s="51">
        <f t="shared" si="142"/>
        <v>0</v>
      </c>
      <c r="BQ95" s="51">
        <f t="shared" si="142"/>
        <v>0</v>
      </c>
      <c r="BR95" s="51">
        <f t="shared" si="142"/>
        <v>0</v>
      </c>
      <c r="BS95" s="51">
        <f t="shared" si="142"/>
        <v>0</v>
      </c>
      <c r="BT95" s="51">
        <f t="shared" si="142"/>
        <v>0</v>
      </c>
      <c r="BU95" s="51">
        <f t="shared" si="142"/>
        <v>0</v>
      </c>
      <c r="BV95" s="51">
        <f t="shared" si="142"/>
        <v>0</v>
      </c>
      <c r="BW95" s="51">
        <f t="shared" si="143"/>
        <v>0</v>
      </c>
      <c r="BX95" s="51">
        <f t="shared" si="143"/>
        <v>0</v>
      </c>
      <c r="BY95" s="51">
        <f t="shared" si="143"/>
        <v>0</v>
      </c>
      <c r="BZ95" s="51">
        <f t="shared" si="143"/>
        <v>0</v>
      </c>
      <c r="CA95" s="51">
        <f t="shared" si="143"/>
        <v>0</v>
      </c>
      <c r="CB95" s="51">
        <f t="shared" si="143"/>
        <v>0</v>
      </c>
      <c r="CC95" s="51">
        <f t="shared" si="143"/>
        <v>0</v>
      </c>
      <c r="CD95" s="51">
        <f t="shared" si="143"/>
        <v>0</v>
      </c>
      <c r="CE95" s="51">
        <f t="shared" si="143"/>
        <v>0</v>
      </c>
      <c r="CF95" s="51">
        <f t="shared" si="143"/>
        <v>0</v>
      </c>
      <c r="CG95" s="51">
        <f t="shared" si="144"/>
        <v>0</v>
      </c>
      <c r="CH95" s="51">
        <f t="shared" si="144"/>
        <v>0</v>
      </c>
      <c r="CI95" s="51">
        <f t="shared" si="144"/>
        <v>0</v>
      </c>
      <c r="CJ95" s="51">
        <f t="shared" si="144"/>
        <v>0</v>
      </c>
      <c r="CK95" s="51">
        <f t="shared" si="144"/>
        <v>0</v>
      </c>
      <c r="CL95" s="51">
        <f t="shared" si="144"/>
        <v>0</v>
      </c>
      <c r="CM95" s="51">
        <f t="shared" si="144"/>
        <v>0</v>
      </c>
      <c r="CN95" s="51">
        <f t="shared" si="144"/>
        <v>0</v>
      </c>
      <c r="CO95" s="51">
        <f t="shared" si="144"/>
        <v>0</v>
      </c>
      <c r="CP95" s="51">
        <f t="shared" si="144"/>
        <v>0</v>
      </c>
      <c r="CQ95" s="51">
        <f t="shared" si="145"/>
        <v>0</v>
      </c>
      <c r="CR95" s="51">
        <f t="shared" si="145"/>
        <v>0</v>
      </c>
      <c r="CS95" s="51">
        <f t="shared" si="145"/>
        <v>0</v>
      </c>
      <c r="CT95" s="51">
        <f t="shared" si="145"/>
        <v>0</v>
      </c>
      <c r="CU95" s="51">
        <f t="shared" si="145"/>
        <v>0</v>
      </c>
      <c r="CV95" s="51">
        <f t="shared" si="145"/>
        <v>0</v>
      </c>
      <c r="CW95" s="51">
        <f t="shared" si="145"/>
        <v>0</v>
      </c>
      <c r="CX95" s="51">
        <f t="shared" si="145"/>
        <v>0</v>
      </c>
      <c r="CY95" s="51">
        <f t="shared" si="145"/>
        <v>0</v>
      </c>
      <c r="CZ95" s="51">
        <f t="shared" si="145"/>
        <v>0</v>
      </c>
      <c r="DA95" s="51">
        <f t="shared" si="146"/>
        <v>0</v>
      </c>
      <c r="DB95" s="51">
        <f t="shared" si="146"/>
        <v>0</v>
      </c>
      <c r="DC95" s="51">
        <f t="shared" si="146"/>
        <v>0</v>
      </c>
      <c r="DD95" s="51">
        <f t="shared" si="146"/>
        <v>0</v>
      </c>
      <c r="DE95" s="51">
        <f t="shared" si="146"/>
        <v>0</v>
      </c>
      <c r="DF95" s="51">
        <f t="shared" si="146"/>
        <v>0</v>
      </c>
      <c r="DG95" s="51">
        <f t="shared" si="146"/>
        <v>0</v>
      </c>
      <c r="DH95" s="51">
        <f t="shared" si="146"/>
        <v>0</v>
      </c>
      <c r="DI95" s="51">
        <f t="shared" si="146"/>
        <v>0</v>
      </c>
      <c r="DJ95" s="51">
        <f t="shared" si="146"/>
        <v>0</v>
      </c>
      <c r="DK95" s="51">
        <f t="shared" si="147"/>
        <v>0</v>
      </c>
      <c r="DL95" s="51">
        <f t="shared" si="147"/>
        <v>0</v>
      </c>
      <c r="DM95" s="51">
        <f t="shared" si="147"/>
        <v>0</v>
      </c>
      <c r="DN95" s="51">
        <f t="shared" si="147"/>
        <v>0</v>
      </c>
      <c r="DO95" s="51">
        <f t="shared" si="147"/>
        <v>0</v>
      </c>
      <c r="DP95" s="51">
        <f t="shared" si="147"/>
        <v>0</v>
      </c>
      <c r="DQ95" s="51">
        <f t="shared" si="147"/>
        <v>0</v>
      </c>
      <c r="DR95" s="51">
        <f t="shared" si="147"/>
        <v>0</v>
      </c>
      <c r="DS95" s="51">
        <f t="shared" si="147"/>
        <v>0</v>
      </c>
      <c r="DT95" s="51">
        <f t="shared" si="147"/>
        <v>0</v>
      </c>
      <c r="DU95" s="51">
        <f t="shared" si="147"/>
        <v>0</v>
      </c>
      <c r="DV95" s="51">
        <f t="shared" si="147"/>
        <v>0</v>
      </c>
      <c r="DW95" s="51">
        <f t="shared" si="147"/>
        <v>0</v>
      </c>
      <c r="DX95" s="51">
        <f t="shared" si="149"/>
        <v>0</v>
      </c>
      <c r="DY95" s="51">
        <f t="shared" si="149"/>
        <v>0</v>
      </c>
      <c r="DZ95" s="51">
        <f t="shared" si="149"/>
        <v>0</v>
      </c>
      <c r="EA95" s="51">
        <f t="shared" si="148"/>
        <v>0</v>
      </c>
      <c r="EB95" s="51">
        <f t="shared" si="148"/>
        <v>0</v>
      </c>
      <c r="EC95" s="51">
        <f t="shared" si="148"/>
        <v>0</v>
      </c>
      <c r="ED95" s="51">
        <f t="shared" si="148"/>
        <v>0</v>
      </c>
      <c r="EE95" s="51">
        <f t="shared" si="148"/>
        <v>0</v>
      </c>
      <c r="EF95" s="51">
        <f t="shared" si="148"/>
        <v>0</v>
      </c>
      <c r="EG95" s="51">
        <f t="shared" si="148"/>
        <v>0</v>
      </c>
      <c r="EH95" s="51">
        <f t="shared" si="148"/>
        <v>0</v>
      </c>
      <c r="EI95" s="51">
        <f t="shared" si="148"/>
        <v>0</v>
      </c>
      <c r="EJ95" s="51"/>
      <c r="EK95" s="51"/>
      <c r="EL95" s="51"/>
      <c r="EM95" s="51"/>
      <c r="EN95" s="51"/>
      <c r="EO95" s="51"/>
      <c r="EP95" s="51"/>
      <c r="EQ95" s="51"/>
      <c r="ER95" s="51"/>
      <c r="ES95" s="51"/>
      <c r="ET95" s="51"/>
      <c r="EU95" s="51"/>
      <c r="EV95" s="51"/>
      <c r="EW95" s="51"/>
      <c r="EX95" s="51"/>
      <c r="EY95" s="51"/>
      <c r="EZ95" s="51"/>
      <c r="FA95" s="51"/>
    </row>
    <row r="96" spans="1:157" x14ac:dyDescent="0.2">
      <c r="A96" s="83"/>
      <c r="B96" s="22"/>
      <c r="C96" s="37"/>
      <c r="D96" s="22"/>
      <c r="E96" s="51">
        <f t="shared" si="136"/>
        <v>0</v>
      </c>
      <c r="F96" s="51">
        <f t="shared" si="136"/>
        <v>0</v>
      </c>
      <c r="G96" s="51">
        <f t="shared" si="136"/>
        <v>0</v>
      </c>
      <c r="H96" s="51">
        <f t="shared" si="136"/>
        <v>0</v>
      </c>
      <c r="I96" s="51">
        <f t="shared" si="136"/>
        <v>0</v>
      </c>
      <c r="J96" s="51">
        <f t="shared" si="136"/>
        <v>0</v>
      </c>
      <c r="K96" s="51">
        <f t="shared" si="136"/>
        <v>0</v>
      </c>
      <c r="L96" s="51">
        <f t="shared" si="136"/>
        <v>0</v>
      </c>
      <c r="M96" s="51">
        <f t="shared" si="136"/>
        <v>0</v>
      </c>
      <c r="N96" s="51">
        <f t="shared" si="136"/>
        <v>0</v>
      </c>
      <c r="O96" s="51">
        <f t="shared" si="137"/>
        <v>0</v>
      </c>
      <c r="P96" s="51">
        <f t="shared" si="137"/>
        <v>0</v>
      </c>
      <c r="Q96" s="51">
        <f t="shared" si="137"/>
        <v>0</v>
      </c>
      <c r="R96" s="51">
        <f t="shared" si="137"/>
        <v>0</v>
      </c>
      <c r="S96" s="51">
        <f t="shared" si="137"/>
        <v>0</v>
      </c>
      <c r="T96" s="51">
        <f t="shared" si="137"/>
        <v>0</v>
      </c>
      <c r="U96" s="51">
        <f t="shared" si="137"/>
        <v>0</v>
      </c>
      <c r="V96" s="51">
        <f t="shared" si="137"/>
        <v>0</v>
      </c>
      <c r="W96" s="51">
        <f t="shared" si="137"/>
        <v>0</v>
      </c>
      <c r="X96" s="51">
        <f t="shared" si="137"/>
        <v>0</v>
      </c>
      <c r="Y96" s="51">
        <f t="shared" si="138"/>
        <v>0</v>
      </c>
      <c r="Z96" s="51">
        <f t="shared" si="138"/>
        <v>0</v>
      </c>
      <c r="AA96" s="51">
        <f t="shared" si="138"/>
        <v>0</v>
      </c>
      <c r="AB96" s="51">
        <f t="shared" si="138"/>
        <v>0</v>
      </c>
      <c r="AC96" s="51">
        <f t="shared" si="138"/>
        <v>0</v>
      </c>
      <c r="AD96" s="51">
        <f t="shared" si="138"/>
        <v>0</v>
      </c>
      <c r="AE96" s="51">
        <f t="shared" si="138"/>
        <v>0</v>
      </c>
      <c r="AF96" s="51">
        <f t="shared" si="138"/>
        <v>0</v>
      </c>
      <c r="AG96" s="51">
        <f t="shared" si="138"/>
        <v>0</v>
      </c>
      <c r="AH96" s="51">
        <f t="shared" si="138"/>
        <v>0</v>
      </c>
      <c r="AI96" s="51">
        <f t="shared" si="139"/>
        <v>0</v>
      </c>
      <c r="AJ96" s="51">
        <f t="shared" si="139"/>
        <v>0</v>
      </c>
      <c r="AK96" s="51">
        <f t="shared" si="139"/>
        <v>0</v>
      </c>
      <c r="AL96" s="51">
        <f t="shared" si="139"/>
        <v>0</v>
      </c>
      <c r="AM96" s="51">
        <f t="shared" si="139"/>
        <v>0</v>
      </c>
      <c r="AN96" s="51">
        <f t="shared" si="139"/>
        <v>0</v>
      </c>
      <c r="AO96" s="51">
        <f t="shared" si="139"/>
        <v>0</v>
      </c>
      <c r="AP96" s="51">
        <f t="shared" si="139"/>
        <v>0</v>
      </c>
      <c r="AQ96" s="51">
        <f t="shared" si="139"/>
        <v>0</v>
      </c>
      <c r="AR96" s="51">
        <f t="shared" si="139"/>
        <v>0</v>
      </c>
      <c r="AS96" s="51">
        <f t="shared" si="140"/>
        <v>0</v>
      </c>
      <c r="AT96" s="51">
        <f t="shared" si="140"/>
        <v>0</v>
      </c>
      <c r="AU96" s="51">
        <f t="shared" si="140"/>
        <v>0</v>
      </c>
      <c r="AV96" s="51">
        <f t="shared" si="140"/>
        <v>0</v>
      </c>
      <c r="AW96" s="51">
        <f t="shared" si="140"/>
        <v>0</v>
      </c>
      <c r="AX96" s="51">
        <f t="shared" si="140"/>
        <v>0</v>
      </c>
      <c r="AY96" s="51">
        <f t="shared" si="140"/>
        <v>0</v>
      </c>
      <c r="AZ96" s="51">
        <f t="shared" si="140"/>
        <v>0</v>
      </c>
      <c r="BA96" s="51">
        <f t="shared" si="140"/>
        <v>0</v>
      </c>
      <c r="BB96" s="51">
        <f t="shared" si="140"/>
        <v>0</v>
      </c>
      <c r="BC96" s="51">
        <f t="shared" si="141"/>
        <v>0</v>
      </c>
      <c r="BD96" s="51">
        <f t="shared" si="141"/>
        <v>0</v>
      </c>
      <c r="BE96" s="51">
        <f t="shared" si="141"/>
        <v>0</v>
      </c>
      <c r="BF96" s="51">
        <f t="shared" si="141"/>
        <v>0</v>
      </c>
      <c r="BG96" s="51">
        <f t="shared" si="141"/>
        <v>0</v>
      </c>
      <c r="BH96" s="51">
        <f t="shared" si="141"/>
        <v>0</v>
      </c>
      <c r="BI96" s="51">
        <f t="shared" si="141"/>
        <v>0</v>
      </c>
      <c r="BJ96" s="51">
        <f t="shared" si="141"/>
        <v>0</v>
      </c>
      <c r="BK96" s="51">
        <f t="shared" si="141"/>
        <v>0</v>
      </c>
      <c r="BL96" s="51">
        <f t="shared" si="141"/>
        <v>0</v>
      </c>
      <c r="BM96" s="51">
        <f t="shared" si="142"/>
        <v>0</v>
      </c>
      <c r="BN96" s="51">
        <f t="shared" si="142"/>
        <v>0</v>
      </c>
      <c r="BO96" s="51">
        <f t="shared" si="142"/>
        <v>0</v>
      </c>
      <c r="BP96" s="51">
        <f t="shared" si="142"/>
        <v>0</v>
      </c>
      <c r="BQ96" s="51">
        <f t="shared" si="142"/>
        <v>0</v>
      </c>
      <c r="BR96" s="51">
        <f t="shared" si="142"/>
        <v>0</v>
      </c>
      <c r="BS96" s="51">
        <f t="shared" si="142"/>
        <v>0</v>
      </c>
      <c r="BT96" s="51">
        <f t="shared" si="142"/>
        <v>0</v>
      </c>
      <c r="BU96" s="51">
        <f t="shared" si="142"/>
        <v>0</v>
      </c>
      <c r="BV96" s="51">
        <f t="shared" si="142"/>
        <v>0</v>
      </c>
      <c r="BW96" s="51">
        <f t="shared" si="143"/>
        <v>0</v>
      </c>
      <c r="BX96" s="51">
        <f t="shared" si="143"/>
        <v>0</v>
      </c>
      <c r="BY96" s="51">
        <f t="shared" si="143"/>
        <v>0</v>
      </c>
      <c r="BZ96" s="51">
        <f t="shared" si="143"/>
        <v>0</v>
      </c>
      <c r="CA96" s="51">
        <f t="shared" si="143"/>
        <v>0</v>
      </c>
      <c r="CB96" s="51">
        <f t="shared" si="143"/>
        <v>0</v>
      </c>
      <c r="CC96" s="51">
        <f t="shared" si="143"/>
        <v>0</v>
      </c>
      <c r="CD96" s="51">
        <f t="shared" si="143"/>
        <v>0</v>
      </c>
      <c r="CE96" s="51">
        <f t="shared" si="143"/>
        <v>0</v>
      </c>
      <c r="CF96" s="51">
        <f t="shared" si="143"/>
        <v>0</v>
      </c>
      <c r="CG96" s="51">
        <f t="shared" si="144"/>
        <v>0</v>
      </c>
      <c r="CH96" s="51">
        <f t="shared" si="144"/>
        <v>0</v>
      </c>
      <c r="CI96" s="51">
        <f t="shared" si="144"/>
        <v>0</v>
      </c>
      <c r="CJ96" s="51">
        <f t="shared" si="144"/>
        <v>0</v>
      </c>
      <c r="CK96" s="51">
        <f t="shared" si="144"/>
        <v>0</v>
      </c>
      <c r="CL96" s="51">
        <f t="shared" si="144"/>
        <v>0</v>
      </c>
      <c r="CM96" s="51">
        <f t="shared" si="144"/>
        <v>0</v>
      </c>
      <c r="CN96" s="51">
        <f t="shared" si="144"/>
        <v>0</v>
      </c>
      <c r="CO96" s="51">
        <f t="shared" si="144"/>
        <v>0</v>
      </c>
      <c r="CP96" s="51">
        <f t="shared" si="144"/>
        <v>0</v>
      </c>
      <c r="CQ96" s="51">
        <f t="shared" si="145"/>
        <v>0</v>
      </c>
      <c r="CR96" s="51">
        <f t="shared" si="145"/>
        <v>0</v>
      </c>
      <c r="CS96" s="51">
        <f t="shared" si="145"/>
        <v>0</v>
      </c>
      <c r="CT96" s="51">
        <f t="shared" si="145"/>
        <v>0</v>
      </c>
      <c r="CU96" s="51">
        <f t="shared" si="145"/>
        <v>0</v>
      </c>
      <c r="CV96" s="51">
        <f t="shared" si="145"/>
        <v>0</v>
      </c>
      <c r="CW96" s="51">
        <f t="shared" si="145"/>
        <v>0</v>
      </c>
      <c r="CX96" s="51">
        <f t="shared" si="145"/>
        <v>0</v>
      </c>
      <c r="CY96" s="51">
        <f t="shared" si="145"/>
        <v>0</v>
      </c>
      <c r="CZ96" s="51">
        <f t="shared" si="145"/>
        <v>0</v>
      </c>
      <c r="DA96" s="51">
        <f t="shared" si="146"/>
        <v>0</v>
      </c>
      <c r="DB96" s="51">
        <f t="shared" si="146"/>
        <v>0</v>
      </c>
      <c r="DC96" s="51">
        <f t="shared" si="146"/>
        <v>0</v>
      </c>
      <c r="DD96" s="51">
        <f t="shared" si="146"/>
        <v>0</v>
      </c>
      <c r="DE96" s="51">
        <f t="shared" si="146"/>
        <v>0</v>
      </c>
      <c r="DF96" s="51">
        <f t="shared" si="146"/>
        <v>0</v>
      </c>
      <c r="DG96" s="51">
        <f t="shared" si="146"/>
        <v>0</v>
      </c>
      <c r="DH96" s="51">
        <f t="shared" si="146"/>
        <v>0</v>
      </c>
      <c r="DI96" s="51">
        <f t="shared" si="146"/>
        <v>0</v>
      </c>
      <c r="DJ96" s="51">
        <f t="shared" si="146"/>
        <v>0</v>
      </c>
      <c r="DK96" s="51">
        <f t="shared" si="147"/>
        <v>0</v>
      </c>
      <c r="DL96" s="51">
        <f t="shared" si="147"/>
        <v>0</v>
      </c>
      <c r="DM96" s="51">
        <f t="shared" si="147"/>
        <v>0</v>
      </c>
      <c r="DN96" s="51">
        <f t="shared" si="147"/>
        <v>0</v>
      </c>
      <c r="DO96" s="51">
        <f t="shared" si="147"/>
        <v>0</v>
      </c>
      <c r="DP96" s="51">
        <f t="shared" si="147"/>
        <v>0</v>
      </c>
      <c r="DQ96" s="51">
        <f t="shared" si="147"/>
        <v>0</v>
      </c>
      <c r="DR96" s="51">
        <f t="shared" si="147"/>
        <v>0</v>
      </c>
      <c r="DS96" s="51">
        <f t="shared" si="147"/>
        <v>0</v>
      </c>
      <c r="DT96" s="51">
        <f t="shared" si="147"/>
        <v>0</v>
      </c>
      <c r="DU96" s="51">
        <f t="shared" si="147"/>
        <v>0</v>
      </c>
      <c r="DV96" s="51">
        <f t="shared" si="147"/>
        <v>0</v>
      </c>
      <c r="DW96" s="51">
        <f t="shared" si="147"/>
        <v>0</v>
      </c>
      <c r="DX96" s="51">
        <f t="shared" si="149"/>
        <v>0</v>
      </c>
      <c r="DY96" s="51">
        <f t="shared" si="149"/>
        <v>0</v>
      </c>
      <c r="DZ96" s="51">
        <f t="shared" si="149"/>
        <v>0</v>
      </c>
      <c r="EA96" s="51">
        <f t="shared" si="148"/>
        <v>0</v>
      </c>
      <c r="EB96" s="51">
        <f t="shared" si="148"/>
        <v>0</v>
      </c>
      <c r="EC96" s="51">
        <f t="shared" si="148"/>
        <v>0</v>
      </c>
      <c r="ED96" s="51">
        <f t="shared" si="148"/>
        <v>0</v>
      </c>
      <c r="EE96" s="51">
        <f t="shared" si="148"/>
        <v>0</v>
      </c>
      <c r="EF96" s="51">
        <f t="shared" si="148"/>
        <v>0</v>
      </c>
      <c r="EG96" s="51">
        <f t="shared" si="148"/>
        <v>0</v>
      </c>
      <c r="EH96" s="51">
        <f t="shared" si="148"/>
        <v>0</v>
      </c>
      <c r="EI96" s="51">
        <f t="shared" si="148"/>
        <v>0</v>
      </c>
      <c r="EJ96" s="51"/>
      <c r="EK96" s="51"/>
      <c r="EL96" s="51"/>
      <c r="EM96" s="51"/>
      <c r="EN96" s="51"/>
      <c r="EO96" s="51"/>
      <c r="EP96" s="51"/>
      <c r="EQ96" s="51"/>
      <c r="ER96" s="51"/>
      <c r="ES96" s="51"/>
      <c r="ET96" s="51"/>
      <c r="EU96" s="51"/>
      <c r="EV96" s="51"/>
      <c r="EW96" s="51"/>
      <c r="EX96" s="51"/>
      <c r="EY96" s="51"/>
      <c r="EZ96" s="51"/>
      <c r="FA96" s="51"/>
    </row>
    <row r="97" spans="1:157" x14ac:dyDescent="0.2">
      <c r="B97" s="22" t="s">
        <v>179</v>
      </c>
      <c r="C97" s="37"/>
      <c r="D97" s="93"/>
      <c r="E97" s="51">
        <f>'Operating Expenses'!B38</f>
        <v>0</v>
      </c>
      <c r="F97" s="51">
        <f>'Operating Expenses'!C38</f>
        <v>0</v>
      </c>
      <c r="G97" s="51">
        <f>'Operating Expenses'!D38</f>
        <v>0</v>
      </c>
      <c r="H97" s="51">
        <f>'Operating Expenses'!E38</f>
        <v>0</v>
      </c>
      <c r="I97" s="51">
        <f>'Operating Expenses'!F38</f>
        <v>0</v>
      </c>
      <c r="J97" s="51">
        <f>'Operating Expenses'!G38</f>
        <v>0</v>
      </c>
      <c r="K97" s="51">
        <f>'Operating Expenses'!H38</f>
        <v>0</v>
      </c>
      <c r="L97" s="51">
        <f>'Operating Expenses'!I38</f>
        <v>0</v>
      </c>
      <c r="M97" s="51">
        <f>'Operating Expenses'!J38</f>
        <v>0</v>
      </c>
      <c r="N97" s="51">
        <f>'Operating Expenses'!K38</f>
        <v>0</v>
      </c>
      <c r="O97" s="51">
        <f>'Operating Expenses'!L38</f>
        <v>0</v>
      </c>
      <c r="P97" s="51">
        <f>'Operating Expenses'!M38</f>
        <v>0</v>
      </c>
      <c r="Q97" s="51">
        <f>'Operating Expenses'!N38</f>
        <v>0</v>
      </c>
      <c r="R97" s="51">
        <f>'Operating Expenses'!O38</f>
        <v>0</v>
      </c>
      <c r="S97" s="51">
        <f>'Operating Expenses'!P38</f>
        <v>0</v>
      </c>
      <c r="T97" s="51">
        <f>'Operating Expenses'!Q38</f>
        <v>0</v>
      </c>
      <c r="U97" s="51">
        <f>'Operating Expenses'!R38</f>
        <v>0</v>
      </c>
      <c r="V97" s="51">
        <f>'Operating Expenses'!S38</f>
        <v>0</v>
      </c>
      <c r="W97" s="51">
        <f>'Operating Expenses'!T38</f>
        <v>0</v>
      </c>
      <c r="X97" s="51">
        <f>'Operating Expenses'!U38</f>
        <v>0</v>
      </c>
      <c r="Y97" s="51">
        <f>'Operating Expenses'!V38</f>
        <v>0</v>
      </c>
      <c r="Z97" s="51">
        <f>'Operating Expenses'!W38</f>
        <v>0</v>
      </c>
      <c r="AA97" s="51">
        <f>'Operating Expenses'!X38</f>
        <v>0</v>
      </c>
      <c r="AB97" s="51">
        <f>'Operating Expenses'!Y38</f>
        <v>0</v>
      </c>
      <c r="AC97" s="51">
        <f>'Operating Expenses'!Z38</f>
        <v>0</v>
      </c>
      <c r="AD97" s="51">
        <f>'Operating Expenses'!AA38</f>
        <v>0</v>
      </c>
      <c r="AE97" s="51">
        <f>'Operating Expenses'!AB38</f>
        <v>0</v>
      </c>
      <c r="AF97" s="51">
        <f>'Operating Expenses'!AC38</f>
        <v>0</v>
      </c>
      <c r="AG97" s="51">
        <f>'Operating Expenses'!AD38</f>
        <v>0</v>
      </c>
      <c r="AH97" s="51">
        <f>'Operating Expenses'!AE38</f>
        <v>0</v>
      </c>
      <c r="AI97" s="51">
        <f>'Operating Expenses'!AF38</f>
        <v>0</v>
      </c>
      <c r="AJ97" s="51">
        <f>'Operating Expenses'!AG38</f>
        <v>0</v>
      </c>
      <c r="AK97" s="51">
        <f>'Operating Expenses'!AH38</f>
        <v>0</v>
      </c>
      <c r="AL97" s="51">
        <f>'Operating Expenses'!AI38</f>
        <v>0</v>
      </c>
      <c r="AM97" s="51">
        <f>'Operating Expenses'!AJ38</f>
        <v>0</v>
      </c>
      <c r="AN97" s="51">
        <f>'Operating Expenses'!AK38</f>
        <v>0</v>
      </c>
      <c r="AO97" s="51">
        <f>'Operating Expenses'!AL38</f>
        <v>0</v>
      </c>
      <c r="AP97" s="51">
        <f>'Operating Expenses'!AM38</f>
        <v>0</v>
      </c>
      <c r="AQ97" s="51">
        <f>'Operating Expenses'!AN38</f>
        <v>0</v>
      </c>
      <c r="AR97" s="51">
        <f>'Operating Expenses'!AO38</f>
        <v>0</v>
      </c>
      <c r="AS97" s="51">
        <f>'Operating Expenses'!AP38</f>
        <v>0</v>
      </c>
      <c r="AT97" s="51">
        <f>'Operating Expenses'!AQ38</f>
        <v>0</v>
      </c>
      <c r="AU97" s="51">
        <f>'Operating Expenses'!AR38</f>
        <v>0</v>
      </c>
      <c r="AV97" s="51">
        <f>'Operating Expenses'!AS38</f>
        <v>0</v>
      </c>
      <c r="AW97" s="51">
        <f>'Operating Expenses'!AT38</f>
        <v>0</v>
      </c>
      <c r="AX97" s="51">
        <f>'Operating Expenses'!AU38</f>
        <v>0</v>
      </c>
      <c r="AY97" s="51">
        <f>'Operating Expenses'!AV38</f>
        <v>0</v>
      </c>
      <c r="AZ97" s="51">
        <f>'Operating Expenses'!AW38</f>
        <v>0</v>
      </c>
      <c r="BA97" s="51">
        <f>'Operating Expenses'!AX38</f>
        <v>0</v>
      </c>
      <c r="BB97" s="51">
        <f>'Operating Expenses'!AY38</f>
        <v>0</v>
      </c>
      <c r="BC97" s="51">
        <f>'Operating Expenses'!AZ38</f>
        <v>0</v>
      </c>
      <c r="BD97" s="51">
        <f>'Operating Expenses'!BA38</f>
        <v>0</v>
      </c>
      <c r="BE97" s="51">
        <f>'Operating Expenses'!BB38</f>
        <v>0</v>
      </c>
      <c r="BF97" s="51">
        <f>'Operating Expenses'!BC38</f>
        <v>0</v>
      </c>
      <c r="BG97" s="51">
        <f>'Operating Expenses'!BD38</f>
        <v>0</v>
      </c>
      <c r="BH97" s="51">
        <f>'Operating Expenses'!BE38</f>
        <v>0</v>
      </c>
      <c r="BI97" s="51">
        <f>'Operating Expenses'!BF38</f>
        <v>0</v>
      </c>
      <c r="BJ97" s="51">
        <f>'Operating Expenses'!BG38</f>
        <v>0</v>
      </c>
      <c r="BK97" s="51">
        <f>'Operating Expenses'!BH38</f>
        <v>0</v>
      </c>
      <c r="BL97" s="51">
        <f>'Operating Expenses'!BI38</f>
        <v>0</v>
      </c>
      <c r="BM97" s="51">
        <f>'Operating Expenses'!BJ38</f>
        <v>0</v>
      </c>
      <c r="BN97" s="51">
        <f>'Operating Expenses'!BK38</f>
        <v>0</v>
      </c>
      <c r="BO97" s="51">
        <f>'Operating Expenses'!BL38</f>
        <v>0</v>
      </c>
      <c r="BP97" s="51">
        <f>'Operating Expenses'!BM38</f>
        <v>0</v>
      </c>
      <c r="BQ97" s="51">
        <f>'Operating Expenses'!BN38</f>
        <v>0</v>
      </c>
      <c r="BR97" s="51">
        <f>'Operating Expenses'!BO38</f>
        <v>0</v>
      </c>
      <c r="BS97" s="51">
        <f>'Operating Expenses'!BP38</f>
        <v>0</v>
      </c>
      <c r="BT97" s="51">
        <f>'Operating Expenses'!BQ38</f>
        <v>0</v>
      </c>
      <c r="BU97" s="51">
        <f>'Operating Expenses'!BR38</f>
        <v>0</v>
      </c>
      <c r="BV97" s="51">
        <f>'Operating Expenses'!BS38</f>
        <v>0</v>
      </c>
      <c r="BW97" s="51">
        <f>'Operating Expenses'!BT38</f>
        <v>0</v>
      </c>
      <c r="BX97" s="51">
        <f>'Operating Expenses'!BU38</f>
        <v>0</v>
      </c>
      <c r="BY97" s="51">
        <f>'Operating Expenses'!BV38</f>
        <v>0</v>
      </c>
      <c r="BZ97" s="51">
        <f>'Operating Expenses'!BW38</f>
        <v>0</v>
      </c>
      <c r="CA97" s="51">
        <f>'Operating Expenses'!BX38</f>
        <v>0</v>
      </c>
      <c r="CB97" s="51">
        <f>'Operating Expenses'!BY38</f>
        <v>0</v>
      </c>
      <c r="CC97" s="51">
        <f>'Operating Expenses'!BZ38</f>
        <v>0</v>
      </c>
      <c r="CD97" s="51">
        <f>'Operating Expenses'!CA38</f>
        <v>0</v>
      </c>
      <c r="CE97" s="51">
        <f>'Operating Expenses'!CB38</f>
        <v>0</v>
      </c>
      <c r="CF97" s="51">
        <f>'Operating Expenses'!CC38</f>
        <v>0</v>
      </c>
      <c r="CG97" s="51">
        <f>'Operating Expenses'!CD38</f>
        <v>0</v>
      </c>
      <c r="CH97" s="51">
        <f>'Operating Expenses'!CE38</f>
        <v>0</v>
      </c>
      <c r="CI97" s="51">
        <f>'Operating Expenses'!CF38</f>
        <v>0</v>
      </c>
      <c r="CJ97" s="51">
        <f>'Operating Expenses'!CG38</f>
        <v>0</v>
      </c>
      <c r="CK97" s="51">
        <f>'Operating Expenses'!CH38</f>
        <v>0</v>
      </c>
      <c r="CL97" s="51">
        <f>'Operating Expenses'!CI38</f>
        <v>0</v>
      </c>
      <c r="CM97" s="51">
        <f>'Operating Expenses'!CJ38</f>
        <v>0</v>
      </c>
      <c r="CN97" s="51">
        <f>'Operating Expenses'!CK38</f>
        <v>0</v>
      </c>
      <c r="CO97" s="51">
        <f>'Operating Expenses'!CL38</f>
        <v>0</v>
      </c>
      <c r="CP97" s="51">
        <f>'Operating Expenses'!CM38</f>
        <v>0</v>
      </c>
      <c r="CQ97" s="51">
        <f>'Operating Expenses'!CN38</f>
        <v>0</v>
      </c>
      <c r="CR97" s="51">
        <f>'Operating Expenses'!CO38</f>
        <v>0</v>
      </c>
      <c r="CS97" s="51">
        <f>'Operating Expenses'!CP38</f>
        <v>0</v>
      </c>
      <c r="CT97" s="51">
        <f>'Operating Expenses'!CQ38</f>
        <v>0</v>
      </c>
      <c r="CU97" s="51">
        <f>'Operating Expenses'!CR38</f>
        <v>0</v>
      </c>
      <c r="CV97" s="51">
        <f>'Operating Expenses'!CS38</f>
        <v>0</v>
      </c>
      <c r="CW97" s="51">
        <f>'Operating Expenses'!CT38</f>
        <v>0</v>
      </c>
      <c r="CX97" s="51">
        <f>'Operating Expenses'!CU38</f>
        <v>0</v>
      </c>
      <c r="CY97" s="51">
        <f>'Operating Expenses'!CV38</f>
        <v>0</v>
      </c>
      <c r="CZ97" s="51">
        <f>'Operating Expenses'!CW38</f>
        <v>0</v>
      </c>
      <c r="DA97" s="51">
        <f>'Operating Expenses'!CX38</f>
        <v>0</v>
      </c>
      <c r="DB97" s="51">
        <f>'Operating Expenses'!CY38</f>
        <v>0</v>
      </c>
      <c r="DC97" s="51">
        <f>'Operating Expenses'!CZ38</f>
        <v>0</v>
      </c>
      <c r="DD97" s="51">
        <f>'Operating Expenses'!DA38</f>
        <v>0</v>
      </c>
      <c r="DE97" s="51">
        <f>'Operating Expenses'!DB38</f>
        <v>0</v>
      </c>
      <c r="DF97" s="51">
        <f>'Operating Expenses'!DC38</f>
        <v>0</v>
      </c>
      <c r="DG97" s="51">
        <f>'Operating Expenses'!DD38</f>
        <v>0</v>
      </c>
      <c r="DH97" s="51">
        <f>'Operating Expenses'!DE38</f>
        <v>0</v>
      </c>
      <c r="DI97" s="51">
        <f>'Operating Expenses'!DF38</f>
        <v>0</v>
      </c>
      <c r="DJ97" s="51">
        <f>'Operating Expenses'!DG38</f>
        <v>0</v>
      </c>
      <c r="DK97" s="51">
        <f>'Operating Expenses'!DH38</f>
        <v>0</v>
      </c>
      <c r="DL97" s="51">
        <f>'Operating Expenses'!DI38</f>
        <v>0</v>
      </c>
      <c r="DM97" s="51">
        <f>'Operating Expenses'!DJ38</f>
        <v>0</v>
      </c>
      <c r="DN97" s="51">
        <f>'Operating Expenses'!DK38</f>
        <v>0</v>
      </c>
      <c r="DO97" s="51">
        <f>'Operating Expenses'!DL38</f>
        <v>0</v>
      </c>
      <c r="DP97" s="51">
        <f>'Operating Expenses'!DM38</f>
        <v>0</v>
      </c>
      <c r="DQ97" s="51">
        <f>'Operating Expenses'!DN38</f>
        <v>0</v>
      </c>
      <c r="DR97" s="51">
        <f>'Operating Expenses'!DO38</f>
        <v>0</v>
      </c>
      <c r="DS97" s="51">
        <f>'Operating Expenses'!DP38</f>
        <v>0</v>
      </c>
      <c r="DT97" s="51">
        <f>'Operating Expenses'!DQ38</f>
        <v>0</v>
      </c>
      <c r="DU97" s="51">
        <f>'Operating Expenses'!DR38</f>
        <v>0</v>
      </c>
      <c r="DV97" s="51">
        <f>'Operating Expenses'!DS38</f>
        <v>0</v>
      </c>
      <c r="DW97" s="51">
        <f>'Operating Expenses'!DT38</f>
        <v>0</v>
      </c>
      <c r="DX97" s="51">
        <f>'Operating Expenses'!DU38</f>
        <v>0</v>
      </c>
      <c r="DY97" s="51">
        <f>'Operating Expenses'!DV38</f>
        <v>0</v>
      </c>
      <c r="DZ97" s="51">
        <f>'Operating Expenses'!DW38</f>
        <v>0</v>
      </c>
      <c r="EA97" s="51">
        <f>'Operating Expenses'!DX38</f>
        <v>0</v>
      </c>
      <c r="EB97" s="51">
        <f>'Operating Expenses'!DY38</f>
        <v>0</v>
      </c>
      <c r="EC97" s="51">
        <f>'Operating Expenses'!DZ38</f>
        <v>0</v>
      </c>
      <c r="ED97" s="51">
        <f>'Operating Expenses'!EA38</f>
        <v>0</v>
      </c>
      <c r="EE97" s="51">
        <f>'Operating Expenses'!EB38</f>
        <v>0</v>
      </c>
      <c r="EF97" s="51">
        <f>'Operating Expenses'!EC38</f>
        <v>0</v>
      </c>
      <c r="EG97" s="51">
        <f>'Operating Expenses'!ED38</f>
        <v>0</v>
      </c>
      <c r="EH97" s="51">
        <f>'Operating Expenses'!EE38</f>
        <v>0</v>
      </c>
      <c r="EI97" s="51">
        <f>'Operating Expenses'!EF38</f>
        <v>0</v>
      </c>
      <c r="EJ97" s="51"/>
      <c r="EK97" s="51"/>
      <c r="EL97" s="51"/>
      <c r="EM97" s="51"/>
      <c r="EN97" s="51"/>
      <c r="EO97" s="51"/>
      <c r="EP97" s="51"/>
      <c r="EQ97" s="51"/>
      <c r="ER97" s="51"/>
      <c r="ES97" s="51"/>
      <c r="ET97" s="51"/>
      <c r="EU97" s="51"/>
      <c r="EV97" s="51"/>
      <c r="EW97" s="51"/>
      <c r="EX97" s="51"/>
      <c r="EY97" s="51"/>
      <c r="EZ97" s="51"/>
      <c r="FA97" s="51"/>
    </row>
    <row r="98" spans="1:157" ht="13.5" thickBot="1" x14ac:dyDescent="0.25">
      <c r="B98" t="s">
        <v>23</v>
      </c>
      <c r="E98" s="57">
        <f t="shared" ref="E98:AJ98" si="150">SUM(E92:E97)</f>
        <v>0</v>
      </c>
      <c r="F98" s="57">
        <f t="shared" si="150"/>
        <v>0</v>
      </c>
      <c r="G98" s="57">
        <f t="shared" si="150"/>
        <v>0</v>
      </c>
      <c r="H98" s="57">
        <f t="shared" si="150"/>
        <v>0</v>
      </c>
      <c r="I98" s="57">
        <f t="shared" si="150"/>
        <v>0</v>
      </c>
      <c r="J98" s="57">
        <f t="shared" si="150"/>
        <v>0</v>
      </c>
      <c r="K98" s="57">
        <f t="shared" si="150"/>
        <v>0</v>
      </c>
      <c r="L98" s="57">
        <f t="shared" si="150"/>
        <v>0</v>
      </c>
      <c r="M98" s="57">
        <f t="shared" si="150"/>
        <v>0</v>
      </c>
      <c r="N98" s="57">
        <f t="shared" si="150"/>
        <v>0</v>
      </c>
      <c r="O98" s="57">
        <f t="shared" si="150"/>
        <v>0</v>
      </c>
      <c r="P98" s="57">
        <f t="shared" si="150"/>
        <v>0</v>
      </c>
      <c r="Q98" s="57">
        <f t="shared" si="150"/>
        <v>0</v>
      </c>
      <c r="R98" s="57">
        <f t="shared" si="150"/>
        <v>0</v>
      </c>
      <c r="S98" s="57">
        <f t="shared" si="150"/>
        <v>0</v>
      </c>
      <c r="T98" s="57">
        <f t="shared" si="150"/>
        <v>0</v>
      </c>
      <c r="U98" s="57">
        <f t="shared" si="150"/>
        <v>0</v>
      </c>
      <c r="V98" s="57">
        <f t="shared" si="150"/>
        <v>0</v>
      </c>
      <c r="W98" s="57">
        <f t="shared" si="150"/>
        <v>0</v>
      </c>
      <c r="X98" s="57">
        <f t="shared" si="150"/>
        <v>0</v>
      </c>
      <c r="Y98" s="57">
        <f t="shared" si="150"/>
        <v>0</v>
      </c>
      <c r="Z98" s="57">
        <f t="shared" si="150"/>
        <v>0</v>
      </c>
      <c r="AA98" s="57">
        <f t="shared" si="150"/>
        <v>0</v>
      </c>
      <c r="AB98" s="57">
        <f t="shared" si="150"/>
        <v>0</v>
      </c>
      <c r="AC98" s="57">
        <f t="shared" si="150"/>
        <v>0</v>
      </c>
      <c r="AD98" s="57">
        <f t="shared" si="150"/>
        <v>0</v>
      </c>
      <c r="AE98" s="57">
        <f t="shared" si="150"/>
        <v>0</v>
      </c>
      <c r="AF98" s="57">
        <f t="shared" si="150"/>
        <v>0</v>
      </c>
      <c r="AG98" s="57">
        <f t="shared" si="150"/>
        <v>0</v>
      </c>
      <c r="AH98" s="57">
        <f t="shared" si="150"/>
        <v>0</v>
      </c>
      <c r="AI98" s="57">
        <f t="shared" si="150"/>
        <v>0</v>
      </c>
      <c r="AJ98" s="57">
        <f t="shared" si="150"/>
        <v>0</v>
      </c>
      <c r="AK98" s="57">
        <f t="shared" ref="AK98:BP98" si="151">SUM(AK92:AK97)</f>
        <v>0</v>
      </c>
      <c r="AL98" s="57">
        <f t="shared" si="151"/>
        <v>0</v>
      </c>
      <c r="AM98" s="57">
        <f t="shared" si="151"/>
        <v>0</v>
      </c>
      <c r="AN98" s="57">
        <f t="shared" si="151"/>
        <v>0</v>
      </c>
      <c r="AO98" s="57">
        <f t="shared" si="151"/>
        <v>0</v>
      </c>
      <c r="AP98" s="57">
        <f t="shared" si="151"/>
        <v>0</v>
      </c>
      <c r="AQ98" s="57">
        <f t="shared" si="151"/>
        <v>0</v>
      </c>
      <c r="AR98" s="57">
        <f t="shared" si="151"/>
        <v>0</v>
      </c>
      <c r="AS98" s="57">
        <f t="shared" si="151"/>
        <v>0</v>
      </c>
      <c r="AT98" s="57">
        <f t="shared" si="151"/>
        <v>0</v>
      </c>
      <c r="AU98" s="57">
        <f t="shared" si="151"/>
        <v>0</v>
      </c>
      <c r="AV98" s="57">
        <f t="shared" si="151"/>
        <v>0</v>
      </c>
      <c r="AW98" s="57">
        <f t="shared" si="151"/>
        <v>0</v>
      </c>
      <c r="AX98" s="57">
        <f t="shared" si="151"/>
        <v>0</v>
      </c>
      <c r="AY98" s="57">
        <f t="shared" si="151"/>
        <v>0</v>
      </c>
      <c r="AZ98" s="57">
        <f t="shared" si="151"/>
        <v>0</v>
      </c>
      <c r="BA98" s="57">
        <f t="shared" si="151"/>
        <v>0</v>
      </c>
      <c r="BB98" s="57">
        <f t="shared" si="151"/>
        <v>0</v>
      </c>
      <c r="BC98" s="57">
        <f t="shared" si="151"/>
        <v>0</v>
      </c>
      <c r="BD98" s="57">
        <f t="shared" si="151"/>
        <v>0</v>
      </c>
      <c r="BE98" s="57">
        <f t="shared" si="151"/>
        <v>0</v>
      </c>
      <c r="BF98" s="57">
        <f t="shared" si="151"/>
        <v>0</v>
      </c>
      <c r="BG98" s="57">
        <f t="shared" si="151"/>
        <v>0</v>
      </c>
      <c r="BH98" s="57">
        <f t="shared" si="151"/>
        <v>0</v>
      </c>
      <c r="BI98" s="57">
        <f t="shared" si="151"/>
        <v>0</v>
      </c>
      <c r="BJ98" s="57">
        <f t="shared" si="151"/>
        <v>0</v>
      </c>
      <c r="BK98" s="57">
        <f t="shared" si="151"/>
        <v>0</v>
      </c>
      <c r="BL98" s="57">
        <f t="shared" si="151"/>
        <v>0</v>
      </c>
      <c r="BM98" s="57">
        <f t="shared" si="151"/>
        <v>0</v>
      </c>
      <c r="BN98" s="57">
        <f t="shared" si="151"/>
        <v>0</v>
      </c>
      <c r="BO98" s="57">
        <f t="shared" si="151"/>
        <v>0</v>
      </c>
      <c r="BP98" s="57">
        <f t="shared" si="151"/>
        <v>0</v>
      </c>
      <c r="BQ98" s="57">
        <f t="shared" ref="BQ98:CV98" si="152">SUM(BQ92:BQ97)</f>
        <v>0</v>
      </c>
      <c r="BR98" s="57">
        <f t="shared" si="152"/>
        <v>0</v>
      </c>
      <c r="BS98" s="57">
        <f t="shared" si="152"/>
        <v>0</v>
      </c>
      <c r="BT98" s="57">
        <f t="shared" si="152"/>
        <v>0</v>
      </c>
      <c r="BU98" s="57">
        <f t="shared" si="152"/>
        <v>0</v>
      </c>
      <c r="BV98" s="57">
        <f t="shared" si="152"/>
        <v>0</v>
      </c>
      <c r="BW98" s="57">
        <f t="shared" si="152"/>
        <v>0</v>
      </c>
      <c r="BX98" s="57">
        <f t="shared" si="152"/>
        <v>0</v>
      </c>
      <c r="BY98" s="57">
        <f t="shared" si="152"/>
        <v>0</v>
      </c>
      <c r="BZ98" s="57">
        <f t="shared" si="152"/>
        <v>0</v>
      </c>
      <c r="CA98" s="57">
        <f t="shared" si="152"/>
        <v>0</v>
      </c>
      <c r="CB98" s="57">
        <f t="shared" si="152"/>
        <v>0</v>
      </c>
      <c r="CC98" s="57">
        <f t="shared" si="152"/>
        <v>0</v>
      </c>
      <c r="CD98" s="57">
        <f t="shared" si="152"/>
        <v>0</v>
      </c>
      <c r="CE98" s="57">
        <f t="shared" si="152"/>
        <v>0</v>
      </c>
      <c r="CF98" s="57">
        <f t="shared" si="152"/>
        <v>0</v>
      </c>
      <c r="CG98" s="57">
        <f t="shared" si="152"/>
        <v>0</v>
      </c>
      <c r="CH98" s="57">
        <f t="shared" si="152"/>
        <v>0</v>
      </c>
      <c r="CI98" s="57">
        <f t="shared" si="152"/>
        <v>0</v>
      </c>
      <c r="CJ98" s="57">
        <f t="shared" si="152"/>
        <v>0</v>
      </c>
      <c r="CK98" s="57">
        <f t="shared" si="152"/>
        <v>0</v>
      </c>
      <c r="CL98" s="57">
        <f t="shared" si="152"/>
        <v>0</v>
      </c>
      <c r="CM98" s="57">
        <f t="shared" si="152"/>
        <v>0</v>
      </c>
      <c r="CN98" s="57">
        <f t="shared" si="152"/>
        <v>0</v>
      </c>
      <c r="CO98" s="57">
        <f t="shared" si="152"/>
        <v>0</v>
      </c>
      <c r="CP98" s="57">
        <f t="shared" si="152"/>
        <v>0</v>
      </c>
      <c r="CQ98" s="57">
        <f t="shared" si="152"/>
        <v>0</v>
      </c>
      <c r="CR98" s="57">
        <f t="shared" si="152"/>
        <v>0</v>
      </c>
      <c r="CS98" s="57">
        <f t="shared" si="152"/>
        <v>0</v>
      </c>
      <c r="CT98" s="57">
        <f t="shared" si="152"/>
        <v>0</v>
      </c>
      <c r="CU98" s="57">
        <f t="shared" si="152"/>
        <v>0</v>
      </c>
      <c r="CV98" s="57">
        <f t="shared" si="152"/>
        <v>0</v>
      </c>
      <c r="CW98" s="57">
        <f t="shared" ref="CW98:DW98" si="153">SUM(CW92:CW97)</f>
        <v>0</v>
      </c>
      <c r="CX98" s="57">
        <f t="shared" si="153"/>
        <v>0</v>
      </c>
      <c r="CY98" s="57">
        <f t="shared" si="153"/>
        <v>0</v>
      </c>
      <c r="CZ98" s="57">
        <f t="shared" si="153"/>
        <v>0</v>
      </c>
      <c r="DA98" s="57">
        <f t="shared" si="153"/>
        <v>0</v>
      </c>
      <c r="DB98" s="57">
        <f t="shared" si="153"/>
        <v>0</v>
      </c>
      <c r="DC98" s="57">
        <f t="shared" si="153"/>
        <v>0</v>
      </c>
      <c r="DD98" s="57">
        <f t="shared" si="153"/>
        <v>0</v>
      </c>
      <c r="DE98" s="57">
        <f t="shared" si="153"/>
        <v>0</v>
      </c>
      <c r="DF98" s="57">
        <f t="shared" si="153"/>
        <v>0</v>
      </c>
      <c r="DG98" s="57">
        <f t="shared" si="153"/>
        <v>0</v>
      </c>
      <c r="DH98" s="57">
        <f t="shared" si="153"/>
        <v>0</v>
      </c>
      <c r="DI98" s="57">
        <f t="shared" si="153"/>
        <v>0</v>
      </c>
      <c r="DJ98" s="57">
        <f t="shared" si="153"/>
        <v>0</v>
      </c>
      <c r="DK98" s="57">
        <f t="shared" si="153"/>
        <v>0</v>
      </c>
      <c r="DL98" s="57">
        <f t="shared" si="153"/>
        <v>0</v>
      </c>
      <c r="DM98" s="57">
        <f t="shared" si="153"/>
        <v>0</v>
      </c>
      <c r="DN98" s="57">
        <f t="shared" si="153"/>
        <v>0</v>
      </c>
      <c r="DO98" s="57">
        <f t="shared" si="153"/>
        <v>0</v>
      </c>
      <c r="DP98" s="57">
        <f t="shared" si="153"/>
        <v>0</v>
      </c>
      <c r="DQ98" s="57">
        <f t="shared" si="153"/>
        <v>0</v>
      </c>
      <c r="DR98" s="57">
        <f t="shared" si="153"/>
        <v>0</v>
      </c>
      <c r="DS98" s="57">
        <f t="shared" si="153"/>
        <v>0</v>
      </c>
      <c r="DT98" s="57">
        <f t="shared" si="153"/>
        <v>0</v>
      </c>
      <c r="DU98" s="57">
        <f t="shared" si="153"/>
        <v>0</v>
      </c>
      <c r="DV98" s="57">
        <f t="shared" si="153"/>
        <v>0</v>
      </c>
      <c r="DW98" s="57">
        <f t="shared" si="153"/>
        <v>0</v>
      </c>
      <c r="DX98" s="57">
        <f t="shared" ref="DX98:EI98" si="154">SUM(DX92:DX97)</f>
        <v>0</v>
      </c>
      <c r="DY98" s="57">
        <f t="shared" si="154"/>
        <v>0</v>
      </c>
      <c r="DZ98" s="57">
        <f t="shared" si="154"/>
        <v>0</v>
      </c>
      <c r="EA98" s="57">
        <f t="shared" si="154"/>
        <v>0</v>
      </c>
      <c r="EB98" s="57">
        <f t="shared" si="154"/>
        <v>0</v>
      </c>
      <c r="EC98" s="57">
        <f t="shared" si="154"/>
        <v>0</v>
      </c>
      <c r="ED98" s="57">
        <f t="shared" si="154"/>
        <v>0</v>
      </c>
      <c r="EE98" s="57">
        <f t="shared" si="154"/>
        <v>0</v>
      </c>
      <c r="EF98" s="57">
        <f t="shared" si="154"/>
        <v>0</v>
      </c>
      <c r="EG98" s="57">
        <f t="shared" si="154"/>
        <v>0</v>
      </c>
      <c r="EH98" s="57">
        <f t="shared" si="154"/>
        <v>0</v>
      </c>
      <c r="EI98" s="57">
        <f t="shared" si="154"/>
        <v>0</v>
      </c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</row>
    <row r="99" spans="1:157" ht="15.75" thickTop="1" x14ac:dyDescent="0.25">
      <c r="A99" s="92" t="s">
        <v>217</v>
      </c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3"/>
      <c r="CP99" s="53"/>
      <c r="CQ99" s="53"/>
      <c r="CR99" s="53"/>
      <c r="CS99" s="53"/>
      <c r="CT99" s="53"/>
      <c r="CU99" s="53"/>
      <c r="CV99" s="53"/>
      <c r="CW99" s="53"/>
      <c r="CX99" s="53"/>
      <c r="CY99" s="53"/>
      <c r="CZ99" s="53"/>
      <c r="DA99" s="53"/>
      <c r="DB99" s="53"/>
      <c r="DC99" s="53"/>
      <c r="DD99" s="53"/>
      <c r="DE99" s="53"/>
      <c r="DF99" s="53"/>
      <c r="DG99" s="53"/>
      <c r="DH99" s="53"/>
      <c r="DI99" s="53"/>
      <c r="DJ99" s="53"/>
      <c r="DK99" s="53"/>
      <c r="DL99" s="53"/>
      <c r="DM99" s="53"/>
      <c r="DN99" s="53"/>
      <c r="DO99" s="53"/>
      <c r="DP99" s="53"/>
      <c r="DQ99" s="53"/>
      <c r="DR99" s="53"/>
      <c r="DS99" s="53"/>
      <c r="DT99" s="53"/>
      <c r="DU99" s="53"/>
      <c r="DV99" s="53"/>
      <c r="DW99" s="53"/>
      <c r="DX99" s="53"/>
      <c r="DY99" s="53"/>
      <c r="DZ99" s="53"/>
      <c r="EA99" s="53"/>
      <c r="EB99" s="53"/>
      <c r="EC99" s="53"/>
      <c r="ED99" s="53"/>
      <c r="EE99" s="53"/>
      <c r="EF99" s="53"/>
      <c r="EG99" s="53"/>
      <c r="EH99" s="53"/>
      <c r="EI99" s="53"/>
      <c r="EJ99" s="53"/>
      <c r="EK99" s="53"/>
      <c r="EL99" s="53"/>
      <c r="EM99" s="53"/>
      <c r="EN99" s="53"/>
      <c r="EO99" s="53"/>
      <c r="EP99" s="53"/>
      <c r="EQ99" s="53"/>
      <c r="ER99" s="53"/>
      <c r="ES99" s="53"/>
      <c r="ET99" s="53"/>
      <c r="EU99" s="53"/>
      <c r="EV99" s="53"/>
      <c r="EW99" s="53"/>
      <c r="EX99" s="53"/>
      <c r="EY99" s="53"/>
      <c r="EZ99" s="53"/>
      <c r="FA99" s="53"/>
    </row>
    <row r="102" spans="1:157" ht="12.95" customHeight="1" x14ac:dyDescent="0.2"/>
    <row r="103" spans="1:157" s="75" customFormat="1" ht="12.95" customHeight="1" x14ac:dyDescent="0.2"/>
    <row r="104" spans="1:157" s="75" customFormat="1" ht="12.95" customHeight="1" x14ac:dyDescent="0.2"/>
    <row r="105" spans="1:157" ht="12.95" customHeight="1" x14ac:dyDescent="0.2">
      <c r="E105" s="9"/>
      <c r="F105" s="9"/>
      <c r="G105" s="9"/>
      <c r="H105" s="9"/>
    </row>
    <row r="106" spans="1:157" x14ac:dyDescent="0.2">
      <c r="A106" s="2" t="s">
        <v>86</v>
      </c>
      <c r="B106" s="1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/>
      <c r="EY106" s="39"/>
      <c r="EZ106" s="39"/>
      <c r="FA106" s="39"/>
    </row>
    <row r="107" spans="1:157" x14ac:dyDescent="0.2"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39"/>
      <c r="DS107" s="39"/>
      <c r="DT107" s="39"/>
      <c r="DU107" s="39"/>
      <c r="DV107" s="39"/>
      <c r="DW107" s="39"/>
      <c r="DX107" s="39"/>
      <c r="DY107" s="39"/>
      <c r="DZ107" s="39"/>
      <c r="EA107" s="39"/>
      <c r="EB107" s="39"/>
      <c r="EC107" s="39"/>
      <c r="ED107" s="39"/>
      <c r="EE107" s="39"/>
      <c r="EF107" s="39"/>
      <c r="EG107" s="39"/>
      <c r="EH107" s="39"/>
      <c r="EI107" s="39"/>
      <c r="EJ107" s="39"/>
      <c r="EK107" s="39"/>
      <c r="EL107" s="39"/>
      <c r="EM107" s="39"/>
      <c r="EN107" s="39"/>
      <c r="EO107" s="39"/>
      <c r="EP107" s="39"/>
      <c r="EQ107" s="39"/>
      <c r="ER107" s="39"/>
      <c r="ES107" s="39"/>
      <c r="ET107" s="39"/>
      <c r="EU107" s="39"/>
      <c r="EV107" s="39"/>
      <c r="EW107" s="39"/>
      <c r="EX107" s="39"/>
      <c r="EY107" s="39"/>
      <c r="EZ107" s="39"/>
      <c r="FA107" s="39"/>
    </row>
    <row r="108" spans="1:157" x14ac:dyDescent="0.2">
      <c r="A108" s="2" t="s">
        <v>3</v>
      </c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  <c r="EQ108" s="39"/>
      <c r="ER108" s="39"/>
      <c r="ES108" s="39"/>
      <c r="ET108" s="39"/>
      <c r="EU108" s="39"/>
      <c r="EV108" s="39"/>
      <c r="EW108" s="39"/>
      <c r="EX108" s="39"/>
      <c r="EY108" s="39"/>
      <c r="EZ108" s="39"/>
      <c r="FA108" s="39"/>
    </row>
    <row r="109" spans="1:157" x14ac:dyDescent="0.2">
      <c r="B109" t="s">
        <v>87</v>
      </c>
      <c r="E109" s="39">
        <f>Monthly!E136</f>
        <v>0</v>
      </c>
      <c r="F109" s="39">
        <f ca="1">Monthly!F136</f>
        <v>0</v>
      </c>
      <c r="G109" s="39">
        <f ca="1">Monthly!G136</f>
        <v>0</v>
      </c>
      <c r="H109" s="39">
        <f ca="1">Monthly!H136</f>
        <v>0</v>
      </c>
      <c r="I109" s="39">
        <f ca="1">Monthly!I136</f>
        <v>0</v>
      </c>
      <c r="J109" s="39">
        <f ca="1">Monthly!J136</f>
        <v>0</v>
      </c>
      <c r="K109" s="39">
        <f ca="1">Monthly!K136</f>
        <v>0</v>
      </c>
      <c r="L109" s="39">
        <f ca="1">Monthly!L136</f>
        <v>0</v>
      </c>
      <c r="M109" s="39">
        <f ca="1">Monthly!M136</f>
        <v>0</v>
      </c>
      <c r="N109" s="39">
        <f ca="1">Monthly!N136</f>
        <v>0</v>
      </c>
      <c r="O109" s="39">
        <f ca="1">Monthly!O136</f>
        <v>0</v>
      </c>
      <c r="P109" s="39">
        <f ca="1">Monthly!P136</f>
        <v>0</v>
      </c>
      <c r="Q109" s="39">
        <f ca="1">Monthly!Q136</f>
        <v>0</v>
      </c>
      <c r="R109" s="39">
        <f ca="1">Monthly!R136</f>
        <v>0</v>
      </c>
      <c r="S109" s="39">
        <f ca="1">Monthly!S136</f>
        <v>0</v>
      </c>
      <c r="T109" s="39">
        <f ca="1">Monthly!T136</f>
        <v>0</v>
      </c>
      <c r="U109" s="39">
        <f ca="1">Monthly!U136</f>
        <v>0</v>
      </c>
      <c r="V109" s="39">
        <f ca="1">Monthly!V136</f>
        <v>0</v>
      </c>
      <c r="W109" s="39">
        <f ca="1">Monthly!W136</f>
        <v>0</v>
      </c>
      <c r="X109" s="39">
        <f ca="1">Monthly!X136</f>
        <v>0</v>
      </c>
      <c r="Y109" s="39">
        <f ca="1">Monthly!Y136</f>
        <v>0</v>
      </c>
      <c r="Z109" s="39">
        <f ca="1">Monthly!Z136</f>
        <v>0</v>
      </c>
      <c r="AA109" s="39">
        <f ca="1">Monthly!AA136</f>
        <v>0</v>
      </c>
      <c r="AB109" s="39">
        <f ca="1">Monthly!AB136</f>
        <v>0</v>
      </c>
      <c r="AC109" s="39">
        <f ca="1">Monthly!AC136</f>
        <v>0</v>
      </c>
      <c r="AD109" s="39">
        <f ca="1">Monthly!AD136</f>
        <v>0</v>
      </c>
      <c r="AE109" s="39">
        <f ca="1">Monthly!AE136</f>
        <v>0</v>
      </c>
      <c r="AF109" s="39">
        <f ca="1">Monthly!AF136</f>
        <v>0</v>
      </c>
      <c r="AG109" s="39">
        <f ca="1">Monthly!AG136</f>
        <v>0</v>
      </c>
      <c r="AH109" s="39">
        <f ca="1">Monthly!AH136</f>
        <v>0</v>
      </c>
      <c r="AI109" s="39">
        <f ca="1">Monthly!AI136</f>
        <v>0</v>
      </c>
      <c r="AJ109" s="39">
        <f ca="1">Monthly!AJ136</f>
        <v>0</v>
      </c>
      <c r="AK109" s="39">
        <f ca="1">Monthly!AK136</f>
        <v>0</v>
      </c>
      <c r="AL109" s="39">
        <f ca="1">Monthly!AL136</f>
        <v>0</v>
      </c>
      <c r="AM109" s="39">
        <f ca="1">Monthly!AM136</f>
        <v>0</v>
      </c>
      <c r="AN109" s="39">
        <f ca="1">Monthly!AN136</f>
        <v>0</v>
      </c>
      <c r="AO109" s="39">
        <f ca="1">Monthly!AO136</f>
        <v>0</v>
      </c>
      <c r="AP109" s="39">
        <f ca="1">Monthly!AP136</f>
        <v>0</v>
      </c>
      <c r="AQ109" s="39">
        <f ca="1">Monthly!AQ136</f>
        <v>0</v>
      </c>
      <c r="AR109" s="39">
        <f ca="1">Monthly!AR136</f>
        <v>0</v>
      </c>
      <c r="AS109" s="39">
        <f ca="1">Monthly!AS136</f>
        <v>0</v>
      </c>
      <c r="AT109" s="39">
        <f ca="1">Monthly!AT136</f>
        <v>0</v>
      </c>
      <c r="AU109" s="39">
        <f ca="1">Monthly!AU136</f>
        <v>0</v>
      </c>
      <c r="AV109" s="39">
        <f ca="1">Monthly!AV136</f>
        <v>0</v>
      </c>
      <c r="AW109" s="39">
        <f ca="1">Monthly!AW136</f>
        <v>0</v>
      </c>
      <c r="AX109" s="39">
        <f ca="1">Monthly!AX136</f>
        <v>0</v>
      </c>
      <c r="AY109" s="39">
        <f ca="1">Monthly!AY136</f>
        <v>0</v>
      </c>
      <c r="AZ109" s="39">
        <f ca="1">Monthly!AZ136</f>
        <v>0</v>
      </c>
      <c r="BA109" s="39">
        <f ca="1">Monthly!BA136</f>
        <v>0</v>
      </c>
      <c r="BB109" s="39">
        <f ca="1">Monthly!BB136</f>
        <v>0</v>
      </c>
      <c r="BC109" s="39">
        <f ca="1">Monthly!BC136</f>
        <v>0</v>
      </c>
      <c r="BD109" s="39">
        <f ca="1">Monthly!BD136</f>
        <v>0</v>
      </c>
      <c r="BE109" s="39">
        <f ca="1">Monthly!BE136</f>
        <v>0</v>
      </c>
      <c r="BF109" s="39">
        <f ca="1">Monthly!BF136</f>
        <v>0</v>
      </c>
      <c r="BG109" s="39">
        <f ca="1">Monthly!BG136</f>
        <v>0</v>
      </c>
      <c r="BH109" s="39">
        <f ca="1">Monthly!BH136</f>
        <v>0</v>
      </c>
      <c r="BI109" s="39">
        <f ca="1">Monthly!BI136</f>
        <v>0</v>
      </c>
      <c r="BJ109" s="39">
        <f ca="1">Monthly!BJ136</f>
        <v>0</v>
      </c>
      <c r="BK109" s="39">
        <f ca="1">Monthly!BK136</f>
        <v>0</v>
      </c>
      <c r="BL109" s="39">
        <f ca="1">Monthly!BL136</f>
        <v>0</v>
      </c>
      <c r="BM109" s="39">
        <f ca="1">Monthly!BM136</f>
        <v>0</v>
      </c>
      <c r="BN109" s="39">
        <f ca="1">Monthly!BN136</f>
        <v>0</v>
      </c>
      <c r="BO109" s="39">
        <f ca="1">Monthly!BO136</f>
        <v>0</v>
      </c>
      <c r="BP109" s="39">
        <f ca="1">Monthly!BP136</f>
        <v>0</v>
      </c>
      <c r="BQ109" s="39">
        <f ca="1">Monthly!BQ136</f>
        <v>0</v>
      </c>
      <c r="BR109" s="39">
        <f ca="1">Monthly!BR136</f>
        <v>0</v>
      </c>
      <c r="BS109" s="39">
        <f ca="1">Monthly!BS136</f>
        <v>0</v>
      </c>
      <c r="BT109" s="39">
        <f ca="1">Monthly!BT136</f>
        <v>0</v>
      </c>
      <c r="BU109" s="39">
        <f ca="1">Monthly!BU136</f>
        <v>0</v>
      </c>
      <c r="BV109" s="39">
        <f ca="1">Monthly!BV136</f>
        <v>0</v>
      </c>
      <c r="BW109" s="39">
        <f ca="1">Monthly!BW136</f>
        <v>0</v>
      </c>
      <c r="BX109" s="39">
        <f ca="1">Monthly!BX136</f>
        <v>0</v>
      </c>
      <c r="BY109" s="39">
        <f ca="1">Monthly!BY136</f>
        <v>0</v>
      </c>
      <c r="BZ109" s="39">
        <f ca="1">Monthly!BZ136</f>
        <v>0</v>
      </c>
      <c r="CA109" s="39">
        <f ca="1">Monthly!CA136</f>
        <v>0</v>
      </c>
      <c r="CB109" s="39">
        <f ca="1">Monthly!CB136</f>
        <v>0</v>
      </c>
      <c r="CC109" s="39">
        <f ca="1">Monthly!CC136</f>
        <v>0</v>
      </c>
      <c r="CD109" s="39">
        <f ca="1">Monthly!CD136</f>
        <v>0</v>
      </c>
      <c r="CE109" s="39">
        <f ca="1">Monthly!CE136</f>
        <v>0</v>
      </c>
      <c r="CF109" s="39">
        <f ca="1">Monthly!CF136</f>
        <v>0</v>
      </c>
      <c r="CG109" s="39">
        <f ca="1">Monthly!CG136</f>
        <v>0</v>
      </c>
      <c r="CH109" s="39">
        <f ca="1">Monthly!CH136</f>
        <v>0</v>
      </c>
      <c r="CI109" s="39">
        <f ca="1">Monthly!CI136</f>
        <v>0</v>
      </c>
      <c r="CJ109" s="39">
        <f ca="1">Monthly!CJ136</f>
        <v>0</v>
      </c>
      <c r="CK109" s="39">
        <f ca="1">Monthly!CK136</f>
        <v>0</v>
      </c>
      <c r="CL109" s="39">
        <f ca="1">Monthly!CL136</f>
        <v>0</v>
      </c>
      <c r="CM109" s="39">
        <f ca="1">Monthly!CM136</f>
        <v>0</v>
      </c>
      <c r="CN109" s="39">
        <f ca="1">Monthly!CN136</f>
        <v>0</v>
      </c>
      <c r="CO109" s="39">
        <f ca="1">Monthly!CO136</f>
        <v>0</v>
      </c>
      <c r="CP109" s="39">
        <f ca="1">Monthly!CP136</f>
        <v>0</v>
      </c>
      <c r="CQ109" s="39">
        <f ca="1">Monthly!CQ136</f>
        <v>0</v>
      </c>
      <c r="CR109" s="39">
        <f ca="1">Monthly!CR136</f>
        <v>0</v>
      </c>
      <c r="CS109" s="39">
        <f ca="1">Monthly!CS136</f>
        <v>0</v>
      </c>
      <c r="CT109" s="39">
        <f ca="1">Monthly!CT136</f>
        <v>0</v>
      </c>
      <c r="CU109" s="39">
        <f ca="1">Monthly!CU136</f>
        <v>0</v>
      </c>
      <c r="CV109" s="39">
        <f ca="1">Monthly!CV136</f>
        <v>0</v>
      </c>
      <c r="CW109" s="39">
        <f ca="1">Monthly!CW136</f>
        <v>0</v>
      </c>
      <c r="CX109" s="39">
        <f ca="1">Monthly!CX136</f>
        <v>0</v>
      </c>
      <c r="CY109" s="39">
        <f ca="1">Monthly!CY136</f>
        <v>0</v>
      </c>
      <c r="CZ109" s="39">
        <f ca="1">Monthly!CZ136</f>
        <v>0</v>
      </c>
      <c r="DA109" s="39">
        <f ca="1">Monthly!DA136</f>
        <v>0</v>
      </c>
      <c r="DB109" s="39">
        <f ca="1">Monthly!DB136</f>
        <v>0</v>
      </c>
      <c r="DC109" s="39">
        <f ca="1">Monthly!DC136</f>
        <v>0</v>
      </c>
      <c r="DD109" s="39">
        <f ca="1">Monthly!DD136</f>
        <v>0</v>
      </c>
      <c r="DE109" s="39">
        <f ca="1">Monthly!DE136</f>
        <v>0</v>
      </c>
      <c r="DF109" s="39">
        <f ca="1">Monthly!DF136</f>
        <v>0</v>
      </c>
      <c r="DG109" s="39">
        <f ca="1">Monthly!DG136</f>
        <v>0</v>
      </c>
      <c r="DH109" s="39">
        <f ca="1">Monthly!DH136</f>
        <v>0</v>
      </c>
      <c r="DI109" s="39">
        <f ca="1">Monthly!DI136</f>
        <v>0</v>
      </c>
      <c r="DJ109" s="39">
        <f ca="1">Monthly!DJ136</f>
        <v>0</v>
      </c>
      <c r="DK109" s="39">
        <f ca="1">Monthly!DK136</f>
        <v>0</v>
      </c>
      <c r="DL109" s="39">
        <f ca="1">Monthly!DL136</f>
        <v>0</v>
      </c>
      <c r="DM109" s="39">
        <f ca="1">Monthly!DM136</f>
        <v>0</v>
      </c>
      <c r="DN109" s="39">
        <f ca="1">Monthly!DN136</f>
        <v>0</v>
      </c>
      <c r="DO109" s="39">
        <f ca="1">Monthly!DO136</f>
        <v>0</v>
      </c>
      <c r="DP109" s="39">
        <f ca="1">Monthly!DP136</f>
        <v>0</v>
      </c>
      <c r="DQ109" s="39">
        <f ca="1">Monthly!DQ136</f>
        <v>0</v>
      </c>
      <c r="DR109" s="39">
        <f ca="1">Monthly!DR136</f>
        <v>0</v>
      </c>
      <c r="DS109" s="39">
        <f ca="1">Monthly!DS136</f>
        <v>0</v>
      </c>
      <c r="DT109" s="39">
        <f ca="1">Monthly!DT136</f>
        <v>0</v>
      </c>
      <c r="DU109" s="39">
        <f ca="1">Monthly!DU136</f>
        <v>0</v>
      </c>
      <c r="DV109" s="39">
        <f ca="1">Monthly!DV136</f>
        <v>0</v>
      </c>
      <c r="DW109" s="39">
        <f ca="1">Monthly!DW136</f>
        <v>0</v>
      </c>
      <c r="DX109" s="39">
        <f>Monthly!DX136</f>
        <v>0</v>
      </c>
      <c r="DY109" s="39">
        <f>Monthly!DY136</f>
        <v>0</v>
      </c>
      <c r="DZ109" s="39">
        <f>Monthly!DZ136</f>
        <v>0</v>
      </c>
      <c r="EA109" s="39">
        <f>Monthly!EA136</f>
        <v>0</v>
      </c>
      <c r="EB109" s="39">
        <f>Monthly!EB136</f>
        <v>0</v>
      </c>
      <c r="EC109" s="39">
        <f>Monthly!EC136</f>
        <v>0</v>
      </c>
      <c r="ED109" s="39">
        <f>Monthly!ED136</f>
        <v>0</v>
      </c>
      <c r="EE109" s="39">
        <f>Monthly!EE136</f>
        <v>0</v>
      </c>
      <c r="EF109" s="39">
        <f>Monthly!EF136</f>
        <v>0</v>
      </c>
      <c r="EG109" s="39">
        <f>Monthly!EG136</f>
        <v>0</v>
      </c>
      <c r="EH109" s="39">
        <f>Monthly!EH136</f>
        <v>0</v>
      </c>
      <c r="EI109" s="39">
        <f>Monthly!EI136</f>
        <v>0</v>
      </c>
      <c r="EJ109" s="39"/>
      <c r="EK109" s="39"/>
      <c r="EL109" s="39"/>
      <c r="EM109" s="39"/>
      <c r="EN109" s="39"/>
      <c r="EO109" s="39"/>
      <c r="EP109" s="39"/>
      <c r="EQ109" s="39"/>
      <c r="ER109" s="39"/>
      <c r="ES109" s="39"/>
      <c r="ET109" s="39"/>
      <c r="EU109" s="39"/>
      <c r="EV109" s="39"/>
      <c r="EW109" s="39"/>
      <c r="EX109" s="39"/>
      <c r="EY109" s="39"/>
      <c r="EZ109" s="39"/>
      <c r="FA109" s="39"/>
    </row>
    <row r="110" spans="1:157" x14ac:dyDescent="0.2"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39"/>
      <c r="EE110" s="39"/>
      <c r="EF110" s="39"/>
      <c r="EG110" s="39"/>
      <c r="EH110" s="39"/>
      <c r="EI110" s="39"/>
      <c r="EJ110" s="39"/>
      <c r="EK110" s="39"/>
      <c r="EL110" s="39"/>
      <c r="EM110" s="39"/>
      <c r="EN110" s="39"/>
      <c r="EO110" s="39"/>
      <c r="EP110" s="39"/>
      <c r="EQ110" s="39"/>
      <c r="ER110" s="39"/>
      <c r="ES110" s="39"/>
      <c r="ET110" s="39"/>
      <c r="EU110" s="39"/>
      <c r="EV110" s="39"/>
      <c r="EW110" s="39"/>
      <c r="EX110" s="39"/>
      <c r="EY110" s="39"/>
      <c r="EZ110" s="39"/>
      <c r="FA110" s="39"/>
    </row>
    <row r="111" spans="1:157" x14ac:dyDescent="0.2">
      <c r="A111" s="2" t="s">
        <v>4</v>
      </c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/>
      <c r="DJ111" s="39"/>
      <c r="DK111" s="39"/>
      <c r="DL111" s="39"/>
      <c r="DM111" s="39"/>
      <c r="DN111" s="39"/>
      <c r="DO111" s="39"/>
      <c r="DP111" s="39"/>
      <c r="DQ111" s="39"/>
      <c r="DR111" s="39"/>
      <c r="DS111" s="39"/>
      <c r="DT111" s="39"/>
      <c r="DU111" s="39"/>
      <c r="DV111" s="39"/>
      <c r="DW111" s="39"/>
      <c r="DX111" s="39"/>
      <c r="DY111" s="39"/>
      <c r="DZ111" s="39"/>
      <c r="EA111" s="39"/>
      <c r="EB111" s="39"/>
      <c r="EC111" s="39"/>
      <c r="ED111" s="39"/>
      <c r="EE111" s="39"/>
      <c r="EF111" s="39"/>
      <c r="EG111" s="39"/>
      <c r="EH111" s="39"/>
      <c r="EI111" s="39"/>
      <c r="EJ111" s="39"/>
      <c r="EK111" s="39"/>
      <c r="EL111" s="39"/>
      <c r="EM111" s="39"/>
      <c r="EN111" s="39"/>
      <c r="EO111" s="39"/>
      <c r="EP111" s="39"/>
      <c r="EQ111" s="39"/>
      <c r="ER111" s="39"/>
      <c r="ES111" s="39"/>
      <c r="ET111" s="39"/>
      <c r="EU111" s="39"/>
      <c r="EV111" s="39"/>
      <c r="EW111" s="39"/>
      <c r="EX111" s="39"/>
      <c r="EY111" s="39"/>
      <c r="EZ111" s="39"/>
      <c r="FA111" s="39"/>
    </row>
    <row r="112" spans="1:157" x14ac:dyDescent="0.2">
      <c r="B112" t="s">
        <v>77</v>
      </c>
      <c r="E112" s="51">
        <f>'General Data'!C143</f>
        <v>0</v>
      </c>
      <c r="F112" s="51">
        <f t="shared" ref="F112:AN112" si="155">E116</f>
        <v>0</v>
      </c>
      <c r="G112" s="51">
        <f t="shared" si="155"/>
        <v>0</v>
      </c>
      <c r="H112" s="51">
        <f t="shared" si="155"/>
        <v>0</v>
      </c>
      <c r="I112" s="51">
        <f t="shared" si="155"/>
        <v>0</v>
      </c>
      <c r="J112" s="51">
        <f t="shared" si="155"/>
        <v>0</v>
      </c>
      <c r="K112" s="51">
        <f t="shared" si="155"/>
        <v>0</v>
      </c>
      <c r="L112" s="51">
        <f t="shared" si="155"/>
        <v>0</v>
      </c>
      <c r="M112" s="51">
        <f t="shared" si="155"/>
        <v>0</v>
      </c>
      <c r="N112" s="51">
        <f t="shared" si="155"/>
        <v>0</v>
      </c>
      <c r="O112" s="51">
        <f t="shared" si="155"/>
        <v>0</v>
      </c>
      <c r="P112" s="51">
        <f t="shared" si="155"/>
        <v>0</v>
      </c>
      <c r="Q112" s="51">
        <f t="shared" si="155"/>
        <v>0</v>
      </c>
      <c r="R112" s="51">
        <f t="shared" si="155"/>
        <v>0</v>
      </c>
      <c r="S112" s="51">
        <f t="shared" si="155"/>
        <v>0</v>
      </c>
      <c r="T112" s="51">
        <f t="shared" si="155"/>
        <v>0</v>
      </c>
      <c r="U112" s="51">
        <f t="shared" si="155"/>
        <v>0</v>
      </c>
      <c r="V112" s="51">
        <f t="shared" si="155"/>
        <v>0</v>
      </c>
      <c r="W112" s="51">
        <f t="shared" si="155"/>
        <v>0</v>
      </c>
      <c r="X112" s="51">
        <f t="shared" si="155"/>
        <v>0</v>
      </c>
      <c r="Y112" s="51">
        <f t="shared" si="155"/>
        <v>0</v>
      </c>
      <c r="Z112" s="51">
        <f t="shared" si="155"/>
        <v>0</v>
      </c>
      <c r="AA112" s="51">
        <f t="shared" si="155"/>
        <v>0</v>
      </c>
      <c r="AB112" s="51">
        <f t="shared" si="155"/>
        <v>0</v>
      </c>
      <c r="AC112" s="51">
        <f t="shared" si="155"/>
        <v>0</v>
      </c>
      <c r="AD112" s="51">
        <f t="shared" si="155"/>
        <v>0</v>
      </c>
      <c r="AE112" s="51">
        <f t="shared" si="155"/>
        <v>0</v>
      </c>
      <c r="AF112" s="51">
        <f t="shared" si="155"/>
        <v>0</v>
      </c>
      <c r="AG112" s="51">
        <f t="shared" si="155"/>
        <v>0</v>
      </c>
      <c r="AH112" s="51">
        <f t="shared" si="155"/>
        <v>0</v>
      </c>
      <c r="AI112" s="51">
        <f t="shared" si="155"/>
        <v>0</v>
      </c>
      <c r="AJ112" s="51">
        <f t="shared" si="155"/>
        <v>0</v>
      </c>
      <c r="AK112" s="51">
        <f t="shared" si="155"/>
        <v>0</v>
      </c>
      <c r="AL112" s="51">
        <f t="shared" si="155"/>
        <v>0</v>
      </c>
      <c r="AM112" s="51">
        <f t="shared" si="155"/>
        <v>0</v>
      </c>
      <c r="AN112" s="51">
        <f t="shared" si="155"/>
        <v>0</v>
      </c>
      <c r="AO112" s="51">
        <f t="shared" ref="AO112:BT112" si="156">AN116</f>
        <v>0</v>
      </c>
      <c r="AP112" s="51">
        <f t="shared" si="156"/>
        <v>0</v>
      </c>
      <c r="AQ112" s="51">
        <f t="shared" si="156"/>
        <v>0</v>
      </c>
      <c r="AR112" s="51">
        <f t="shared" si="156"/>
        <v>0</v>
      </c>
      <c r="AS112" s="51">
        <f t="shared" si="156"/>
        <v>0</v>
      </c>
      <c r="AT112" s="51">
        <f t="shared" si="156"/>
        <v>0</v>
      </c>
      <c r="AU112" s="51">
        <f t="shared" si="156"/>
        <v>0</v>
      </c>
      <c r="AV112" s="51">
        <f t="shared" si="156"/>
        <v>0</v>
      </c>
      <c r="AW112" s="51">
        <f t="shared" si="156"/>
        <v>0</v>
      </c>
      <c r="AX112" s="51">
        <f t="shared" si="156"/>
        <v>0</v>
      </c>
      <c r="AY112" s="51">
        <f t="shared" si="156"/>
        <v>0</v>
      </c>
      <c r="AZ112" s="51">
        <f t="shared" si="156"/>
        <v>0</v>
      </c>
      <c r="BA112" s="51">
        <f t="shared" si="156"/>
        <v>0</v>
      </c>
      <c r="BB112" s="51">
        <f t="shared" si="156"/>
        <v>0</v>
      </c>
      <c r="BC112" s="51">
        <f t="shared" si="156"/>
        <v>0</v>
      </c>
      <c r="BD112" s="51">
        <f t="shared" si="156"/>
        <v>0</v>
      </c>
      <c r="BE112" s="51">
        <f t="shared" si="156"/>
        <v>0</v>
      </c>
      <c r="BF112" s="51">
        <f t="shared" si="156"/>
        <v>0</v>
      </c>
      <c r="BG112" s="51">
        <f t="shared" si="156"/>
        <v>0</v>
      </c>
      <c r="BH112" s="51">
        <f t="shared" si="156"/>
        <v>0</v>
      </c>
      <c r="BI112" s="51">
        <f t="shared" si="156"/>
        <v>0</v>
      </c>
      <c r="BJ112" s="51">
        <f t="shared" si="156"/>
        <v>0</v>
      </c>
      <c r="BK112" s="51">
        <f t="shared" si="156"/>
        <v>0</v>
      </c>
      <c r="BL112" s="51">
        <f t="shared" si="156"/>
        <v>0</v>
      </c>
      <c r="BM112" s="51">
        <f t="shared" si="156"/>
        <v>0</v>
      </c>
      <c r="BN112" s="51">
        <f t="shared" si="156"/>
        <v>0</v>
      </c>
      <c r="BO112" s="51">
        <f t="shared" si="156"/>
        <v>0</v>
      </c>
      <c r="BP112" s="51">
        <f t="shared" si="156"/>
        <v>0</v>
      </c>
      <c r="BQ112" s="51">
        <f t="shared" si="156"/>
        <v>0</v>
      </c>
      <c r="BR112" s="51">
        <f t="shared" si="156"/>
        <v>0</v>
      </c>
      <c r="BS112" s="51">
        <f t="shared" si="156"/>
        <v>0</v>
      </c>
      <c r="BT112" s="51">
        <f t="shared" si="156"/>
        <v>0</v>
      </c>
      <c r="BU112" s="51">
        <f t="shared" ref="BU112:CZ112" si="157">BT116</f>
        <v>0</v>
      </c>
      <c r="BV112" s="51">
        <f t="shared" si="157"/>
        <v>0</v>
      </c>
      <c r="BW112" s="51">
        <f t="shared" si="157"/>
        <v>0</v>
      </c>
      <c r="BX112" s="51">
        <f t="shared" si="157"/>
        <v>0</v>
      </c>
      <c r="BY112" s="51">
        <f t="shared" si="157"/>
        <v>0</v>
      </c>
      <c r="BZ112" s="51">
        <f t="shared" si="157"/>
        <v>0</v>
      </c>
      <c r="CA112" s="51">
        <f t="shared" si="157"/>
        <v>0</v>
      </c>
      <c r="CB112" s="51">
        <f t="shared" si="157"/>
        <v>0</v>
      </c>
      <c r="CC112" s="51">
        <f t="shared" si="157"/>
        <v>0</v>
      </c>
      <c r="CD112" s="51">
        <f t="shared" si="157"/>
        <v>0</v>
      </c>
      <c r="CE112" s="51">
        <f t="shared" si="157"/>
        <v>0</v>
      </c>
      <c r="CF112" s="51">
        <f t="shared" si="157"/>
        <v>0</v>
      </c>
      <c r="CG112" s="51">
        <f t="shared" si="157"/>
        <v>0</v>
      </c>
      <c r="CH112" s="51">
        <f t="shared" si="157"/>
        <v>0</v>
      </c>
      <c r="CI112" s="51">
        <f t="shared" si="157"/>
        <v>0</v>
      </c>
      <c r="CJ112" s="51">
        <f t="shared" si="157"/>
        <v>0</v>
      </c>
      <c r="CK112" s="51">
        <f t="shared" si="157"/>
        <v>0</v>
      </c>
      <c r="CL112" s="51">
        <f t="shared" si="157"/>
        <v>0</v>
      </c>
      <c r="CM112" s="51">
        <f t="shared" si="157"/>
        <v>0</v>
      </c>
      <c r="CN112" s="51">
        <f t="shared" si="157"/>
        <v>0</v>
      </c>
      <c r="CO112" s="51">
        <f t="shared" si="157"/>
        <v>0</v>
      </c>
      <c r="CP112" s="51">
        <f t="shared" si="157"/>
        <v>0</v>
      </c>
      <c r="CQ112" s="51">
        <f t="shared" si="157"/>
        <v>0</v>
      </c>
      <c r="CR112" s="51">
        <f t="shared" si="157"/>
        <v>0</v>
      </c>
      <c r="CS112" s="51">
        <f t="shared" si="157"/>
        <v>0</v>
      </c>
      <c r="CT112" s="51">
        <f t="shared" si="157"/>
        <v>0</v>
      </c>
      <c r="CU112" s="51">
        <f t="shared" si="157"/>
        <v>0</v>
      </c>
      <c r="CV112" s="51">
        <f t="shared" si="157"/>
        <v>0</v>
      </c>
      <c r="CW112" s="51">
        <f t="shared" si="157"/>
        <v>0</v>
      </c>
      <c r="CX112" s="51">
        <f t="shared" si="157"/>
        <v>0</v>
      </c>
      <c r="CY112" s="51">
        <f t="shared" si="157"/>
        <v>0</v>
      </c>
      <c r="CZ112" s="51">
        <f t="shared" si="157"/>
        <v>0</v>
      </c>
      <c r="DA112" s="51">
        <f t="shared" ref="DA112:DW112" si="158">CZ116</f>
        <v>0</v>
      </c>
      <c r="DB112" s="51">
        <f t="shared" si="158"/>
        <v>0</v>
      </c>
      <c r="DC112" s="51">
        <f t="shared" si="158"/>
        <v>0</v>
      </c>
      <c r="DD112" s="51">
        <f t="shared" si="158"/>
        <v>0</v>
      </c>
      <c r="DE112" s="51">
        <f t="shared" si="158"/>
        <v>0</v>
      </c>
      <c r="DF112" s="51">
        <f t="shared" si="158"/>
        <v>0</v>
      </c>
      <c r="DG112" s="51">
        <f t="shared" si="158"/>
        <v>0</v>
      </c>
      <c r="DH112" s="51">
        <f t="shared" si="158"/>
        <v>0</v>
      </c>
      <c r="DI112" s="51">
        <f t="shared" si="158"/>
        <v>0</v>
      </c>
      <c r="DJ112" s="51">
        <f t="shared" si="158"/>
        <v>0</v>
      </c>
      <c r="DK112" s="51">
        <f t="shared" si="158"/>
        <v>0</v>
      </c>
      <c r="DL112" s="51">
        <f t="shared" si="158"/>
        <v>0</v>
      </c>
      <c r="DM112" s="51">
        <f t="shared" si="158"/>
        <v>0</v>
      </c>
      <c r="DN112" s="51">
        <f t="shared" si="158"/>
        <v>0</v>
      </c>
      <c r="DO112" s="51">
        <f t="shared" si="158"/>
        <v>0</v>
      </c>
      <c r="DP112" s="51">
        <f t="shared" si="158"/>
        <v>0</v>
      </c>
      <c r="DQ112" s="51">
        <f t="shared" si="158"/>
        <v>0</v>
      </c>
      <c r="DR112" s="51">
        <f t="shared" si="158"/>
        <v>0</v>
      </c>
      <c r="DS112" s="51">
        <f t="shared" si="158"/>
        <v>0</v>
      </c>
      <c r="DT112" s="51">
        <f t="shared" si="158"/>
        <v>0</v>
      </c>
      <c r="DU112" s="51">
        <f t="shared" si="158"/>
        <v>0</v>
      </c>
      <c r="DV112" s="51">
        <f t="shared" si="158"/>
        <v>0</v>
      </c>
      <c r="DW112" s="51">
        <f t="shared" si="158"/>
        <v>0</v>
      </c>
      <c r="DX112" s="51">
        <f t="shared" ref="DX112:EI112" si="159">DW116</f>
        <v>0</v>
      </c>
      <c r="DY112" s="51">
        <f t="shared" si="159"/>
        <v>0</v>
      </c>
      <c r="DZ112" s="51">
        <f t="shared" si="159"/>
        <v>0</v>
      </c>
      <c r="EA112" s="51">
        <f t="shared" si="159"/>
        <v>0</v>
      </c>
      <c r="EB112" s="51">
        <f t="shared" si="159"/>
        <v>0</v>
      </c>
      <c r="EC112" s="51">
        <f t="shared" si="159"/>
        <v>0</v>
      </c>
      <c r="ED112" s="51">
        <f t="shared" si="159"/>
        <v>0</v>
      </c>
      <c r="EE112" s="51">
        <f t="shared" si="159"/>
        <v>0</v>
      </c>
      <c r="EF112" s="51">
        <f t="shared" si="159"/>
        <v>0</v>
      </c>
      <c r="EG112" s="51">
        <f t="shared" si="159"/>
        <v>0</v>
      </c>
      <c r="EH112" s="51">
        <f t="shared" si="159"/>
        <v>0</v>
      </c>
      <c r="EI112" s="51">
        <f t="shared" si="159"/>
        <v>0</v>
      </c>
      <c r="EJ112" s="51"/>
      <c r="EK112" s="51"/>
      <c r="EL112" s="51"/>
      <c r="EM112" s="51"/>
      <c r="EN112" s="51"/>
      <c r="EO112" s="51"/>
      <c r="EP112" s="51"/>
      <c r="EQ112" s="51"/>
      <c r="ER112" s="51"/>
      <c r="ES112" s="51"/>
      <c r="ET112" s="51"/>
      <c r="EU112" s="51"/>
      <c r="EV112" s="51"/>
      <c r="EW112" s="51"/>
      <c r="EX112" s="51"/>
      <c r="EY112" s="51"/>
      <c r="EZ112" s="51"/>
      <c r="FA112" s="51"/>
    </row>
    <row r="113" spans="1:157" x14ac:dyDescent="0.2">
      <c r="B113" s="21" t="s">
        <v>88</v>
      </c>
      <c r="C113" s="21"/>
      <c r="E113" s="51">
        <f t="shared" ref="E113:AJ113" si="160">E20</f>
        <v>0</v>
      </c>
      <c r="F113" s="51">
        <f t="shared" si="160"/>
        <v>0</v>
      </c>
      <c r="G113" s="51">
        <f t="shared" si="160"/>
        <v>0</v>
      </c>
      <c r="H113" s="51">
        <f t="shared" si="160"/>
        <v>0</v>
      </c>
      <c r="I113" s="51">
        <f t="shared" si="160"/>
        <v>0</v>
      </c>
      <c r="J113" s="51">
        <f t="shared" si="160"/>
        <v>0</v>
      </c>
      <c r="K113" s="51">
        <f t="shared" si="160"/>
        <v>0</v>
      </c>
      <c r="L113" s="51">
        <f t="shared" si="160"/>
        <v>0</v>
      </c>
      <c r="M113" s="51">
        <f t="shared" si="160"/>
        <v>0</v>
      </c>
      <c r="N113" s="51">
        <f t="shared" si="160"/>
        <v>0</v>
      </c>
      <c r="O113" s="51">
        <f t="shared" si="160"/>
        <v>0</v>
      </c>
      <c r="P113" s="51">
        <f t="shared" si="160"/>
        <v>0</v>
      </c>
      <c r="Q113" s="51">
        <f t="shared" si="160"/>
        <v>0</v>
      </c>
      <c r="R113" s="51">
        <f t="shared" si="160"/>
        <v>0</v>
      </c>
      <c r="S113" s="51">
        <f t="shared" si="160"/>
        <v>0</v>
      </c>
      <c r="T113" s="51">
        <f t="shared" si="160"/>
        <v>0</v>
      </c>
      <c r="U113" s="51">
        <f t="shared" si="160"/>
        <v>0</v>
      </c>
      <c r="V113" s="51">
        <f t="shared" si="160"/>
        <v>0</v>
      </c>
      <c r="W113" s="51">
        <f t="shared" si="160"/>
        <v>0</v>
      </c>
      <c r="X113" s="51">
        <f t="shared" si="160"/>
        <v>0</v>
      </c>
      <c r="Y113" s="51">
        <f t="shared" si="160"/>
        <v>0</v>
      </c>
      <c r="Z113" s="51">
        <f t="shared" si="160"/>
        <v>0</v>
      </c>
      <c r="AA113" s="51">
        <f t="shared" si="160"/>
        <v>0</v>
      </c>
      <c r="AB113" s="51">
        <f t="shared" si="160"/>
        <v>0</v>
      </c>
      <c r="AC113" s="51">
        <f t="shared" si="160"/>
        <v>0</v>
      </c>
      <c r="AD113" s="51">
        <f t="shared" si="160"/>
        <v>0</v>
      </c>
      <c r="AE113" s="51">
        <f t="shared" si="160"/>
        <v>0</v>
      </c>
      <c r="AF113" s="51">
        <f t="shared" si="160"/>
        <v>0</v>
      </c>
      <c r="AG113" s="51">
        <f t="shared" si="160"/>
        <v>0</v>
      </c>
      <c r="AH113" s="51">
        <f t="shared" si="160"/>
        <v>0</v>
      </c>
      <c r="AI113" s="51">
        <f t="shared" si="160"/>
        <v>0</v>
      </c>
      <c r="AJ113" s="51">
        <f t="shared" si="160"/>
        <v>0</v>
      </c>
      <c r="AK113" s="51">
        <f t="shared" ref="AK113:BP113" si="161">AK20</f>
        <v>0</v>
      </c>
      <c r="AL113" s="51">
        <f t="shared" si="161"/>
        <v>0</v>
      </c>
      <c r="AM113" s="51">
        <f t="shared" si="161"/>
        <v>0</v>
      </c>
      <c r="AN113" s="51">
        <f t="shared" si="161"/>
        <v>0</v>
      </c>
      <c r="AO113" s="51">
        <f t="shared" si="161"/>
        <v>0</v>
      </c>
      <c r="AP113" s="51">
        <f t="shared" si="161"/>
        <v>0</v>
      </c>
      <c r="AQ113" s="51">
        <f t="shared" si="161"/>
        <v>0</v>
      </c>
      <c r="AR113" s="51">
        <f t="shared" si="161"/>
        <v>0</v>
      </c>
      <c r="AS113" s="51">
        <f t="shared" si="161"/>
        <v>0</v>
      </c>
      <c r="AT113" s="51">
        <f t="shared" si="161"/>
        <v>0</v>
      </c>
      <c r="AU113" s="51">
        <f t="shared" si="161"/>
        <v>0</v>
      </c>
      <c r="AV113" s="51">
        <f t="shared" si="161"/>
        <v>0</v>
      </c>
      <c r="AW113" s="51">
        <f t="shared" si="161"/>
        <v>0</v>
      </c>
      <c r="AX113" s="51">
        <f t="shared" si="161"/>
        <v>0</v>
      </c>
      <c r="AY113" s="51">
        <f t="shared" si="161"/>
        <v>0</v>
      </c>
      <c r="AZ113" s="51">
        <f t="shared" si="161"/>
        <v>0</v>
      </c>
      <c r="BA113" s="51">
        <f t="shared" si="161"/>
        <v>0</v>
      </c>
      <c r="BB113" s="51">
        <f t="shared" si="161"/>
        <v>0</v>
      </c>
      <c r="BC113" s="51">
        <f t="shared" si="161"/>
        <v>0</v>
      </c>
      <c r="BD113" s="51">
        <f t="shared" si="161"/>
        <v>0</v>
      </c>
      <c r="BE113" s="51">
        <f t="shared" si="161"/>
        <v>0</v>
      </c>
      <c r="BF113" s="51">
        <f t="shared" si="161"/>
        <v>0</v>
      </c>
      <c r="BG113" s="51">
        <f t="shared" si="161"/>
        <v>0</v>
      </c>
      <c r="BH113" s="51">
        <f t="shared" si="161"/>
        <v>0</v>
      </c>
      <c r="BI113" s="51">
        <f t="shared" si="161"/>
        <v>0</v>
      </c>
      <c r="BJ113" s="51">
        <f t="shared" si="161"/>
        <v>0</v>
      </c>
      <c r="BK113" s="51">
        <f t="shared" si="161"/>
        <v>0</v>
      </c>
      <c r="BL113" s="51">
        <f t="shared" si="161"/>
        <v>0</v>
      </c>
      <c r="BM113" s="51">
        <f t="shared" si="161"/>
        <v>0</v>
      </c>
      <c r="BN113" s="51">
        <f t="shared" si="161"/>
        <v>0</v>
      </c>
      <c r="BO113" s="51">
        <f t="shared" si="161"/>
        <v>0</v>
      </c>
      <c r="BP113" s="51">
        <f t="shared" si="161"/>
        <v>0</v>
      </c>
      <c r="BQ113" s="51">
        <f t="shared" ref="BQ113:CV113" si="162">BQ20</f>
        <v>0</v>
      </c>
      <c r="BR113" s="51">
        <f t="shared" si="162"/>
        <v>0</v>
      </c>
      <c r="BS113" s="51">
        <f t="shared" si="162"/>
        <v>0</v>
      </c>
      <c r="BT113" s="51">
        <f t="shared" si="162"/>
        <v>0</v>
      </c>
      <c r="BU113" s="51">
        <f t="shared" si="162"/>
        <v>0</v>
      </c>
      <c r="BV113" s="51">
        <f t="shared" si="162"/>
        <v>0</v>
      </c>
      <c r="BW113" s="51">
        <f t="shared" si="162"/>
        <v>0</v>
      </c>
      <c r="BX113" s="51">
        <f t="shared" si="162"/>
        <v>0</v>
      </c>
      <c r="BY113" s="51">
        <f t="shared" si="162"/>
        <v>0</v>
      </c>
      <c r="BZ113" s="51">
        <f t="shared" si="162"/>
        <v>0</v>
      </c>
      <c r="CA113" s="51">
        <f t="shared" si="162"/>
        <v>0</v>
      </c>
      <c r="CB113" s="51">
        <f t="shared" si="162"/>
        <v>0</v>
      </c>
      <c r="CC113" s="51">
        <f t="shared" si="162"/>
        <v>0</v>
      </c>
      <c r="CD113" s="51">
        <f t="shared" si="162"/>
        <v>0</v>
      </c>
      <c r="CE113" s="51">
        <f t="shared" si="162"/>
        <v>0</v>
      </c>
      <c r="CF113" s="51">
        <f t="shared" si="162"/>
        <v>0</v>
      </c>
      <c r="CG113" s="51">
        <f t="shared" si="162"/>
        <v>0</v>
      </c>
      <c r="CH113" s="51">
        <f t="shared" si="162"/>
        <v>0</v>
      </c>
      <c r="CI113" s="51">
        <f t="shared" si="162"/>
        <v>0</v>
      </c>
      <c r="CJ113" s="51">
        <f t="shared" si="162"/>
        <v>0</v>
      </c>
      <c r="CK113" s="51">
        <f t="shared" si="162"/>
        <v>0</v>
      </c>
      <c r="CL113" s="51">
        <f t="shared" si="162"/>
        <v>0</v>
      </c>
      <c r="CM113" s="51">
        <f t="shared" si="162"/>
        <v>0</v>
      </c>
      <c r="CN113" s="51">
        <f t="shared" si="162"/>
        <v>0</v>
      </c>
      <c r="CO113" s="51">
        <f t="shared" si="162"/>
        <v>0</v>
      </c>
      <c r="CP113" s="51">
        <f t="shared" si="162"/>
        <v>0</v>
      </c>
      <c r="CQ113" s="51">
        <f t="shared" si="162"/>
        <v>0</v>
      </c>
      <c r="CR113" s="51">
        <f t="shared" si="162"/>
        <v>0</v>
      </c>
      <c r="CS113" s="51">
        <f t="shared" si="162"/>
        <v>0</v>
      </c>
      <c r="CT113" s="51">
        <f t="shared" si="162"/>
        <v>0</v>
      </c>
      <c r="CU113" s="51">
        <f t="shared" si="162"/>
        <v>0</v>
      </c>
      <c r="CV113" s="51">
        <f t="shared" si="162"/>
        <v>0</v>
      </c>
      <c r="CW113" s="51">
        <f t="shared" ref="CW113:DW113" si="163">CW20</f>
        <v>0</v>
      </c>
      <c r="CX113" s="51">
        <f t="shared" si="163"/>
        <v>0</v>
      </c>
      <c r="CY113" s="51">
        <f t="shared" si="163"/>
        <v>0</v>
      </c>
      <c r="CZ113" s="51">
        <f t="shared" si="163"/>
        <v>0</v>
      </c>
      <c r="DA113" s="51">
        <f t="shared" si="163"/>
        <v>0</v>
      </c>
      <c r="DB113" s="51">
        <f t="shared" si="163"/>
        <v>0</v>
      </c>
      <c r="DC113" s="51">
        <f t="shared" si="163"/>
        <v>0</v>
      </c>
      <c r="DD113" s="51">
        <f t="shared" si="163"/>
        <v>0</v>
      </c>
      <c r="DE113" s="51">
        <f t="shared" si="163"/>
        <v>0</v>
      </c>
      <c r="DF113" s="51">
        <f t="shared" si="163"/>
        <v>0</v>
      </c>
      <c r="DG113" s="51">
        <f t="shared" si="163"/>
        <v>0</v>
      </c>
      <c r="DH113" s="51">
        <f t="shared" si="163"/>
        <v>0</v>
      </c>
      <c r="DI113" s="51">
        <f t="shared" si="163"/>
        <v>0</v>
      </c>
      <c r="DJ113" s="51">
        <f t="shared" si="163"/>
        <v>0</v>
      </c>
      <c r="DK113" s="51">
        <f t="shared" si="163"/>
        <v>0</v>
      </c>
      <c r="DL113" s="51">
        <f t="shared" si="163"/>
        <v>0</v>
      </c>
      <c r="DM113" s="51">
        <f t="shared" si="163"/>
        <v>0</v>
      </c>
      <c r="DN113" s="51">
        <f t="shared" si="163"/>
        <v>0</v>
      </c>
      <c r="DO113" s="51">
        <f t="shared" si="163"/>
        <v>0</v>
      </c>
      <c r="DP113" s="51">
        <f t="shared" si="163"/>
        <v>0</v>
      </c>
      <c r="DQ113" s="51">
        <f t="shared" si="163"/>
        <v>0</v>
      </c>
      <c r="DR113" s="51">
        <f t="shared" si="163"/>
        <v>0</v>
      </c>
      <c r="DS113" s="51">
        <f t="shared" si="163"/>
        <v>0</v>
      </c>
      <c r="DT113" s="51">
        <f t="shared" si="163"/>
        <v>0</v>
      </c>
      <c r="DU113" s="51">
        <f t="shared" si="163"/>
        <v>0</v>
      </c>
      <c r="DV113" s="51">
        <f t="shared" si="163"/>
        <v>0</v>
      </c>
      <c r="DW113" s="51">
        <f t="shared" si="163"/>
        <v>0</v>
      </c>
      <c r="DX113" s="51">
        <f t="shared" ref="DX113:EI113" si="164">DX20</f>
        <v>0</v>
      </c>
      <c r="DY113" s="51">
        <f t="shared" si="164"/>
        <v>0</v>
      </c>
      <c r="DZ113" s="51">
        <f t="shared" si="164"/>
        <v>0</v>
      </c>
      <c r="EA113" s="51">
        <f t="shared" si="164"/>
        <v>0</v>
      </c>
      <c r="EB113" s="51">
        <f t="shared" si="164"/>
        <v>0</v>
      </c>
      <c r="EC113" s="51">
        <f t="shared" si="164"/>
        <v>0</v>
      </c>
      <c r="ED113" s="51">
        <f t="shared" si="164"/>
        <v>0</v>
      </c>
      <c r="EE113" s="51">
        <f t="shared" si="164"/>
        <v>0</v>
      </c>
      <c r="EF113" s="51">
        <f t="shared" si="164"/>
        <v>0</v>
      </c>
      <c r="EG113" s="51">
        <f t="shared" si="164"/>
        <v>0</v>
      </c>
      <c r="EH113" s="51">
        <f t="shared" si="164"/>
        <v>0</v>
      </c>
      <c r="EI113" s="51">
        <f t="shared" si="164"/>
        <v>0</v>
      </c>
      <c r="EJ113" s="51"/>
      <c r="EK113" s="51"/>
      <c r="EL113" s="51"/>
      <c r="EM113" s="51"/>
      <c r="EN113" s="51"/>
      <c r="EO113" s="51"/>
      <c r="EP113" s="51"/>
      <c r="EQ113" s="51"/>
      <c r="ER113" s="51"/>
      <c r="ES113" s="51"/>
      <c r="ET113" s="51"/>
      <c r="EU113" s="51"/>
      <c r="EV113" s="51"/>
      <c r="EW113" s="51"/>
      <c r="EX113" s="51"/>
      <c r="EY113" s="51"/>
      <c r="EZ113" s="51"/>
      <c r="FA113" s="51"/>
    </row>
    <row r="114" spans="1:157" x14ac:dyDescent="0.2">
      <c r="B114" s="21" t="s">
        <v>89</v>
      </c>
      <c r="C114" s="21"/>
      <c r="E114" s="51">
        <f t="shared" ref="E114:N114" si="165">-E126</f>
        <v>0</v>
      </c>
      <c r="F114" s="51">
        <f t="shared" si="165"/>
        <v>0</v>
      </c>
      <c r="G114" s="51">
        <f t="shared" si="165"/>
        <v>0</v>
      </c>
      <c r="H114" s="51">
        <f t="shared" si="165"/>
        <v>0</v>
      </c>
      <c r="I114" s="51">
        <f t="shared" si="165"/>
        <v>0</v>
      </c>
      <c r="J114" s="51">
        <f t="shared" si="165"/>
        <v>0</v>
      </c>
      <c r="K114" s="51">
        <f t="shared" si="165"/>
        <v>0</v>
      </c>
      <c r="L114" s="51">
        <f t="shared" si="165"/>
        <v>0</v>
      </c>
      <c r="M114" s="51">
        <f t="shared" si="165"/>
        <v>0</v>
      </c>
      <c r="N114" s="51">
        <f t="shared" si="165"/>
        <v>0</v>
      </c>
      <c r="O114" s="51">
        <f t="shared" ref="O114:X114" si="166">-O126</f>
        <v>0</v>
      </c>
      <c r="P114" s="51">
        <f t="shared" si="166"/>
        <v>0</v>
      </c>
      <c r="Q114" s="51">
        <f t="shared" si="166"/>
        <v>0</v>
      </c>
      <c r="R114" s="51">
        <f t="shared" si="166"/>
        <v>0</v>
      </c>
      <c r="S114" s="51">
        <f t="shared" si="166"/>
        <v>0</v>
      </c>
      <c r="T114" s="51">
        <f t="shared" si="166"/>
        <v>0</v>
      </c>
      <c r="U114" s="51">
        <f t="shared" si="166"/>
        <v>0</v>
      </c>
      <c r="V114" s="51">
        <f t="shared" si="166"/>
        <v>0</v>
      </c>
      <c r="W114" s="51">
        <f t="shared" si="166"/>
        <v>0</v>
      </c>
      <c r="X114" s="51">
        <f t="shared" si="166"/>
        <v>0</v>
      </c>
      <c r="Y114" s="51">
        <f t="shared" ref="Y114:AH114" si="167">-Y126</f>
        <v>0</v>
      </c>
      <c r="Z114" s="51">
        <f t="shared" si="167"/>
        <v>0</v>
      </c>
      <c r="AA114" s="51">
        <f t="shared" si="167"/>
        <v>0</v>
      </c>
      <c r="AB114" s="51">
        <f t="shared" si="167"/>
        <v>0</v>
      </c>
      <c r="AC114" s="51">
        <f t="shared" si="167"/>
        <v>0</v>
      </c>
      <c r="AD114" s="51">
        <f t="shared" si="167"/>
        <v>0</v>
      </c>
      <c r="AE114" s="51">
        <f t="shared" si="167"/>
        <v>0</v>
      </c>
      <c r="AF114" s="51">
        <f t="shared" si="167"/>
        <v>0</v>
      </c>
      <c r="AG114" s="51">
        <f t="shared" si="167"/>
        <v>0</v>
      </c>
      <c r="AH114" s="51">
        <f t="shared" si="167"/>
        <v>0</v>
      </c>
      <c r="AI114" s="51">
        <f t="shared" ref="AI114:AN114" si="168">-AI126</f>
        <v>0</v>
      </c>
      <c r="AJ114" s="51">
        <f t="shared" si="168"/>
        <v>0</v>
      </c>
      <c r="AK114" s="51">
        <f t="shared" si="168"/>
        <v>0</v>
      </c>
      <c r="AL114" s="51">
        <f t="shared" si="168"/>
        <v>0</v>
      </c>
      <c r="AM114" s="51">
        <f t="shared" si="168"/>
        <v>0</v>
      </c>
      <c r="AN114" s="51">
        <f t="shared" si="168"/>
        <v>0</v>
      </c>
      <c r="AO114" s="51">
        <f>-AO126</f>
        <v>0</v>
      </c>
      <c r="AP114" s="51">
        <f>-AP126</f>
        <v>0</v>
      </c>
      <c r="AQ114" s="51">
        <f>-AQ126</f>
        <v>0</v>
      </c>
      <c r="AR114" s="51">
        <f t="shared" ref="AR114:DC114" si="169">-AR126</f>
        <v>0</v>
      </c>
      <c r="AS114" s="51">
        <f t="shared" si="169"/>
        <v>0</v>
      </c>
      <c r="AT114" s="51">
        <f t="shared" si="169"/>
        <v>0</v>
      </c>
      <c r="AU114" s="51">
        <f t="shared" si="169"/>
        <v>0</v>
      </c>
      <c r="AV114" s="51">
        <f t="shared" si="169"/>
        <v>0</v>
      </c>
      <c r="AW114" s="51">
        <f t="shared" si="169"/>
        <v>0</v>
      </c>
      <c r="AX114" s="51">
        <f t="shared" si="169"/>
        <v>0</v>
      </c>
      <c r="AY114" s="51">
        <f t="shared" si="169"/>
        <v>0</v>
      </c>
      <c r="AZ114" s="51">
        <f t="shared" si="169"/>
        <v>0</v>
      </c>
      <c r="BA114" s="51">
        <f t="shared" si="169"/>
        <v>0</v>
      </c>
      <c r="BB114" s="51">
        <f t="shared" si="169"/>
        <v>0</v>
      </c>
      <c r="BC114" s="51">
        <f t="shared" si="169"/>
        <v>0</v>
      </c>
      <c r="BD114" s="51">
        <f t="shared" si="169"/>
        <v>0</v>
      </c>
      <c r="BE114" s="51">
        <f t="shared" si="169"/>
        <v>0</v>
      </c>
      <c r="BF114" s="51">
        <f t="shared" si="169"/>
        <v>0</v>
      </c>
      <c r="BG114" s="51">
        <f t="shared" si="169"/>
        <v>0</v>
      </c>
      <c r="BH114" s="51">
        <f t="shared" si="169"/>
        <v>0</v>
      </c>
      <c r="BI114" s="51">
        <f t="shared" si="169"/>
        <v>0</v>
      </c>
      <c r="BJ114" s="51">
        <f t="shared" si="169"/>
        <v>0</v>
      </c>
      <c r="BK114" s="51">
        <f t="shared" si="169"/>
        <v>0</v>
      </c>
      <c r="BL114" s="51">
        <f t="shared" si="169"/>
        <v>0</v>
      </c>
      <c r="BM114" s="51">
        <f t="shared" si="169"/>
        <v>0</v>
      </c>
      <c r="BN114" s="51">
        <f t="shared" si="169"/>
        <v>0</v>
      </c>
      <c r="BO114" s="51">
        <f t="shared" si="169"/>
        <v>0</v>
      </c>
      <c r="BP114" s="51">
        <f t="shared" si="169"/>
        <v>0</v>
      </c>
      <c r="BQ114" s="51">
        <f t="shared" si="169"/>
        <v>0</v>
      </c>
      <c r="BR114" s="51">
        <f t="shared" si="169"/>
        <v>0</v>
      </c>
      <c r="BS114" s="51">
        <f t="shared" si="169"/>
        <v>0</v>
      </c>
      <c r="BT114" s="51">
        <f t="shared" si="169"/>
        <v>0</v>
      </c>
      <c r="BU114" s="51">
        <f t="shared" si="169"/>
        <v>0</v>
      </c>
      <c r="BV114" s="51">
        <f t="shared" si="169"/>
        <v>0</v>
      </c>
      <c r="BW114" s="51">
        <f t="shared" si="169"/>
        <v>0</v>
      </c>
      <c r="BX114" s="51">
        <f t="shared" si="169"/>
        <v>0</v>
      </c>
      <c r="BY114" s="51">
        <f t="shared" si="169"/>
        <v>0</v>
      </c>
      <c r="BZ114" s="51">
        <f t="shared" si="169"/>
        <v>0</v>
      </c>
      <c r="CA114" s="51">
        <f t="shared" si="169"/>
        <v>0</v>
      </c>
      <c r="CB114" s="51">
        <f t="shared" si="169"/>
        <v>0</v>
      </c>
      <c r="CC114" s="51">
        <f t="shared" si="169"/>
        <v>0</v>
      </c>
      <c r="CD114" s="51">
        <f t="shared" si="169"/>
        <v>0</v>
      </c>
      <c r="CE114" s="51">
        <f t="shared" si="169"/>
        <v>0</v>
      </c>
      <c r="CF114" s="51">
        <f t="shared" si="169"/>
        <v>0</v>
      </c>
      <c r="CG114" s="51">
        <f t="shared" si="169"/>
        <v>0</v>
      </c>
      <c r="CH114" s="51">
        <f t="shared" si="169"/>
        <v>0</v>
      </c>
      <c r="CI114" s="51">
        <f t="shared" si="169"/>
        <v>0</v>
      </c>
      <c r="CJ114" s="51">
        <f t="shared" si="169"/>
        <v>0</v>
      </c>
      <c r="CK114" s="51">
        <f t="shared" si="169"/>
        <v>0</v>
      </c>
      <c r="CL114" s="51">
        <f t="shared" si="169"/>
        <v>0</v>
      </c>
      <c r="CM114" s="51">
        <f t="shared" si="169"/>
        <v>0</v>
      </c>
      <c r="CN114" s="51">
        <f t="shared" si="169"/>
        <v>0</v>
      </c>
      <c r="CO114" s="51">
        <f t="shared" si="169"/>
        <v>0</v>
      </c>
      <c r="CP114" s="51">
        <f t="shared" si="169"/>
        <v>0</v>
      </c>
      <c r="CQ114" s="51">
        <f t="shared" si="169"/>
        <v>0</v>
      </c>
      <c r="CR114" s="51">
        <f t="shared" si="169"/>
        <v>0</v>
      </c>
      <c r="CS114" s="51">
        <f t="shared" si="169"/>
        <v>0</v>
      </c>
      <c r="CT114" s="51">
        <f t="shared" si="169"/>
        <v>0</v>
      </c>
      <c r="CU114" s="51">
        <f t="shared" si="169"/>
        <v>0</v>
      </c>
      <c r="CV114" s="51">
        <f t="shared" si="169"/>
        <v>0</v>
      </c>
      <c r="CW114" s="51">
        <f t="shared" si="169"/>
        <v>0</v>
      </c>
      <c r="CX114" s="51">
        <f t="shared" si="169"/>
        <v>0</v>
      </c>
      <c r="CY114" s="51">
        <f t="shared" si="169"/>
        <v>0</v>
      </c>
      <c r="CZ114" s="51">
        <f t="shared" si="169"/>
        <v>0</v>
      </c>
      <c r="DA114" s="51">
        <f t="shared" si="169"/>
        <v>0</v>
      </c>
      <c r="DB114" s="51">
        <f t="shared" si="169"/>
        <v>0</v>
      </c>
      <c r="DC114" s="51">
        <f t="shared" si="169"/>
        <v>0</v>
      </c>
      <c r="DD114" s="51">
        <f t="shared" ref="DD114:DW114" si="170">-DD126</f>
        <v>0</v>
      </c>
      <c r="DE114" s="51">
        <f t="shared" si="170"/>
        <v>0</v>
      </c>
      <c r="DF114" s="51">
        <f t="shared" si="170"/>
        <v>0</v>
      </c>
      <c r="DG114" s="51">
        <f t="shared" si="170"/>
        <v>0</v>
      </c>
      <c r="DH114" s="51">
        <f t="shared" si="170"/>
        <v>0</v>
      </c>
      <c r="DI114" s="51">
        <f t="shared" si="170"/>
        <v>0</v>
      </c>
      <c r="DJ114" s="51">
        <f t="shared" si="170"/>
        <v>0</v>
      </c>
      <c r="DK114" s="51">
        <f t="shared" si="170"/>
        <v>0</v>
      </c>
      <c r="DL114" s="51">
        <f t="shared" si="170"/>
        <v>0</v>
      </c>
      <c r="DM114" s="51">
        <f t="shared" si="170"/>
        <v>0</v>
      </c>
      <c r="DN114" s="51">
        <f t="shared" si="170"/>
        <v>0</v>
      </c>
      <c r="DO114" s="51">
        <f t="shared" si="170"/>
        <v>0</v>
      </c>
      <c r="DP114" s="51">
        <f t="shared" si="170"/>
        <v>0</v>
      </c>
      <c r="DQ114" s="51">
        <f t="shared" si="170"/>
        <v>0</v>
      </c>
      <c r="DR114" s="51">
        <f t="shared" si="170"/>
        <v>0</v>
      </c>
      <c r="DS114" s="51">
        <f t="shared" si="170"/>
        <v>0</v>
      </c>
      <c r="DT114" s="51">
        <f t="shared" si="170"/>
        <v>0</v>
      </c>
      <c r="DU114" s="51">
        <f t="shared" si="170"/>
        <v>0</v>
      </c>
      <c r="DV114" s="51">
        <f t="shared" si="170"/>
        <v>0</v>
      </c>
      <c r="DW114" s="51">
        <f t="shared" si="170"/>
        <v>0</v>
      </c>
      <c r="DX114" s="51">
        <f t="shared" ref="DX114:EI114" si="171">-DX126</f>
        <v>0</v>
      </c>
      <c r="DY114" s="51">
        <f t="shared" si="171"/>
        <v>0</v>
      </c>
      <c r="DZ114" s="51">
        <f t="shared" si="171"/>
        <v>0</v>
      </c>
      <c r="EA114" s="51">
        <f t="shared" si="171"/>
        <v>0</v>
      </c>
      <c r="EB114" s="51">
        <f t="shared" si="171"/>
        <v>0</v>
      </c>
      <c r="EC114" s="51">
        <f t="shared" si="171"/>
        <v>0</v>
      </c>
      <c r="ED114" s="51">
        <f t="shared" si="171"/>
        <v>0</v>
      </c>
      <c r="EE114" s="51">
        <f t="shared" si="171"/>
        <v>0</v>
      </c>
      <c r="EF114" s="51">
        <f t="shared" si="171"/>
        <v>0</v>
      </c>
      <c r="EG114" s="51">
        <f t="shared" si="171"/>
        <v>0</v>
      </c>
      <c r="EH114" s="51">
        <f t="shared" si="171"/>
        <v>0</v>
      </c>
      <c r="EI114" s="51">
        <f t="shared" si="171"/>
        <v>0</v>
      </c>
      <c r="EJ114" s="51"/>
      <c r="EK114" s="51"/>
      <c r="EL114" s="51"/>
      <c r="EM114" s="51"/>
      <c r="EN114" s="51"/>
      <c r="EO114" s="51"/>
      <c r="EP114" s="51"/>
      <c r="EQ114" s="51"/>
      <c r="ER114" s="51"/>
      <c r="ES114" s="51"/>
      <c r="ET114" s="51"/>
      <c r="EU114" s="51"/>
      <c r="EV114" s="51"/>
      <c r="EW114" s="51"/>
      <c r="EX114" s="51"/>
      <c r="EY114" s="51"/>
      <c r="EZ114" s="51"/>
      <c r="FA114" s="51"/>
    </row>
    <row r="115" spans="1:157" x14ac:dyDescent="0.2">
      <c r="B115" s="21" t="s">
        <v>90</v>
      </c>
      <c r="C115" s="21"/>
      <c r="E115" s="52">
        <f t="shared" ref="E115:N115" si="172">-E123</f>
        <v>0</v>
      </c>
      <c r="F115" s="52">
        <f t="shared" si="172"/>
        <v>0</v>
      </c>
      <c r="G115" s="52">
        <f t="shared" si="172"/>
        <v>0</v>
      </c>
      <c r="H115" s="52">
        <f t="shared" si="172"/>
        <v>0</v>
      </c>
      <c r="I115" s="52">
        <f t="shared" si="172"/>
        <v>0</v>
      </c>
      <c r="J115" s="52">
        <f t="shared" si="172"/>
        <v>0</v>
      </c>
      <c r="K115" s="52">
        <f t="shared" si="172"/>
        <v>0</v>
      </c>
      <c r="L115" s="52">
        <f t="shared" si="172"/>
        <v>0</v>
      </c>
      <c r="M115" s="52">
        <f t="shared" si="172"/>
        <v>0</v>
      </c>
      <c r="N115" s="52">
        <f t="shared" si="172"/>
        <v>0</v>
      </c>
      <c r="O115" s="52">
        <f t="shared" ref="O115:X115" si="173">-O123</f>
        <v>0</v>
      </c>
      <c r="P115" s="52">
        <f t="shared" si="173"/>
        <v>0</v>
      </c>
      <c r="Q115" s="52">
        <f t="shared" si="173"/>
        <v>0</v>
      </c>
      <c r="R115" s="52">
        <f t="shared" si="173"/>
        <v>0</v>
      </c>
      <c r="S115" s="52">
        <f t="shared" si="173"/>
        <v>0</v>
      </c>
      <c r="T115" s="52">
        <f t="shared" si="173"/>
        <v>0</v>
      </c>
      <c r="U115" s="52">
        <f t="shared" si="173"/>
        <v>0</v>
      </c>
      <c r="V115" s="52">
        <f t="shared" si="173"/>
        <v>0</v>
      </c>
      <c r="W115" s="52">
        <f t="shared" si="173"/>
        <v>0</v>
      </c>
      <c r="X115" s="52">
        <f t="shared" si="173"/>
        <v>0</v>
      </c>
      <c r="Y115" s="52">
        <f t="shared" ref="Y115:AH115" si="174">-Y123</f>
        <v>0</v>
      </c>
      <c r="Z115" s="52">
        <f t="shared" si="174"/>
        <v>0</v>
      </c>
      <c r="AA115" s="52">
        <f t="shared" si="174"/>
        <v>0</v>
      </c>
      <c r="AB115" s="52">
        <f t="shared" si="174"/>
        <v>0</v>
      </c>
      <c r="AC115" s="52">
        <f t="shared" si="174"/>
        <v>0</v>
      </c>
      <c r="AD115" s="52">
        <f t="shared" si="174"/>
        <v>0</v>
      </c>
      <c r="AE115" s="52">
        <f t="shared" si="174"/>
        <v>0</v>
      </c>
      <c r="AF115" s="52">
        <f t="shared" si="174"/>
        <v>0</v>
      </c>
      <c r="AG115" s="52">
        <f t="shared" si="174"/>
        <v>0</v>
      </c>
      <c r="AH115" s="52">
        <f t="shared" si="174"/>
        <v>0</v>
      </c>
      <c r="AI115" s="52">
        <f t="shared" ref="AI115:AN115" si="175">-AI123</f>
        <v>0</v>
      </c>
      <c r="AJ115" s="52">
        <f t="shared" si="175"/>
        <v>0</v>
      </c>
      <c r="AK115" s="52">
        <f t="shared" si="175"/>
        <v>0</v>
      </c>
      <c r="AL115" s="52">
        <f t="shared" si="175"/>
        <v>0</v>
      </c>
      <c r="AM115" s="52">
        <f t="shared" si="175"/>
        <v>0</v>
      </c>
      <c r="AN115" s="52">
        <f t="shared" si="175"/>
        <v>0</v>
      </c>
      <c r="AO115" s="52">
        <f>-AO123</f>
        <v>0</v>
      </c>
      <c r="AP115" s="52">
        <f>-AP123</f>
        <v>0</v>
      </c>
      <c r="AQ115" s="52">
        <f>-AQ123</f>
        <v>0</v>
      </c>
      <c r="AR115" s="52">
        <f t="shared" ref="AR115:DC115" si="176">-AR123</f>
        <v>0</v>
      </c>
      <c r="AS115" s="52">
        <f t="shared" si="176"/>
        <v>0</v>
      </c>
      <c r="AT115" s="52">
        <f t="shared" si="176"/>
        <v>0</v>
      </c>
      <c r="AU115" s="52">
        <f t="shared" si="176"/>
        <v>0</v>
      </c>
      <c r="AV115" s="52">
        <f t="shared" si="176"/>
        <v>0</v>
      </c>
      <c r="AW115" s="52">
        <f t="shared" si="176"/>
        <v>0</v>
      </c>
      <c r="AX115" s="52">
        <f t="shared" si="176"/>
        <v>0</v>
      </c>
      <c r="AY115" s="52">
        <f t="shared" si="176"/>
        <v>0</v>
      </c>
      <c r="AZ115" s="52">
        <f t="shared" si="176"/>
        <v>0</v>
      </c>
      <c r="BA115" s="52">
        <f t="shared" si="176"/>
        <v>0</v>
      </c>
      <c r="BB115" s="52">
        <f t="shared" si="176"/>
        <v>0</v>
      </c>
      <c r="BC115" s="52">
        <f t="shared" si="176"/>
        <v>0</v>
      </c>
      <c r="BD115" s="52">
        <f t="shared" si="176"/>
        <v>0</v>
      </c>
      <c r="BE115" s="52">
        <f t="shared" si="176"/>
        <v>0</v>
      </c>
      <c r="BF115" s="52">
        <f t="shared" si="176"/>
        <v>0</v>
      </c>
      <c r="BG115" s="52">
        <f t="shared" si="176"/>
        <v>0</v>
      </c>
      <c r="BH115" s="52">
        <f t="shared" si="176"/>
        <v>0</v>
      </c>
      <c r="BI115" s="52">
        <f t="shared" si="176"/>
        <v>0</v>
      </c>
      <c r="BJ115" s="52">
        <f t="shared" si="176"/>
        <v>0</v>
      </c>
      <c r="BK115" s="52">
        <f t="shared" si="176"/>
        <v>0</v>
      </c>
      <c r="BL115" s="52">
        <f t="shared" si="176"/>
        <v>0</v>
      </c>
      <c r="BM115" s="52">
        <f t="shared" si="176"/>
        <v>0</v>
      </c>
      <c r="BN115" s="52">
        <f t="shared" si="176"/>
        <v>0</v>
      </c>
      <c r="BO115" s="52">
        <f t="shared" si="176"/>
        <v>0</v>
      </c>
      <c r="BP115" s="52">
        <f t="shared" si="176"/>
        <v>0</v>
      </c>
      <c r="BQ115" s="52">
        <f t="shared" si="176"/>
        <v>0</v>
      </c>
      <c r="BR115" s="52">
        <f t="shared" si="176"/>
        <v>0</v>
      </c>
      <c r="BS115" s="52">
        <f t="shared" si="176"/>
        <v>0</v>
      </c>
      <c r="BT115" s="52">
        <f t="shared" si="176"/>
        <v>0</v>
      </c>
      <c r="BU115" s="52">
        <f t="shared" si="176"/>
        <v>0</v>
      </c>
      <c r="BV115" s="52">
        <f t="shared" si="176"/>
        <v>0</v>
      </c>
      <c r="BW115" s="52">
        <f t="shared" si="176"/>
        <v>0</v>
      </c>
      <c r="BX115" s="52">
        <f t="shared" si="176"/>
        <v>0</v>
      </c>
      <c r="BY115" s="52">
        <f t="shared" si="176"/>
        <v>0</v>
      </c>
      <c r="BZ115" s="52">
        <f t="shared" si="176"/>
        <v>0</v>
      </c>
      <c r="CA115" s="52">
        <f t="shared" si="176"/>
        <v>0</v>
      </c>
      <c r="CB115" s="52">
        <f t="shared" si="176"/>
        <v>0</v>
      </c>
      <c r="CC115" s="52">
        <f t="shared" si="176"/>
        <v>0</v>
      </c>
      <c r="CD115" s="52">
        <f t="shared" si="176"/>
        <v>0</v>
      </c>
      <c r="CE115" s="52">
        <f t="shared" si="176"/>
        <v>0</v>
      </c>
      <c r="CF115" s="52">
        <f t="shared" si="176"/>
        <v>0</v>
      </c>
      <c r="CG115" s="52">
        <f t="shared" si="176"/>
        <v>0</v>
      </c>
      <c r="CH115" s="52">
        <f t="shared" si="176"/>
        <v>0</v>
      </c>
      <c r="CI115" s="52">
        <f t="shared" si="176"/>
        <v>0</v>
      </c>
      <c r="CJ115" s="52">
        <f t="shared" si="176"/>
        <v>0</v>
      </c>
      <c r="CK115" s="52">
        <f t="shared" si="176"/>
        <v>0</v>
      </c>
      <c r="CL115" s="52">
        <f t="shared" si="176"/>
        <v>0</v>
      </c>
      <c r="CM115" s="52">
        <f t="shared" si="176"/>
        <v>0</v>
      </c>
      <c r="CN115" s="52">
        <f t="shared" si="176"/>
        <v>0</v>
      </c>
      <c r="CO115" s="52">
        <f t="shared" si="176"/>
        <v>0</v>
      </c>
      <c r="CP115" s="52">
        <f t="shared" si="176"/>
        <v>0</v>
      </c>
      <c r="CQ115" s="52">
        <f t="shared" si="176"/>
        <v>0</v>
      </c>
      <c r="CR115" s="52">
        <f t="shared" si="176"/>
        <v>0</v>
      </c>
      <c r="CS115" s="52">
        <f t="shared" si="176"/>
        <v>0</v>
      </c>
      <c r="CT115" s="52">
        <f t="shared" si="176"/>
        <v>0</v>
      </c>
      <c r="CU115" s="52">
        <f t="shared" si="176"/>
        <v>0</v>
      </c>
      <c r="CV115" s="52">
        <f t="shared" si="176"/>
        <v>0</v>
      </c>
      <c r="CW115" s="52">
        <f t="shared" si="176"/>
        <v>0</v>
      </c>
      <c r="CX115" s="52">
        <f t="shared" si="176"/>
        <v>0</v>
      </c>
      <c r="CY115" s="52">
        <f t="shared" si="176"/>
        <v>0</v>
      </c>
      <c r="CZ115" s="52">
        <f t="shared" si="176"/>
        <v>0</v>
      </c>
      <c r="DA115" s="52">
        <f t="shared" si="176"/>
        <v>0</v>
      </c>
      <c r="DB115" s="52">
        <f t="shared" si="176"/>
        <v>0</v>
      </c>
      <c r="DC115" s="52">
        <f t="shared" si="176"/>
        <v>0</v>
      </c>
      <c r="DD115" s="52">
        <f t="shared" ref="DD115:DW115" si="177">-DD123</f>
        <v>0</v>
      </c>
      <c r="DE115" s="52">
        <f t="shared" si="177"/>
        <v>0</v>
      </c>
      <c r="DF115" s="52">
        <f t="shared" si="177"/>
        <v>0</v>
      </c>
      <c r="DG115" s="52">
        <f t="shared" si="177"/>
        <v>0</v>
      </c>
      <c r="DH115" s="52">
        <f t="shared" si="177"/>
        <v>0</v>
      </c>
      <c r="DI115" s="52">
        <f t="shared" si="177"/>
        <v>0</v>
      </c>
      <c r="DJ115" s="52">
        <f t="shared" si="177"/>
        <v>0</v>
      </c>
      <c r="DK115" s="52">
        <f t="shared" si="177"/>
        <v>0</v>
      </c>
      <c r="DL115" s="52">
        <f t="shared" si="177"/>
        <v>0</v>
      </c>
      <c r="DM115" s="52">
        <f t="shared" si="177"/>
        <v>0</v>
      </c>
      <c r="DN115" s="52">
        <f t="shared" si="177"/>
        <v>0</v>
      </c>
      <c r="DO115" s="52">
        <f t="shared" si="177"/>
        <v>0</v>
      </c>
      <c r="DP115" s="52">
        <f t="shared" si="177"/>
        <v>0</v>
      </c>
      <c r="DQ115" s="52">
        <f t="shared" si="177"/>
        <v>0</v>
      </c>
      <c r="DR115" s="52">
        <f t="shared" si="177"/>
        <v>0</v>
      </c>
      <c r="DS115" s="52">
        <f t="shared" si="177"/>
        <v>0</v>
      </c>
      <c r="DT115" s="52">
        <f t="shared" si="177"/>
        <v>0</v>
      </c>
      <c r="DU115" s="52">
        <f t="shared" si="177"/>
        <v>0</v>
      </c>
      <c r="DV115" s="52">
        <f t="shared" si="177"/>
        <v>0</v>
      </c>
      <c r="DW115" s="52">
        <f t="shared" si="177"/>
        <v>0</v>
      </c>
      <c r="DX115" s="52">
        <f t="shared" ref="DX115:EI115" si="178">-DX123</f>
        <v>0</v>
      </c>
      <c r="DY115" s="52">
        <f t="shared" si="178"/>
        <v>0</v>
      </c>
      <c r="DZ115" s="52">
        <f t="shared" si="178"/>
        <v>0</v>
      </c>
      <c r="EA115" s="52">
        <f t="shared" si="178"/>
        <v>0</v>
      </c>
      <c r="EB115" s="52">
        <f t="shared" si="178"/>
        <v>0</v>
      </c>
      <c r="EC115" s="52">
        <f t="shared" si="178"/>
        <v>0</v>
      </c>
      <c r="ED115" s="52">
        <f t="shared" si="178"/>
        <v>0</v>
      </c>
      <c r="EE115" s="52">
        <f t="shared" si="178"/>
        <v>0</v>
      </c>
      <c r="EF115" s="52">
        <f t="shared" si="178"/>
        <v>0</v>
      </c>
      <c r="EG115" s="52">
        <f t="shared" si="178"/>
        <v>0</v>
      </c>
      <c r="EH115" s="52">
        <f t="shared" si="178"/>
        <v>0</v>
      </c>
      <c r="EI115" s="52">
        <f t="shared" si="178"/>
        <v>0</v>
      </c>
      <c r="EJ115" s="52"/>
      <c r="EK115" s="52"/>
      <c r="EL115" s="52"/>
      <c r="EM115" s="52"/>
      <c r="EN115" s="52"/>
      <c r="EO115" s="52"/>
      <c r="EP115" s="52"/>
      <c r="EQ115" s="52"/>
      <c r="ER115" s="52"/>
      <c r="ES115" s="52"/>
      <c r="ET115" s="52"/>
      <c r="EU115" s="52"/>
      <c r="EV115" s="52"/>
      <c r="EW115" s="52"/>
      <c r="EX115" s="52"/>
      <c r="EY115" s="52"/>
      <c r="EZ115" s="52"/>
      <c r="FA115" s="52"/>
    </row>
    <row r="116" spans="1:157" ht="13.5" thickBot="1" x14ac:dyDescent="0.25">
      <c r="B116" t="s">
        <v>79</v>
      </c>
      <c r="E116" s="57">
        <f t="shared" ref="E116:N116" si="179">SUM(E112:E115)</f>
        <v>0</v>
      </c>
      <c r="F116" s="57">
        <f t="shared" si="179"/>
        <v>0</v>
      </c>
      <c r="G116" s="57">
        <f t="shared" si="179"/>
        <v>0</v>
      </c>
      <c r="H116" s="57">
        <f t="shared" si="179"/>
        <v>0</v>
      </c>
      <c r="I116" s="57">
        <f t="shared" si="179"/>
        <v>0</v>
      </c>
      <c r="J116" s="57">
        <f t="shared" si="179"/>
        <v>0</v>
      </c>
      <c r="K116" s="57">
        <f t="shared" si="179"/>
        <v>0</v>
      </c>
      <c r="L116" s="57">
        <f t="shared" si="179"/>
        <v>0</v>
      </c>
      <c r="M116" s="57">
        <f t="shared" si="179"/>
        <v>0</v>
      </c>
      <c r="N116" s="57">
        <f t="shared" si="179"/>
        <v>0</v>
      </c>
      <c r="O116" s="57">
        <f t="shared" ref="O116:X116" si="180">SUM(O112:O115)</f>
        <v>0</v>
      </c>
      <c r="P116" s="57">
        <f t="shared" si="180"/>
        <v>0</v>
      </c>
      <c r="Q116" s="57">
        <f t="shared" si="180"/>
        <v>0</v>
      </c>
      <c r="R116" s="57">
        <f t="shared" si="180"/>
        <v>0</v>
      </c>
      <c r="S116" s="57">
        <f t="shared" si="180"/>
        <v>0</v>
      </c>
      <c r="T116" s="57">
        <f t="shared" si="180"/>
        <v>0</v>
      </c>
      <c r="U116" s="57">
        <f t="shared" si="180"/>
        <v>0</v>
      </c>
      <c r="V116" s="57">
        <f t="shared" si="180"/>
        <v>0</v>
      </c>
      <c r="W116" s="57">
        <f t="shared" si="180"/>
        <v>0</v>
      </c>
      <c r="X116" s="57">
        <f t="shared" si="180"/>
        <v>0</v>
      </c>
      <c r="Y116" s="57">
        <f t="shared" ref="Y116:AH116" si="181">SUM(Y112:Y115)</f>
        <v>0</v>
      </c>
      <c r="Z116" s="57">
        <f t="shared" si="181"/>
        <v>0</v>
      </c>
      <c r="AA116" s="57">
        <f t="shared" si="181"/>
        <v>0</v>
      </c>
      <c r="AB116" s="57">
        <f t="shared" si="181"/>
        <v>0</v>
      </c>
      <c r="AC116" s="57">
        <f t="shared" si="181"/>
        <v>0</v>
      </c>
      <c r="AD116" s="57">
        <f t="shared" si="181"/>
        <v>0</v>
      </c>
      <c r="AE116" s="57">
        <f t="shared" si="181"/>
        <v>0</v>
      </c>
      <c r="AF116" s="57">
        <f t="shared" si="181"/>
        <v>0</v>
      </c>
      <c r="AG116" s="57">
        <f t="shared" si="181"/>
        <v>0</v>
      </c>
      <c r="AH116" s="57">
        <f t="shared" si="181"/>
        <v>0</v>
      </c>
      <c r="AI116" s="57">
        <f t="shared" ref="AI116:AN116" si="182">SUM(AI112:AI115)</f>
        <v>0</v>
      </c>
      <c r="AJ116" s="57">
        <f t="shared" si="182"/>
        <v>0</v>
      </c>
      <c r="AK116" s="57">
        <f t="shared" si="182"/>
        <v>0</v>
      </c>
      <c r="AL116" s="57">
        <f t="shared" si="182"/>
        <v>0</v>
      </c>
      <c r="AM116" s="57">
        <f t="shared" si="182"/>
        <v>0</v>
      </c>
      <c r="AN116" s="57">
        <f t="shared" si="182"/>
        <v>0</v>
      </c>
      <c r="AO116" s="57">
        <f t="shared" ref="AO116:BT116" si="183">SUM(AO112:AO115)</f>
        <v>0</v>
      </c>
      <c r="AP116" s="57">
        <f t="shared" si="183"/>
        <v>0</v>
      </c>
      <c r="AQ116" s="57">
        <f t="shared" si="183"/>
        <v>0</v>
      </c>
      <c r="AR116" s="57">
        <f t="shared" si="183"/>
        <v>0</v>
      </c>
      <c r="AS116" s="57">
        <f t="shared" si="183"/>
        <v>0</v>
      </c>
      <c r="AT116" s="57">
        <f t="shared" si="183"/>
        <v>0</v>
      </c>
      <c r="AU116" s="57">
        <f t="shared" si="183"/>
        <v>0</v>
      </c>
      <c r="AV116" s="57">
        <f t="shared" si="183"/>
        <v>0</v>
      </c>
      <c r="AW116" s="57">
        <f t="shared" si="183"/>
        <v>0</v>
      </c>
      <c r="AX116" s="57">
        <f t="shared" si="183"/>
        <v>0</v>
      </c>
      <c r="AY116" s="57">
        <f t="shared" si="183"/>
        <v>0</v>
      </c>
      <c r="AZ116" s="57">
        <f t="shared" si="183"/>
        <v>0</v>
      </c>
      <c r="BA116" s="57">
        <f t="shared" si="183"/>
        <v>0</v>
      </c>
      <c r="BB116" s="57">
        <f t="shared" si="183"/>
        <v>0</v>
      </c>
      <c r="BC116" s="57">
        <f t="shared" si="183"/>
        <v>0</v>
      </c>
      <c r="BD116" s="57">
        <f t="shared" si="183"/>
        <v>0</v>
      </c>
      <c r="BE116" s="57">
        <f t="shared" si="183"/>
        <v>0</v>
      </c>
      <c r="BF116" s="57">
        <f t="shared" si="183"/>
        <v>0</v>
      </c>
      <c r="BG116" s="57">
        <f t="shared" si="183"/>
        <v>0</v>
      </c>
      <c r="BH116" s="57">
        <f t="shared" si="183"/>
        <v>0</v>
      </c>
      <c r="BI116" s="57">
        <f t="shared" si="183"/>
        <v>0</v>
      </c>
      <c r="BJ116" s="57">
        <f t="shared" si="183"/>
        <v>0</v>
      </c>
      <c r="BK116" s="57">
        <f t="shared" si="183"/>
        <v>0</v>
      </c>
      <c r="BL116" s="57">
        <f t="shared" si="183"/>
        <v>0</v>
      </c>
      <c r="BM116" s="57">
        <f t="shared" si="183"/>
        <v>0</v>
      </c>
      <c r="BN116" s="57">
        <f t="shared" si="183"/>
        <v>0</v>
      </c>
      <c r="BO116" s="57">
        <f t="shared" si="183"/>
        <v>0</v>
      </c>
      <c r="BP116" s="57">
        <f t="shared" si="183"/>
        <v>0</v>
      </c>
      <c r="BQ116" s="57">
        <f t="shared" si="183"/>
        <v>0</v>
      </c>
      <c r="BR116" s="57">
        <f t="shared" si="183"/>
        <v>0</v>
      </c>
      <c r="BS116" s="57">
        <f t="shared" si="183"/>
        <v>0</v>
      </c>
      <c r="BT116" s="57">
        <f t="shared" si="183"/>
        <v>0</v>
      </c>
      <c r="BU116" s="57">
        <f t="shared" ref="BU116:CZ116" si="184">SUM(BU112:BU115)</f>
        <v>0</v>
      </c>
      <c r="BV116" s="57">
        <f t="shared" si="184"/>
        <v>0</v>
      </c>
      <c r="BW116" s="57">
        <f t="shared" si="184"/>
        <v>0</v>
      </c>
      <c r="BX116" s="57">
        <f t="shared" si="184"/>
        <v>0</v>
      </c>
      <c r="BY116" s="57">
        <f t="shared" si="184"/>
        <v>0</v>
      </c>
      <c r="BZ116" s="57">
        <f t="shared" si="184"/>
        <v>0</v>
      </c>
      <c r="CA116" s="57">
        <f t="shared" si="184"/>
        <v>0</v>
      </c>
      <c r="CB116" s="57">
        <f t="shared" si="184"/>
        <v>0</v>
      </c>
      <c r="CC116" s="57">
        <f t="shared" si="184"/>
        <v>0</v>
      </c>
      <c r="CD116" s="57">
        <f t="shared" si="184"/>
        <v>0</v>
      </c>
      <c r="CE116" s="57">
        <f t="shared" si="184"/>
        <v>0</v>
      </c>
      <c r="CF116" s="57">
        <f t="shared" si="184"/>
        <v>0</v>
      </c>
      <c r="CG116" s="57">
        <f t="shared" si="184"/>
        <v>0</v>
      </c>
      <c r="CH116" s="57">
        <f t="shared" si="184"/>
        <v>0</v>
      </c>
      <c r="CI116" s="57">
        <f t="shared" si="184"/>
        <v>0</v>
      </c>
      <c r="CJ116" s="57">
        <f t="shared" si="184"/>
        <v>0</v>
      </c>
      <c r="CK116" s="57">
        <f t="shared" si="184"/>
        <v>0</v>
      </c>
      <c r="CL116" s="57">
        <f t="shared" si="184"/>
        <v>0</v>
      </c>
      <c r="CM116" s="57">
        <f t="shared" si="184"/>
        <v>0</v>
      </c>
      <c r="CN116" s="57">
        <f t="shared" si="184"/>
        <v>0</v>
      </c>
      <c r="CO116" s="57">
        <f t="shared" si="184"/>
        <v>0</v>
      </c>
      <c r="CP116" s="57">
        <f t="shared" si="184"/>
        <v>0</v>
      </c>
      <c r="CQ116" s="57">
        <f t="shared" si="184"/>
        <v>0</v>
      </c>
      <c r="CR116" s="57">
        <f t="shared" si="184"/>
        <v>0</v>
      </c>
      <c r="CS116" s="57">
        <f t="shared" si="184"/>
        <v>0</v>
      </c>
      <c r="CT116" s="57">
        <f t="shared" si="184"/>
        <v>0</v>
      </c>
      <c r="CU116" s="57">
        <f t="shared" si="184"/>
        <v>0</v>
      </c>
      <c r="CV116" s="57">
        <f t="shared" si="184"/>
        <v>0</v>
      </c>
      <c r="CW116" s="57">
        <f t="shared" si="184"/>
        <v>0</v>
      </c>
      <c r="CX116" s="57">
        <f t="shared" si="184"/>
        <v>0</v>
      </c>
      <c r="CY116" s="57">
        <f t="shared" si="184"/>
        <v>0</v>
      </c>
      <c r="CZ116" s="57">
        <f t="shared" si="184"/>
        <v>0</v>
      </c>
      <c r="DA116" s="57">
        <f t="shared" ref="DA116:DW116" si="185">SUM(DA112:DA115)</f>
        <v>0</v>
      </c>
      <c r="DB116" s="57">
        <f t="shared" si="185"/>
        <v>0</v>
      </c>
      <c r="DC116" s="57">
        <f t="shared" si="185"/>
        <v>0</v>
      </c>
      <c r="DD116" s="57">
        <f t="shared" si="185"/>
        <v>0</v>
      </c>
      <c r="DE116" s="57">
        <f t="shared" si="185"/>
        <v>0</v>
      </c>
      <c r="DF116" s="57">
        <f t="shared" si="185"/>
        <v>0</v>
      </c>
      <c r="DG116" s="57">
        <f t="shared" si="185"/>
        <v>0</v>
      </c>
      <c r="DH116" s="57">
        <f t="shared" si="185"/>
        <v>0</v>
      </c>
      <c r="DI116" s="57">
        <f t="shared" si="185"/>
        <v>0</v>
      </c>
      <c r="DJ116" s="57">
        <f t="shared" si="185"/>
        <v>0</v>
      </c>
      <c r="DK116" s="57">
        <f t="shared" si="185"/>
        <v>0</v>
      </c>
      <c r="DL116" s="57">
        <f t="shared" si="185"/>
        <v>0</v>
      </c>
      <c r="DM116" s="57">
        <f t="shared" si="185"/>
        <v>0</v>
      </c>
      <c r="DN116" s="57">
        <f t="shared" si="185"/>
        <v>0</v>
      </c>
      <c r="DO116" s="57">
        <f t="shared" si="185"/>
        <v>0</v>
      </c>
      <c r="DP116" s="57">
        <f t="shared" si="185"/>
        <v>0</v>
      </c>
      <c r="DQ116" s="57">
        <f t="shared" si="185"/>
        <v>0</v>
      </c>
      <c r="DR116" s="57">
        <f t="shared" si="185"/>
        <v>0</v>
      </c>
      <c r="DS116" s="57">
        <f t="shared" si="185"/>
        <v>0</v>
      </c>
      <c r="DT116" s="57">
        <f t="shared" si="185"/>
        <v>0</v>
      </c>
      <c r="DU116" s="57">
        <f t="shared" si="185"/>
        <v>0</v>
      </c>
      <c r="DV116" s="57">
        <f t="shared" si="185"/>
        <v>0</v>
      </c>
      <c r="DW116" s="57">
        <f t="shared" si="185"/>
        <v>0</v>
      </c>
      <c r="DX116" s="57">
        <f t="shared" ref="DX116:EI116" si="186">SUM(DX112:DX115)</f>
        <v>0</v>
      </c>
      <c r="DY116" s="57">
        <f t="shared" si="186"/>
        <v>0</v>
      </c>
      <c r="DZ116" s="57">
        <f t="shared" si="186"/>
        <v>0</v>
      </c>
      <c r="EA116" s="57">
        <f t="shared" si="186"/>
        <v>0</v>
      </c>
      <c r="EB116" s="57">
        <f t="shared" si="186"/>
        <v>0</v>
      </c>
      <c r="EC116" s="57">
        <f t="shared" si="186"/>
        <v>0</v>
      </c>
      <c r="ED116" s="57">
        <f t="shared" si="186"/>
        <v>0</v>
      </c>
      <c r="EE116" s="57">
        <f t="shared" si="186"/>
        <v>0</v>
      </c>
      <c r="EF116" s="57">
        <f t="shared" si="186"/>
        <v>0</v>
      </c>
      <c r="EG116" s="57">
        <f t="shared" si="186"/>
        <v>0</v>
      </c>
      <c r="EH116" s="57">
        <f t="shared" si="186"/>
        <v>0</v>
      </c>
      <c r="EI116" s="57">
        <f t="shared" si="186"/>
        <v>0</v>
      </c>
      <c r="EJ116" s="57"/>
      <c r="EK116" s="57"/>
      <c r="EL116" s="57"/>
      <c r="EM116" s="57"/>
      <c r="EN116" s="57"/>
      <c r="EO116" s="57"/>
      <c r="EP116" s="57"/>
      <c r="EQ116" s="57"/>
      <c r="ER116" s="57"/>
      <c r="ES116" s="57"/>
      <c r="ET116" s="57"/>
      <c r="EU116" s="57"/>
      <c r="EV116" s="57"/>
      <c r="EW116" s="57"/>
      <c r="EX116" s="57"/>
      <c r="EY116" s="57"/>
      <c r="EZ116" s="57"/>
      <c r="FA116" s="57"/>
    </row>
    <row r="117" spans="1:157" ht="13.5" thickTop="1" x14ac:dyDescent="0.2"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1"/>
      <c r="DG117" s="51"/>
      <c r="DH117" s="51"/>
      <c r="DI117" s="51"/>
      <c r="DJ117" s="51"/>
      <c r="DK117" s="51"/>
      <c r="DL117" s="51"/>
      <c r="DM117" s="51"/>
      <c r="DN117" s="51"/>
      <c r="DO117" s="51"/>
      <c r="DP117" s="51"/>
      <c r="DQ117" s="51"/>
      <c r="DR117" s="51"/>
      <c r="DS117" s="51"/>
      <c r="DT117" s="51"/>
      <c r="DU117" s="51"/>
      <c r="DV117" s="51"/>
      <c r="DW117" s="51"/>
      <c r="DX117" s="51"/>
      <c r="DY117" s="51"/>
      <c r="DZ117" s="51"/>
      <c r="EA117" s="51"/>
      <c r="EB117" s="51"/>
      <c r="EC117" s="51"/>
      <c r="ED117" s="51"/>
      <c r="EE117" s="51"/>
      <c r="EF117" s="51"/>
      <c r="EG117" s="51"/>
      <c r="EH117" s="51"/>
      <c r="EI117" s="51"/>
      <c r="EJ117" s="51"/>
      <c r="EK117" s="51"/>
      <c r="EL117" s="51"/>
      <c r="EM117" s="51"/>
      <c r="EN117" s="51"/>
      <c r="EO117" s="51"/>
      <c r="EP117" s="51"/>
      <c r="EQ117" s="51"/>
      <c r="ER117" s="51"/>
      <c r="ES117" s="51"/>
      <c r="ET117" s="51"/>
      <c r="EU117" s="51"/>
      <c r="EV117" s="51"/>
      <c r="EW117" s="51"/>
      <c r="EX117" s="51"/>
      <c r="EY117" s="51"/>
      <c r="EZ117" s="51"/>
      <c r="FA117" s="51"/>
    </row>
    <row r="118" spans="1:157" x14ac:dyDescent="0.2">
      <c r="A118" s="2" t="s">
        <v>91</v>
      </c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1"/>
      <c r="DS118" s="51"/>
      <c r="DT118" s="51"/>
      <c r="DU118" s="51"/>
      <c r="DV118" s="51"/>
      <c r="DW118" s="51"/>
      <c r="DX118" s="51"/>
      <c r="DY118" s="51"/>
      <c r="DZ118" s="51"/>
      <c r="EA118" s="51"/>
      <c r="EB118" s="51"/>
      <c r="EC118" s="51"/>
      <c r="ED118" s="51"/>
      <c r="EE118" s="51"/>
      <c r="EF118" s="51"/>
      <c r="EG118" s="51"/>
      <c r="EH118" s="51"/>
      <c r="EI118" s="51"/>
      <c r="EJ118" s="51"/>
      <c r="EK118" s="51"/>
      <c r="EL118" s="51"/>
      <c r="EM118" s="51"/>
      <c r="EN118" s="51"/>
      <c r="EO118" s="51"/>
      <c r="EP118" s="51"/>
      <c r="EQ118" s="51"/>
      <c r="ER118" s="51"/>
      <c r="ES118" s="51"/>
      <c r="ET118" s="51"/>
      <c r="EU118" s="51"/>
      <c r="EV118" s="51"/>
      <c r="EW118" s="51"/>
      <c r="EX118" s="51"/>
      <c r="EY118" s="51"/>
      <c r="EZ118" s="51"/>
      <c r="FA118" s="51"/>
    </row>
    <row r="119" spans="1:157" x14ac:dyDescent="0.2">
      <c r="B119" t="s">
        <v>190</v>
      </c>
      <c r="E119" s="51">
        <f>'General Data'!$C25*(E$113+E$114+E112)</f>
        <v>0</v>
      </c>
      <c r="F119" s="51">
        <f>'General Data'!$C25*(F$113+F$114)</f>
        <v>0</v>
      </c>
      <c r="G119" s="51">
        <f>'General Data'!$C25*(G$113+G$114)</f>
        <v>0</v>
      </c>
      <c r="H119" s="51">
        <f>'General Data'!$C25*(H$113+H$114)</f>
        <v>0</v>
      </c>
      <c r="I119" s="51">
        <f>'General Data'!$C25*(I$113+I$114)</f>
        <v>0</v>
      </c>
      <c r="J119" s="51">
        <f>'General Data'!$C25*(J$113+J$114)</f>
        <v>0</v>
      </c>
      <c r="K119" s="51">
        <f>'General Data'!$C25*(K$113+K$114)</f>
        <v>0</v>
      </c>
      <c r="L119" s="51">
        <f>'General Data'!$C25*(L$113+L$114)</f>
        <v>0</v>
      </c>
      <c r="M119" s="51">
        <f>'General Data'!$C25*(M$113+M$114)</f>
        <v>0</v>
      </c>
      <c r="N119" s="51">
        <f>'General Data'!$C25*(N$113+N$114)</f>
        <v>0</v>
      </c>
      <c r="O119" s="51">
        <f>'General Data'!$C25*(O$113+O$114)</f>
        <v>0</v>
      </c>
      <c r="P119" s="51">
        <f>'General Data'!$C25*(P$113+P$114)</f>
        <v>0</v>
      </c>
      <c r="Q119" s="51">
        <f>'General Data'!$C25*(Q$113+Q$114)</f>
        <v>0</v>
      </c>
      <c r="R119" s="51">
        <f>'General Data'!$C25*(R$113+R$114)</f>
        <v>0</v>
      </c>
      <c r="S119" s="51">
        <f>'General Data'!$C25*(S$113+S$114)</f>
        <v>0</v>
      </c>
      <c r="T119" s="51">
        <f>'General Data'!$C25*(T$113+T$114)</f>
        <v>0</v>
      </c>
      <c r="U119" s="51">
        <f>'General Data'!$C25*(U$113+U$114)</f>
        <v>0</v>
      </c>
      <c r="V119" s="51">
        <f>'General Data'!$C25*(V$113+V$114)</f>
        <v>0</v>
      </c>
      <c r="W119" s="51">
        <f>'General Data'!$C25*(W$113+W$114)</f>
        <v>0</v>
      </c>
      <c r="X119" s="51">
        <f>'General Data'!$C25*(X$113+X$114)</f>
        <v>0</v>
      </c>
      <c r="Y119" s="51">
        <f>'General Data'!$C25*(Y$113+Y$114)</f>
        <v>0</v>
      </c>
      <c r="Z119" s="51">
        <f>'General Data'!$C25*(Z$113+Z$114)</f>
        <v>0</v>
      </c>
      <c r="AA119" s="51">
        <f>'General Data'!$C25*(AA$113+AA$114)</f>
        <v>0</v>
      </c>
      <c r="AB119" s="51">
        <f>'General Data'!$C25*(AB$113+AB$114)</f>
        <v>0</v>
      </c>
      <c r="AC119" s="51">
        <f>'General Data'!$C25*(AC$113+AC$114)</f>
        <v>0</v>
      </c>
      <c r="AD119" s="51">
        <f>'General Data'!$C25*(AD$113+AD$114)</f>
        <v>0</v>
      </c>
      <c r="AE119" s="51">
        <f>'General Data'!$C25*(AE$113+AE$114)</f>
        <v>0</v>
      </c>
      <c r="AF119" s="51">
        <f>'General Data'!$C25*(AF$113+AF$114)</f>
        <v>0</v>
      </c>
      <c r="AG119" s="51">
        <f>'General Data'!$C25*(AG$113+AG$114)</f>
        <v>0</v>
      </c>
      <c r="AH119" s="51">
        <f>'General Data'!$C25*(AH$113+AH$114)</f>
        <v>0</v>
      </c>
      <c r="AI119" s="51">
        <f>'General Data'!$C25*(AI$113+AI$114)</f>
        <v>0</v>
      </c>
      <c r="AJ119" s="51">
        <f>'General Data'!$C25*(AJ$113+AJ$114)</f>
        <v>0</v>
      </c>
      <c r="AK119" s="51">
        <f>'General Data'!$C25*(AK$113+AK$114)</f>
        <v>0</v>
      </c>
      <c r="AL119" s="51">
        <f>'General Data'!$C25*(AL$113+AL$114)</f>
        <v>0</v>
      </c>
      <c r="AM119" s="51">
        <f>'General Data'!$C25*(AM$113+AM$114)</f>
        <v>0</v>
      </c>
      <c r="AN119" s="51">
        <f>'General Data'!$C25*(AN$113+AN$114)</f>
        <v>0</v>
      </c>
      <c r="AO119" s="51">
        <f>'General Data'!$C25*(AO$113+AO$114)</f>
        <v>0</v>
      </c>
      <c r="AP119" s="51">
        <f>'General Data'!$C25*(AP$113+AP$114)</f>
        <v>0</v>
      </c>
      <c r="AQ119" s="51">
        <f>'General Data'!$C25*(AQ$113+AQ$114)</f>
        <v>0</v>
      </c>
      <c r="AR119" s="51">
        <f>'General Data'!$C25*(AR$113+AR$114)</f>
        <v>0</v>
      </c>
      <c r="AS119" s="51">
        <f>'General Data'!$C25*(AS$113+AS$114)</f>
        <v>0</v>
      </c>
      <c r="AT119" s="51">
        <f>'General Data'!$C25*(AT$113+AT$114)</f>
        <v>0</v>
      </c>
      <c r="AU119" s="51">
        <f>'General Data'!$C25*(AU$113+AU$114)</f>
        <v>0</v>
      </c>
      <c r="AV119" s="51">
        <f>'General Data'!$C25*(AV$113+AV$114)</f>
        <v>0</v>
      </c>
      <c r="AW119" s="51">
        <f>'General Data'!$C25*(AW$113+AW$114)</f>
        <v>0</v>
      </c>
      <c r="AX119" s="51">
        <f>'General Data'!$C25*(AX$113+AX$114)</f>
        <v>0</v>
      </c>
      <c r="AY119" s="51">
        <f>'General Data'!$C25*(AY$113+AY$114)</f>
        <v>0</v>
      </c>
      <c r="AZ119" s="51">
        <f>'General Data'!$C25*(AZ$113+AZ$114)</f>
        <v>0</v>
      </c>
      <c r="BA119" s="51">
        <f>'General Data'!$C25*(BA$113+BA$114)</f>
        <v>0</v>
      </c>
      <c r="BB119" s="51">
        <f>'General Data'!$C25*(BB$113+BB$114)</f>
        <v>0</v>
      </c>
      <c r="BC119" s="51">
        <f>'General Data'!$C25*(BC$113+BC$114)</f>
        <v>0</v>
      </c>
      <c r="BD119" s="51">
        <f>'General Data'!$C25*(BD$113+BD$114)</f>
        <v>0</v>
      </c>
      <c r="BE119" s="51">
        <f>'General Data'!$C25*(BE$113+BE$114)</f>
        <v>0</v>
      </c>
      <c r="BF119" s="51">
        <f>'General Data'!$C25*(BF$113+BF$114)</f>
        <v>0</v>
      </c>
      <c r="BG119" s="51">
        <f>'General Data'!$C25*(BG$113+BG$114)</f>
        <v>0</v>
      </c>
      <c r="BH119" s="51">
        <f>'General Data'!$C25*(BH$113+BH$114)</f>
        <v>0</v>
      </c>
      <c r="BI119" s="51">
        <f>'General Data'!$C25*(BI$113+BI$114)</f>
        <v>0</v>
      </c>
      <c r="BJ119" s="51">
        <f>'General Data'!$C25*(BJ$113+BJ$114)</f>
        <v>0</v>
      </c>
      <c r="BK119" s="51">
        <f>'General Data'!$C25*(BK$113+BK$114)</f>
        <v>0</v>
      </c>
      <c r="BL119" s="51">
        <f>'General Data'!$C25*(BL$113+BL$114)</f>
        <v>0</v>
      </c>
      <c r="BM119" s="51">
        <f>'General Data'!$C25*(BM$113+BM$114)</f>
        <v>0</v>
      </c>
      <c r="BN119" s="51">
        <f>'General Data'!$C25*(BN$113+BN$114)</f>
        <v>0</v>
      </c>
      <c r="BO119" s="51">
        <f>'General Data'!$C25*(BO$113+BO$114)</f>
        <v>0</v>
      </c>
      <c r="BP119" s="51">
        <f>'General Data'!$C25*(BP$113+BP$114)</f>
        <v>0</v>
      </c>
      <c r="BQ119" s="51">
        <f>'General Data'!$C25*(BQ$113+BQ$114)</f>
        <v>0</v>
      </c>
      <c r="BR119" s="51">
        <f>'General Data'!$C25*(BR$113+BR$114)</f>
        <v>0</v>
      </c>
      <c r="BS119" s="51">
        <f>'General Data'!$C25*(BS$113+BS$114)</f>
        <v>0</v>
      </c>
      <c r="BT119" s="51">
        <f>'General Data'!$C25*(BT$113+BT$114)</f>
        <v>0</v>
      </c>
      <c r="BU119" s="51">
        <f>'General Data'!$C25*(BU$113+BU$114)</f>
        <v>0</v>
      </c>
      <c r="BV119" s="51">
        <f>'General Data'!$C25*(BV$113+BV$114)</f>
        <v>0</v>
      </c>
      <c r="BW119" s="51">
        <f>'General Data'!$C25*(BW$113+BW$114)</f>
        <v>0</v>
      </c>
      <c r="BX119" s="51">
        <f>'General Data'!$C25*(BX$113+BX$114)</f>
        <v>0</v>
      </c>
      <c r="BY119" s="51">
        <f>'General Data'!$C25*(BY$113+BY$114)</f>
        <v>0</v>
      </c>
      <c r="BZ119" s="51">
        <f>'General Data'!$C25*(BZ$113+BZ$114)</f>
        <v>0</v>
      </c>
      <c r="CA119" s="51">
        <f>'General Data'!$C25*(CA$113+CA$114)</f>
        <v>0</v>
      </c>
      <c r="CB119" s="51">
        <f>'General Data'!$C25*(CB$113+CB$114)</f>
        <v>0</v>
      </c>
      <c r="CC119" s="51">
        <f>'General Data'!$C25*(CC$113+CC$114)</f>
        <v>0</v>
      </c>
      <c r="CD119" s="51">
        <f>'General Data'!$C25*(CD$113+CD$114)</f>
        <v>0</v>
      </c>
      <c r="CE119" s="51">
        <f>'General Data'!$C25*(CE$113+CE$114)</f>
        <v>0</v>
      </c>
      <c r="CF119" s="51">
        <f>'General Data'!$C25*(CF$113+CF$114)</f>
        <v>0</v>
      </c>
      <c r="CG119" s="51">
        <f>'General Data'!$C25*(CG$113+CG$114)</f>
        <v>0</v>
      </c>
      <c r="CH119" s="51">
        <f>'General Data'!$C25*(CH$113+CH$114)</f>
        <v>0</v>
      </c>
      <c r="CI119" s="51">
        <f>'General Data'!$C25*(CI$113+CI$114)</f>
        <v>0</v>
      </c>
      <c r="CJ119" s="51">
        <f>'General Data'!$C25*(CJ$113+CJ$114)</f>
        <v>0</v>
      </c>
      <c r="CK119" s="51">
        <f>'General Data'!$C25*(CK$113+CK$114)</f>
        <v>0</v>
      </c>
      <c r="CL119" s="51">
        <f>'General Data'!$C25*(CL$113+CL$114)</f>
        <v>0</v>
      </c>
      <c r="CM119" s="51">
        <f>'General Data'!$C25*(CM$113+CM$114)</f>
        <v>0</v>
      </c>
      <c r="CN119" s="51">
        <f>'General Data'!$C25*(CN$113+CN$114)</f>
        <v>0</v>
      </c>
      <c r="CO119" s="51">
        <f>'General Data'!$C25*(CO$113+CO$114)</f>
        <v>0</v>
      </c>
      <c r="CP119" s="51">
        <f>'General Data'!$C25*(CP$113+CP$114)</f>
        <v>0</v>
      </c>
      <c r="CQ119" s="51">
        <f>'General Data'!$C25*(CQ$113+CQ$114)</f>
        <v>0</v>
      </c>
      <c r="CR119" s="51">
        <f>'General Data'!$C25*(CR$113+CR$114)</f>
        <v>0</v>
      </c>
      <c r="CS119" s="51">
        <f>'General Data'!$C25*(CS$113+CS$114)</f>
        <v>0</v>
      </c>
      <c r="CT119" s="51">
        <f>'General Data'!$C25*(CT$113+CT$114)</f>
        <v>0</v>
      </c>
      <c r="CU119" s="51">
        <f>'General Data'!$C25*(CU$113+CU$114)</f>
        <v>0</v>
      </c>
      <c r="CV119" s="51">
        <f>'General Data'!$C25*(CV$113+CV$114)</f>
        <v>0</v>
      </c>
      <c r="CW119" s="51">
        <f>'General Data'!$C25*(CW$113+CW$114)</f>
        <v>0</v>
      </c>
      <c r="CX119" s="51">
        <f>'General Data'!$C25*(CX$113+CX$114)</f>
        <v>0</v>
      </c>
      <c r="CY119" s="51">
        <f>'General Data'!$C25*(CY$113+CY$114)</f>
        <v>0</v>
      </c>
      <c r="CZ119" s="51">
        <f>'General Data'!$C25*(CZ$113+CZ$114)</f>
        <v>0</v>
      </c>
      <c r="DA119" s="51">
        <f>'General Data'!$C25*(DA$113+DA$114)</f>
        <v>0</v>
      </c>
      <c r="DB119" s="51">
        <f>'General Data'!$C25*(DB$113+DB$114)</f>
        <v>0</v>
      </c>
      <c r="DC119" s="51">
        <f>'General Data'!$C25*(DC$113+DC$114)</f>
        <v>0</v>
      </c>
      <c r="DD119" s="51">
        <f>'General Data'!$C25*(DD$113+DD$114)</f>
        <v>0</v>
      </c>
      <c r="DE119" s="51">
        <f>'General Data'!$C25*(DE$113+DE$114)</f>
        <v>0</v>
      </c>
      <c r="DF119" s="51">
        <f>'General Data'!$C25*(DF$113+DF$114)</f>
        <v>0</v>
      </c>
      <c r="DG119" s="51">
        <f>'General Data'!$C25*(DG$113+DG$114)</f>
        <v>0</v>
      </c>
      <c r="DH119" s="51">
        <f>'General Data'!$C25*(DH$113+DH$114)</f>
        <v>0</v>
      </c>
      <c r="DI119" s="51">
        <f>'General Data'!$C25*(DI$113+DI$114)</f>
        <v>0</v>
      </c>
      <c r="DJ119" s="51">
        <f>'General Data'!$C25*(DJ$113+DJ$114)</f>
        <v>0</v>
      </c>
      <c r="DK119" s="51">
        <f>'General Data'!$C25*(DK$113+DK$114)</f>
        <v>0</v>
      </c>
      <c r="DL119" s="51">
        <f>'General Data'!$C25*(DL$113+DL$114)</f>
        <v>0</v>
      </c>
      <c r="DM119" s="51">
        <f>'General Data'!$C25*(DM$113+DM$114)</f>
        <v>0</v>
      </c>
      <c r="DN119" s="51">
        <f>'General Data'!$C25*(DN$113+DN$114)</f>
        <v>0</v>
      </c>
      <c r="DO119" s="51">
        <f>'General Data'!$C25*(DO$113+DO$114)</f>
        <v>0</v>
      </c>
      <c r="DP119" s="51">
        <f>'General Data'!$C25*(DP$113+DP$114)</f>
        <v>0</v>
      </c>
      <c r="DQ119" s="51">
        <f>'General Data'!$C25*(DQ$113+DQ$114)</f>
        <v>0</v>
      </c>
      <c r="DR119" s="51">
        <f>'General Data'!$C25*(DR$113+DR$114)</f>
        <v>0</v>
      </c>
      <c r="DS119" s="51">
        <f>'General Data'!$C25*(DS$113+DS$114)</f>
        <v>0</v>
      </c>
      <c r="DT119" s="51">
        <f>'General Data'!$C25*(DT$113+DT$114)</f>
        <v>0</v>
      </c>
      <c r="DU119" s="51">
        <f>'General Data'!$C25*(DU$113+DU$114)</f>
        <v>0</v>
      </c>
      <c r="DV119" s="51">
        <f>'General Data'!$C25*(DV$113+DV$114)</f>
        <v>0</v>
      </c>
      <c r="DW119" s="51">
        <f>'General Data'!$C25*(DW$113+DW$114)</f>
        <v>0</v>
      </c>
      <c r="DX119" s="51">
        <f>'General Data'!$C25*(DX$113+DX$114)</f>
        <v>0</v>
      </c>
      <c r="DY119" s="51">
        <f>'General Data'!$C25*(DY$113+DY$114)</f>
        <v>0</v>
      </c>
      <c r="DZ119" s="51">
        <f>'General Data'!$C25*(DZ$113+DZ$114)</f>
        <v>0</v>
      </c>
      <c r="EA119" s="51">
        <f>'General Data'!$C25*(EA$113+EA$114)</f>
        <v>0</v>
      </c>
      <c r="EB119" s="51">
        <f>'General Data'!$C25*(EB$113+EB$114)</f>
        <v>0</v>
      </c>
      <c r="EC119" s="51">
        <f>'General Data'!$C25*(EC$113+EC$114)</f>
        <v>0</v>
      </c>
      <c r="ED119" s="51">
        <f>'General Data'!$C25*(ED$113+ED$114)</f>
        <v>0</v>
      </c>
      <c r="EE119" s="51">
        <f>'General Data'!$C25*(EE$113+EE$114)</f>
        <v>0</v>
      </c>
      <c r="EF119" s="51">
        <f>'General Data'!$C25*(EF$113+EF$114)</f>
        <v>0</v>
      </c>
      <c r="EG119" s="51">
        <f>'General Data'!$C25*(EG$113+EG$114)</f>
        <v>0</v>
      </c>
      <c r="EH119" s="51">
        <f>'General Data'!$C25*(EH$113+EH$114)</f>
        <v>0</v>
      </c>
      <c r="EI119" s="51">
        <f>'General Data'!$C25*(EI$113+EI$114)</f>
        <v>0</v>
      </c>
      <c r="EJ119" s="51"/>
      <c r="EK119" s="51"/>
      <c r="EL119" s="51"/>
      <c r="EM119" s="51"/>
      <c r="EN119" s="51"/>
      <c r="EO119" s="51"/>
      <c r="EP119" s="51"/>
      <c r="EQ119" s="51"/>
      <c r="ER119" s="51"/>
      <c r="ES119" s="51"/>
      <c r="ET119" s="51"/>
      <c r="EU119" s="51"/>
      <c r="EV119" s="51"/>
      <c r="EW119" s="51"/>
      <c r="EX119" s="51"/>
      <c r="EY119" s="51"/>
      <c r="EZ119" s="51"/>
      <c r="FA119" s="51"/>
    </row>
    <row r="120" spans="1:157" x14ac:dyDescent="0.2">
      <c r="B120" t="s">
        <v>191</v>
      </c>
      <c r="E120" s="51">
        <f>'General Data'!$C26*(D$113+D$114)</f>
        <v>0</v>
      </c>
      <c r="F120" s="51">
        <f>'General Data'!$C26*(E$113+E$114+E112)</f>
        <v>0</v>
      </c>
      <c r="G120" s="51">
        <f>'General Data'!$C26*(F$113+F$114)</f>
        <v>0</v>
      </c>
      <c r="H120" s="51">
        <f>'General Data'!$C26*(G$113+G$114)</f>
        <v>0</v>
      </c>
      <c r="I120" s="51">
        <f>'General Data'!$C26*(H$113+H$114)</f>
        <v>0</v>
      </c>
      <c r="J120" s="51">
        <f>'General Data'!$C26*(I$113+I$114)</f>
        <v>0</v>
      </c>
      <c r="K120" s="51">
        <f>'General Data'!$C26*(J$113+J$114)</f>
        <v>0</v>
      </c>
      <c r="L120" s="51">
        <f>'General Data'!$C26*(K$113+K$114)</f>
        <v>0</v>
      </c>
      <c r="M120" s="51">
        <f>'General Data'!$C26*(L$113+L$114)</f>
        <v>0</v>
      </c>
      <c r="N120" s="51">
        <f>'General Data'!$C26*(M$113+M$114)</f>
        <v>0</v>
      </c>
      <c r="O120" s="51">
        <f>'General Data'!$C26*(N$113+N$114)</f>
        <v>0</v>
      </c>
      <c r="P120" s="51">
        <f>'General Data'!$C26*(O$113+O$114)</f>
        <v>0</v>
      </c>
      <c r="Q120" s="51">
        <f>'General Data'!$C26*(P$113+P$114)</f>
        <v>0</v>
      </c>
      <c r="R120" s="51">
        <f>'General Data'!$C26*(Q$113+Q$114)</f>
        <v>0</v>
      </c>
      <c r="S120" s="51">
        <f>'General Data'!$C26*(R$113+R$114)</f>
        <v>0</v>
      </c>
      <c r="T120" s="51">
        <f>'General Data'!$C26*(S$113+S$114)</f>
        <v>0</v>
      </c>
      <c r="U120" s="51">
        <f>'General Data'!$C26*(T$113+T$114)</f>
        <v>0</v>
      </c>
      <c r="V120" s="51">
        <f>'General Data'!$C26*(U$113+U$114)</f>
        <v>0</v>
      </c>
      <c r="W120" s="51">
        <f>'General Data'!$C26*(V$113+V$114)</f>
        <v>0</v>
      </c>
      <c r="X120" s="51">
        <f>'General Data'!$C26*(W$113+W$114)</f>
        <v>0</v>
      </c>
      <c r="Y120" s="51">
        <f>'General Data'!$C26*(X$113+X$114)</f>
        <v>0</v>
      </c>
      <c r="Z120" s="51">
        <f>'General Data'!$C26*(Y$113+Y$114)</f>
        <v>0</v>
      </c>
      <c r="AA120" s="51">
        <f>'General Data'!$C26*(Z$113+Z$114)</f>
        <v>0</v>
      </c>
      <c r="AB120" s="51">
        <f>'General Data'!$C26*(AA$113+AA$114)</f>
        <v>0</v>
      </c>
      <c r="AC120" s="51">
        <f>'General Data'!$C26*(AB$113+AB$114)</f>
        <v>0</v>
      </c>
      <c r="AD120" s="51">
        <f>'General Data'!$C26*(AC$113+AC$114)</f>
        <v>0</v>
      </c>
      <c r="AE120" s="51">
        <f>'General Data'!$C26*(AD$113+AD$114)</f>
        <v>0</v>
      </c>
      <c r="AF120" s="51">
        <f>'General Data'!$C26*(AE$113+AE$114)</f>
        <v>0</v>
      </c>
      <c r="AG120" s="51">
        <f>'General Data'!$C26*(AF$113+AF$114)</f>
        <v>0</v>
      </c>
      <c r="AH120" s="51">
        <f>'General Data'!$C26*(AG$113+AG$114)</f>
        <v>0</v>
      </c>
      <c r="AI120" s="51">
        <f>'General Data'!$C26*(AH$113+AH$114)</f>
        <v>0</v>
      </c>
      <c r="AJ120" s="51">
        <f>'General Data'!$C26*(AI$113+AI$114)</f>
        <v>0</v>
      </c>
      <c r="AK120" s="51">
        <f>'General Data'!$C26*(AJ$113+AJ$114)</f>
        <v>0</v>
      </c>
      <c r="AL120" s="51">
        <f>'General Data'!$C26*(AK$113+AK$114)</f>
        <v>0</v>
      </c>
      <c r="AM120" s="51">
        <f>'General Data'!$C26*(AL$113+AL$114)</f>
        <v>0</v>
      </c>
      <c r="AN120" s="51">
        <f>'General Data'!$C26*(AM$113+AM$114)</f>
        <v>0</v>
      </c>
      <c r="AO120" s="51">
        <f>'General Data'!$C26*(AN$113+AN$114)</f>
        <v>0</v>
      </c>
      <c r="AP120" s="51">
        <f>'General Data'!$C26*(AO$113+AO$114)</f>
        <v>0</v>
      </c>
      <c r="AQ120" s="51">
        <f>'General Data'!$C26*(AP$113+AP$114)</f>
        <v>0</v>
      </c>
      <c r="AR120" s="51">
        <f>'General Data'!$C26*(AQ$113+AQ$114)</f>
        <v>0</v>
      </c>
      <c r="AS120" s="51">
        <f>'General Data'!$C26*(AR$113+AR$114)</f>
        <v>0</v>
      </c>
      <c r="AT120" s="51">
        <f>'General Data'!$C26*(AS$113+AS$114)</f>
        <v>0</v>
      </c>
      <c r="AU120" s="51">
        <f>'General Data'!$C26*(AT$113+AT$114)</f>
        <v>0</v>
      </c>
      <c r="AV120" s="51">
        <f>'General Data'!$C26*(AU$113+AU$114)</f>
        <v>0</v>
      </c>
      <c r="AW120" s="51">
        <f>'General Data'!$C26*(AV$113+AV$114)</f>
        <v>0</v>
      </c>
      <c r="AX120" s="51">
        <f>'General Data'!$C26*(AW$113+AW$114)</f>
        <v>0</v>
      </c>
      <c r="AY120" s="51">
        <f>'General Data'!$C26*(AX$113+AX$114)</f>
        <v>0</v>
      </c>
      <c r="AZ120" s="51">
        <f>'General Data'!$C26*(AY$113+AY$114)</f>
        <v>0</v>
      </c>
      <c r="BA120" s="51">
        <f>'General Data'!$C26*(AZ$113+AZ$114)</f>
        <v>0</v>
      </c>
      <c r="BB120" s="51">
        <f>'General Data'!$C26*(BA$113+BA$114)</f>
        <v>0</v>
      </c>
      <c r="BC120" s="51">
        <f>'General Data'!$C26*(BB$113+BB$114)</f>
        <v>0</v>
      </c>
      <c r="BD120" s="51">
        <f>'General Data'!$C26*(BC$113+BC$114)</f>
        <v>0</v>
      </c>
      <c r="BE120" s="51">
        <f>'General Data'!$C26*(BD$113+BD$114)</f>
        <v>0</v>
      </c>
      <c r="BF120" s="51">
        <f>'General Data'!$C26*(BE$113+BE$114)</f>
        <v>0</v>
      </c>
      <c r="BG120" s="51">
        <f>'General Data'!$C26*(BF$113+BF$114)</f>
        <v>0</v>
      </c>
      <c r="BH120" s="51">
        <f>'General Data'!$C26*(BG$113+BG$114)</f>
        <v>0</v>
      </c>
      <c r="BI120" s="51">
        <f>'General Data'!$C26*(BH$113+BH$114)</f>
        <v>0</v>
      </c>
      <c r="BJ120" s="51">
        <f>'General Data'!$C26*(BI$113+BI$114)</f>
        <v>0</v>
      </c>
      <c r="BK120" s="51">
        <f>'General Data'!$C26*(BJ$113+BJ$114)</f>
        <v>0</v>
      </c>
      <c r="BL120" s="51">
        <f>'General Data'!$C26*(BK$113+BK$114)</f>
        <v>0</v>
      </c>
      <c r="BM120" s="51">
        <f>'General Data'!$C26*(BL$113+BL$114)</f>
        <v>0</v>
      </c>
      <c r="BN120" s="51">
        <f>'General Data'!$C26*(BM$113+BM$114)</f>
        <v>0</v>
      </c>
      <c r="BO120" s="51">
        <f>'General Data'!$C26*(BN$113+BN$114)</f>
        <v>0</v>
      </c>
      <c r="BP120" s="51">
        <f>'General Data'!$C26*(BO$113+BO$114)</f>
        <v>0</v>
      </c>
      <c r="BQ120" s="51">
        <f>'General Data'!$C26*(BP$113+BP$114)</f>
        <v>0</v>
      </c>
      <c r="BR120" s="51">
        <f>'General Data'!$C26*(BQ$113+BQ$114)</f>
        <v>0</v>
      </c>
      <c r="BS120" s="51">
        <f>'General Data'!$C26*(BR$113+BR$114)</f>
        <v>0</v>
      </c>
      <c r="BT120" s="51">
        <f>'General Data'!$C26*(BS$113+BS$114)</f>
        <v>0</v>
      </c>
      <c r="BU120" s="51">
        <f>'General Data'!$C26*(BT$113+BT$114)</f>
        <v>0</v>
      </c>
      <c r="BV120" s="51">
        <f>'General Data'!$C26*(BU$113+BU$114)</f>
        <v>0</v>
      </c>
      <c r="BW120" s="51">
        <f>'General Data'!$C26*(BV$113+BV$114)</f>
        <v>0</v>
      </c>
      <c r="BX120" s="51">
        <f>'General Data'!$C26*(BW$113+BW$114)</f>
        <v>0</v>
      </c>
      <c r="BY120" s="51">
        <f>'General Data'!$C26*(BX$113+BX$114)</f>
        <v>0</v>
      </c>
      <c r="BZ120" s="51">
        <f>'General Data'!$C26*(BY$113+BY$114)</f>
        <v>0</v>
      </c>
      <c r="CA120" s="51">
        <f>'General Data'!$C26*(BZ$113+BZ$114)</f>
        <v>0</v>
      </c>
      <c r="CB120" s="51">
        <f>'General Data'!$C26*(CA$113+CA$114)</f>
        <v>0</v>
      </c>
      <c r="CC120" s="51">
        <f>'General Data'!$C26*(CB$113+CB$114)</f>
        <v>0</v>
      </c>
      <c r="CD120" s="51">
        <f>'General Data'!$C26*(CC$113+CC$114)</f>
        <v>0</v>
      </c>
      <c r="CE120" s="51">
        <f>'General Data'!$C26*(CD$113+CD$114)</f>
        <v>0</v>
      </c>
      <c r="CF120" s="51">
        <f>'General Data'!$C26*(CE$113+CE$114)</f>
        <v>0</v>
      </c>
      <c r="CG120" s="51">
        <f>'General Data'!$C26*(CF$113+CF$114)</f>
        <v>0</v>
      </c>
      <c r="CH120" s="51">
        <f>'General Data'!$C26*(CG$113+CG$114)</f>
        <v>0</v>
      </c>
      <c r="CI120" s="51">
        <f>'General Data'!$C26*(CH$113+CH$114)</f>
        <v>0</v>
      </c>
      <c r="CJ120" s="51">
        <f>'General Data'!$C26*(CI$113+CI$114)</f>
        <v>0</v>
      </c>
      <c r="CK120" s="51">
        <f>'General Data'!$C26*(CJ$113+CJ$114)</f>
        <v>0</v>
      </c>
      <c r="CL120" s="51">
        <f>'General Data'!$C26*(CK$113+CK$114)</f>
        <v>0</v>
      </c>
      <c r="CM120" s="51">
        <f>'General Data'!$C26*(CL$113+CL$114)</f>
        <v>0</v>
      </c>
      <c r="CN120" s="51">
        <f>'General Data'!$C26*(CM$113+CM$114)</f>
        <v>0</v>
      </c>
      <c r="CO120" s="51">
        <f>'General Data'!$C26*(CN$113+CN$114)</f>
        <v>0</v>
      </c>
      <c r="CP120" s="51">
        <f>'General Data'!$C26*(CO$113+CO$114)</f>
        <v>0</v>
      </c>
      <c r="CQ120" s="51">
        <f>'General Data'!$C26*(CP$113+CP$114)</f>
        <v>0</v>
      </c>
      <c r="CR120" s="51">
        <f>'General Data'!$C26*(CQ$113+CQ$114)</f>
        <v>0</v>
      </c>
      <c r="CS120" s="51">
        <f>'General Data'!$C26*(CR$113+CR$114)</f>
        <v>0</v>
      </c>
      <c r="CT120" s="51">
        <f>'General Data'!$C26*(CS$113+CS$114)</f>
        <v>0</v>
      </c>
      <c r="CU120" s="51">
        <f>'General Data'!$C26*(CT$113+CT$114)</f>
        <v>0</v>
      </c>
      <c r="CV120" s="51">
        <f>'General Data'!$C26*(CU$113+CU$114)</f>
        <v>0</v>
      </c>
      <c r="CW120" s="51">
        <f>'General Data'!$C26*(CV$113+CV$114)</f>
        <v>0</v>
      </c>
      <c r="CX120" s="51">
        <f>'General Data'!$C26*(CW$113+CW$114)</f>
        <v>0</v>
      </c>
      <c r="CY120" s="51">
        <f>'General Data'!$C26*(CX$113+CX$114)</f>
        <v>0</v>
      </c>
      <c r="CZ120" s="51">
        <f>'General Data'!$C26*(CY$113+CY$114)</f>
        <v>0</v>
      </c>
      <c r="DA120" s="51">
        <f>'General Data'!$C26*(CZ$113+CZ$114)</f>
        <v>0</v>
      </c>
      <c r="DB120" s="51">
        <f>'General Data'!$C26*(DA$113+DA$114)</f>
        <v>0</v>
      </c>
      <c r="DC120" s="51">
        <f>'General Data'!$C26*(DB$113+DB$114)</f>
        <v>0</v>
      </c>
      <c r="DD120" s="51">
        <f>'General Data'!$C26*(DC$113+DC$114)</f>
        <v>0</v>
      </c>
      <c r="DE120" s="51">
        <f>'General Data'!$C26*(DD$113+DD$114)</f>
        <v>0</v>
      </c>
      <c r="DF120" s="51">
        <f>'General Data'!$C26*(DE$113+DE$114)</f>
        <v>0</v>
      </c>
      <c r="DG120" s="51">
        <f>'General Data'!$C26*(DF$113+DF$114)</f>
        <v>0</v>
      </c>
      <c r="DH120" s="51">
        <f>'General Data'!$C26*(DG$113+DG$114)</f>
        <v>0</v>
      </c>
      <c r="DI120" s="51">
        <f>'General Data'!$C26*(DH$113+DH$114)</f>
        <v>0</v>
      </c>
      <c r="DJ120" s="51">
        <f>'General Data'!$C26*(DI$113+DI$114)</f>
        <v>0</v>
      </c>
      <c r="DK120" s="51">
        <f>'General Data'!$C26*(DJ$113+DJ$114)</f>
        <v>0</v>
      </c>
      <c r="DL120" s="51">
        <f>'General Data'!$C26*(DK$113+DK$114)</f>
        <v>0</v>
      </c>
      <c r="DM120" s="51">
        <f>'General Data'!$C26*(DL$113+DL$114)</f>
        <v>0</v>
      </c>
      <c r="DN120" s="51">
        <f>'General Data'!$C26*(DM$113+DM$114)</f>
        <v>0</v>
      </c>
      <c r="DO120" s="51">
        <f>'General Data'!$C26*(DN$113+DN$114)</f>
        <v>0</v>
      </c>
      <c r="DP120" s="51">
        <f>'General Data'!$C26*(DO$113+DO$114)</f>
        <v>0</v>
      </c>
      <c r="DQ120" s="51">
        <f>'General Data'!$C26*(DP$113+DP$114)</f>
        <v>0</v>
      </c>
      <c r="DR120" s="51">
        <f>'General Data'!$C26*(DQ$113+DQ$114)</f>
        <v>0</v>
      </c>
      <c r="DS120" s="51">
        <f>'General Data'!$C26*(DR$113+DR$114)</f>
        <v>0</v>
      </c>
      <c r="DT120" s="51">
        <f>'General Data'!$C26*(DS$113+DS$114)</f>
        <v>0</v>
      </c>
      <c r="DU120" s="51">
        <f>'General Data'!$C26*(DT$113+DT$114)</f>
        <v>0</v>
      </c>
      <c r="DV120" s="51">
        <f>'General Data'!$C26*(DU$113+DU$114)</f>
        <v>0</v>
      </c>
      <c r="DW120" s="51">
        <f>'General Data'!$C26*(DV$113+DV$114)</f>
        <v>0</v>
      </c>
      <c r="DX120" s="51">
        <f>'General Data'!$C26*(DW$113+DW$114)</f>
        <v>0</v>
      </c>
      <c r="DY120" s="51">
        <f>'General Data'!$C26*(DX$113+DX$114)</f>
        <v>0</v>
      </c>
      <c r="DZ120" s="51">
        <f>'General Data'!$C26*(DY$113+DY$114)</f>
        <v>0</v>
      </c>
      <c r="EA120" s="51">
        <f>'General Data'!$C26*(DZ$113+DZ$114)</f>
        <v>0</v>
      </c>
      <c r="EB120" s="51">
        <f>'General Data'!$C26*(EA$113+EA$114)</f>
        <v>0</v>
      </c>
      <c r="EC120" s="51">
        <f>'General Data'!$C26*(EB$113+EB$114)</f>
        <v>0</v>
      </c>
      <c r="ED120" s="51">
        <f>'General Data'!$C26*(EC$113+EC$114)</f>
        <v>0</v>
      </c>
      <c r="EE120" s="51">
        <f>'General Data'!$C26*(ED$113+ED$114)</f>
        <v>0</v>
      </c>
      <c r="EF120" s="51">
        <f>'General Data'!$C26*(EE$113+EE$114)</f>
        <v>0</v>
      </c>
      <c r="EG120" s="51">
        <f>'General Data'!$C26*(EF$113+EF$114)</f>
        <v>0</v>
      </c>
      <c r="EH120" s="51">
        <f>'General Data'!$C26*(EG$113+EG$114)</f>
        <v>0</v>
      </c>
      <c r="EI120" s="51">
        <f>'General Data'!$C26*(EH$113+EH$114)</f>
        <v>0</v>
      </c>
      <c r="EJ120" s="51"/>
      <c r="EK120" s="51"/>
      <c r="EL120" s="51"/>
      <c r="EM120" s="51"/>
      <c r="EN120" s="51"/>
      <c r="EO120" s="51"/>
      <c r="EP120" s="51"/>
      <c r="EQ120" s="51"/>
      <c r="ER120" s="51"/>
      <c r="ES120" s="51"/>
      <c r="ET120" s="51"/>
      <c r="EU120" s="51"/>
      <c r="EV120" s="51"/>
      <c r="EW120" s="51"/>
      <c r="EX120" s="51"/>
      <c r="EY120" s="51"/>
      <c r="EZ120" s="51"/>
      <c r="FA120" s="51"/>
    </row>
    <row r="121" spans="1:157" x14ac:dyDescent="0.2">
      <c r="B121" t="s">
        <v>192</v>
      </c>
      <c r="E121" s="51">
        <v>0</v>
      </c>
      <c r="F121" s="51">
        <f>'General Data'!$C27*(D$113+D$114)</f>
        <v>0</v>
      </c>
      <c r="G121" s="51">
        <f>'General Data'!$C27*(E$113+E$114+E112)</f>
        <v>0</v>
      </c>
      <c r="H121" s="51">
        <f>'General Data'!$C27*(F$113+F$114)</f>
        <v>0</v>
      </c>
      <c r="I121" s="51">
        <f>'General Data'!$C27*(G$113+G$114)</f>
        <v>0</v>
      </c>
      <c r="J121" s="51">
        <f>'General Data'!$C27*(H$113+H$114)</f>
        <v>0</v>
      </c>
      <c r="K121" s="51">
        <f>'General Data'!$C27*(I$113+I$114)</f>
        <v>0</v>
      </c>
      <c r="L121" s="51">
        <f>'General Data'!$C27*(J$113+J$114)</f>
        <v>0</v>
      </c>
      <c r="M121" s="51">
        <f>'General Data'!$C27*(K$113+K$114)</f>
        <v>0</v>
      </c>
      <c r="N121" s="51">
        <f>'General Data'!$C27*(L$113+L$114)</f>
        <v>0</v>
      </c>
      <c r="O121" s="51">
        <f>'General Data'!$C27*(M$113+M$114)</f>
        <v>0</v>
      </c>
      <c r="P121" s="51">
        <f>'General Data'!$C27*(N$113+N$114)</f>
        <v>0</v>
      </c>
      <c r="Q121" s="51">
        <f>'General Data'!$C27*(O$113+O$114)</f>
        <v>0</v>
      </c>
      <c r="R121" s="51">
        <f>'General Data'!$C27*(P$113+P$114)</f>
        <v>0</v>
      </c>
      <c r="S121" s="51">
        <f>'General Data'!$C27*(Q$113+Q$114)</f>
        <v>0</v>
      </c>
      <c r="T121" s="51">
        <f>'General Data'!$C27*(R$113+R$114)</f>
        <v>0</v>
      </c>
      <c r="U121" s="51">
        <f>'General Data'!$C27*(S$113+S$114)</f>
        <v>0</v>
      </c>
      <c r="V121" s="51">
        <f>'General Data'!$C27*(T$113+T$114)</f>
        <v>0</v>
      </c>
      <c r="W121" s="51">
        <f>'General Data'!$C27*(U$113+U$114)</f>
        <v>0</v>
      </c>
      <c r="X121" s="51">
        <f>'General Data'!$C27*(V$113+V$114)</f>
        <v>0</v>
      </c>
      <c r="Y121" s="51">
        <f>'General Data'!$C27*(W$113+W$114)</f>
        <v>0</v>
      </c>
      <c r="Z121" s="51">
        <f>'General Data'!$C27*(X$113+X$114)</f>
        <v>0</v>
      </c>
      <c r="AA121" s="51">
        <f>'General Data'!$C27*(Y$113+Y$114)</f>
        <v>0</v>
      </c>
      <c r="AB121" s="51">
        <f>'General Data'!$C27*(Z$113+Z$114)</f>
        <v>0</v>
      </c>
      <c r="AC121" s="51">
        <f>'General Data'!$C27*(AA$113+AA$114)</f>
        <v>0</v>
      </c>
      <c r="AD121" s="51">
        <f>'General Data'!$C27*(AB$113+AB$114)</f>
        <v>0</v>
      </c>
      <c r="AE121" s="51">
        <f>'General Data'!$C27*(AC$113+AC$114)</f>
        <v>0</v>
      </c>
      <c r="AF121" s="51">
        <f>'General Data'!$C27*(AD$113+AD$114)</f>
        <v>0</v>
      </c>
      <c r="AG121" s="51">
        <f>'General Data'!$C27*(AE$113+AE$114)</f>
        <v>0</v>
      </c>
      <c r="AH121" s="51">
        <f>'General Data'!$C27*(AF$113+AF$114)</f>
        <v>0</v>
      </c>
      <c r="AI121" s="51">
        <f>'General Data'!$C27*(AG$113+AG$114)</f>
        <v>0</v>
      </c>
      <c r="AJ121" s="51">
        <f>'General Data'!$C27*(AH$113+AH$114)</f>
        <v>0</v>
      </c>
      <c r="AK121" s="51">
        <f>'General Data'!$C27*(AI$113+AI$114)</f>
        <v>0</v>
      </c>
      <c r="AL121" s="51">
        <f>'General Data'!$C27*(AJ$113+AJ$114)</f>
        <v>0</v>
      </c>
      <c r="AM121" s="51">
        <f>'General Data'!$C27*(AK$113+AK$114)</f>
        <v>0</v>
      </c>
      <c r="AN121" s="51">
        <f>'General Data'!$C27*(AL$113+AL$114)</f>
        <v>0</v>
      </c>
      <c r="AO121" s="51">
        <f>'General Data'!$C27*(AM$113+AM$114)</f>
        <v>0</v>
      </c>
      <c r="AP121" s="51">
        <f>'General Data'!$C27*(AN$113+AN$114)</f>
        <v>0</v>
      </c>
      <c r="AQ121" s="51">
        <f>'General Data'!$C27*(AO$113+AO$114)</f>
        <v>0</v>
      </c>
      <c r="AR121" s="51">
        <f>'General Data'!$C27*(AP$113+AP$114)</f>
        <v>0</v>
      </c>
      <c r="AS121" s="51">
        <f>'General Data'!$C27*(AQ$113+AQ$114)</f>
        <v>0</v>
      </c>
      <c r="AT121" s="51">
        <f>'General Data'!$C27*(AR$113+AR$114)</f>
        <v>0</v>
      </c>
      <c r="AU121" s="51">
        <f>'General Data'!$C27*(AS$113+AS$114)</f>
        <v>0</v>
      </c>
      <c r="AV121" s="51">
        <f>'General Data'!$C27*(AT$113+AT$114)</f>
        <v>0</v>
      </c>
      <c r="AW121" s="51">
        <f>'General Data'!$C27*(AU$113+AU$114)</f>
        <v>0</v>
      </c>
      <c r="AX121" s="51">
        <f>'General Data'!$C27*(AV$113+AV$114)</f>
        <v>0</v>
      </c>
      <c r="AY121" s="51">
        <f>'General Data'!$C27*(AW$113+AW$114)</f>
        <v>0</v>
      </c>
      <c r="AZ121" s="51">
        <f>'General Data'!$C27*(AX$113+AX$114)</f>
        <v>0</v>
      </c>
      <c r="BA121" s="51">
        <f>'General Data'!$C27*(AY$113+AY$114)</f>
        <v>0</v>
      </c>
      <c r="BB121" s="51">
        <f>'General Data'!$C27*(AZ$113+AZ$114)</f>
        <v>0</v>
      </c>
      <c r="BC121" s="51">
        <f>'General Data'!$C27*(BA$113+BA$114)</f>
        <v>0</v>
      </c>
      <c r="BD121" s="51">
        <f>'General Data'!$C27*(BB$113+BB$114)</f>
        <v>0</v>
      </c>
      <c r="BE121" s="51">
        <f>'General Data'!$C27*(BC$113+BC$114)</f>
        <v>0</v>
      </c>
      <c r="BF121" s="51">
        <f>'General Data'!$C27*(BD$113+BD$114)</f>
        <v>0</v>
      </c>
      <c r="BG121" s="51">
        <f>'General Data'!$C27*(BE$113+BE$114)</f>
        <v>0</v>
      </c>
      <c r="BH121" s="51">
        <f>'General Data'!$C27*(BF$113+BF$114)</f>
        <v>0</v>
      </c>
      <c r="BI121" s="51">
        <f>'General Data'!$C27*(BG$113+BG$114)</f>
        <v>0</v>
      </c>
      <c r="BJ121" s="51">
        <f>'General Data'!$C27*(BH$113+BH$114)</f>
        <v>0</v>
      </c>
      <c r="BK121" s="51">
        <f>'General Data'!$C27*(BI$113+BI$114)</f>
        <v>0</v>
      </c>
      <c r="BL121" s="51">
        <f>'General Data'!$C27*(BJ$113+BJ$114)</f>
        <v>0</v>
      </c>
      <c r="BM121" s="51">
        <f>'General Data'!$C27*(BK$113+BK$114)</f>
        <v>0</v>
      </c>
      <c r="BN121" s="51">
        <f>'General Data'!$C27*(BL$113+BL$114)</f>
        <v>0</v>
      </c>
      <c r="BO121" s="51">
        <f>'General Data'!$C27*(BM$113+BM$114)</f>
        <v>0</v>
      </c>
      <c r="BP121" s="51">
        <f>'General Data'!$C27*(BN$113+BN$114)</f>
        <v>0</v>
      </c>
      <c r="BQ121" s="51">
        <f>'General Data'!$C27*(BO$113+BO$114)</f>
        <v>0</v>
      </c>
      <c r="BR121" s="51">
        <f>'General Data'!$C27*(BP$113+BP$114)</f>
        <v>0</v>
      </c>
      <c r="BS121" s="51">
        <f>'General Data'!$C27*(BQ$113+BQ$114)</f>
        <v>0</v>
      </c>
      <c r="BT121" s="51">
        <f>'General Data'!$C27*(BR$113+BR$114)</f>
        <v>0</v>
      </c>
      <c r="BU121" s="51">
        <f>'General Data'!$C27*(BS$113+BS$114)</f>
        <v>0</v>
      </c>
      <c r="BV121" s="51">
        <f>'General Data'!$C27*(BT$113+BT$114)</f>
        <v>0</v>
      </c>
      <c r="BW121" s="51">
        <f>'General Data'!$C27*(BU$113+BU$114)</f>
        <v>0</v>
      </c>
      <c r="BX121" s="51">
        <f>'General Data'!$C27*(BV$113+BV$114)</f>
        <v>0</v>
      </c>
      <c r="BY121" s="51">
        <f>'General Data'!$C27*(BW$113+BW$114)</f>
        <v>0</v>
      </c>
      <c r="BZ121" s="51">
        <f>'General Data'!$C27*(BX$113+BX$114)</f>
        <v>0</v>
      </c>
      <c r="CA121" s="51">
        <f>'General Data'!$C27*(BY$113+BY$114)</f>
        <v>0</v>
      </c>
      <c r="CB121" s="51">
        <f>'General Data'!$C27*(BZ$113+BZ$114)</f>
        <v>0</v>
      </c>
      <c r="CC121" s="51">
        <f>'General Data'!$C27*(CA$113+CA$114)</f>
        <v>0</v>
      </c>
      <c r="CD121" s="51">
        <f>'General Data'!$C27*(CB$113+CB$114)</f>
        <v>0</v>
      </c>
      <c r="CE121" s="51">
        <f>'General Data'!$C27*(CC$113+CC$114)</f>
        <v>0</v>
      </c>
      <c r="CF121" s="51">
        <f>'General Data'!$C27*(CD$113+CD$114)</f>
        <v>0</v>
      </c>
      <c r="CG121" s="51">
        <f>'General Data'!$C27*(CE$113+CE$114)</f>
        <v>0</v>
      </c>
      <c r="CH121" s="51">
        <f>'General Data'!$C27*(CF$113+CF$114)</f>
        <v>0</v>
      </c>
      <c r="CI121" s="51">
        <f>'General Data'!$C27*(CG$113+CG$114)</f>
        <v>0</v>
      </c>
      <c r="CJ121" s="51">
        <f>'General Data'!$C27*(CH$113+CH$114)</f>
        <v>0</v>
      </c>
      <c r="CK121" s="51">
        <f>'General Data'!$C27*(CI$113+CI$114)</f>
        <v>0</v>
      </c>
      <c r="CL121" s="51">
        <f>'General Data'!$C27*(CJ$113+CJ$114)</f>
        <v>0</v>
      </c>
      <c r="CM121" s="51">
        <f>'General Data'!$C27*(CK$113+CK$114)</f>
        <v>0</v>
      </c>
      <c r="CN121" s="51">
        <f>'General Data'!$C27*(CL$113+CL$114)</f>
        <v>0</v>
      </c>
      <c r="CO121" s="51">
        <f>'General Data'!$C27*(CM$113+CM$114)</f>
        <v>0</v>
      </c>
      <c r="CP121" s="51">
        <f>'General Data'!$C27*(CN$113+CN$114)</f>
        <v>0</v>
      </c>
      <c r="CQ121" s="51">
        <f>'General Data'!$C27*(CO$113+CO$114)</f>
        <v>0</v>
      </c>
      <c r="CR121" s="51">
        <f>'General Data'!$C27*(CP$113+CP$114)</f>
        <v>0</v>
      </c>
      <c r="CS121" s="51">
        <f>'General Data'!$C27*(CQ$113+CQ$114)</f>
        <v>0</v>
      </c>
      <c r="CT121" s="51">
        <f>'General Data'!$C27*(CR$113+CR$114)</f>
        <v>0</v>
      </c>
      <c r="CU121" s="51">
        <f>'General Data'!$C27*(CS$113+CS$114)</f>
        <v>0</v>
      </c>
      <c r="CV121" s="51">
        <f>'General Data'!$C27*(CT$113+CT$114)</f>
        <v>0</v>
      </c>
      <c r="CW121" s="51">
        <f>'General Data'!$C27*(CU$113+CU$114)</f>
        <v>0</v>
      </c>
      <c r="CX121" s="51">
        <f>'General Data'!$C27*(CV$113+CV$114)</f>
        <v>0</v>
      </c>
      <c r="CY121" s="51">
        <f>'General Data'!$C27*(CW$113+CW$114)</f>
        <v>0</v>
      </c>
      <c r="CZ121" s="51">
        <f>'General Data'!$C27*(CX$113+CX$114)</f>
        <v>0</v>
      </c>
      <c r="DA121" s="51">
        <f>'General Data'!$C27*(CY$113+CY$114)</f>
        <v>0</v>
      </c>
      <c r="DB121" s="51">
        <f>'General Data'!$C27*(CZ$113+CZ$114)</f>
        <v>0</v>
      </c>
      <c r="DC121" s="51">
        <f>'General Data'!$C27*(DA$113+DA$114)</f>
        <v>0</v>
      </c>
      <c r="DD121" s="51">
        <f>'General Data'!$C27*(DB$113+DB$114)</f>
        <v>0</v>
      </c>
      <c r="DE121" s="51">
        <f>'General Data'!$C27*(DC$113+DC$114)</f>
        <v>0</v>
      </c>
      <c r="DF121" s="51">
        <f>'General Data'!$C27*(DD$113+DD$114)</f>
        <v>0</v>
      </c>
      <c r="DG121" s="51">
        <f>'General Data'!$C27*(DE$113+DE$114)</f>
        <v>0</v>
      </c>
      <c r="DH121" s="51">
        <f>'General Data'!$C27*(DF$113+DF$114)</f>
        <v>0</v>
      </c>
      <c r="DI121" s="51">
        <f>'General Data'!$C27*(DG$113+DG$114)</f>
        <v>0</v>
      </c>
      <c r="DJ121" s="51">
        <f>'General Data'!$C27*(DH$113+DH$114)</f>
        <v>0</v>
      </c>
      <c r="DK121" s="51">
        <f>'General Data'!$C27*(DI$113+DI$114)</f>
        <v>0</v>
      </c>
      <c r="DL121" s="51">
        <f>'General Data'!$C27*(DJ$113+DJ$114)</f>
        <v>0</v>
      </c>
      <c r="DM121" s="51">
        <f>'General Data'!$C27*(DK$113+DK$114)</f>
        <v>0</v>
      </c>
      <c r="DN121" s="51">
        <f>'General Data'!$C27*(DL$113+DL$114)</f>
        <v>0</v>
      </c>
      <c r="DO121" s="51">
        <f>'General Data'!$C27*(DM$113+DM$114)</f>
        <v>0</v>
      </c>
      <c r="DP121" s="51">
        <f>'General Data'!$C27*(DN$113+DN$114)</f>
        <v>0</v>
      </c>
      <c r="DQ121" s="51">
        <f>'General Data'!$C27*(DO$113+DO$114)</f>
        <v>0</v>
      </c>
      <c r="DR121" s="51">
        <f>'General Data'!$C27*(DP$113+DP$114)</f>
        <v>0</v>
      </c>
      <c r="DS121" s="51">
        <f>'General Data'!$C27*(DQ$113+DQ$114)</f>
        <v>0</v>
      </c>
      <c r="DT121" s="51">
        <f>'General Data'!$C27*(DR$113+DR$114)</f>
        <v>0</v>
      </c>
      <c r="DU121" s="51">
        <f>'General Data'!$C27*(DS$113+DS$114)</f>
        <v>0</v>
      </c>
      <c r="DV121" s="51">
        <f>'General Data'!$C27*(DT$113+DT$114)</f>
        <v>0</v>
      </c>
      <c r="DW121" s="51">
        <f>'General Data'!$C27*(DU$113+DU$114)</f>
        <v>0</v>
      </c>
      <c r="DX121" s="51">
        <f>'General Data'!$C27*(DV$113+DV$114)</f>
        <v>0</v>
      </c>
      <c r="DY121" s="51">
        <f>'General Data'!$C27*(DW$113+DW$114)</f>
        <v>0</v>
      </c>
      <c r="DZ121" s="51">
        <f>'General Data'!$C27*(DX$113+DX$114)</f>
        <v>0</v>
      </c>
      <c r="EA121" s="51">
        <f>'General Data'!$C27*(DY$113+DY$114)</f>
        <v>0</v>
      </c>
      <c r="EB121" s="51">
        <f>'General Data'!$C27*(DZ$113+DZ$114)</f>
        <v>0</v>
      </c>
      <c r="EC121" s="51">
        <f>'General Data'!$C27*(EA$113+EA$114)</f>
        <v>0</v>
      </c>
      <c r="ED121" s="51">
        <f>'General Data'!$C27*(EB$113+EB$114)</f>
        <v>0</v>
      </c>
      <c r="EE121" s="51">
        <f>'General Data'!$C27*(EC$113+EC$114)</f>
        <v>0</v>
      </c>
      <c r="EF121" s="51">
        <f>'General Data'!$C27*(ED$113+ED$114)</f>
        <v>0</v>
      </c>
      <c r="EG121" s="51">
        <f>'General Data'!$C27*(EE$113+EE$114)</f>
        <v>0</v>
      </c>
      <c r="EH121" s="51">
        <f>'General Data'!$C27*(EF$113+EF$114)</f>
        <v>0</v>
      </c>
      <c r="EI121" s="51">
        <f>'General Data'!$C27*(EG$113+EG$114)</f>
        <v>0</v>
      </c>
      <c r="EJ121" s="51"/>
      <c r="EK121" s="51"/>
      <c r="EL121" s="51"/>
      <c r="EM121" s="51"/>
      <c r="EN121" s="51"/>
      <c r="EO121" s="51"/>
      <c r="EP121" s="51"/>
      <c r="EQ121" s="51"/>
      <c r="ER121" s="51"/>
      <c r="ES121" s="51"/>
      <c r="ET121" s="51"/>
      <c r="EU121" s="51"/>
      <c r="EV121" s="51"/>
      <c r="EW121" s="51"/>
      <c r="EX121" s="51"/>
      <c r="EY121" s="51"/>
      <c r="EZ121" s="51"/>
      <c r="FA121" s="51"/>
    </row>
    <row r="122" spans="1:157" x14ac:dyDescent="0.2">
      <c r="B122" t="s">
        <v>193</v>
      </c>
      <c r="E122" s="52">
        <v>0</v>
      </c>
      <c r="F122" s="52">
        <v>0</v>
      </c>
      <c r="G122" s="52">
        <f>'General Data'!$C28*(D$113+D$114)</f>
        <v>0</v>
      </c>
      <c r="H122" s="52">
        <f>'General Data'!$C28*(E$113+E$114+E112)</f>
        <v>0</v>
      </c>
      <c r="I122" s="52">
        <f>'General Data'!$C28*(F$113+F$114)</f>
        <v>0</v>
      </c>
      <c r="J122" s="52">
        <f>'General Data'!$C28*(G$113+G$114)</f>
        <v>0</v>
      </c>
      <c r="K122" s="52">
        <f>'General Data'!$C28*(H$113+H$114)</f>
        <v>0</v>
      </c>
      <c r="L122" s="52">
        <f>'General Data'!$C28*(I$113+I$114)</f>
        <v>0</v>
      </c>
      <c r="M122" s="52">
        <f>'General Data'!$C28*(J$113+J$114)</f>
        <v>0</v>
      </c>
      <c r="N122" s="52">
        <f>'General Data'!$C28*(K$113+K$114)</f>
        <v>0</v>
      </c>
      <c r="O122" s="52">
        <f>'General Data'!$C28*(L$113+L$114)</f>
        <v>0</v>
      </c>
      <c r="P122" s="52">
        <f>'General Data'!$C28*(M$113+M$114)</f>
        <v>0</v>
      </c>
      <c r="Q122" s="52">
        <f>'General Data'!$C28*(N$113+N$114)</f>
        <v>0</v>
      </c>
      <c r="R122" s="52">
        <f>'General Data'!$C28*(O$113+O$114)</f>
        <v>0</v>
      </c>
      <c r="S122" s="52">
        <f>'General Data'!$C28*(P$113+P$114)</f>
        <v>0</v>
      </c>
      <c r="T122" s="52">
        <f>'General Data'!$C28*(Q$113+Q$114)</f>
        <v>0</v>
      </c>
      <c r="U122" s="52">
        <f>'General Data'!$C28*(R$113+R$114)</f>
        <v>0</v>
      </c>
      <c r="V122" s="52">
        <f>'General Data'!$C28*(S$113+S$114)</f>
        <v>0</v>
      </c>
      <c r="W122" s="52">
        <f>'General Data'!$C28*(T$113+T$114)</f>
        <v>0</v>
      </c>
      <c r="X122" s="52">
        <f>'General Data'!$C28*(U$113+U$114)</f>
        <v>0</v>
      </c>
      <c r="Y122" s="52">
        <f>'General Data'!$C28*(V$113+V$114)</f>
        <v>0</v>
      </c>
      <c r="Z122" s="52">
        <f>'General Data'!$C28*(W$113+W$114)</f>
        <v>0</v>
      </c>
      <c r="AA122" s="52">
        <f>'General Data'!$C28*(X$113+X$114)</f>
        <v>0</v>
      </c>
      <c r="AB122" s="52">
        <f>'General Data'!$C28*(Y$113+Y$114)</f>
        <v>0</v>
      </c>
      <c r="AC122" s="52">
        <f>'General Data'!$C28*(Z$113+Z$114)</f>
        <v>0</v>
      </c>
      <c r="AD122" s="52">
        <f>'General Data'!$C28*(AA$113+AA$114)</f>
        <v>0</v>
      </c>
      <c r="AE122" s="52">
        <f>'General Data'!$C28*(AB$113+AB$114)</f>
        <v>0</v>
      </c>
      <c r="AF122" s="52">
        <f>'General Data'!$C28*(AC$113+AC$114)</f>
        <v>0</v>
      </c>
      <c r="AG122" s="52">
        <f>'General Data'!$C28*(AD$113+AD$114)</f>
        <v>0</v>
      </c>
      <c r="AH122" s="52">
        <f>'General Data'!$C28*(AE$113+AE$114)</f>
        <v>0</v>
      </c>
      <c r="AI122" s="52">
        <f>'General Data'!$C28*(AF$113+AF$114)</f>
        <v>0</v>
      </c>
      <c r="AJ122" s="52">
        <f>'General Data'!$C28*(AG$113+AG$114)</f>
        <v>0</v>
      </c>
      <c r="AK122" s="52">
        <f>'General Data'!$C28*(AH$113+AH$114)</f>
        <v>0</v>
      </c>
      <c r="AL122" s="52">
        <f>'General Data'!$C28*(AI$113+AI$114)</f>
        <v>0</v>
      </c>
      <c r="AM122" s="52">
        <f>'General Data'!$C28*(AJ$113+AJ$114)</f>
        <v>0</v>
      </c>
      <c r="AN122" s="52">
        <f>'General Data'!$C28*(AK$113+AK$114)</f>
        <v>0</v>
      </c>
      <c r="AO122" s="52">
        <f>'General Data'!$C28*(AL$113+AL$114)</f>
        <v>0</v>
      </c>
      <c r="AP122" s="52">
        <f>'General Data'!$C28*(AM$113+AM$114)</f>
        <v>0</v>
      </c>
      <c r="AQ122" s="52">
        <f>'General Data'!$C28*(AN$113+AN$114)</f>
        <v>0</v>
      </c>
      <c r="AR122" s="52">
        <f>'General Data'!$C28*(AO$113+AO$114)</f>
        <v>0</v>
      </c>
      <c r="AS122" s="52">
        <f>'General Data'!$C28*(AP$113+AP$114)</f>
        <v>0</v>
      </c>
      <c r="AT122" s="52">
        <f>'General Data'!$C28*(AQ$113+AQ$114)</f>
        <v>0</v>
      </c>
      <c r="AU122" s="52">
        <f>'General Data'!$C28*(AR$113+AR$114)</f>
        <v>0</v>
      </c>
      <c r="AV122" s="52">
        <f>'General Data'!$C28*(AS$113+AS$114)</f>
        <v>0</v>
      </c>
      <c r="AW122" s="52">
        <f>'General Data'!$C28*(AT$113+AT$114)</f>
        <v>0</v>
      </c>
      <c r="AX122" s="52">
        <f>'General Data'!$C28*(AU$113+AU$114)</f>
        <v>0</v>
      </c>
      <c r="AY122" s="52">
        <f>'General Data'!$C28*(AV$113+AV$114)</f>
        <v>0</v>
      </c>
      <c r="AZ122" s="52">
        <f>'General Data'!$C28*(AW$113+AW$114)</f>
        <v>0</v>
      </c>
      <c r="BA122" s="52">
        <f>'General Data'!$C28*(AX$113+AX$114)</f>
        <v>0</v>
      </c>
      <c r="BB122" s="52">
        <f>'General Data'!$C28*(AY$113+AY$114)</f>
        <v>0</v>
      </c>
      <c r="BC122" s="52">
        <f>'General Data'!$C28*(AZ$113+AZ$114)</f>
        <v>0</v>
      </c>
      <c r="BD122" s="52">
        <f>'General Data'!$C28*(BA$113+BA$114)</f>
        <v>0</v>
      </c>
      <c r="BE122" s="52">
        <f>'General Data'!$C28*(BB$113+BB$114)</f>
        <v>0</v>
      </c>
      <c r="BF122" s="52">
        <f>'General Data'!$C28*(BC$113+BC$114)</f>
        <v>0</v>
      </c>
      <c r="BG122" s="52">
        <f>'General Data'!$C28*(BD$113+BD$114)</f>
        <v>0</v>
      </c>
      <c r="BH122" s="52">
        <f>'General Data'!$C28*(BE$113+BE$114)</f>
        <v>0</v>
      </c>
      <c r="BI122" s="52">
        <f>'General Data'!$C28*(BF$113+BF$114)</f>
        <v>0</v>
      </c>
      <c r="BJ122" s="52">
        <f>'General Data'!$C28*(BG$113+BG$114)</f>
        <v>0</v>
      </c>
      <c r="BK122" s="52">
        <f>'General Data'!$C28*(BH$113+BH$114)</f>
        <v>0</v>
      </c>
      <c r="BL122" s="52">
        <f>'General Data'!$C28*(BI$113+BI$114)</f>
        <v>0</v>
      </c>
      <c r="BM122" s="52">
        <f>'General Data'!$C28*(BJ$113+BJ$114)</f>
        <v>0</v>
      </c>
      <c r="BN122" s="52">
        <f>'General Data'!$C28*(BK$113+BK$114)</f>
        <v>0</v>
      </c>
      <c r="BO122" s="52">
        <f>'General Data'!$C28*(BL$113+BL$114)</f>
        <v>0</v>
      </c>
      <c r="BP122" s="52">
        <f>'General Data'!$C28*(BM$113+BM$114)</f>
        <v>0</v>
      </c>
      <c r="BQ122" s="52">
        <f>'General Data'!$C28*(BN$113+BN$114)</f>
        <v>0</v>
      </c>
      <c r="BR122" s="52">
        <f>'General Data'!$C28*(BO$113+BO$114)</f>
        <v>0</v>
      </c>
      <c r="BS122" s="52">
        <f>'General Data'!$C28*(BP$113+BP$114)</f>
        <v>0</v>
      </c>
      <c r="BT122" s="52">
        <f>'General Data'!$C28*(BQ$113+BQ$114)</f>
        <v>0</v>
      </c>
      <c r="BU122" s="52">
        <f>'General Data'!$C28*(BR$113+BR$114)</f>
        <v>0</v>
      </c>
      <c r="BV122" s="52">
        <f>'General Data'!$C28*(BS$113+BS$114)</f>
        <v>0</v>
      </c>
      <c r="BW122" s="52">
        <f>'General Data'!$C28*(BT$113+BT$114)</f>
        <v>0</v>
      </c>
      <c r="BX122" s="52">
        <f>'General Data'!$C28*(BU$113+BU$114)</f>
        <v>0</v>
      </c>
      <c r="BY122" s="52">
        <f>'General Data'!$C28*(BV$113+BV$114)</f>
        <v>0</v>
      </c>
      <c r="BZ122" s="52">
        <f>'General Data'!$C28*(BW$113+BW$114)</f>
        <v>0</v>
      </c>
      <c r="CA122" s="52">
        <f>'General Data'!$C28*(BX$113+BX$114)</f>
        <v>0</v>
      </c>
      <c r="CB122" s="52">
        <f>'General Data'!$C28*(BY$113+BY$114)</f>
        <v>0</v>
      </c>
      <c r="CC122" s="52">
        <f>'General Data'!$C28*(BZ$113+BZ$114)</f>
        <v>0</v>
      </c>
      <c r="CD122" s="52">
        <f>'General Data'!$C28*(CA$113+CA$114)</f>
        <v>0</v>
      </c>
      <c r="CE122" s="52">
        <f>'General Data'!$C28*(CB$113+CB$114)</f>
        <v>0</v>
      </c>
      <c r="CF122" s="52">
        <f>'General Data'!$C28*(CC$113+CC$114)</f>
        <v>0</v>
      </c>
      <c r="CG122" s="52">
        <f>'General Data'!$C28*(CD$113+CD$114)</f>
        <v>0</v>
      </c>
      <c r="CH122" s="52">
        <f>'General Data'!$C28*(CE$113+CE$114)</f>
        <v>0</v>
      </c>
      <c r="CI122" s="52">
        <f>'General Data'!$C28*(CF$113+CF$114)</f>
        <v>0</v>
      </c>
      <c r="CJ122" s="52">
        <f>'General Data'!$C28*(CG$113+CG$114)</f>
        <v>0</v>
      </c>
      <c r="CK122" s="52">
        <f>'General Data'!$C28*(CH$113+CH$114)</f>
        <v>0</v>
      </c>
      <c r="CL122" s="52">
        <f>'General Data'!$C28*(CI$113+CI$114)</f>
        <v>0</v>
      </c>
      <c r="CM122" s="52">
        <f>'General Data'!$C28*(CJ$113+CJ$114)</f>
        <v>0</v>
      </c>
      <c r="CN122" s="52">
        <f>'General Data'!$C28*(CK$113+CK$114)</f>
        <v>0</v>
      </c>
      <c r="CO122" s="52">
        <f>'General Data'!$C28*(CL$113+CL$114)</f>
        <v>0</v>
      </c>
      <c r="CP122" s="52">
        <f>'General Data'!$C28*(CM$113+CM$114)</f>
        <v>0</v>
      </c>
      <c r="CQ122" s="52">
        <f>'General Data'!$C28*(CN$113+CN$114)</f>
        <v>0</v>
      </c>
      <c r="CR122" s="52">
        <f>'General Data'!$C28*(CO$113+CO$114)</f>
        <v>0</v>
      </c>
      <c r="CS122" s="52">
        <f>'General Data'!$C28*(CP$113+CP$114)</f>
        <v>0</v>
      </c>
      <c r="CT122" s="52">
        <f>'General Data'!$C28*(CQ$113+CQ$114)</f>
        <v>0</v>
      </c>
      <c r="CU122" s="52">
        <f>'General Data'!$C28*(CR$113+CR$114)</f>
        <v>0</v>
      </c>
      <c r="CV122" s="52">
        <f>'General Data'!$C28*(CS$113+CS$114)</f>
        <v>0</v>
      </c>
      <c r="CW122" s="52">
        <f>'General Data'!$C28*(CT$113+CT$114)</f>
        <v>0</v>
      </c>
      <c r="CX122" s="52">
        <f>'General Data'!$C28*(CU$113+CU$114)</f>
        <v>0</v>
      </c>
      <c r="CY122" s="52">
        <f>'General Data'!$C28*(CV$113+CV$114)</f>
        <v>0</v>
      </c>
      <c r="CZ122" s="52">
        <f>'General Data'!$C28*(CW$113+CW$114)</f>
        <v>0</v>
      </c>
      <c r="DA122" s="52">
        <f>'General Data'!$C28*(CX$113+CX$114)</f>
        <v>0</v>
      </c>
      <c r="DB122" s="52">
        <f>'General Data'!$C28*(CY$113+CY$114)</f>
        <v>0</v>
      </c>
      <c r="DC122" s="52">
        <f>'General Data'!$C28*(CZ$113+CZ$114)</f>
        <v>0</v>
      </c>
      <c r="DD122" s="52">
        <f>'General Data'!$C28*(DA$113+DA$114)</f>
        <v>0</v>
      </c>
      <c r="DE122" s="52">
        <f>'General Data'!$C28*(DB$113+DB$114)</f>
        <v>0</v>
      </c>
      <c r="DF122" s="52">
        <f>'General Data'!$C28*(DC$113+DC$114)</f>
        <v>0</v>
      </c>
      <c r="DG122" s="52">
        <f>'General Data'!$C28*(DD$113+DD$114)</f>
        <v>0</v>
      </c>
      <c r="DH122" s="52">
        <f>'General Data'!$C28*(DE$113+DE$114)</f>
        <v>0</v>
      </c>
      <c r="DI122" s="52">
        <f>'General Data'!$C28*(DF$113+DF$114)</f>
        <v>0</v>
      </c>
      <c r="DJ122" s="52">
        <f>'General Data'!$C28*(DG$113+DG$114)</f>
        <v>0</v>
      </c>
      <c r="DK122" s="52">
        <f>'General Data'!$C28*(DH$113+DH$114)</f>
        <v>0</v>
      </c>
      <c r="DL122" s="52">
        <f>'General Data'!$C28*(DI$113+DI$114)</f>
        <v>0</v>
      </c>
      <c r="DM122" s="52">
        <f>'General Data'!$C28*(DJ$113+DJ$114)</f>
        <v>0</v>
      </c>
      <c r="DN122" s="52">
        <f>'General Data'!$C28*(DK$113+DK$114)</f>
        <v>0</v>
      </c>
      <c r="DO122" s="52">
        <f>'General Data'!$C28*(DL$113+DL$114)</f>
        <v>0</v>
      </c>
      <c r="DP122" s="52">
        <f>'General Data'!$C28*(DM$113+DM$114)</f>
        <v>0</v>
      </c>
      <c r="DQ122" s="52">
        <f>'General Data'!$C28*(DN$113+DN$114)</f>
        <v>0</v>
      </c>
      <c r="DR122" s="52">
        <f>'General Data'!$C28*(DO$113+DO$114)</f>
        <v>0</v>
      </c>
      <c r="DS122" s="52">
        <f>'General Data'!$C28*(DP$113+DP$114)</f>
        <v>0</v>
      </c>
      <c r="DT122" s="52">
        <f>'General Data'!$C28*(DQ$113+DQ$114)</f>
        <v>0</v>
      </c>
      <c r="DU122" s="52">
        <f>'General Data'!$C28*(DR$113+DR$114)</f>
        <v>0</v>
      </c>
      <c r="DV122" s="52">
        <f>'General Data'!$C28*(DS$113+DS$114)</f>
        <v>0</v>
      </c>
      <c r="DW122" s="52">
        <f>'General Data'!$C28*(DT$113+DT$114)</f>
        <v>0</v>
      </c>
      <c r="DX122" s="52">
        <f>'General Data'!$C28*(DU$113+DU$114)</f>
        <v>0</v>
      </c>
      <c r="DY122" s="52">
        <f>'General Data'!$C28*(DV$113+DV$114)</f>
        <v>0</v>
      </c>
      <c r="DZ122" s="52">
        <f>'General Data'!$C28*(DW$113+DW$114)</f>
        <v>0</v>
      </c>
      <c r="EA122" s="52">
        <f>'General Data'!$C28*(DX$113+DX$114)</f>
        <v>0</v>
      </c>
      <c r="EB122" s="52">
        <f>'General Data'!$C28*(DY$113+DY$114)</f>
        <v>0</v>
      </c>
      <c r="EC122" s="52">
        <f>'General Data'!$C28*(DZ$113+DZ$114)</f>
        <v>0</v>
      </c>
      <c r="ED122" s="52">
        <f>'General Data'!$C28*(EA$113+EA$114)</f>
        <v>0</v>
      </c>
      <c r="EE122" s="52">
        <f>'General Data'!$C28*(EB$113+EB$114)</f>
        <v>0</v>
      </c>
      <c r="EF122" s="52">
        <f>'General Data'!$C28*(EC$113+EC$114)</f>
        <v>0</v>
      </c>
      <c r="EG122" s="52">
        <f>'General Data'!$C28*(ED$113+ED$114)</f>
        <v>0</v>
      </c>
      <c r="EH122" s="52">
        <f>'General Data'!$C28*(EE$113+EE$114)</f>
        <v>0</v>
      </c>
      <c r="EI122" s="52">
        <f>'General Data'!$C28*(EF$113+EF$114)</f>
        <v>0</v>
      </c>
      <c r="EJ122" s="52"/>
      <c r="EK122" s="52"/>
      <c r="EL122" s="52"/>
      <c r="EM122" s="52"/>
      <c r="EN122" s="52"/>
      <c r="EO122" s="52"/>
      <c r="EP122" s="52"/>
      <c r="EQ122" s="52"/>
      <c r="ER122" s="52"/>
      <c r="ES122" s="52"/>
      <c r="ET122" s="52"/>
      <c r="EU122" s="52"/>
      <c r="EV122" s="52"/>
      <c r="EW122" s="52"/>
      <c r="EX122" s="52"/>
      <c r="EY122" s="52"/>
      <c r="EZ122" s="52"/>
      <c r="FA122" s="52"/>
    </row>
    <row r="123" spans="1:157" ht="13.5" thickBot="1" x14ac:dyDescent="0.25">
      <c r="B123" t="s">
        <v>23</v>
      </c>
      <c r="E123" s="57">
        <f>SUM(E119:E122)</f>
        <v>0</v>
      </c>
      <c r="F123" s="57">
        <f t="shared" ref="F123:BQ123" si="187">SUM(F119:F122)</f>
        <v>0</v>
      </c>
      <c r="G123" s="57">
        <f t="shared" si="187"/>
        <v>0</v>
      </c>
      <c r="H123" s="57">
        <f t="shared" si="187"/>
        <v>0</v>
      </c>
      <c r="I123" s="57">
        <f t="shared" si="187"/>
        <v>0</v>
      </c>
      <c r="J123" s="57">
        <f t="shared" si="187"/>
        <v>0</v>
      </c>
      <c r="K123" s="57">
        <f t="shared" si="187"/>
        <v>0</v>
      </c>
      <c r="L123" s="57">
        <f t="shared" si="187"/>
        <v>0</v>
      </c>
      <c r="M123" s="57">
        <f t="shared" si="187"/>
        <v>0</v>
      </c>
      <c r="N123" s="57">
        <f t="shared" si="187"/>
        <v>0</v>
      </c>
      <c r="O123" s="57">
        <f t="shared" si="187"/>
        <v>0</v>
      </c>
      <c r="P123" s="57">
        <f t="shared" si="187"/>
        <v>0</v>
      </c>
      <c r="Q123" s="57">
        <f t="shared" si="187"/>
        <v>0</v>
      </c>
      <c r="R123" s="57">
        <f t="shared" si="187"/>
        <v>0</v>
      </c>
      <c r="S123" s="57">
        <f t="shared" si="187"/>
        <v>0</v>
      </c>
      <c r="T123" s="57">
        <f t="shared" si="187"/>
        <v>0</v>
      </c>
      <c r="U123" s="57">
        <f t="shared" si="187"/>
        <v>0</v>
      </c>
      <c r="V123" s="57">
        <f t="shared" si="187"/>
        <v>0</v>
      </c>
      <c r="W123" s="57">
        <f t="shared" si="187"/>
        <v>0</v>
      </c>
      <c r="X123" s="57">
        <f t="shared" si="187"/>
        <v>0</v>
      </c>
      <c r="Y123" s="57">
        <f t="shared" si="187"/>
        <v>0</v>
      </c>
      <c r="Z123" s="57">
        <f t="shared" si="187"/>
        <v>0</v>
      </c>
      <c r="AA123" s="57">
        <f t="shared" si="187"/>
        <v>0</v>
      </c>
      <c r="AB123" s="57">
        <f t="shared" si="187"/>
        <v>0</v>
      </c>
      <c r="AC123" s="57">
        <f t="shared" si="187"/>
        <v>0</v>
      </c>
      <c r="AD123" s="57">
        <f t="shared" si="187"/>
        <v>0</v>
      </c>
      <c r="AE123" s="57">
        <f t="shared" si="187"/>
        <v>0</v>
      </c>
      <c r="AF123" s="57">
        <f t="shared" si="187"/>
        <v>0</v>
      </c>
      <c r="AG123" s="57">
        <f t="shared" si="187"/>
        <v>0</v>
      </c>
      <c r="AH123" s="57">
        <f t="shared" si="187"/>
        <v>0</v>
      </c>
      <c r="AI123" s="57">
        <f t="shared" si="187"/>
        <v>0</v>
      </c>
      <c r="AJ123" s="57">
        <f t="shared" si="187"/>
        <v>0</v>
      </c>
      <c r="AK123" s="57">
        <f t="shared" si="187"/>
        <v>0</v>
      </c>
      <c r="AL123" s="57">
        <f t="shared" si="187"/>
        <v>0</v>
      </c>
      <c r="AM123" s="57">
        <f t="shared" si="187"/>
        <v>0</v>
      </c>
      <c r="AN123" s="57">
        <f t="shared" si="187"/>
        <v>0</v>
      </c>
      <c r="AO123" s="57">
        <f t="shared" si="187"/>
        <v>0</v>
      </c>
      <c r="AP123" s="57">
        <f t="shared" si="187"/>
        <v>0</v>
      </c>
      <c r="AQ123" s="57">
        <f t="shared" si="187"/>
        <v>0</v>
      </c>
      <c r="AR123" s="57">
        <f t="shared" si="187"/>
        <v>0</v>
      </c>
      <c r="AS123" s="57">
        <f t="shared" si="187"/>
        <v>0</v>
      </c>
      <c r="AT123" s="57">
        <f t="shared" si="187"/>
        <v>0</v>
      </c>
      <c r="AU123" s="57">
        <f t="shared" si="187"/>
        <v>0</v>
      </c>
      <c r="AV123" s="57">
        <f t="shared" si="187"/>
        <v>0</v>
      </c>
      <c r="AW123" s="57">
        <f t="shared" si="187"/>
        <v>0</v>
      </c>
      <c r="AX123" s="57">
        <f t="shared" si="187"/>
        <v>0</v>
      </c>
      <c r="AY123" s="57">
        <f t="shared" si="187"/>
        <v>0</v>
      </c>
      <c r="AZ123" s="57">
        <f t="shared" si="187"/>
        <v>0</v>
      </c>
      <c r="BA123" s="57">
        <f t="shared" si="187"/>
        <v>0</v>
      </c>
      <c r="BB123" s="57">
        <f t="shared" si="187"/>
        <v>0</v>
      </c>
      <c r="BC123" s="57">
        <f t="shared" si="187"/>
        <v>0</v>
      </c>
      <c r="BD123" s="57">
        <f t="shared" si="187"/>
        <v>0</v>
      </c>
      <c r="BE123" s="57">
        <f t="shared" si="187"/>
        <v>0</v>
      </c>
      <c r="BF123" s="57">
        <f t="shared" si="187"/>
        <v>0</v>
      </c>
      <c r="BG123" s="57">
        <f t="shared" si="187"/>
        <v>0</v>
      </c>
      <c r="BH123" s="57">
        <f t="shared" si="187"/>
        <v>0</v>
      </c>
      <c r="BI123" s="57">
        <f t="shared" si="187"/>
        <v>0</v>
      </c>
      <c r="BJ123" s="57">
        <f t="shared" si="187"/>
        <v>0</v>
      </c>
      <c r="BK123" s="57">
        <f t="shared" si="187"/>
        <v>0</v>
      </c>
      <c r="BL123" s="57">
        <f t="shared" si="187"/>
        <v>0</v>
      </c>
      <c r="BM123" s="57">
        <f t="shared" si="187"/>
        <v>0</v>
      </c>
      <c r="BN123" s="57">
        <f t="shared" si="187"/>
        <v>0</v>
      </c>
      <c r="BO123" s="57">
        <f t="shared" si="187"/>
        <v>0</v>
      </c>
      <c r="BP123" s="57">
        <f t="shared" si="187"/>
        <v>0</v>
      </c>
      <c r="BQ123" s="57">
        <f t="shared" si="187"/>
        <v>0</v>
      </c>
      <c r="BR123" s="57">
        <f t="shared" ref="BR123:DW123" si="188">SUM(BR119:BR122)</f>
        <v>0</v>
      </c>
      <c r="BS123" s="57">
        <f t="shared" si="188"/>
        <v>0</v>
      </c>
      <c r="BT123" s="57">
        <f t="shared" si="188"/>
        <v>0</v>
      </c>
      <c r="BU123" s="57">
        <f t="shared" si="188"/>
        <v>0</v>
      </c>
      <c r="BV123" s="57">
        <f t="shared" si="188"/>
        <v>0</v>
      </c>
      <c r="BW123" s="57">
        <f t="shared" si="188"/>
        <v>0</v>
      </c>
      <c r="BX123" s="57">
        <f t="shared" si="188"/>
        <v>0</v>
      </c>
      <c r="BY123" s="57">
        <f t="shared" si="188"/>
        <v>0</v>
      </c>
      <c r="BZ123" s="57">
        <f t="shared" si="188"/>
        <v>0</v>
      </c>
      <c r="CA123" s="57">
        <f t="shared" si="188"/>
        <v>0</v>
      </c>
      <c r="CB123" s="57">
        <f t="shared" si="188"/>
        <v>0</v>
      </c>
      <c r="CC123" s="57">
        <f t="shared" si="188"/>
        <v>0</v>
      </c>
      <c r="CD123" s="57">
        <f t="shared" si="188"/>
        <v>0</v>
      </c>
      <c r="CE123" s="57">
        <f t="shared" si="188"/>
        <v>0</v>
      </c>
      <c r="CF123" s="57">
        <f t="shared" si="188"/>
        <v>0</v>
      </c>
      <c r="CG123" s="57">
        <f t="shared" si="188"/>
        <v>0</v>
      </c>
      <c r="CH123" s="57">
        <f t="shared" si="188"/>
        <v>0</v>
      </c>
      <c r="CI123" s="57">
        <f t="shared" si="188"/>
        <v>0</v>
      </c>
      <c r="CJ123" s="57">
        <f t="shared" si="188"/>
        <v>0</v>
      </c>
      <c r="CK123" s="57">
        <f t="shared" si="188"/>
        <v>0</v>
      </c>
      <c r="CL123" s="57">
        <f t="shared" si="188"/>
        <v>0</v>
      </c>
      <c r="CM123" s="57">
        <f t="shared" si="188"/>
        <v>0</v>
      </c>
      <c r="CN123" s="57">
        <f t="shared" si="188"/>
        <v>0</v>
      </c>
      <c r="CO123" s="57">
        <f t="shared" si="188"/>
        <v>0</v>
      </c>
      <c r="CP123" s="57">
        <f t="shared" si="188"/>
        <v>0</v>
      </c>
      <c r="CQ123" s="57">
        <f t="shared" si="188"/>
        <v>0</v>
      </c>
      <c r="CR123" s="57">
        <f t="shared" si="188"/>
        <v>0</v>
      </c>
      <c r="CS123" s="57">
        <f t="shared" si="188"/>
        <v>0</v>
      </c>
      <c r="CT123" s="57">
        <f t="shared" si="188"/>
        <v>0</v>
      </c>
      <c r="CU123" s="57">
        <f t="shared" si="188"/>
        <v>0</v>
      </c>
      <c r="CV123" s="57">
        <f t="shared" si="188"/>
        <v>0</v>
      </c>
      <c r="CW123" s="57">
        <f t="shared" si="188"/>
        <v>0</v>
      </c>
      <c r="CX123" s="57">
        <f t="shared" si="188"/>
        <v>0</v>
      </c>
      <c r="CY123" s="57">
        <f t="shared" si="188"/>
        <v>0</v>
      </c>
      <c r="CZ123" s="57">
        <f t="shared" si="188"/>
        <v>0</v>
      </c>
      <c r="DA123" s="57">
        <f t="shared" si="188"/>
        <v>0</v>
      </c>
      <c r="DB123" s="57">
        <f t="shared" si="188"/>
        <v>0</v>
      </c>
      <c r="DC123" s="57">
        <f t="shared" si="188"/>
        <v>0</v>
      </c>
      <c r="DD123" s="57">
        <f t="shared" si="188"/>
        <v>0</v>
      </c>
      <c r="DE123" s="57">
        <f t="shared" si="188"/>
        <v>0</v>
      </c>
      <c r="DF123" s="57">
        <f t="shared" si="188"/>
        <v>0</v>
      </c>
      <c r="DG123" s="57">
        <f t="shared" si="188"/>
        <v>0</v>
      </c>
      <c r="DH123" s="57">
        <f t="shared" si="188"/>
        <v>0</v>
      </c>
      <c r="DI123" s="57">
        <f t="shared" si="188"/>
        <v>0</v>
      </c>
      <c r="DJ123" s="57">
        <f t="shared" si="188"/>
        <v>0</v>
      </c>
      <c r="DK123" s="57">
        <f t="shared" si="188"/>
        <v>0</v>
      </c>
      <c r="DL123" s="57">
        <f t="shared" si="188"/>
        <v>0</v>
      </c>
      <c r="DM123" s="57">
        <f t="shared" si="188"/>
        <v>0</v>
      </c>
      <c r="DN123" s="57">
        <f t="shared" si="188"/>
        <v>0</v>
      </c>
      <c r="DO123" s="57">
        <f t="shared" si="188"/>
        <v>0</v>
      </c>
      <c r="DP123" s="57">
        <f t="shared" si="188"/>
        <v>0</v>
      </c>
      <c r="DQ123" s="57">
        <f t="shared" si="188"/>
        <v>0</v>
      </c>
      <c r="DR123" s="57">
        <f t="shared" si="188"/>
        <v>0</v>
      </c>
      <c r="DS123" s="57">
        <f t="shared" si="188"/>
        <v>0</v>
      </c>
      <c r="DT123" s="57">
        <f t="shared" si="188"/>
        <v>0</v>
      </c>
      <c r="DU123" s="57">
        <f t="shared" si="188"/>
        <v>0</v>
      </c>
      <c r="DV123" s="57">
        <f t="shared" si="188"/>
        <v>0</v>
      </c>
      <c r="DW123" s="57">
        <f t="shared" si="188"/>
        <v>0</v>
      </c>
      <c r="DX123" s="57">
        <f t="shared" ref="DX123:EI123" si="189">SUM(DX119:DX122)</f>
        <v>0</v>
      </c>
      <c r="DY123" s="57">
        <f t="shared" si="189"/>
        <v>0</v>
      </c>
      <c r="DZ123" s="57">
        <f t="shared" si="189"/>
        <v>0</v>
      </c>
      <c r="EA123" s="57">
        <f t="shared" si="189"/>
        <v>0</v>
      </c>
      <c r="EB123" s="57">
        <f t="shared" si="189"/>
        <v>0</v>
      </c>
      <c r="EC123" s="57">
        <f t="shared" si="189"/>
        <v>0</v>
      </c>
      <c r="ED123" s="57">
        <f t="shared" si="189"/>
        <v>0</v>
      </c>
      <c r="EE123" s="57">
        <f t="shared" si="189"/>
        <v>0</v>
      </c>
      <c r="EF123" s="57">
        <f t="shared" si="189"/>
        <v>0</v>
      </c>
      <c r="EG123" s="57">
        <f t="shared" si="189"/>
        <v>0</v>
      </c>
      <c r="EH123" s="57">
        <f t="shared" si="189"/>
        <v>0</v>
      </c>
      <c r="EI123" s="57">
        <f t="shared" si="189"/>
        <v>0</v>
      </c>
      <c r="EJ123" s="57"/>
      <c r="EK123" s="57"/>
      <c r="EL123" s="57"/>
      <c r="EM123" s="57"/>
      <c r="EN123" s="57"/>
      <c r="EO123" s="57"/>
      <c r="EP123" s="57"/>
      <c r="EQ123" s="57"/>
      <c r="ER123" s="57"/>
      <c r="ES123" s="57"/>
      <c r="ET123" s="57"/>
      <c r="EU123" s="57"/>
      <c r="EV123" s="57"/>
      <c r="EW123" s="57"/>
      <c r="EX123" s="57"/>
      <c r="EY123" s="57"/>
      <c r="EZ123" s="57"/>
      <c r="FA123" s="57"/>
    </row>
    <row r="124" spans="1:157" ht="13.5" thickTop="1" x14ac:dyDescent="0.2"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1"/>
      <c r="DD124" s="51"/>
      <c r="DE124" s="51"/>
      <c r="DF124" s="51"/>
      <c r="DG124" s="51"/>
      <c r="DH124" s="51"/>
      <c r="DI124" s="51"/>
      <c r="DJ124" s="51"/>
      <c r="DK124" s="51"/>
      <c r="DL124" s="51"/>
      <c r="DM124" s="51"/>
      <c r="DN124" s="51"/>
      <c r="DO124" s="51"/>
      <c r="DP124" s="51"/>
      <c r="DQ124" s="51"/>
      <c r="DR124" s="51"/>
      <c r="DS124" s="51"/>
      <c r="DT124" s="51"/>
      <c r="DU124" s="51"/>
      <c r="DV124" s="51"/>
      <c r="DW124" s="51"/>
      <c r="DX124" s="51"/>
      <c r="DY124" s="51"/>
      <c r="DZ124" s="51"/>
      <c r="EA124" s="51"/>
      <c r="EB124" s="51"/>
      <c r="EC124" s="51"/>
      <c r="ED124" s="51"/>
      <c r="EE124" s="51"/>
      <c r="EF124" s="51"/>
      <c r="EG124" s="51"/>
      <c r="EH124" s="51"/>
      <c r="EI124" s="51"/>
      <c r="EJ124" s="51"/>
      <c r="EK124" s="51"/>
      <c r="EL124" s="51"/>
      <c r="EM124" s="51"/>
      <c r="EN124" s="51"/>
      <c r="EO124" s="51"/>
      <c r="EP124" s="51"/>
      <c r="EQ124" s="51"/>
      <c r="ER124" s="51"/>
      <c r="ES124" s="51"/>
      <c r="ET124" s="51"/>
      <c r="EU124" s="51"/>
      <c r="EV124" s="51"/>
      <c r="EW124" s="51"/>
      <c r="EX124" s="51"/>
      <c r="EY124" s="51"/>
      <c r="EZ124" s="51"/>
      <c r="FA124" s="51"/>
    </row>
    <row r="125" spans="1:157" x14ac:dyDescent="0.2"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51"/>
      <c r="DH125" s="51"/>
      <c r="DI125" s="51"/>
      <c r="DJ125" s="51"/>
      <c r="DK125" s="51"/>
      <c r="DL125" s="51"/>
      <c r="DM125" s="51"/>
      <c r="DN125" s="51"/>
      <c r="DO125" s="51"/>
      <c r="DP125" s="51"/>
      <c r="DQ125" s="51"/>
      <c r="DR125" s="51"/>
      <c r="DS125" s="51"/>
      <c r="DT125" s="51"/>
      <c r="DU125" s="51"/>
      <c r="DV125" s="51"/>
      <c r="DW125" s="51"/>
      <c r="DX125" s="51"/>
      <c r="DY125" s="51"/>
      <c r="DZ125" s="51"/>
      <c r="EA125" s="51"/>
      <c r="EB125" s="51"/>
      <c r="EC125" s="51"/>
      <c r="ED125" s="51"/>
      <c r="EE125" s="51"/>
      <c r="EF125" s="51"/>
      <c r="EG125" s="51"/>
      <c r="EH125" s="51"/>
      <c r="EI125" s="51"/>
      <c r="EJ125" s="51"/>
      <c r="EK125" s="51"/>
      <c r="EL125" s="51"/>
      <c r="EM125" s="51"/>
      <c r="EN125" s="51"/>
      <c r="EO125" s="51"/>
      <c r="EP125" s="51"/>
      <c r="EQ125" s="51"/>
      <c r="ER125" s="51"/>
      <c r="ES125" s="51"/>
      <c r="ET125" s="51"/>
      <c r="EU125" s="51"/>
      <c r="EV125" s="51"/>
      <c r="EW125" s="51"/>
      <c r="EX125" s="51"/>
      <c r="EY125" s="51"/>
      <c r="EZ125" s="51"/>
      <c r="FA125" s="51"/>
    </row>
    <row r="126" spans="1:157" ht="13.5" thickBot="1" x14ac:dyDescent="0.25">
      <c r="A126" s="2" t="s">
        <v>96</v>
      </c>
      <c r="E126" s="57">
        <f>E113*'General Data'!$C41</f>
        <v>0</v>
      </c>
      <c r="F126" s="57">
        <f>F113*'General Data'!$C41</f>
        <v>0</v>
      </c>
      <c r="G126" s="57">
        <f>G113*'General Data'!$C41</f>
        <v>0</v>
      </c>
      <c r="H126" s="57">
        <f>H113*'General Data'!$C41</f>
        <v>0</v>
      </c>
      <c r="I126" s="57">
        <f>I113*'General Data'!$C41</f>
        <v>0</v>
      </c>
      <c r="J126" s="57">
        <f>J113*'General Data'!$C41</f>
        <v>0</v>
      </c>
      <c r="K126" s="57">
        <f>K113*'General Data'!$C41</f>
        <v>0</v>
      </c>
      <c r="L126" s="57">
        <f>L113*'General Data'!$C41</f>
        <v>0</v>
      </c>
      <c r="M126" s="57">
        <f>M113*'General Data'!$C41</f>
        <v>0</v>
      </c>
      <c r="N126" s="57">
        <f>N113*'General Data'!$C41</f>
        <v>0</v>
      </c>
      <c r="O126" s="57">
        <f>O113*'General Data'!$C41</f>
        <v>0</v>
      </c>
      <c r="P126" s="57">
        <f>P113*'General Data'!$C41</f>
        <v>0</v>
      </c>
      <c r="Q126" s="57">
        <f>Q113*'General Data'!$C41</f>
        <v>0</v>
      </c>
      <c r="R126" s="57">
        <f>R113*'General Data'!$C41</f>
        <v>0</v>
      </c>
      <c r="S126" s="57">
        <f>S113*'General Data'!$C41</f>
        <v>0</v>
      </c>
      <c r="T126" s="57">
        <f>T113*'General Data'!$C41</f>
        <v>0</v>
      </c>
      <c r="U126" s="57">
        <f>U113*'General Data'!$C41</f>
        <v>0</v>
      </c>
      <c r="V126" s="57">
        <f>V113*'General Data'!$C41</f>
        <v>0</v>
      </c>
      <c r="W126" s="57">
        <f>W113*'General Data'!$C41</f>
        <v>0</v>
      </c>
      <c r="X126" s="57">
        <f>X113*'General Data'!$C41</f>
        <v>0</v>
      </c>
      <c r="Y126" s="57">
        <f>Y113*'General Data'!$C41</f>
        <v>0</v>
      </c>
      <c r="Z126" s="57">
        <f>Z113*'General Data'!$C41</f>
        <v>0</v>
      </c>
      <c r="AA126" s="57">
        <f>AA113*'General Data'!$C41</f>
        <v>0</v>
      </c>
      <c r="AB126" s="57">
        <f>AB113*'General Data'!$C41</f>
        <v>0</v>
      </c>
      <c r="AC126" s="57">
        <f>AC113*'General Data'!$C41</f>
        <v>0</v>
      </c>
      <c r="AD126" s="57">
        <f>AD113*'General Data'!$C41</f>
        <v>0</v>
      </c>
      <c r="AE126" s="57">
        <f>AE113*'General Data'!$C41</f>
        <v>0</v>
      </c>
      <c r="AF126" s="57">
        <f>AF113*'General Data'!$C41</f>
        <v>0</v>
      </c>
      <c r="AG126" s="57">
        <f>AG113*'General Data'!$C41</f>
        <v>0</v>
      </c>
      <c r="AH126" s="57">
        <f>AH113*'General Data'!$C41</f>
        <v>0</v>
      </c>
      <c r="AI126" s="57">
        <f>AI113*'General Data'!$C41</f>
        <v>0</v>
      </c>
      <c r="AJ126" s="57">
        <f>AJ113*'General Data'!$C41</f>
        <v>0</v>
      </c>
      <c r="AK126" s="57">
        <f>AK113*'General Data'!$C41</f>
        <v>0</v>
      </c>
      <c r="AL126" s="57">
        <f>AL113*'General Data'!$C41</f>
        <v>0</v>
      </c>
      <c r="AM126" s="57">
        <f>AM113*'General Data'!$C41</f>
        <v>0</v>
      </c>
      <c r="AN126" s="57">
        <f>AN113*'General Data'!$C41</f>
        <v>0</v>
      </c>
      <c r="AO126" s="57">
        <f>AO113*'General Data'!$C41</f>
        <v>0</v>
      </c>
      <c r="AP126" s="57">
        <f>AP113*'General Data'!$C41</f>
        <v>0</v>
      </c>
      <c r="AQ126" s="57">
        <f>AQ113*'General Data'!$C41</f>
        <v>0</v>
      </c>
      <c r="AR126" s="57">
        <f>AR113*'General Data'!$C41</f>
        <v>0</v>
      </c>
      <c r="AS126" s="57">
        <f>AS113*'General Data'!$C41</f>
        <v>0</v>
      </c>
      <c r="AT126" s="57">
        <f>AT113*'General Data'!$C41</f>
        <v>0</v>
      </c>
      <c r="AU126" s="57">
        <f>AU113*'General Data'!$C41</f>
        <v>0</v>
      </c>
      <c r="AV126" s="57">
        <f>AV113*'General Data'!$C41</f>
        <v>0</v>
      </c>
      <c r="AW126" s="57">
        <f>AW113*'General Data'!$C41</f>
        <v>0</v>
      </c>
      <c r="AX126" s="57">
        <f>AX113*'General Data'!$C41</f>
        <v>0</v>
      </c>
      <c r="AY126" s="57">
        <f>AY113*'General Data'!$C41</f>
        <v>0</v>
      </c>
      <c r="AZ126" s="57">
        <f>AZ113*'General Data'!$C41</f>
        <v>0</v>
      </c>
      <c r="BA126" s="57">
        <f>BA113*'General Data'!$C41</f>
        <v>0</v>
      </c>
      <c r="BB126" s="57">
        <f>BB113*'General Data'!$C41</f>
        <v>0</v>
      </c>
      <c r="BC126" s="57">
        <f>BC113*'General Data'!$C41</f>
        <v>0</v>
      </c>
      <c r="BD126" s="57">
        <f>BD113*'General Data'!$C41</f>
        <v>0</v>
      </c>
      <c r="BE126" s="57">
        <f>BE113*'General Data'!$C41</f>
        <v>0</v>
      </c>
      <c r="BF126" s="57">
        <f>BF113*'General Data'!$C41</f>
        <v>0</v>
      </c>
      <c r="BG126" s="57">
        <f>BG113*'General Data'!$C41</f>
        <v>0</v>
      </c>
      <c r="BH126" s="57">
        <f>BH113*'General Data'!$C41</f>
        <v>0</v>
      </c>
      <c r="BI126" s="57">
        <f>BI113*'General Data'!$C41</f>
        <v>0</v>
      </c>
      <c r="BJ126" s="57">
        <f>BJ113*'General Data'!$C41</f>
        <v>0</v>
      </c>
      <c r="BK126" s="57">
        <f>BK113*'General Data'!$C41</f>
        <v>0</v>
      </c>
      <c r="BL126" s="57">
        <f>BL113*'General Data'!$C41</f>
        <v>0</v>
      </c>
      <c r="BM126" s="57">
        <f>BM113*'General Data'!$C41</f>
        <v>0</v>
      </c>
      <c r="BN126" s="57">
        <f>BN113*'General Data'!$C41</f>
        <v>0</v>
      </c>
      <c r="BO126" s="57">
        <f>BO113*'General Data'!$C41</f>
        <v>0</v>
      </c>
      <c r="BP126" s="57">
        <f>BP113*'General Data'!$C41</f>
        <v>0</v>
      </c>
      <c r="BQ126" s="57">
        <f>BQ113*'General Data'!$C41</f>
        <v>0</v>
      </c>
      <c r="BR126" s="57">
        <f>BR113*'General Data'!$C41</f>
        <v>0</v>
      </c>
      <c r="BS126" s="57">
        <f>BS113*'General Data'!$C41</f>
        <v>0</v>
      </c>
      <c r="BT126" s="57">
        <f>BT113*'General Data'!$C41</f>
        <v>0</v>
      </c>
      <c r="BU126" s="57">
        <f>BU113*'General Data'!$C41</f>
        <v>0</v>
      </c>
      <c r="BV126" s="57">
        <f>BV113*'General Data'!$C41</f>
        <v>0</v>
      </c>
      <c r="BW126" s="57">
        <f>BW113*'General Data'!$C41</f>
        <v>0</v>
      </c>
      <c r="BX126" s="57">
        <f>BX113*'General Data'!$C41</f>
        <v>0</v>
      </c>
      <c r="BY126" s="57">
        <f>BY113*'General Data'!$C41</f>
        <v>0</v>
      </c>
      <c r="BZ126" s="57">
        <f>BZ113*'General Data'!$C41</f>
        <v>0</v>
      </c>
      <c r="CA126" s="57">
        <f>CA113*'General Data'!$C41</f>
        <v>0</v>
      </c>
      <c r="CB126" s="57">
        <f>CB113*'General Data'!$C41</f>
        <v>0</v>
      </c>
      <c r="CC126" s="57">
        <f>CC113*'General Data'!$C41</f>
        <v>0</v>
      </c>
      <c r="CD126" s="57">
        <f>CD113*'General Data'!$C41</f>
        <v>0</v>
      </c>
      <c r="CE126" s="57">
        <f>CE113*'General Data'!$C41</f>
        <v>0</v>
      </c>
      <c r="CF126" s="57">
        <f>CF113*'General Data'!$C41</f>
        <v>0</v>
      </c>
      <c r="CG126" s="57">
        <f>CG113*'General Data'!$C41</f>
        <v>0</v>
      </c>
      <c r="CH126" s="57">
        <f>CH113*'General Data'!$C41</f>
        <v>0</v>
      </c>
      <c r="CI126" s="57">
        <f>CI113*'General Data'!$C41</f>
        <v>0</v>
      </c>
      <c r="CJ126" s="57">
        <f>CJ113*'General Data'!$C41</f>
        <v>0</v>
      </c>
      <c r="CK126" s="57">
        <f>CK113*'General Data'!$C41</f>
        <v>0</v>
      </c>
      <c r="CL126" s="57">
        <f>CL113*'General Data'!$C41</f>
        <v>0</v>
      </c>
      <c r="CM126" s="57">
        <f>CM113*'General Data'!$C41</f>
        <v>0</v>
      </c>
      <c r="CN126" s="57">
        <f>CN113*'General Data'!$C41</f>
        <v>0</v>
      </c>
      <c r="CO126" s="57">
        <f>CO113*'General Data'!$C41</f>
        <v>0</v>
      </c>
      <c r="CP126" s="57">
        <f>CP113*'General Data'!$C41</f>
        <v>0</v>
      </c>
      <c r="CQ126" s="57">
        <f>CQ113*'General Data'!$C41</f>
        <v>0</v>
      </c>
      <c r="CR126" s="57">
        <f>CR113*'General Data'!$C41</f>
        <v>0</v>
      </c>
      <c r="CS126" s="57">
        <f>CS113*'General Data'!$C41</f>
        <v>0</v>
      </c>
      <c r="CT126" s="57">
        <f>CT113*'General Data'!$C41</f>
        <v>0</v>
      </c>
      <c r="CU126" s="57">
        <f>CU113*'General Data'!$C41</f>
        <v>0</v>
      </c>
      <c r="CV126" s="57">
        <f>CV113*'General Data'!$C41</f>
        <v>0</v>
      </c>
      <c r="CW126" s="57">
        <f>CW113*'General Data'!$C41</f>
        <v>0</v>
      </c>
      <c r="CX126" s="57">
        <f>CX113*'General Data'!$C41</f>
        <v>0</v>
      </c>
      <c r="CY126" s="57">
        <f>CY113*'General Data'!$C41</f>
        <v>0</v>
      </c>
      <c r="CZ126" s="57">
        <f>CZ113*'General Data'!$C41</f>
        <v>0</v>
      </c>
      <c r="DA126" s="57">
        <f>DA113*'General Data'!$C41</f>
        <v>0</v>
      </c>
      <c r="DB126" s="57">
        <f>DB113*'General Data'!$C41</f>
        <v>0</v>
      </c>
      <c r="DC126" s="57">
        <f>DC113*'General Data'!$C41</f>
        <v>0</v>
      </c>
      <c r="DD126" s="57">
        <f>DD113*'General Data'!$C41</f>
        <v>0</v>
      </c>
      <c r="DE126" s="57">
        <f>DE113*'General Data'!$C41</f>
        <v>0</v>
      </c>
      <c r="DF126" s="57">
        <f>DF113*'General Data'!$C41</f>
        <v>0</v>
      </c>
      <c r="DG126" s="57">
        <f>DG113*'General Data'!$C41</f>
        <v>0</v>
      </c>
      <c r="DH126" s="57">
        <f>DH113*'General Data'!$C41</f>
        <v>0</v>
      </c>
      <c r="DI126" s="57">
        <f>DI113*'General Data'!$C41</f>
        <v>0</v>
      </c>
      <c r="DJ126" s="57">
        <f>DJ113*'General Data'!$C41</f>
        <v>0</v>
      </c>
      <c r="DK126" s="57">
        <f>DK113*'General Data'!$C41</f>
        <v>0</v>
      </c>
      <c r="DL126" s="57">
        <f>DL113*'General Data'!$C41</f>
        <v>0</v>
      </c>
      <c r="DM126" s="57">
        <f>DM113*'General Data'!$C41</f>
        <v>0</v>
      </c>
      <c r="DN126" s="57">
        <f>DN113*'General Data'!$C41</f>
        <v>0</v>
      </c>
      <c r="DO126" s="57">
        <f>DO113*'General Data'!$C41</f>
        <v>0</v>
      </c>
      <c r="DP126" s="57">
        <f>DP113*'General Data'!$C41</f>
        <v>0</v>
      </c>
      <c r="DQ126" s="57">
        <f>DQ113*'General Data'!$C41</f>
        <v>0</v>
      </c>
      <c r="DR126" s="57">
        <f>DR113*'General Data'!$C41</f>
        <v>0</v>
      </c>
      <c r="DS126" s="57">
        <f>DS113*'General Data'!$C41</f>
        <v>0</v>
      </c>
      <c r="DT126" s="57">
        <f>DT113*'General Data'!$C41</f>
        <v>0</v>
      </c>
      <c r="DU126" s="57">
        <f>DU113*'General Data'!$C41</f>
        <v>0</v>
      </c>
      <c r="DV126" s="57">
        <f>DV113*'General Data'!$C41</f>
        <v>0</v>
      </c>
      <c r="DW126" s="57">
        <f>DW113*'General Data'!$C41</f>
        <v>0</v>
      </c>
      <c r="DX126" s="57">
        <f>DX113*'General Data'!$C41</f>
        <v>0</v>
      </c>
      <c r="DY126" s="57">
        <f>DY113*'General Data'!$C41</f>
        <v>0</v>
      </c>
      <c r="DZ126" s="57">
        <f>DZ113*'General Data'!$C41</f>
        <v>0</v>
      </c>
      <c r="EA126" s="57">
        <f>EA113*'General Data'!$C41</f>
        <v>0</v>
      </c>
      <c r="EB126" s="57">
        <f>EB113*'General Data'!$C41</f>
        <v>0</v>
      </c>
      <c r="EC126" s="57">
        <f>EC113*'General Data'!$C41</f>
        <v>0</v>
      </c>
      <c r="ED126" s="57">
        <f>ED113*'General Data'!$C41</f>
        <v>0</v>
      </c>
      <c r="EE126" s="57">
        <f>EE113*'General Data'!$C41</f>
        <v>0</v>
      </c>
      <c r="EF126" s="57">
        <f>EF113*'General Data'!$C41</f>
        <v>0</v>
      </c>
      <c r="EG126" s="57">
        <f>EG113*'General Data'!$C41</f>
        <v>0</v>
      </c>
      <c r="EH126" s="57">
        <f>EH113*'General Data'!$C41</f>
        <v>0</v>
      </c>
      <c r="EI126" s="57">
        <f>EI113*'General Data'!$C41</f>
        <v>0</v>
      </c>
      <c r="EJ126" s="57"/>
      <c r="EK126" s="57"/>
      <c r="EL126" s="57"/>
      <c r="EM126" s="57"/>
      <c r="EN126" s="57"/>
      <c r="EO126" s="57"/>
      <c r="EP126" s="57"/>
      <c r="EQ126" s="57"/>
      <c r="ER126" s="57"/>
      <c r="ES126" s="57"/>
      <c r="ET126" s="57"/>
      <c r="EU126" s="57"/>
      <c r="EV126" s="57"/>
      <c r="EW126" s="57"/>
      <c r="EX126" s="57"/>
      <c r="EY126" s="57"/>
      <c r="EZ126" s="57"/>
      <c r="FA126" s="57"/>
    </row>
    <row r="127" spans="1:157" ht="13.5" thickTop="1" x14ac:dyDescent="0.2"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  <c r="DA127" s="51"/>
      <c r="DB127" s="51"/>
      <c r="DC127" s="51"/>
      <c r="DD127" s="51"/>
      <c r="DE127" s="51"/>
      <c r="DF127" s="51"/>
      <c r="DG127" s="51"/>
      <c r="DH127" s="51"/>
      <c r="DI127" s="51"/>
      <c r="DJ127" s="51"/>
      <c r="DK127" s="51"/>
      <c r="DL127" s="51"/>
      <c r="DM127" s="51"/>
      <c r="DN127" s="51"/>
      <c r="DO127" s="51"/>
      <c r="DP127" s="51"/>
      <c r="DQ127" s="51"/>
      <c r="DR127" s="51"/>
      <c r="DS127" s="51"/>
      <c r="DT127" s="51"/>
      <c r="DU127" s="51"/>
      <c r="DV127" s="51"/>
      <c r="DW127" s="51"/>
      <c r="DX127" s="51"/>
      <c r="DY127" s="51"/>
      <c r="DZ127" s="51"/>
      <c r="EA127" s="51"/>
      <c r="EB127" s="51"/>
      <c r="EC127" s="51"/>
      <c r="ED127" s="51"/>
      <c r="EE127" s="51"/>
      <c r="EF127" s="51"/>
      <c r="EG127" s="51"/>
      <c r="EH127" s="51"/>
      <c r="EI127" s="51"/>
      <c r="EJ127" s="51"/>
      <c r="EK127" s="51"/>
      <c r="EL127" s="51"/>
      <c r="EM127" s="51"/>
      <c r="EN127" s="51"/>
      <c r="EO127" s="51"/>
      <c r="EP127" s="51"/>
      <c r="EQ127" s="51"/>
      <c r="ER127" s="51"/>
      <c r="ES127" s="51"/>
      <c r="ET127" s="51"/>
      <c r="EU127" s="51"/>
      <c r="EV127" s="51"/>
      <c r="EW127" s="51"/>
      <c r="EX127" s="51"/>
      <c r="EY127" s="51"/>
      <c r="EZ127" s="51"/>
      <c r="FA127" s="51"/>
    </row>
    <row r="128" spans="1:157" x14ac:dyDescent="0.2">
      <c r="A128" s="2" t="s">
        <v>5</v>
      </c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  <c r="CZ128" s="51"/>
      <c r="DA128" s="51"/>
      <c r="DB128" s="51"/>
      <c r="DC128" s="51"/>
      <c r="DD128" s="51"/>
      <c r="DE128" s="51"/>
      <c r="DF128" s="51"/>
      <c r="DG128" s="51"/>
      <c r="DH128" s="51"/>
      <c r="DI128" s="51"/>
      <c r="DJ128" s="51"/>
      <c r="DK128" s="51"/>
      <c r="DL128" s="51"/>
      <c r="DM128" s="51"/>
      <c r="DN128" s="51"/>
      <c r="DO128" s="51"/>
      <c r="DP128" s="51"/>
      <c r="DQ128" s="51"/>
      <c r="DR128" s="51"/>
      <c r="DS128" s="51"/>
      <c r="DT128" s="51"/>
      <c r="DU128" s="51"/>
      <c r="DV128" s="51"/>
      <c r="DW128" s="51"/>
      <c r="DX128" s="51"/>
      <c r="DY128" s="51"/>
      <c r="DZ128" s="51"/>
      <c r="EA128" s="51"/>
      <c r="EB128" s="51"/>
      <c r="EC128" s="51"/>
      <c r="ED128" s="51"/>
      <c r="EE128" s="51"/>
      <c r="EF128" s="51"/>
      <c r="EG128" s="51"/>
      <c r="EH128" s="51"/>
      <c r="EI128" s="51"/>
      <c r="EJ128" s="51"/>
      <c r="EK128" s="51"/>
      <c r="EL128" s="51"/>
      <c r="EM128" s="51"/>
      <c r="EN128" s="51"/>
      <c r="EO128" s="51"/>
      <c r="EP128" s="51"/>
      <c r="EQ128" s="51"/>
      <c r="ER128" s="51"/>
      <c r="ES128" s="51"/>
      <c r="ET128" s="51"/>
      <c r="EU128" s="51"/>
      <c r="EV128" s="51"/>
      <c r="EW128" s="51"/>
      <c r="EX128" s="51"/>
      <c r="EY128" s="51"/>
      <c r="EZ128" s="51"/>
      <c r="FA128" s="51"/>
    </row>
    <row r="129" spans="1:157" x14ac:dyDescent="0.2">
      <c r="B129" t="s">
        <v>77</v>
      </c>
      <c r="E129" s="51">
        <f>'General Data'!C144</f>
        <v>0</v>
      </c>
      <c r="F129" s="51">
        <f t="shared" ref="F129:AN129" si="190">E132</f>
        <v>0</v>
      </c>
      <c r="G129" s="51">
        <f t="shared" si="190"/>
        <v>0</v>
      </c>
      <c r="H129" s="51">
        <f t="shared" si="190"/>
        <v>0</v>
      </c>
      <c r="I129" s="51">
        <f t="shared" si="190"/>
        <v>0</v>
      </c>
      <c r="J129" s="51">
        <f t="shared" si="190"/>
        <v>0</v>
      </c>
      <c r="K129" s="51">
        <f t="shared" si="190"/>
        <v>0</v>
      </c>
      <c r="L129" s="51">
        <f t="shared" si="190"/>
        <v>0</v>
      </c>
      <c r="M129" s="51">
        <f t="shared" si="190"/>
        <v>0</v>
      </c>
      <c r="N129" s="51">
        <f t="shared" si="190"/>
        <v>0</v>
      </c>
      <c r="O129" s="51">
        <f t="shared" si="190"/>
        <v>0</v>
      </c>
      <c r="P129" s="51">
        <f t="shared" si="190"/>
        <v>0</v>
      </c>
      <c r="Q129" s="51">
        <f t="shared" si="190"/>
        <v>0</v>
      </c>
      <c r="R129" s="51">
        <f t="shared" si="190"/>
        <v>0</v>
      </c>
      <c r="S129" s="51">
        <f t="shared" si="190"/>
        <v>0</v>
      </c>
      <c r="T129" s="51">
        <f t="shared" si="190"/>
        <v>0</v>
      </c>
      <c r="U129" s="51">
        <f t="shared" si="190"/>
        <v>0</v>
      </c>
      <c r="V129" s="51">
        <f t="shared" si="190"/>
        <v>0</v>
      </c>
      <c r="W129" s="51">
        <f t="shared" si="190"/>
        <v>0</v>
      </c>
      <c r="X129" s="51">
        <f t="shared" si="190"/>
        <v>0</v>
      </c>
      <c r="Y129" s="51">
        <f t="shared" si="190"/>
        <v>0</v>
      </c>
      <c r="Z129" s="51">
        <f t="shared" si="190"/>
        <v>0</v>
      </c>
      <c r="AA129" s="51">
        <f t="shared" si="190"/>
        <v>0</v>
      </c>
      <c r="AB129" s="51">
        <f t="shared" si="190"/>
        <v>0</v>
      </c>
      <c r="AC129" s="51">
        <f t="shared" si="190"/>
        <v>0</v>
      </c>
      <c r="AD129" s="51">
        <f t="shared" si="190"/>
        <v>0</v>
      </c>
      <c r="AE129" s="51">
        <f t="shared" si="190"/>
        <v>0</v>
      </c>
      <c r="AF129" s="51">
        <f t="shared" si="190"/>
        <v>0</v>
      </c>
      <c r="AG129" s="51">
        <f t="shared" si="190"/>
        <v>0</v>
      </c>
      <c r="AH129" s="51">
        <f t="shared" si="190"/>
        <v>0</v>
      </c>
      <c r="AI129" s="51">
        <f t="shared" si="190"/>
        <v>0</v>
      </c>
      <c r="AJ129" s="51">
        <f t="shared" si="190"/>
        <v>0</v>
      </c>
      <c r="AK129" s="51">
        <f t="shared" si="190"/>
        <v>0</v>
      </c>
      <c r="AL129" s="51">
        <f t="shared" si="190"/>
        <v>0</v>
      </c>
      <c r="AM129" s="51">
        <f t="shared" si="190"/>
        <v>0</v>
      </c>
      <c r="AN129" s="51">
        <f t="shared" si="190"/>
        <v>0</v>
      </c>
      <c r="AO129" s="51">
        <f t="shared" ref="AO129:BT129" si="191">AN132</f>
        <v>0</v>
      </c>
      <c r="AP129" s="51">
        <f t="shared" si="191"/>
        <v>0</v>
      </c>
      <c r="AQ129" s="51">
        <f t="shared" si="191"/>
        <v>0</v>
      </c>
      <c r="AR129" s="51">
        <f t="shared" si="191"/>
        <v>0</v>
      </c>
      <c r="AS129" s="51">
        <f t="shared" si="191"/>
        <v>0</v>
      </c>
      <c r="AT129" s="51">
        <f t="shared" si="191"/>
        <v>0</v>
      </c>
      <c r="AU129" s="51">
        <f t="shared" si="191"/>
        <v>0</v>
      </c>
      <c r="AV129" s="51">
        <f t="shared" si="191"/>
        <v>0</v>
      </c>
      <c r="AW129" s="51">
        <f t="shared" si="191"/>
        <v>0</v>
      </c>
      <c r="AX129" s="51">
        <f t="shared" si="191"/>
        <v>0</v>
      </c>
      <c r="AY129" s="51">
        <f t="shared" si="191"/>
        <v>0</v>
      </c>
      <c r="AZ129" s="51">
        <f t="shared" si="191"/>
        <v>0</v>
      </c>
      <c r="BA129" s="51">
        <f t="shared" si="191"/>
        <v>0</v>
      </c>
      <c r="BB129" s="51">
        <f t="shared" si="191"/>
        <v>0</v>
      </c>
      <c r="BC129" s="51">
        <f t="shared" si="191"/>
        <v>0</v>
      </c>
      <c r="BD129" s="51">
        <f t="shared" si="191"/>
        <v>0</v>
      </c>
      <c r="BE129" s="51">
        <f t="shared" si="191"/>
        <v>0</v>
      </c>
      <c r="BF129" s="51">
        <f t="shared" si="191"/>
        <v>0</v>
      </c>
      <c r="BG129" s="51">
        <f t="shared" si="191"/>
        <v>0</v>
      </c>
      <c r="BH129" s="51">
        <f t="shared" si="191"/>
        <v>0</v>
      </c>
      <c r="BI129" s="51">
        <f t="shared" si="191"/>
        <v>0</v>
      </c>
      <c r="BJ129" s="51">
        <f t="shared" si="191"/>
        <v>0</v>
      </c>
      <c r="BK129" s="51">
        <f t="shared" si="191"/>
        <v>0</v>
      </c>
      <c r="BL129" s="51">
        <f t="shared" si="191"/>
        <v>0</v>
      </c>
      <c r="BM129" s="51">
        <f t="shared" si="191"/>
        <v>0</v>
      </c>
      <c r="BN129" s="51">
        <f t="shared" si="191"/>
        <v>0</v>
      </c>
      <c r="BO129" s="51">
        <f t="shared" si="191"/>
        <v>0</v>
      </c>
      <c r="BP129" s="51">
        <f t="shared" si="191"/>
        <v>0</v>
      </c>
      <c r="BQ129" s="51">
        <f t="shared" si="191"/>
        <v>0</v>
      </c>
      <c r="BR129" s="51">
        <f t="shared" si="191"/>
        <v>0</v>
      </c>
      <c r="BS129" s="51">
        <f t="shared" si="191"/>
        <v>0</v>
      </c>
      <c r="BT129" s="51">
        <f t="shared" si="191"/>
        <v>0</v>
      </c>
      <c r="BU129" s="51">
        <f t="shared" ref="BU129:CZ129" si="192">BT132</f>
        <v>0</v>
      </c>
      <c r="BV129" s="51">
        <f t="shared" si="192"/>
        <v>0</v>
      </c>
      <c r="BW129" s="51">
        <f t="shared" si="192"/>
        <v>0</v>
      </c>
      <c r="BX129" s="51">
        <f t="shared" si="192"/>
        <v>0</v>
      </c>
      <c r="BY129" s="51">
        <f t="shared" si="192"/>
        <v>0</v>
      </c>
      <c r="BZ129" s="51">
        <f t="shared" si="192"/>
        <v>0</v>
      </c>
      <c r="CA129" s="51">
        <f t="shared" si="192"/>
        <v>0</v>
      </c>
      <c r="CB129" s="51">
        <f t="shared" si="192"/>
        <v>0</v>
      </c>
      <c r="CC129" s="51">
        <f t="shared" si="192"/>
        <v>0</v>
      </c>
      <c r="CD129" s="51">
        <f t="shared" si="192"/>
        <v>0</v>
      </c>
      <c r="CE129" s="51">
        <f t="shared" si="192"/>
        <v>0</v>
      </c>
      <c r="CF129" s="51">
        <f t="shared" si="192"/>
        <v>0</v>
      </c>
      <c r="CG129" s="51">
        <f t="shared" si="192"/>
        <v>0</v>
      </c>
      <c r="CH129" s="51">
        <f t="shared" si="192"/>
        <v>0</v>
      </c>
      <c r="CI129" s="51">
        <f t="shared" si="192"/>
        <v>0</v>
      </c>
      <c r="CJ129" s="51">
        <f t="shared" si="192"/>
        <v>0</v>
      </c>
      <c r="CK129" s="51">
        <f t="shared" si="192"/>
        <v>0</v>
      </c>
      <c r="CL129" s="51">
        <f t="shared" si="192"/>
        <v>0</v>
      </c>
      <c r="CM129" s="51">
        <f t="shared" si="192"/>
        <v>0</v>
      </c>
      <c r="CN129" s="51">
        <f t="shared" si="192"/>
        <v>0</v>
      </c>
      <c r="CO129" s="51">
        <f t="shared" si="192"/>
        <v>0</v>
      </c>
      <c r="CP129" s="51">
        <f t="shared" si="192"/>
        <v>0</v>
      </c>
      <c r="CQ129" s="51">
        <f t="shared" si="192"/>
        <v>0</v>
      </c>
      <c r="CR129" s="51">
        <f t="shared" si="192"/>
        <v>0</v>
      </c>
      <c r="CS129" s="51">
        <f t="shared" si="192"/>
        <v>0</v>
      </c>
      <c r="CT129" s="51">
        <f t="shared" si="192"/>
        <v>0</v>
      </c>
      <c r="CU129" s="51">
        <f t="shared" si="192"/>
        <v>0</v>
      </c>
      <c r="CV129" s="51">
        <f t="shared" si="192"/>
        <v>0</v>
      </c>
      <c r="CW129" s="51">
        <f t="shared" si="192"/>
        <v>0</v>
      </c>
      <c r="CX129" s="51">
        <f t="shared" si="192"/>
        <v>0</v>
      </c>
      <c r="CY129" s="51">
        <f t="shared" si="192"/>
        <v>0</v>
      </c>
      <c r="CZ129" s="51">
        <f t="shared" si="192"/>
        <v>0</v>
      </c>
      <c r="DA129" s="51">
        <f t="shared" ref="DA129:DW129" si="193">CZ132</f>
        <v>0</v>
      </c>
      <c r="DB129" s="51">
        <f t="shared" si="193"/>
        <v>0</v>
      </c>
      <c r="DC129" s="51">
        <f t="shared" si="193"/>
        <v>0</v>
      </c>
      <c r="DD129" s="51">
        <f t="shared" si="193"/>
        <v>0</v>
      </c>
      <c r="DE129" s="51">
        <f t="shared" si="193"/>
        <v>0</v>
      </c>
      <c r="DF129" s="51">
        <f t="shared" si="193"/>
        <v>0</v>
      </c>
      <c r="DG129" s="51">
        <f t="shared" si="193"/>
        <v>0</v>
      </c>
      <c r="DH129" s="51">
        <f t="shared" si="193"/>
        <v>0</v>
      </c>
      <c r="DI129" s="51">
        <f t="shared" si="193"/>
        <v>0</v>
      </c>
      <c r="DJ129" s="51">
        <f t="shared" si="193"/>
        <v>0</v>
      </c>
      <c r="DK129" s="51">
        <f t="shared" si="193"/>
        <v>0</v>
      </c>
      <c r="DL129" s="51">
        <f t="shared" si="193"/>
        <v>0</v>
      </c>
      <c r="DM129" s="51">
        <f t="shared" si="193"/>
        <v>0</v>
      </c>
      <c r="DN129" s="51">
        <f t="shared" si="193"/>
        <v>0</v>
      </c>
      <c r="DO129" s="51">
        <f t="shared" si="193"/>
        <v>0</v>
      </c>
      <c r="DP129" s="51">
        <f t="shared" si="193"/>
        <v>0</v>
      </c>
      <c r="DQ129" s="51">
        <f t="shared" si="193"/>
        <v>0</v>
      </c>
      <c r="DR129" s="51">
        <f t="shared" si="193"/>
        <v>0</v>
      </c>
      <c r="DS129" s="51">
        <f t="shared" si="193"/>
        <v>0</v>
      </c>
      <c r="DT129" s="51">
        <f t="shared" si="193"/>
        <v>0</v>
      </c>
      <c r="DU129" s="51">
        <f t="shared" si="193"/>
        <v>0</v>
      </c>
      <c r="DV129" s="51">
        <f t="shared" si="193"/>
        <v>0</v>
      </c>
      <c r="DW129" s="51">
        <f t="shared" si="193"/>
        <v>0</v>
      </c>
      <c r="DX129" s="51">
        <f t="shared" ref="DX129:EI129" si="194">DW132</f>
        <v>0</v>
      </c>
      <c r="DY129" s="51">
        <f t="shared" si="194"/>
        <v>0</v>
      </c>
      <c r="DZ129" s="51">
        <f t="shared" si="194"/>
        <v>0</v>
      </c>
      <c r="EA129" s="51">
        <f t="shared" si="194"/>
        <v>0</v>
      </c>
      <c r="EB129" s="51">
        <f t="shared" si="194"/>
        <v>0</v>
      </c>
      <c r="EC129" s="51">
        <f t="shared" si="194"/>
        <v>0</v>
      </c>
      <c r="ED129" s="51">
        <f t="shared" si="194"/>
        <v>0</v>
      </c>
      <c r="EE129" s="51">
        <f t="shared" si="194"/>
        <v>0</v>
      </c>
      <c r="EF129" s="51">
        <f t="shared" si="194"/>
        <v>0</v>
      </c>
      <c r="EG129" s="51">
        <f t="shared" si="194"/>
        <v>0</v>
      </c>
      <c r="EH129" s="51">
        <f t="shared" si="194"/>
        <v>0</v>
      </c>
      <c r="EI129" s="51">
        <f t="shared" si="194"/>
        <v>0</v>
      </c>
      <c r="EJ129" s="51"/>
      <c r="EK129" s="51"/>
      <c r="EL129" s="51"/>
      <c r="EM129" s="51"/>
      <c r="EN129" s="51"/>
      <c r="EO129" s="51"/>
      <c r="EP129" s="51"/>
      <c r="EQ129" s="51"/>
      <c r="ER129" s="51"/>
      <c r="ES129" s="51"/>
      <c r="ET129" s="51"/>
      <c r="EU129" s="51"/>
      <c r="EV129" s="51"/>
      <c r="EW129" s="51"/>
      <c r="EX129" s="51"/>
      <c r="EY129" s="51"/>
      <c r="EZ129" s="51"/>
      <c r="FA129" s="51"/>
    </row>
    <row r="130" spans="1:157" x14ac:dyDescent="0.2">
      <c r="B130" s="126" t="s">
        <v>97</v>
      </c>
      <c r="C130" s="21"/>
      <c r="E130" s="51">
        <f>IF('General Data'!$C$32="y",Sales!B102,E139)</f>
        <v>0</v>
      </c>
      <c r="F130" s="51">
        <f>IF('General Data'!$C$32="y",Sales!C102,F139)</f>
        <v>0</v>
      </c>
      <c r="G130" s="51">
        <f>IF('General Data'!$C$32="y",Sales!D102,G139)</f>
        <v>0</v>
      </c>
      <c r="H130" s="51">
        <f>IF('General Data'!$C$32="y",Sales!E102,H139)</f>
        <v>0</v>
      </c>
      <c r="I130" s="51">
        <f>IF('General Data'!$C$32="y",Sales!F102,I139)</f>
        <v>0</v>
      </c>
      <c r="J130" s="51">
        <f>IF('General Data'!$C$32="y",Sales!G102,J139)</f>
        <v>0</v>
      </c>
      <c r="K130" s="51">
        <f>IF('General Data'!$C$32="y",Sales!H102,K139)</f>
        <v>0</v>
      </c>
      <c r="L130" s="51">
        <f>IF('General Data'!$C$32="y",Sales!I102,L139)</f>
        <v>0</v>
      </c>
      <c r="M130" s="51">
        <f>IF('General Data'!$C$32="y",Sales!J102,M139)</f>
        <v>0</v>
      </c>
      <c r="N130" s="51">
        <f>IF('General Data'!$C$32="y",Sales!K102,N139)</f>
        <v>0</v>
      </c>
      <c r="O130" s="51">
        <f>IF('General Data'!$C$32="y",Sales!L102,O139)</f>
        <v>0</v>
      </c>
      <c r="P130" s="51">
        <f>IF('General Data'!$C$32="y",Sales!M102,P139)</f>
        <v>0</v>
      </c>
      <c r="Q130" s="51">
        <f>IF('General Data'!$C$32="y",Sales!N102,Q139)</f>
        <v>0</v>
      </c>
      <c r="R130" s="51">
        <f>IF('General Data'!$C$32="y",Sales!O102,R139)</f>
        <v>0</v>
      </c>
      <c r="S130" s="51">
        <f>IF('General Data'!$C$32="y",Sales!P102,S139)</f>
        <v>0</v>
      </c>
      <c r="T130" s="51">
        <f>IF('General Data'!$C$32="y",Sales!Q102,T139)</f>
        <v>0</v>
      </c>
      <c r="U130" s="51">
        <f>IF('General Data'!$C$32="y",Sales!R102,U139)</f>
        <v>0</v>
      </c>
      <c r="V130" s="51">
        <f>IF('General Data'!$C$32="y",Sales!S102,V139)</f>
        <v>0</v>
      </c>
      <c r="W130" s="51">
        <f>IF('General Data'!$C$32="y",Sales!T102,W139)</f>
        <v>0</v>
      </c>
      <c r="X130" s="51">
        <f>IF('General Data'!$C$32="y",Sales!U102,X139)</f>
        <v>0</v>
      </c>
      <c r="Y130" s="51">
        <f>IF('General Data'!$C$32="y",Sales!V102,Y139)</f>
        <v>0</v>
      </c>
      <c r="Z130" s="51">
        <f>IF('General Data'!$C$32="y",Sales!W102,Z139)</f>
        <v>0</v>
      </c>
      <c r="AA130" s="51">
        <f>IF('General Data'!$C$32="y",Sales!X102,AA139)</f>
        <v>0</v>
      </c>
      <c r="AB130" s="51">
        <f>IF('General Data'!$C$32="y",Sales!Y102,AB139)</f>
        <v>0</v>
      </c>
      <c r="AC130" s="51">
        <f>IF('General Data'!$C$32="y",Sales!Z102,AC139)</f>
        <v>0</v>
      </c>
      <c r="AD130" s="51">
        <f>IF('General Data'!$C$32="y",Sales!AA102,AD139)</f>
        <v>0</v>
      </c>
      <c r="AE130" s="51">
        <f>IF('General Data'!$C$32="y",Sales!AB102,AE139)</f>
        <v>0</v>
      </c>
      <c r="AF130" s="51">
        <f>IF('General Data'!$C$32="y",Sales!AC102,AF139)</f>
        <v>0</v>
      </c>
      <c r="AG130" s="51">
        <f>IF('General Data'!$C$32="y",Sales!AD102,AG139)</f>
        <v>0</v>
      </c>
      <c r="AH130" s="51">
        <f>IF('General Data'!$C$32="y",Sales!AE102,AH139)</f>
        <v>0</v>
      </c>
      <c r="AI130" s="51">
        <f>IF('General Data'!$C$32="y",Sales!AF102,AI139)</f>
        <v>0</v>
      </c>
      <c r="AJ130" s="51">
        <f>IF('General Data'!$C$32="y",Sales!AG102,AJ139)</f>
        <v>0</v>
      </c>
      <c r="AK130" s="51">
        <f>IF('General Data'!$C$32="y",Sales!AH102,AK139)</f>
        <v>0</v>
      </c>
      <c r="AL130" s="51">
        <f>IF('General Data'!$C$32="y",Sales!AI102,AL139)</f>
        <v>0</v>
      </c>
      <c r="AM130" s="51">
        <f>IF('General Data'!$C$32="y",Sales!AJ102,AM139)</f>
        <v>0</v>
      </c>
      <c r="AN130" s="51">
        <f>IF('General Data'!$C$32="y",Sales!AK102,AN139)</f>
        <v>0</v>
      </c>
      <c r="AO130" s="51">
        <f>IF('General Data'!$C$32="y",Sales!AL102,AO139)</f>
        <v>0</v>
      </c>
      <c r="AP130" s="51">
        <f>IF('General Data'!$C$32="y",Sales!AM102,AP139)</f>
        <v>0</v>
      </c>
      <c r="AQ130" s="51">
        <f>IF('General Data'!$C$32="y",Sales!AN102,AQ139)</f>
        <v>0</v>
      </c>
      <c r="AR130" s="51">
        <f>IF('General Data'!$C$32="y",Sales!AO102,AR139)</f>
        <v>0</v>
      </c>
      <c r="AS130" s="51">
        <f>IF('General Data'!$C$32="y",Sales!AP102,AS139)</f>
        <v>0</v>
      </c>
      <c r="AT130" s="51">
        <f>IF('General Data'!$C$32="y",Sales!AQ102,AT139)</f>
        <v>0</v>
      </c>
      <c r="AU130" s="51">
        <f>IF('General Data'!$C$32="y",Sales!AR102,AU139)</f>
        <v>0</v>
      </c>
      <c r="AV130" s="51">
        <f>IF('General Data'!$C$32="y",Sales!AS102,AV139)</f>
        <v>0</v>
      </c>
      <c r="AW130" s="51">
        <f>IF('General Data'!$C$32="y",Sales!AT102,AW139)</f>
        <v>0</v>
      </c>
      <c r="AX130" s="51">
        <f>IF('General Data'!$C$32="y",Sales!AU102,AX139)</f>
        <v>0</v>
      </c>
      <c r="AY130" s="51">
        <f>IF('General Data'!$C$32="y",Sales!AV102,AY139)</f>
        <v>0</v>
      </c>
      <c r="AZ130" s="51">
        <f>IF('General Data'!$C$32="y",Sales!AW102,AZ139)</f>
        <v>0</v>
      </c>
      <c r="BA130" s="51">
        <f>IF('General Data'!$C$32="y",Sales!AX102,BA139)</f>
        <v>0</v>
      </c>
      <c r="BB130" s="51">
        <f>IF('General Data'!$C$32="y",Sales!AY102,BB139)</f>
        <v>0</v>
      </c>
      <c r="BC130" s="51">
        <f>IF('General Data'!$C$32="y",Sales!AZ102,BC139)</f>
        <v>0</v>
      </c>
      <c r="BD130" s="51">
        <f>IF('General Data'!$C$32="y",Sales!BA102,BD139)</f>
        <v>0</v>
      </c>
      <c r="BE130" s="51">
        <f>IF('General Data'!$C$32="y",Sales!BB102,BE139)</f>
        <v>0</v>
      </c>
      <c r="BF130" s="51">
        <f>IF('General Data'!$C$32="y",Sales!BC102,BF139)</f>
        <v>0</v>
      </c>
      <c r="BG130" s="51">
        <f>IF('General Data'!$C$32="y",Sales!BD102,BG139)</f>
        <v>0</v>
      </c>
      <c r="BH130" s="51">
        <f>IF('General Data'!$C$32="y",Sales!BE102,BH139)</f>
        <v>0</v>
      </c>
      <c r="BI130" s="51">
        <f>IF('General Data'!$C$32="y",Sales!BF102,BI139)</f>
        <v>0</v>
      </c>
      <c r="BJ130" s="51">
        <f>IF('General Data'!$C$32="y",Sales!BG102,BJ139)</f>
        <v>0</v>
      </c>
      <c r="BK130" s="51">
        <f>IF('General Data'!$C$32="y",Sales!BH102,BK139)</f>
        <v>0</v>
      </c>
      <c r="BL130" s="51">
        <f>IF('General Data'!$C$32="y",Sales!BI102,BL139)</f>
        <v>0</v>
      </c>
      <c r="BM130" s="51">
        <f>IF('General Data'!$C$32="y",Sales!BJ102,BM139)</f>
        <v>0</v>
      </c>
      <c r="BN130" s="51">
        <f>IF('General Data'!$C$32="y",Sales!BK102,BN139)</f>
        <v>0</v>
      </c>
      <c r="BO130" s="51">
        <f>IF('General Data'!$C$32="y",Sales!BL102,BO139)</f>
        <v>0</v>
      </c>
      <c r="BP130" s="51">
        <f>IF('General Data'!$C$32="y",Sales!BM102,BP139)</f>
        <v>0</v>
      </c>
      <c r="BQ130" s="51">
        <f>IF('General Data'!$C$32="y",Sales!BN102,BQ139)</f>
        <v>0</v>
      </c>
      <c r="BR130" s="51">
        <f>IF('General Data'!$C$32="y",Sales!BO102,BR139)</f>
        <v>0</v>
      </c>
      <c r="BS130" s="51">
        <f>IF('General Data'!$C$32="y",Sales!BP102,BS139)</f>
        <v>0</v>
      </c>
      <c r="BT130" s="51">
        <f>IF('General Data'!$C$32="y",Sales!BQ102,BT139)</f>
        <v>0</v>
      </c>
      <c r="BU130" s="51">
        <f>IF('General Data'!$C$32="y",Sales!BR102,BU139)</f>
        <v>0</v>
      </c>
      <c r="BV130" s="51">
        <f>IF('General Data'!$C$32="y",Sales!BS102,BV139)</f>
        <v>0</v>
      </c>
      <c r="BW130" s="51">
        <f>IF('General Data'!$C$32="y",Sales!BT102,BW139)</f>
        <v>0</v>
      </c>
      <c r="BX130" s="51">
        <f>IF('General Data'!$C$32="y",Sales!BU102,BX139)</f>
        <v>0</v>
      </c>
      <c r="BY130" s="51">
        <f>IF('General Data'!$C$32="y",Sales!BV102,BY139)</f>
        <v>0</v>
      </c>
      <c r="BZ130" s="51">
        <f>IF('General Data'!$C$32="y",Sales!BW102,BZ139)</f>
        <v>0</v>
      </c>
      <c r="CA130" s="51">
        <f>IF('General Data'!$C$32="y",Sales!BX102,CA139)</f>
        <v>0</v>
      </c>
      <c r="CB130" s="51">
        <f>IF('General Data'!$C$32="y",Sales!BY102,CB139)</f>
        <v>0</v>
      </c>
      <c r="CC130" s="51">
        <f>IF('General Data'!$C$32="y",Sales!BZ102,CC139)</f>
        <v>0</v>
      </c>
      <c r="CD130" s="51">
        <f>IF('General Data'!$C$32="y",Sales!CA102,CD139)</f>
        <v>0</v>
      </c>
      <c r="CE130" s="51">
        <f>IF('General Data'!$C$32="y",Sales!CB102,CE139)</f>
        <v>0</v>
      </c>
      <c r="CF130" s="51">
        <f>IF('General Data'!$C$32="y",Sales!CC102,CF139)</f>
        <v>0</v>
      </c>
      <c r="CG130" s="51">
        <f>IF('General Data'!$C$32="y",Sales!CD102,CG139)</f>
        <v>0</v>
      </c>
      <c r="CH130" s="51">
        <f>IF('General Data'!$C$32="y",Sales!CE102,CH139)</f>
        <v>0</v>
      </c>
      <c r="CI130" s="51">
        <f>IF('General Data'!$C$32="y",Sales!CF102,CI139)</f>
        <v>0</v>
      </c>
      <c r="CJ130" s="51">
        <f>IF('General Data'!$C$32="y",Sales!CG102,CJ139)</f>
        <v>0</v>
      </c>
      <c r="CK130" s="51">
        <f>IF('General Data'!$C$32="y",Sales!CH102,CK139)</f>
        <v>0</v>
      </c>
      <c r="CL130" s="51">
        <f>IF('General Data'!$C$32="y",Sales!CI102,CL139)</f>
        <v>0</v>
      </c>
      <c r="CM130" s="51">
        <f>IF('General Data'!$C$32="y",Sales!CJ102,CM139)</f>
        <v>0</v>
      </c>
      <c r="CN130" s="51">
        <f>IF('General Data'!$C$32="y",Sales!CK102,CN139)</f>
        <v>0</v>
      </c>
      <c r="CO130" s="51">
        <f>IF('General Data'!$C$32="y",Sales!CL102,CO139)</f>
        <v>0</v>
      </c>
      <c r="CP130" s="51">
        <f>IF('General Data'!$C$32="y",Sales!CM102,CP139)</f>
        <v>0</v>
      </c>
      <c r="CQ130" s="51">
        <f>IF('General Data'!$C$32="y",Sales!CN102,CQ139)</f>
        <v>0</v>
      </c>
      <c r="CR130" s="51">
        <f>IF('General Data'!$C$32="y",Sales!CO102,CR139)</f>
        <v>0</v>
      </c>
      <c r="CS130" s="51">
        <f>IF('General Data'!$C$32="y",Sales!CP102,CS139)</f>
        <v>0</v>
      </c>
      <c r="CT130" s="51">
        <f>IF('General Data'!$C$32="y",Sales!CQ102,CT139)</f>
        <v>0</v>
      </c>
      <c r="CU130" s="51">
        <f>IF('General Data'!$C$32="y",Sales!CR102,CU139)</f>
        <v>0</v>
      </c>
      <c r="CV130" s="51">
        <f>IF('General Data'!$C$32="y",Sales!CS102,CV139)</f>
        <v>0</v>
      </c>
      <c r="CW130" s="51">
        <f>IF('General Data'!$C$32="y",Sales!CT102,CW139)</f>
        <v>0</v>
      </c>
      <c r="CX130" s="51">
        <f>IF('General Data'!$C$32="y",Sales!CU102,CX139)</f>
        <v>0</v>
      </c>
      <c r="CY130" s="51">
        <f>IF('General Data'!$C$32="y",Sales!CV102,CY139)</f>
        <v>0</v>
      </c>
      <c r="CZ130" s="51">
        <f>IF('General Data'!$C$32="y",Sales!CW102,CZ139)</f>
        <v>0</v>
      </c>
      <c r="DA130" s="51">
        <f>IF('General Data'!$C$32="y",Sales!CX102,DA139)</f>
        <v>0</v>
      </c>
      <c r="DB130" s="51">
        <f>IF('General Data'!$C$32="y",Sales!CY102,DB139)</f>
        <v>0</v>
      </c>
      <c r="DC130" s="51">
        <f>IF('General Data'!$C$32="y",Sales!CZ102,DC139)</f>
        <v>0</v>
      </c>
      <c r="DD130" s="51">
        <f>IF('General Data'!$C$32="y",Sales!DA102,DD139)</f>
        <v>0</v>
      </c>
      <c r="DE130" s="51">
        <f>IF('General Data'!$C$32="y",Sales!DB102,DE139)</f>
        <v>0</v>
      </c>
      <c r="DF130" s="51">
        <f>IF('General Data'!$C$32="y",Sales!DC102,DF139)</f>
        <v>0</v>
      </c>
      <c r="DG130" s="51">
        <f>IF('General Data'!$C$32="y",Sales!DD102,DG139)</f>
        <v>0</v>
      </c>
      <c r="DH130" s="51">
        <f>IF('General Data'!$C$32="y",Sales!DE102,DH139)</f>
        <v>0</v>
      </c>
      <c r="DI130" s="51">
        <f>IF('General Data'!$C$32="y",Sales!DF102,DI139)</f>
        <v>0</v>
      </c>
      <c r="DJ130" s="51">
        <f>IF('General Data'!$C$32="y",Sales!DG102,DJ139)</f>
        <v>0</v>
      </c>
      <c r="DK130" s="51">
        <f>IF('General Data'!$C$32="y",Sales!DH102,DK139)</f>
        <v>0</v>
      </c>
      <c r="DL130" s="51">
        <f>IF('General Data'!$C$32="y",Sales!DI102,DL139)</f>
        <v>0</v>
      </c>
      <c r="DM130" s="51">
        <f>IF('General Data'!$C$32="y",Sales!DJ102,DM139)</f>
        <v>0</v>
      </c>
      <c r="DN130" s="51">
        <f>IF('General Data'!$C$32="y",Sales!DK102,DN139)</f>
        <v>0</v>
      </c>
      <c r="DO130" s="51">
        <f>IF('General Data'!$C$32="y",Sales!DL102,DO139)</f>
        <v>0</v>
      </c>
      <c r="DP130" s="51">
        <f>IF('General Data'!$C$32="y",Sales!DM102,DP139)</f>
        <v>0</v>
      </c>
      <c r="DQ130" s="51">
        <f>IF('General Data'!$C$32="y",Sales!DN102,DQ139)</f>
        <v>0</v>
      </c>
      <c r="DR130" s="51">
        <f>IF('General Data'!$C$32="y",Sales!DO102,DR139)</f>
        <v>0</v>
      </c>
      <c r="DS130" s="51">
        <f>IF('General Data'!$C$32="y",Sales!DP102,DS139)</f>
        <v>0</v>
      </c>
      <c r="DT130" s="51">
        <f>IF('General Data'!$C$32="y",Sales!DQ102,DT139)</f>
        <v>0</v>
      </c>
      <c r="DU130" s="51">
        <f>IF('General Data'!$C$32="y",Sales!DR102,DU139)</f>
        <v>0</v>
      </c>
      <c r="DV130" s="51">
        <f>IF('General Data'!$C$32="y",Sales!DS102,DV139)</f>
        <v>0</v>
      </c>
      <c r="DW130" s="51">
        <f>IF('General Data'!$C$32="y",Sales!DT102,DW139)</f>
        <v>0</v>
      </c>
      <c r="DX130" s="51">
        <f t="shared" ref="DX130:EI130" si="195">DX139</f>
        <v>0</v>
      </c>
      <c r="DY130" s="51">
        <f t="shared" si="195"/>
        <v>0</v>
      </c>
      <c r="DZ130" s="51">
        <f t="shared" si="195"/>
        <v>0</v>
      </c>
      <c r="EA130" s="51">
        <f t="shared" si="195"/>
        <v>0</v>
      </c>
      <c r="EB130" s="51">
        <f t="shared" si="195"/>
        <v>0</v>
      </c>
      <c r="EC130" s="51">
        <f t="shared" si="195"/>
        <v>0</v>
      </c>
      <c r="ED130" s="51">
        <f t="shared" si="195"/>
        <v>0</v>
      </c>
      <c r="EE130" s="51">
        <f t="shared" si="195"/>
        <v>0</v>
      </c>
      <c r="EF130" s="51">
        <f t="shared" si="195"/>
        <v>0</v>
      </c>
      <c r="EG130" s="51">
        <f t="shared" si="195"/>
        <v>0</v>
      </c>
      <c r="EH130" s="51">
        <f t="shared" si="195"/>
        <v>0</v>
      </c>
      <c r="EI130" s="51">
        <f t="shared" si="195"/>
        <v>0</v>
      </c>
      <c r="EJ130" s="51"/>
      <c r="EK130" s="51"/>
      <c r="EL130" s="51"/>
      <c r="EM130" s="51"/>
      <c r="EN130" s="51"/>
      <c r="EO130" s="51"/>
      <c r="EP130" s="51"/>
      <c r="EQ130" s="51"/>
      <c r="ER130" s="51"/>
      <c r="ES130" s="51"/>
      <c r="ET130" s="51"/>
      <c r="EU130" s="51"/>
      <c r="EV130" s="51"/>
      <c r="EW130" s="51"/>
      <c r="EX130" s="51"/>
      <c r="EY130" s="51"/>
      <c r="EZ130" s="51"/>
      <c r="FA130" s="51"/>
    </row>
    <row r="131" spans="1:157" x14ac:dyDescent="0.2">
      <c r="B131" s="21" t="s">
        <v>98</v>
      </c>
      <c r="C131" s="21"/>
      <c r="E131" s="52">
        <f>-E69</f>
        <v>0</v>
      </c>
      <c r="F131" s="52">
        <f t="shared" ref="F131:BQ131" si="196">-F69</f>
        <v>0</v>
      </c>
      <c r="G131" s="52">
        <f t="shared" si="196"/>
        <v>0</v>
      </c>
      <c r="H131" s="52">
        <f t="shared" si="196"/>
        <v>0</v>
      </c>
      <c r="I131" s="52">
        <f t="shared" si="196"/>
        <v>0</v>
      </c>
      <c r="J131" s="52">
        <f t="shared" si="196"/>
        <v>0</v>
      </c>
      <c r="K131" s="52">
        <f t="shared" si="196"/>
        <v>0</v>
      </c>
      <c r="L131" s="52">
        <f t="shared" si="196"/>
        <v>0</v>
      </c>
      <c r="M131" s="52">
        <f t="shared" si="196"/>
        <v>0</v>
      </c>
      <c r="N131" s="52">
        <f t="shared" si="196"/>
        <v>0</v>
      </c>
      <c r="O131" s="52">
        <f t="shared" si="196"/>
        <v>0</v>
      </c>
      <c r="P131" s="52">
        <f t="shared" si="196"/>
        <v>0</v>
      </c>
      <c r="Q131" s="52">
        <f t="shared" si="196"/>
        <v>0</v>
      </c>
      <c r="R131" s="52">
        <f t="shared" si="196"/>
        <v>0</v>
      </c>
      <c r="S131" s="52">
        <f t="shared" si="196"/>
        <v>0</v>
      </c>
      <c r="T131" s="52">
        <f t="shared" si="196"/>
        <v>0</v>
      </c>
      <c r="U131" s="52">
        <f t="shared" si="196"/>
        <v>0</v>
      </c>
      <c r="V131" s="52">
        <f t="shared" si="196"/>
        <v>0</v>
      </c>
      <c r="W131" s="52">
        <f t="shared" si="196"/>
        <v>0</v>
      </c>
      <c r="X131" s="52">
        <f t="shared" si="196"/>
        <v>0</v>
      </c>
      <c r="Y131" s="52">
        <f t="shared" si="196"/>
        <v>0</v>
      </c>
      <c r="Z131" s="52">
        <f t="shared" si="196"/>
        <v>0</v>
      </c>
      <c r="AA131" s="52">
        <f t="shared" si="196"/>
        <v>0</v>
      </c>
      <c r="AB131" s="52">
        <f t="shared" si="196"/>
        <v>0</v>
      </c>
      <c r="AC131" s="52">
        <f t="shared" si="196"/>
        <v>0</v>
      </c>
      <c r="AD131" s="52">
        <f t="shared" si="196"/>
        <v>0</v>
      </c>
      <c r="AE131" s="52">
        <f t="shared" si="196"/>
        <v>0</v>
      </c>
      <c r="AF131" s="52">
        <f t="shared" si="196"/>
        <v>0</v>
      </c>
      <c r="AG131" s="52">
        <f t="shared" si="196"/>
        <v>0</v>
      </c>
      <c r="AH131" s="52">
        <f t="shared" si="196"/>
        <v>0</v>
      </c>
      <c r="AI131" s="52">
        <f t="shared" si="196"/>
        <v>0</v>
      </c>
      <c r="AJ131" s="52">
        <f t="shared" si="196"/>
        <v>0</v>
      </c>
      <c r="AK131" s="52">
        <f t="shared" si="196"/>
        <v>0</v>
      </c>
      <c r="AL131" s="52">
        <f t="shared" si="196"/>
        <v>0</v>
      </c>
      <c r="AM131" s="52">
        <f t="shared" si="196"/>
        <v>0</v>
      </c>
      <c r="AN131" s="52">
        <f t="shared" si="196"/>
        <v>0</v>
      </c>
      <c r="AO131" s="52">
        <f t="shared" si="196"/>
        <v>0</v>
      </c>
      <c r="AP131" s="52">
        <f t="shared" si="196"/>
        <v>0</v>
      </c>
      <c r="AQ131" s="52">
        <f t="shared" si="196"/>
        <v>0</v>
      </c>
      <c r="AR131" s="52">
        <f t="shared" si="196"/>
        <v>0</v>
      </c>
      <c r="AS131" s="52">
        <f t="shared" si="196"/>
        <v>0</v>
      </c>
      <c r="AT131" s="52">
        <f t="shared" si="196"/>
        <v>0</v>
      </c>
      <c r="AU131" s="52">
        <f t="shared" si="196"/>
        <v>0</v>
      </c>
      <c r="AV131" s="52">
        <f t="shared" si="196"/>
        <v>0</v>
      </c>
      <c r="AW131" s="52">
        <f t="shared" si="196"/>
        <v>0</v>
      </c>
      <c r="AX131" s="52">
        <f t="shared" si="196"/>
        <v>0</v>
      </c>
      <c r="AY131" s="52">
        <f t="shared" si="196"/>
        <v>0</v>
      </c>
      <c r="AZ131" s="52">
        <f t="shared" si="196"/>
        <v>0</v>
      </c>
      <c r="BA131" s="52">
        <f t="shared" si="196"/>
        <v>0</v>
      </c>
      <c r="BB131" s="52">
        <f t="shared" si="196"/>
        <v>0</v>
      </c>
      <c r="BC131" s="52">
        <f t="shared" si="196"/>
        <v>0</v>
      </c>
      <c r="BD131" s="52">
        <f t="shared" si="196"/>
        <v>0</v>
      </c>
      <c r="BE131" s="52">
        <f t="shared" si="196"/>
        <v>0</v>
      </c>
      <c r="BF131" s="52">
        <f t="shared" si="196"/>
        <v>0</v>
      </c>
      <c r="BG131" s="52">
        <f t="shared" si="196"/>
        <v>0</v>
      </c>
      <c r="BH131" s="52">
        <f t="shared" si="196"/>
        <v>0</v>
      </c>
      <c r="BI131" s="52">
        <f t="shared" si="196"/>
        <v>0</v>
      </c>
      <c r="BJ131" s="52">
        <f t="shared" si="196"/>
        <v>0</v>
      </c>
      <c r="BK131" s="52">
        <f t="shared" si="196"/>
        <v>0</v>
      </c>
      <c r="BL131" s="52">
        <f t="shared" si="196"/>
        <v>0</v>
      </c>
      <c r="BM131" s="52">
        <f t="shared" si="196"/>
        <v>0</v>
      </c>
      <c r="BN131" s="52">
        <f t="shared" si="196"/>
        <v>0</v>
      </c>
      <c r="BO131" s="52">
        <f t="shared" si="196"/>
        <v>0</v>
      </c>
      <c r="BP131" s="52">
        <f t="shared" si="196"/>
        <v>0</v>
      </c>
      <c r="BQ131" s="52">
        <f t="shared" si="196"/>
        <v>0</v>
      </c>
      <c r="BR131" s="52">
        <f t="shared" ref="BR131:DW131" si="197">-BR69</f>
        <v>0</v>
      </c>
      <c r="BS131" s="52">
        <f t="shared" si="197"/>
        <v>0</v>
      </c>
      <c r="BT131" s="52">
        <f t="shared" si="197"/>
        <v>0</v>
      </c>
      <c r="BU131" s="52">
        <f t="shared" si="197"/>
        <v>0</v>
      </c>
      <c r="BV131" s="52">
        <f t="shared" si="197"/>
        <v>0</v>
      </c>
      <c r="BW131" s="52">
        <f t="shared" si="197"/>
        <v>0</v>
      </c>
      <c r="BX131" s="52">
        <f t="shared" si="197"/>
        <v>0</v>
      </c>
      <c r="BY131" s="52">
        <f t="shared" si="197"/>
        <v>0</v>
      </c>
      <c r="BZ131" s="52">
        <f t="shared" si="197"/>
        <v>0</v>
      </c>
      <c r="CA131" s="52">
        <f t="shared" si="197"/>
        <v>0</v>
      </c>
      <c r="CB131" s="52">
        <f t="shared" si="197"/>
        <v>0</v>
      </c>
      <c r="CC131" s="52">
        <f t="shared" si="197"/>
        <v>0</v>
      </c>
      <c r="CD131" s="52">
        <f t="shared" si="197"/>
        <v>0</v>
      </c>
      <c r="CE131" s="52">
        <f t="shared" si="197"/>
        <v>0</v>
      </c>
      <c r="CF131" s="52">
        <f t="shared" si="197"/>
        <v>0</v>
      </c>
      <c r="CG131" s="52">
        <f t="shared" si="197"/>
        <v>0</v>
      </c>
      <c r="CH131" s="52">
        <f t="shared" si="197"/>
        <v>0</v>
      </c>
      <c r="CI131" s="52">
        <f t="shared" si="197"/>
        <v>0</v>
      </c>
      <c r="CJ131" s="52">
        <f t="shared" si="197"/>
        <v>0</v>
      </c>
      <c r="CK131" s="52">
        <f t="shared" si="197"/>
        <v>0</v>
      </c>
      <c r="CL131" s="52">
        <f t="shared" si="197"/>
        <v>0</v>
      </c>
      <c r="CM131" s="52">
        <f t="shared" si="197"/>
        <v>0</v>
      </c>
      <c r="CN131" s="52">
        <f t="shared" si="197"/>
        <v>0</v>
      </c>
      <c r="CO131" s="52">
        <f t="shared" si="197"/>
        <v>0</v>
      </c>
      <c r="CP131" s="52">
        <f t="shared" si="197"/>
        <v>0</v>
      </c>
      <c r="CQ131" s="52">
        <f t="shared" si="197"/>
        <v>0</v>
      </c>
      <c r="CR131" s="52">
        <f t="shared" si="197"/>
        <v>0</v>
      </c>
      <c r="CS131" s="52">
        <f t="shared" si="197"/>
        <v>0</v>
      </c>
      <c r="CT131" s="52">
        <f t="shared" si="197"/>
        <v>0</v>
      </c>
      <c r="CU131" s="52">
        <f t="shared" si="197"/>
        <v>0</v>
      </c>
      <c r="CV131" s="52">
        <f t="shared" si="197"/>
        <v>0</v>
      </c>
      <c r="CW131" s="52">
        <f t="shared" si="197"/>
        <v>0</v>
      </c>
      <c r="CX131" s="52">
        <f t="shared" si="197"/>
        <v>0</v>
      </c>
      <c r="CY131" s="52">
        <f t="shared" si="197"/>
        <v>0</v>
      </c>
      <c r="CZ131" s="52">
        <f t="shared" si="197"/>
        <v>0</v>
      </c>
      <c r="DA131" s="52">
        <f t="shared" si="197"/>
        <v>0</v>
      </c>
      <c r="DB131" s="52">
        <f t="shared" si="197"/>
        <v>0</v>
      </c>
      <c r="DC131" s="52">
        <f t="shared" si="197"/>
        <v>0</v>
      </c>
      <c r="DD131" s="52">
        <f t="shared" si="197"/>
        <v>0</v>
      </c>
      <c r="DE131" s="52">
        <f t="shared" si="197"/>
        <v>0</v>
      </c>
      <c r="DF131" s="52">
        <f t="shared" si="197"/>
        <v>0</v>
      </c>
      <c r="DG131" s="52">
        <f t="shared" si="197"/>
        <v>0</v>
      </c>
      <c r="DH131" s="52">
        <f t="shared" si="197"/>
        <v>0</v>
      </c>
      <c r="DI131" s="52">
        <f t="shared" si="197"/>
        <v>0</v>
      </c>
      <c r="DJ131" s="52">
        <f t="shared" si="197"/>
        <v>0</v>
      </c>
      <c r="DK131" s="52">
        <f t="shared" si="197"/>
        <v>0</v>
      </c>
      <c r="DL131" s="52">
        <f t="shared" si="197"/>
        <v>0</v>
      </c>
      <c r="DM131" s="52">
        <f t="shared" si="197"/>
        <v>0</v>
      </c>
      <c r="DN131" s="52">
        <f t="shared" si="197"/>
        <v>0</v>
      </c>
      <c r="DO131" s="52">
        <f t="shared" si="197"/>
        <v>0</v>
      </c>
      <c r="DP131" s="52">
        <f t="shared" si="197"/>
        <v>0</v>
      </c>
      <c r="DQ131" s="52">
        <f t="shared" si="197"/>
        <v>0</v>
      </c>
      <c r="DR131" s="52">
        <f t="shared" si="197"/>
        <v>0</v>
      </c>
      <c r="DS131" s="52">
        <f t="shared" si="197"/>
        <v>0</v>
      </c>
      <c r="DT131" s="52">
        <f t="shared" si="197"/>
        <v>0</v>
      </c>
      <c r="DU131" s="52">
        <f t="shared" si="197"/>
        <v>0</v>
      </c>
      <c r="DV131" s="52">
        <f t="shared" si="197"/>
        <v>0</v>
      </c>
      <c r="DW131" s="52">
        <f t="shared" si="197"/>
        <v>0</v>
      </c>
      <c r="DX131" s="52">
        <f t="shared" ref="DX131:EI131" si="198">-DX69</f>
        <v>0</v>
      </c>
      <c r="DY131" s="52">
        <f t="shared" si="198"/>
        <v>0</v>
      </c>
      <c r="DZ131" s="52">
        <f t="shared" si="198"/>
        <v>0</v>
      </c>
      <c r="EA131" s="52">
        <f t="shared" si="198"/>
        <v>0</v>
      </c>
      <c r="EB131" s="52">
        <f t="shared" si="198"/>
        <v>0</v>
      </c>
      <c r="EC131" s="52">
        <f t="shared" si="198"/>
        <v>0</v>
      </c>
      <c r="ED131" s="52">
        <f t="shared" si="198"/>
        <v>0</v>
      </c>
      <c r="EE131" s="52">
        <f t="shared" si="198"/>
        <v>0</v>
      </c>
      <c r="EF131" s="52">
        <f t="shared" si="198"/>
        <v>0</v>
      </c>
      <c r="EG131" s="52">
        <f t="shared" si="198"/>
        <v>0</v>
      </c>
      <c r="EH131" s="52">
        <f t="shared" si="198"/>
        <v>0</v>
      </c>
      <c r="EI131" s="52">
        <f t="shared" si="198"/>
        <v>0</v>
      </c>
      <c r="EJ131" s="52"/>
      <c r="EK131" s="52"/>
      <c r="EL131" s="52"/>
      <c r="EM131" s="52"/>
      <c r="EN131" s="52"/>
      <c r="EO131" s="52"/>
      <c r="EP131" s="52"/>
      <c r="EQ131" s="52"/>
      <c r="ER131" s="52"/>
      <c r="ES131" s="52"/>
      <c r="ET131" s="52"/>
      <c r="EU131" s="52"/>
      <c r="EV131" s="52"/>
      <c r="EW131" s="52"/>
      <c r="EX131" s="52"/>
      <c r="EY131" s="52"/>
      <c r="EZ131" s="52"/>
      <c r="FA131" s="52"/>
    </row>
    <row r="132" spans="1:157" ht="13.5" thickBot="1" x14ac:dyDescent="0.25">
      <c r="B132" t="s">
        <v>79</v>
      </c>
      <c r="E132" s="57">
        <f t="shared" ref="E132:N132" si="199">SUM(E129:E131)</f>
        <v>0</v>
      </c>
      <c r="F132" s="57">
        <f t="shared" si="199"/>
        <v>0</v>
      </c>
      <c r="G132" s="57">
        <f t="shared" si="199"/>
        <v>0</v>
      </c>
      <c r="H132" s="57">
        <f t="shared" si="199"/>
        <v>0</v>
      </c>
      <c r="I132" s="57">
        <f t="shared" si="199"/>
        <v>0</v>
      </c>
      <c r="J132" s="57">
        <f t="shared" si="199"/>
        <v>0</v>
      </c>
      <c r="K132" s="57">
        <f t="shared" si="199"/>
        <v>0</v>
      </c>
      <c r="L132" s="57">
        <f t="shared" si="199"/>
        <v>0</v>
      </c>
      <c r="M132" s="57">
        <f t="shared" si="199"/>
        <v>0</v>
      </c>
      <c r="N132" s="57">
        <f t="shared" si="199"/>
        <v>0</v>
      </c>
      <c r="O132" s="57">
        <f t="shared" ref="O132:X132" si="200">SUM(O129:O131)</f>
        <v>0</v>
      </c>
      <c r="P132" s="57">
        <f t="shared" si="200"/>
        <v>0</v>
      </c>
      <c r="Q132" s="57">
        <f t="shared" si="200"/>
        <v>0</v>
      </c>
      <c r="R132" s="57">
        <f t="shared" si="200"/>
        <v>0</v>
      </c>
      <c r="S132" s="57">
        <f t="shared" si="200"/>
        <v>0</v>
      </c>
      <c r="T132" s="57">
        <f t="shared" si="200"/>
        <v>0</v>
      </c>
      <c r="U132" s="57">
        <f t="shared" si="200"/>
        <v>0</v>
      </c>
      <c r="V132" s="57">
        <f t="shared" si="200"/>
        <v>0</v>
      </c>
      <c r="W132" s="57">
        <f t="shared" si="200"/>
        <v>0</v>
      </c>
      <c r="X132" s="57">
        <f t="shared" si="200"/>
        <v>0</v>
      </c>
      <c r="Y132" s="57">
        <f t="shared" ref="Y132:AH132" si="201">SUM(Y129:Y131)</f>
        <v>0</v>
      </c>
      <c r="Z132" s="57">
        <f t="shared" si="201"/>
        <v>0</v>
      </c>
      <c r="AA132" s="57">
        <f t="shared" si="201"/>
        <v>0</v>
      </c>
      <c r="AB132" s="57">
        <f t="shared" si="201"/>
        <v>0</v>
      </c>
      <c r="AC132" s="57">
        <f t="shared" si="201"/>
        <v>0</v>
      </c>
      <c r="AD132" s="57">
        <f t="shared" si="201"/>
        <v>0</v>
      </c>
      <c r="AE132" s="57">
        <f t="shared" si="201"/>
        <v>0</v>
      </c>
      <c r="AF132" s="57">
        <f t="shared" si="201"/>
        <v>0</v>
      </c>
      <c r="AG132" s="57">
        <f t="shared" si="201"/>
        <v>0</v>
      </c>
      <c r="AH132" s="57">
        <f t="shared" si="201"/>
        <v>0</v>
      </c>
      <c r="AI132" s="57">
        <f t="shared" ref="AI132:AN132" si="202">SUM(AI129:AI131)</f>
        <v>0</v>
      </c>
      <c r="AJ132" s="57">
        <f t="shared" si="202"/>
        <v>0</v>
      </c>
      <c r="AK132" s="57">
        <f t="shared" si="202"/>
        <v>0</v>
      </c>
      <c r="AL132" s="57">
        <f t="shared" si="202"/>
        <v>0</v>
      </c>
      <c r="AM132" s="57">
        <f t="shared" si="202"/>
        <v>0</v>
      </c>
      <c r="AN132" s="57">
        <f t="shared" si="202"/>
        <v>0</v>
      </c>
      <c r="AO132" s="57">
        <f t="shared" ref="AO132:BT132" si="203">SUM(AO129:AO131)</f>
        <v>0</v>
      </c>
      <c r="AP132" s="57">
        <f t="shared" si="203"/>
        <v>0</v>
      </c>
      <c r="AQ132" s="57">
        <f t="shared" si="203"/>
        <v>0</v>
      </c>
      <c r="AR132" s="57">
        <f t="shared" si="203"/>
        <v>0</v>
      </c>
      <c r="AS132" s="57">
        <f t="shared" si="203"/>
        <v>0</v>
      </c>
      <c r="AT132" s="57">
        <f t="shared" si="203"/>
        <v>0</v>
      </c>
      <c r="AU132" s="57">
        <f t="shared" si="203"/>
        <v>0</v>
      </c>
      <c r="AV132" s="57">
        <f t="shared" si="203"/>
        <v>0</v>
      </c>
      <c r="AW132" s="57">
        <f t="shared" si="203"/>
        <v>0</v>
      </c>
      <c r="AX132" s="57">
        <f t="shared" si="203"/>
        <v>0</v>
      </c>
      <c r="AY132" s="57">
        <f t="shared" si="203"/>
        <v>0</v>
      </c>
      <c r="AZ132" s="57">
        <f t="shared" si="203"/>
        <v>0</v>
      </c>
      <c r="BA132" s="57">
        <f t="shared" si="203"/>
        <v>0</v>
      </c>
      <c r="BB132" s="57">
        <f t="shared" si="203"/>
        <v>0</v>
      </c>
      <c r="BC132" s="57">
        <f t="shared" si="203"/>
        <v>0</v>
      </c>
      <c r="BD132" s="57">
        <f t="shared" si="203"/>
        <v>0</v>
      </c>
      <c r="BE132" s="57">
        <f t="shared" si="203"/>
        <v>0</v>
      </c>
      <c r="BF132" s="57">
        <f t="shared" si="203"/>
        <v>0</v>
      </c>
      <c r="BG132" s="57">
        <f t="shared" si="203"/>
        <v>0</v>
      </c>
      <c r="BH132" s="57">
        <f t="shared" si="203"/>
        <v>0</v>
      </c>
      <c r="BI132" s="57">
        <f t="shared" si="203"/>
        <v>0</v>
      </c>
      <c r="BJ132" s="57">
        <f t="shared" si="203"/>
        <v>0</v>
      </c>
      <c r="BK132" s="57">
        <f t="shared" si="203"/>
        <v>0</v>
      </c>
      <c r="BL132" s="57">
        <f t="shared" si="203"/>
        <v>0</v>
      </c>
      <c r="BM132" s="57">
        <f t="shared" si="203"/>
        <v>0</v>
      </c>
      <c r="BN132" s="57">
        <f t="shared" si="203"/>
        <v>0</v>
      </c>
      <c r="BO132" s="57">
        <f t="shared" si="203"/>
        <v>0</v>
      </c>
      <c r="BP132" s="57">
        <f t="shared" si="203"/>
        <v>0</v>
      </c>
      <c r="BQ132" s="57">
        <f t="shared" si="203"/>
        <v>0</v>
      </c>
      <c r="BR132" s="57">
        <f t="shared" si="203"/>
        <v>0</v>
      </c>
      <c r="BS132" s="57">
        <f t="shared" si="203"/>
        <v>0</v>
      </c>
      <c r="BT132" s="57">
        <f t="shared" si="203"/>
        <v>0</v>
      </c>
      <c r="BU132" s="57">
        <f t="shared" ref="BU132:CZ132" si="204">SUM(BU129:BU131)</f>
        <v>0</v>
      </c>
      <c r="BV132" s="57">
        <f t="shared" si="204"/>
        <v>0</v>
      </c>
      <c r="BW132" s="57">
        <f t="shared" si="204"/>
        <v>0</v>
      </c>
      <c r="BX132" s="57">
        <f t="shared" si="204"/>
        <v>0</v>
      </c>
      <c r="BY132" s="57">
        <f t="shared" si="204"/>
        <v>0</v>
      </c>
      <c r="BZ132" s="57">
        <f t="shared" si="204"/>
        <v>0</v>
      </c>
      <c r="CA132" s="57">
        <f t="shared" si="204"/>
        <v>0</v>
      </c>
      <c r="CB132" s="57">
        <f t="shared" si="204"/>
        <v>0</v>
      </c>
      <c r="CC132" s="57">
        <f t="shared" si="204"/>
        <v>0</v>
      </c>
      <c r="CD132" s="57">
        <f t="shared" si="204"/>
        <v>0</v>
      </c>
      <c r="CE132" s="57">
        <f t="shared" si="204"/>
        <v>0</v>
      </c>
      <c r="CF132" s="57">
        <f t="shared" si="204"/>
        <v>0</v>
      </c>
      <c r="CG132" s="57">
        <f t="shared" si="204"/>
        <v>0</v>
      </c>
      <c r="CH132" s="57">
        <f t="shared" si="204"/>
        <v>0</v>
      </c>
      <c r="CI132" s="57">
        <f t="shared" si="204"/>
        <v>0</v>
      </c>
      <c r="CJ132" s="57">
        <f t="shared" si="204"/>
        <v>0</v>
      </c>
      <c r="CK132" s="57">
        <f t="shared" si="204"/>
        <v>0</v>
      </c>
      <c r="CL132" s="57">
        <f t="shared" si="204"/>
        <v>0</v>
      </c>
      <c r="CM132" s="57">
        <f t="shared" si="204"/>
        <v>0</v>
      </c>
      <c r="CN132" s="57">
        <f t="shared" si="204"/>
        <v>0</v>
      </c>
      <c r="CO132" s="57">
        <f t="shared" si="204"/>
        <v>0</v>
      </c>
      <c r="CP132" s="57">
        <f t="shared" si="204"/>
        <v>0</v>
      </c>
      <c r="CQ132" s="57">
        <f t="shared" si="204"/>
        <v>0</v>
      </c>
      <c r="CR132" s="57">
        <f t="shared" si="204"/>
        <v>0</v>
      </c>
      <c r="CS132" s="57">
        <f t="shared" si="204"/>
        <v>0</v>
      </c>
      <c r="CT132" s="57">
        <f t="shared" si="204"/>
        <v>0</v>
      </c>
      <c r="CU132" s="57">
        <f t="shared" si="204"/>
        <v>0</v>
      </c>
      <c r="CV132" s="57">
        <f t="shared" si="204"/>
        <v>0</v>
      </c>
      <c r="CW132" s="57">
        <f t="shared" si="204"/>
        <v>0</v>
      </c>
      <c r="CX132" s="57">
        <f t="shared" si="204"/>
        <v>0</v>
      </c>
      <c r="CY132" s="57">
        <f t="shared" si="204"/>
        <v>0</v>
      </c>
      <c r="CZ132" s="57">
        <f t="shared" si="204"/>
        <v>0</v>
      </c>
      <c r="DA132" s="57">
        <f t="shared" ref="DA132:DW132" si="205">SUM(DA129:DA131)</f>
        <v>0</v>
      </c>
      <c r="DB132" s="57">
        <f t="shared" si="205"/>
        <v>0</v>
      </c>
      <c r="DC132" s="57">
        <f t="shared" si="205"/>
        <v>0</v>
      </c>
      <c r="DD132" s="57">
        <f t="shared" si="205"/>
        <v>0</v>
      </c>
      <c r="DE132" s="57">
        <f t="shared" si="205"/>
        <v>0</v>
      </c>
      <c r="DF132" s="57">
        <f t="shared" si="205"/>
        <v>0</v>
      </c>
      <c r="DG132" s="57">
        <f t="shared" si="205"/>
        <v>0</v>
      </c>
      <c r="DH132" s="57">
        <f t="shared" si="205"/>
        <v>0</v>
      </c>
      <c r="DI132" s="57">
        <f t="shared" si="205"/>
        <v>0</v>
      </c>
      <c r="DJ132" s="57">
        <f t="shared" si="205"/>
        <v>0</v>
      </c>
      <c r="DK132" s="57">
        <f t="shared" si="205"/>
        <v>0</v>
      </c>
      <c r="DL132" s="57">
        <f t="shared" si="205"/>
        <v>0</v>
      </c>
      <c r="DM132" s="57">
        <f t="shared" si="205"/>
        <v>0</v>
      </c>
      <c r="DN132" s="57">
        <f t="shared" si="205"/>
        <v>0</v>
      </c>
      <c r="DO132" s="57">
        <f t="shared" si="205"/>
        <v>0</v>
      </c>
      <c r="DP132" s="57">
        <f t="shared" si="205"/>
        <v>0</v>
      </c>
      <c r="DQ132" s="57">
        <f t="shared" si="205"/>
        <v>0</v>
      </c>
      <c r="DR132" s="57">
        <f t="shared" si="205"/>
        <v>0</v>
      </c>
      <c r="DS132" s="57">
        <f t="shared" si="205"/>
        <v>0</v>
      </c>
      <c r="DT132" s="57">
        <f t="shared" si="205"/>
        <v>0</v>
      </c>
      <c r="DU132" s="57">
        <f t="shared" si="205"/>
        <v>0</v>
      </c>
      <c r="DV132" s="57">
        <f t="shared" si="205"/>
        <v>0</v>
      </c>
      <c r="DW132" s="57">
        <f t="shared" si="205"/>
        <v>0</v>
      </c>
      <c r="DX132" s="57">
        <f t="shared" ref="DX132:EI132" si="206">SUM(DX129:DX131)</f>
        <v>0</v>
      </c>
      <c r="DY132" s="57">
        <f t="shared" si="206"/>
        <v>0</v>
      </c>
      <c r="DZ132" s="57">
        <f t="shared" si="206"/>
        <v>0</v>
      </c>
      <c r="EA132" s="57">
        <f t="shared" si="206"/>
        <v>0</v>
      </c>
      <c r="EB132" s="57">
        <f t="shared" si="206"/>
        <v>0</v>
      </c>
      <c r="EC132" s="57">
        <f t="shared" si="206"/>
        <v>0</v>
      </c>
      <c r="ED132" s="57">
        <f t="shared" si="206"/>
        <v>0</v>
      </c>
      <c r="EE132" s="57">
        <f t="shared" si="206"/>
        <v>0</v>
      </c>
      <c r="EF132" s="57">
        <f t="shared" si="206"/>
        <v>0</v>
      </c>
      <c r="EG132" s="57">
        <f t="shared" si="206"/>
        <v>0</v>
      </c>
      <c r="EH132" s="57">
        <f t="shared" si="206"/>
        <v>0</v>
      </c>
      <c r="EI132" s="57">
        <f t="shared" si="206"/>
        <v>0</v>
      </c>
      <c r="EJ132" s="57"/>
      <c r="EK132" s="57"/>
      <c r="EL132" s="57"/>
      <c r="EM132" s="57"/>
      <c r="EN132" s="57"/>
      <c r="EO132" s="57"/>
      <c r="EP132" s="57"/>
      <c r="EQ132" s="57"/>
      <c r="ER132" s="57"/>
      <c r="ES132" s="57"/>
      <c r="ET132" s="57"/>
      <c r="EU132" s="57"/>
      <c r="EV132" s="57"/>
      <c r="EW132" s="57"/>
      <c r="EX132" s="57"/>
      <c r="EY132" s="57"/>
      <c r="EZ132" s="57"/>
      <c r="FA132" s="57"/>
    </row>
    <row r="133" spans="1:157" ht="13.5" thickTop="1" x14ac:dyDescent="0.2"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/>
      <c r="CP133" s="51"/>
      <c r="CQ133" s="51"/>
      <c r="CR133" s="51"/>
      <c r="CS133" s="51"/>
      <c r="CT133" s="51"/>
      <c r="CU133" s="51"/>
      <c r="CV133" s="51"/>
      <c r="CW133" s="51"/>
      <c r="CX133" s="51"/>
      <c r="CY133" s="51"/>
      <c r="CZ133" s="51"/>
      <c r="DA133" s="51"/>
      <c r="DB133" s="51"/>
      <c r="DC133" s="51"/>
      <c r="DD133" s="51"/>
      <c r="DE133" s="51"/>
      <c r="DF133" s="51"/>
      <c r="DG133" s="51"/>
      <c r="DH133" s="51"/>
      <c r="DI133" s="51"/>
      <c r="DJ133" s="51"/>
      <c r="DK133" s="51"/>
      <c r="DL133" s="51"/>
      <c r="DM133" s="51"/>
      <c r="DN133" s="51"/>
      <c r="DO133" s="51"/>
      <c r="DP133" s="51"/>
      <c r="DQ133" s="51"/>
      <c r="DR133" s="51"/>
      <c r="DS133" s="51"/>
      <c r="DT133" s="51"/>
      <c r="DU133" s="51"/>
      <c r="DV133" s="51"/>
      <c r="DW133" s="51"/>
      <c r="DX133" s="51"/>
      <c r="DY133" s="51"/>
      <c r="DZ133" s="51"/>
      <c r="EA133" s="51"/>
      <c r="EB133" s="51"/>
      <c r="EC133" s="51"/>
      <c r="ED133" s="51"/>
      <c r="EE133" s="51"/>
      <c r="EF133" s="51"/>
      <c r="EG133" s="51"/>
      <c r="EH133" s="51"/>
      <c r="EI133" s="51"/>
      <c r="EJ133" s="51"/>
      <c r="EK133" s="51"/>
      <c r="EL133" s="51"/>
      <c r="EM133" s="51"/>
      <c r="EN133" s="51"/>
      <c r="EO133" s="51"/>
      <c r="EP133" s="51"/>
      <c r="EQ133" s="51"/>
      <c r="ER133" s="51"/>
      <c r="ES133" s="51"/>
      <c r="ET133" s="51"/>
      <c r="EU133" s="51"/>
      <c r="EV133" s="51"/>
      <c r="EW133" s="51"/>
      <c r="EX133" s="51"/>
      <c r="EY133" s="51"/>
      <c r="EZ133" s="51"/>
      <c r="FA133" s="51"/>
    </row>
    <row r="134" spans="1:157" x14ac:dyDescent="0.2">
      <c r="A134" s="2" t="s">
        <v>99</v>
      </c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51"/>
      <c r="CQ134" s="51"/>
      <c r="CR134" s="51"/>
      <c r="CS134" s="51"/>
      <c r="CT134" s="51"/>
      <c r="CU134" s="51"/>
      <c r="CV134" s="51"/>
      <c r="CW134" s="51"/>
      <c r="CX134" s="51"/>
      <c r="CY134" s="51"/>
      <c r="CZ134" s="51"/>
      <c r="DA134" s="51"/>
      <c r="DB134" s="51"/>
      <c r="DC134" s="51"/>
      <c r="DD134" s="51"/>
      <c r="DE134" s="51"/>
      <c r="DF134" s="51"/>
      <c r="DG134" s="51"/>
      <c r="DH134" s="51"/>
      <c r="DI134" s="51"/>
      <c r="DJ134" s="51"/>
      <c r="DK134" s="51"/>
      <c r="DL134" s="51"/>
      <c r="DM134" s="51"/>
      <c r="DN134" s="51"/>
      <c r="DO134" s="51"/>
      <c r="DP134" s="51"/>
      <c r="DQ134" s="51"/>
      <c r="DR134" s="51"/>
      <c r="DS134" s="51"/>
      <c r="DT134" s="51"/>
      <c r="DU134" s="51"/>
      <c r="DV134" s="51"/>
      <c r="DW134" s="51"/>
      <c r="DX134" s="51"/>
      <c r="DY134" s="51"/>
      <c r="DZ134" s="51"/>
      <c r="EA134" s="51"/>
      <c r="EB134" s="51"/>
      <c r="EC134" s="51"/>
      <c r="ED134" s="51"/>
      <c r="EE134" s="51"/>
      <c r="EF134" s="51"/>
      <c r="EG134" s="51"/>
      <c r="EH134" s="51"/>
      <c r="EI134" s="51"/>
      <c r="EJ134" s="51"/>
      <c r="EK134" s="51"/>
      <c r="EL134" s="51"/>
      <c r="EM134" s="51"/>
      <c r="EN134" s="51"/>
      <c r="EO134" s="51"/>
      <c r="EP134" s="51"/>
      <c r="EQ134" s="51"/>
      <c r="ER134" s="51"/>
      <c r="ES134" s="51"/>
      <c r="ET134" s="51"/>
      <c r="EU134" s="51"/>
      <c r="EV134" s="51"/>
      <c r="EW134" s="51"/>
      <c r="EX134" s="51"/>
      <c r="EY134" s="51"/>
      <c r="EZ134" s="51"/>
      <c r="FA134" s="51"/>
    </row>
    <row r="135" spans="1:157" x14ac:dyDescent="0.2">
      <c r="A135" s="2"/>
      <c r="B135" t="s">
        <v>197</v>
      </c>
      <c r="E135" s="51">
        <f>-E$131*'General Data'!$C34</f>
        <v>0</v>
      </c>
      <c r="F135" s="51">
        <f>-F$131*'General Data'!$C34</f>
        <v>0</v>
      </c>
      <c r="G135" s="51">
        <f>-G$131*'General Data'!$C34</f>
        <v>0</v>
      </c>
      <c r="H135" s="51">
        <f>-H$131*'General Data'!$C34</f>
        <v>0</v>
      </c>
      <c r="I135" s="51">
        <f>-I$131*'General Data'!$C34</f>
        <v>0</v>
      </c>
      <c r="J135" s="51">
        <f>-J$131*'General Data'!$C34</f>
        <v>0</v>
      </c>
      <c r="K135" s="51">
        <f>-K$131*'General Data'!$C34</f>
        <v>0</v>
      </c>
      <c r="L135" s="51">
        <f>-L$131*'General Data'!$C34</f>
        <v>0</v>
      </c>
      <c r="M135" s="51">
        <f>-M$131*'General Data'!$C34</f>
        <v>0</v>
      </c>
      <c r="N135" s="51">
        <f>-N$131*'General Data'!$C34</f>
        <v>0</v>
      </c>
      <c r="O135" s="51">
        <f>-O$131*'General Data'!$C34</f>
        <v>0</v>
      </c>
      <c r="P135" s="51">
        <f>-P$131*'General Data'!$C34</f>
        <v>0</v>
      </c>
      <c r="Q135" s="51">
        <f>-Q$131*'General Data'!$C34</f>
        <v>0</v>
      </c>
      <c r="R135" s="51">
        <f>-R$131*'General Data'!$C34</f>
        <v>0</v>
      </c>
      <c r="S135" s="51">
        <f>-S$131*'General Data'!$C34</f>
        <v>0</v>
      </c>
      <c r="T135" s="51">
        <f>-T$131*'General Data'!$C34</f>
        <v>0</v>
      </c>
      <c r="U135" s="51">
        <f>-U$131*'General Data'!$C34</f>
        <v>0</v>
      </c>
      <c r="V135" s="51">
        <f>-V$131*'General Data'!$C34</f>
        <v>0</v>
      </c>
      <c r="W135" s="51">
        <f>-W$131*'General Data'!$C34</f>
        <v>0</v>
      </c>
      <c r="X135" s="51">
        <f>-X$131*'General Data'!$C34</f>
        <v>0</v>
      </c>
      <c r="Y135" s="51">
        <f>-Y$131*'General Data'!$C34</f>
        <v>0</v>
      </c>
      <c r="Z135" s="51">
        <f>-Z$131*'General Data'!$C34</f>
        <v>0</v>
      </c>
      <c r="AA135" s="51">
        <f>-AA$131*'General Data'!$C34</f>
        <v>0</v>
      </c>
      <c r="AB135" s="51">
        <f>-AB$131*'General Data'!$C34</f>
        <v>0</v>
      </c>
      <c r="AC135" s="51">
        <f>-AC$131*'General Data'!$C34</f>
        <v>0</v>
      </c>
      <c r="AD135" s="51">
        <f>-AD$131*'General Data'!$C34</f>
        <v>0</v>
      </c>
      <c r="AE135" s="51">
        <f>-AE$131*'General Data'!$C34</f>
        <v>0</v>
      </c>
      <c r="AF135" s="51">
        <f>-AF$131*'General Data'!$C34</f>
        <v>0</v>
      </c>
      <c r="AG135" s="51">
        <f>-AG$131*'General Data'!$C34</f>
        <v>0</v>
      </c>
      <c r="AH135" s="51">
        <f>-AH$131*'General Data'!$C34</f>
        <v>0</v>
      </c>
      <c r="AI135" s="51">
        <f>-AI$131*'General Data'!$C34</f>
        <v>0</v>
      </c>
      <c r="AJ135" s="51">
        <f>-AJ$131*'General Data'!$C34</f>
        <v>0</v>
      </c>
      <c r="AK135" s="51">
        <f>-AK$131*'General Data'!$C34</f>
        <v>0</v>
      </c>
      <c r="AL135" s="51">
        <f>-AL$131*'General Data'!$C34</f>
        <v>0</v>
      </c>
      <c r="AM135" s="51">
        <f>-AM$131*'General Data'!$C34</f>
        <v>0</v>
      </c>
      <c r="AN135" s="51">
        <f>-AN$131*'General Data'!$C34</f>
        <v>0</v>
      </c>
      <c r="AO135" s="51">
        <f>-AO$131*'General Data'!$C34</f>
        <v>0</v>
      </c>
      <c r="AP135" s="51">
        <f>-AP$131*'General Data'!$C34</f>
        <v>0</v>
      </c>
      <c r="AQ135" s="51">
        <f>-AQ$131*'General Data'!$C34</f>
        <v>0</v>
      </c>
      <c r="AR135" s="51">
        <f>-AR$131*'General Data'!$C34</f>
        <v>0</v>
      </c>
      <c r="AS135" s="51">
        <f>-AS$131*'General Data'!$C34</f>
        <v>0</v>
      </c>
      <c r="AT135" s="51">
        <f>-AT$131*'General Data'!$C34</f>
        <v>0</v>
      </c>
      <c r="AU135" s="51">
        <f>-AU$131*'General Data'!$C34</f>
        <v>0</v>
      </c>
      <c r="AV135" s="51">
        <f>-AV$131*'General Data'!$C34</f>
        <v>0</v>
      </c>
      <c r="AW135" s="51">
        <f>-AW$131*'General Data'!$C34</f>
        <v>0</v>
      </c>
      <c r="AX135" s="51">
        <f>-AX$131*'General Data'!$C34</f>
        <v>0</v>
      </c>
      <c r="AY135" s="51">
        <f>-AY$131*'General Data'!$C34</f>
        <v>0</v>
      </c>
      <c r="AZ135" s="51">
        <f>-AZ$131*'General Data'!$C34</f>
        <v>0</v>
      </c>
      <c r="BA135" s="51">
        <f>-BA$131*'General Data'!$C34</f>
        <v>0</v>
      </c>
      <c r="BB135" s="51">
        <f>-BB$131*'General Data'!$C34</f>
        <v>0</v>
      </c>
      <c r="BC135" s="51">
        <f>-BC$131*'General Data'!$C34</f>
        <v>0</v>
      </c>
      <c r="BD135" s="51">
        <f>-BD$131*'General Data'!$C34</f>
        <v>0</v>
      </c>
      <c r="BE135" s="51">
        <f>-BE$131*'General Data'!$C34</f>
        <v>0</v>
      </c>
      <c r="BF135" s="51">
        <f>-BF$131*'General Data'!$C34</f>
        <v>0</v>
      </c>
      <c r="BG135" s="51">
        <f>-BG$131*'General Data'!$C34</f>
        <v>0</v>
      </c>
      <c r="BH135" s="51">
        <f>-BH$131*'General Data'!$C34</f>
        <v>0</v>
      </c>
      <c r="BI135" s="51">
        <f>-BI$131*'General Data'!$C34</f>
        <v>0</v>
      </c>
      <c r="BJ135" s="51">
        <f>-BJ$131*'General Data'!$C34</f>
        <v>0</v>
      </c>
      <c r="BK135" s="51">
        <f>-BK$131*'General Data'!$C34</f>
        <v>0</v>
      </c>
      <c r="BL135" s="51">
        <f>-BL$131*'General Data'!$C34</f>
        <v>0</v>
      </c>
      <c r="BM135" s="51">
        <f>-BM$131*'General Data'!$C34</f>
        <v>0</v>
      </c>
      <c r="BN135" s="51">
        <f>-BN$131*'General Data'!$C34</f>
        <v>0</v>
      </c>
      <c r="BO135" s="51">
        <f>-BO$131*'General Data'!$C34</f>
        <v>0</v>
      </c>
      <c r="BP135" s="51">
        <f>-BP$131*'General Data'!$C34</f>
        <v>0</v>
      </c>
      <c r="BQ135" s="51">
        <f>-BQ$131*'General Data'!$C34</f>
        <v>0</v>
      </c>
      <c r="BR135" s="51">
        <f>-BR$131*'General Data'!$C34</f>
        <v>0</v>
      </c>
      <c r="BS135" s="51">
        <f>-BS$131*'General Data'!$C34</f>
        <v>0</v>
      </c>
      <c r="BT135" s="51">
        <f>-BT$131*'General Data'!$C34</f>
        <v>0</v>
      </c>
      <c r="BU135" s="51">
        <f>-BU$131*'General Data'!$C34</f>
        <v>0</v>
      </c>
      <c r="BV135" s="51">
        <f>-BV$131*'General Data'!$C34</f>
        <v>0</v>
      </c>
      <c r="BW135" s="51">
        <f>-BW$131*'General Data'!$C34</f>
        <v>0</v>
      </c>
      <c r="BX135" s="51">
        <f>-BX$131*'General Data'!$C34</f>
        <v>0</v>
      </c>
      <c r="BY135" s="51">
        <f>-BY$131*'General Data'!$C34</f>
        <v>0</v>
      </c>
      <c r="BZ135" s="51">
        <f>-BZ$131*'General Data'!$C34</f>
        <v>0</v>
      </c>
      <c r="CA135" s="51">
        <f>-CA$131*'General Data'!$C34</f>
        <v>0</v>
      </c>
      <c r="CB135" s="51">
        <f>-CB$131*'General Data'!$C34</f>
        <v>0</v>
      </c>
      <c r="CC135" s="51">
        <f>-CC$131*'General Data'!$C34</f>
        <v>0</v>
      </c>
      <c r="CD135" s="51">
        <f>-CD$131*'General Data'!$C34</f>
        <v>0</v>
      </c>
      <c r="CE135" s="51">
        <f>-CE$131*'General Data'!$C34</f>
        <v>0</v>
      </c>
      <c r="CF135" s="51">
        <f>-CF$131*'General Data'!$C34</f>
        <v>0</v>
      </c>
      <c r="CG135" s="51">
        <f>-CG$131*'General Data'!$C34</f>
        <v>0</v>
      </c>
      <c r="CH135" s="51">
        <f>-CH$131*'General Data'!$C34</f>
        <v>0</v>
      </c>
      <c r="CI135" s="51">
        <f>-CI$131*'General Data'!$C34</f>
        <v>0</v>
      </c>
      <c r="CJ135" s="51">
        <f>-CJ$131*'General Data'!$C34</f>
        <v>0</v>
      </c>
      <c r="CK135" s="51">
        <f>-CK$131*'General Data'!$C34</f>
        <v>0</v>
      </c>
      <c r="CL135" s="51">
        <f>-CL$131*'General Data'!$C34</f>
        <v>0</v>
      </c>
      <c r="CM135" s="51">
        <f>-CM$131*'General Data'!$C34</f>
        <v>0</v>
      </c>
      <c r="CN135" s="51">
        <f>-CN$131*'General Data'!$C34</f>
        <v>0</v>
      </c>
      <c r="CO135" s="51">
        <f>-CO$131*'General Data'!$C34</f>
        <v>0</v>
      </c>
      <c r="CP135" s="51">
        <f>-CP$131*'General Data'!$C34</f>
        <v>0</v>
      </c>
      <c r="CQ135" s="51">
        <f>-CQ$131*'General Data'!$C34</f>
        <v>0</v>
      </c>
      <c r="CR135" s="51">
        <f>-CR$131*'General Data'!$C34</f>
        <v>0</v>
      </c>
      <c r="CS135" s="51">
        <f>-CS$131*'General Data'!$C34</f>
        <v>0</v>
      </c>
      <c r="CT135" s="51">
        <f>-CT$131*'General Data'!$C34</f>
        <v>0</v>
      </c>
      <c r="CU135" s="51">
        <f>-CU$131*'General Data'!$C34</f>
        <v>0</v>
      </c>
      <c r="CV135" s="51">
        <f>-CV$131*'General Data'!$C34</f>
        <v>0</v>
      </c>
      <c r="CW135" s="51">
        <f>-CW$131*'General Data'!$C34</f>
        <v>0</v>
      </c>
      <c r="CX135" s="51">
        <f>-CX$131*'General Data'!$C34</f>
        <v>0</v>
      </c>
      <c r="CY135" s="51">
        <f>-CY$131*'General Data'!$C34</f>
        <v>0</v>
      </c>
      <c r="CZ135" s="51">
        <f>-CZ$131*'General Data'!$C34</f>
        <v>0</v>
      </c>
      <c r="DA135" s="51">
        <f>-DA$131*'General Data'!$C34</f>
        <v>0</v>
      </c>
      <c r="DB135" s="51">
        <f>-DB$131*'General Data'!$C34</f>
        <v>0</v>
      </c>
      <c r="DC135" s="51">
        <f>-DC$131*'General Data'!$C34</f>
        <v>0</v>
      </c>
      <c r="DD135" s="51">
        <f>-DD$131*'General Data'!$C34</f>
        <v>0</v>
      </c>
      <c r="DE135" s="51">
        <f>-DE$131*'General Data'!$C34</f>
        <v>0</v>
      </c>
      <c r="DF135" s="51">
        <f>-DF$131*'General Data'!$C34</f>
        <v>0</v>
      </c>
      <c r="DG135" s="51">
        <f>-DG$131*'General Data'!$C34</f>
        <v>0</v>
      </c>
      <c r="DH135" s="51">
        <f>-DH$131*'General Data'!$C34</f>
        <v>0</v>
      </c>
      <c r="DI135" s="51">
        <f>-DI$131*'General Data'!$C34</f>
        <v>0</v>
      </c>
      <c r="DJ135" s="51">
        <f>-DJ$131*'General Data'!$C34</f>
        <v>0</v>
      </c>
      <c r="DK135" s="51">
        <f>-DK$131*'General Data'!$C34</f>
        <v>0</v>
      </c>
      <c r="DL135" s="51">
        <f>-DL$131*'General Data'!$C34</f>
        <v>0</v>
      </c>
      <c r="DM135" s="51">
        <f>-DM$131*'General Data'!$C34</f>
        <v>0</v>
      </c>
      <c r="DN135" s="51">
        <f>-DN$131*'General Data'!$C34</f>
        <v>0</v>
      </c>
      <c r="DO135" s="51">
        <f>-DO$131*'General Data'!$C34</f>
        <v>0</v>
      </c>
      <c r="DP135" s="51">
        <f>-DP$131*'General Data'!$C34</f>
        <v>0</v>
      </c>
      <c r="DQ135" s="51">
        <f>-DQ$131*'General Data'!$C34</f>
        <v>0</v>
      </c>
      <c r="DR135" s="51">
        <f>-DR$131*'General Data'!$C34</f>
        <v>0</v>
      </c>
      <c r="DS135" s="51">
        <f>-DS$131*'General Data'!$C34</f>
        <v>0</v>
      </c>
      <c r="DT135" s="51">
        <f>-DT$131*'General Data'!$C34</f>
        <v>0</v>
      </c>
      <c r="DU135" s="51">
        <f>-DU$131*'General Data'!$C34</f>
        <v>0</v>
      </c>
      <c r="DV135" s="51">
        <f>-DV$131*'General Data'!$C34</f>
        <v>0</v>
      </c>
      <c r="DW135" s="51">
        <f>-DW$131*'General Data'!$C34</f>
        <v>0</v>
      </c>
      <c r="DX135" s="51">
        <f>-DX$131*'General Data'!$C34</f>
        <v>0</v>
      </c>
      <c r="DY135" s="51">
        <f>-DY$131*'General Data'!$C34</f>
        <v>0</v>
      </c>
      <c r="DZ135" s="51">
        <f>-DZ$131*'General Data'!$C34</f>
        <v>0</v>
      </c>
      <c r="EA135" s="51">
        <f>-EA$131*'General Data'!$C34</f>
        <v>0</v>
      </c>
      <c r="EB135" s="51">
        <f>-EB$131*'General Data'!$C34</f>
        <v>0</v>
      </c>
      <c r="EC135" s="51">
        <f>-EC$131*'General Data'!$C34</f>
        <v>0</v>
      </c>
      <c r="ED135" s="51">
        <f>-ED$131*'General Data'!$C34</f>
        <v>0</v>
      </c>
      <c r="EE135" s="51">
        <f>-EE$131*'General Data'!$C34</f>
        <v>0</v>
      </c>
      <c r="EF135" s="51">
        <f>-EF$131*'General Data'!$C34</f>
        <v>0</v>
      </c>
      <c r="EG135" s="51">
        <f>-EG$131*'General Data'!$C34</f>
        <v>0</v>
      </c>
      <c r="EH135" s="51">
        <f>-EH$131*'General Data'!$C34</f>
        <v>0</v>
      </c>
      <c r="EI135" s="51">
        <f>-EI$131*'General Data'!$C34</f>
        <v>0</v>
      </c>
      <c r="EJ135" s="51"/>
      <c r="EK135" s="51"/>
      <c r="EL135" s="51"/>
      <c r="EM135" s="51"/>
      <c r="EN135" s="51"/>
      <c r="EO135" s="51"/>
      <c r="EP135" s="51"/>
      <c r="EQ135" s="51"/>
      <c r="ER135" s="51"/>
      <c r="ES135" s="51"/>
      <c r="ET135" s="51"/>
      <c r="EU135" s="51"/>
      <c r="EV135" s="51"/>
      <c r="EW135" s="51"/>
      <c r="EX135" s="51"/>
      <c r="EY135" s="51"/>
      <c r="EZ135" s="51"/>
      <c r="FA135" s="51"/>
    </row>
    <row r="136" spans="1:157" x14ac:dyDescent="0.2">
      <c r="B136" t="s">
        <v>92</v>
      </c>
      <c r="E136" s="51">
        <f>-F$131*'General Data'!$C35</f>
        <v>0</v>
      </c>
      <c r="F136" s="51">
        <f>-G$131*'General Data'!$C35</f>
        <v>0</v>
      </c>
      <c r="G136" s="51">
        <f>-H$131*'General Data'!$C35</f>
        <v>0</v>
      </c>
      <c r="H136" s="51">
        <f>-I$131*'General Data'!$C35</f>
        <v>0</v>
      </c>
      <c r="I136" s="51">
        <f>-J$131*'General Data'!$C35</f>
        <v>0</v>
      </c>
      <c r="J136" s="51">
        <f>-K$131*'General Data'!$C35</f>
        <v>0</v>
      </c>
      <c r="K136" s="51">
        <f>-L$131*'General Data'!$C35</f>
        <v>0</v>
      </c>
      <c r="L136" s="51">
        <f>-M$131*'General Data'!$C35</f>
        <v>0</v>
      </c>
      <c r="M136" s="51">
        <f>-N$131*'General Data'!$C35</f>
        <v>0</v>
      </c>
      <c r="N136" s="51">
        <f>-O$131*'General Data'!$C35</f>
        <v>0</v>
      </c>
      <c r="O136" s="51">
        <f>-P$131*'General Data'!$C35</f>
        <v>0</v>
      </c>
      <c r="P136" s="51">
        <f>-Q$131*'General Data'!$C35</f>
        <v>0</v>
      </c>
      <c r="Q136" s="51">
        <f>-R$131*'General Data'!$C35</f>
        <v>0</v>
      </c>
      <c r="R136" s="51">
        <f>-S$131*'General Data'!$C35</f>
        <v>0</v>
      </c>
      <c r="S136" s="51">
        <f>-T$131*'General Data'!$C35</f>
        <v>0</v>
      </c>
      <c r="T136" s="51">
        <f>-U$131*'General Data'!$C35</f>
        <v>0</v>
      </c>
      <c r="U136" s="51">
        <f>-V$131*'General Data'!$C35</f>
        <v>0</v>
      </c>
      <c r="V136" s="51">
        <f>-W$131*'General Data'!$C35</f>
        <v>0</v>
      </c>
      <c r="W136" s="51">
        <f>-X$131*'General Data'!$C35</f>
        <v>0</v>
      </c>
      <c r="X136" s="51">
        <f>-Y$131*'General Data'!$C35</f>
        <v>0</v>
      </c>
      <c r="Y136" s="51">
        <f>-Z$131*'General Data'!$C35</f>
        <v>0</v>
      </c>
      <c r="Z136" s="51">
        <f>-AA$131*'General Data'!$C35</f>
        <v>0</v>
      </c>
      <c r="AA136" s="51">
        <f>-AB$131*'General Data'!$C35</f>
        <v>0</v>
      </c>
      <c r="AB136" s="51">
        <f>-AC$131*'General Data'!$C35</f>
        <v>0</v>
      </c>
      <c r="AC136" s="51">
        <f>-AD$131*'General Data'!$C35</f>
        <v>0</v>
      </c>
      <c r="AD136" s="51">
        <f>-AE$131*'General Data'!$C35</f>
        <v>0</v>
      </c>
      <c r="AE136" s="51">
        <f>-AF$131*'General Data'!$C35</f>
        <v>0</v>
      </c>
      <c r="AF136" s="51">
        <f>-AG$131*'General Data'!$C35</f>
        <v>0</v>
      </c>
      <c r="AG136" s="51">
        <f>-AH$131*'General Data'!$C35</f>
        <v>0</v>
      </c>
      <c r="AH136" s="51">
        <f>-AI$131*'General Data'!$C35</f>
        <v>0</v>
      </c>
      <c r="AI136" s="51">
        <f>-AJ$131*'General Data'!$C35</f>
        <v>0</v>
      </c>
      <c r="AJ136" s="51">
        <f>-AK$131*'General Data'!$C35</f>
        <v>0</v>
      </c>
      <c r="AK136" s="51">
        <f>-AL$131*'General Data'!$C35</f>
        <v>0</v>
      </c>
      <c r="AL136" s="51">
        <f>-AM$131*'General Data'!$C35</f>
        <v>0</v>
      </c>
      <c r="AM136" s="51">
        <f>-AN$131*'General Data'!$C35</f>
        <v>0</v>
      </c>
      <c r="AN136" s="51">
        <f>-AO$131*'General Data'!$C35</f>
        <v>0</v>
      </c>
      <c r="AO136" s="51">
        <f>-AP$131*'General Data'!$C35</f>
        <v>0</v>
      </c>
      <c r="AP136" s="51">
        <f>-AQ$131*'General Data'!$C35</f>
        <v>0</v>
      </c>
      <c r="AQ136" s="51">
        <f>-AR$131*'General Data'!$C35</f>
        <v>0</v>
      </c>
      <c r="AR136" s="51">
        <f>-AS$131*'General Data'!$C35</f>
        <v>0</v>
      </c>
      <c r="AS136" s="51">
        <f>-AT$131*'General Data'!$C35</f>
        <v>0</v>
      </c>
      <c r="AT136" s="51">
        <f>-AU$131*'General Data'!$C35</f>
        <v>0</v>
      </c>
      <c r="AU136" s="51">
        <f>-AV$131*'General Data'!$C35</f>
        <v>0</v>
      </c>
      <c r="AV136" s="51">
        <f>-AW$131*'General Data'!$C35</f>
        <v>0</v>
      </c>
      <c r="AW136" s="51">
        <f>-AX$131*'General Data'!$C35</f>
        <v>0</v>
      </c>
      <c r="AX136" s="51">
        <f>-AY$131*'General Data'!$C35</f>
        <v>0</v>
      </c>
      <c r="AY136" s="51">
        <f>-AZ$131*'General Data'!$C35</f>
        <v>0</v>
      </c>
      <c r="AZ136" s="51">
        <f>-BA$131*'General Data'!$C35</f>
        <v>0</v>
      </c>
      <c r="BA136" s="51">
        <f>-BB$131*'General Data'!$C35</f>
        <v>0</v>
      </c>
      <c r="BB136" s="51">
        <f>-BC$131*'General Data'!$C35</f>
        <v>0</v>
      </c>
      <c r="BC136" s="51">
        <f>-BD$131*'General Data'!$C35</f>
        <v>0</v>
      </c>
      <c r="BD136" s="51">
        <f>-BE$131*'General Data'!$C35</f>
        <v>0</v>
      </c>
      <c r="BE136" s="51">
        <f>-BF$131*'General Data'!$C35</f>
        <v>0</v>
      </c>
      <c r="BF136" s="51">
        <f>-BG$131*'General Data'!$C35</f>
        <v>0</v>
      </c>
      <c r="BG136" s="51">
        <f>-BH$131*'General Data'!$C35</f>
        <v>0</v>
      </c>
      <c r="BH136" s="51">
        <f>-BI$131*'General Data'!$C35</f>
        <v>0</v>
      </c>
      <c r="BI136" s="51">
        <f>-BJ$131*'General Data'!$C35</f>
        <v>0</v>
      </c>
      <c r="BJ136" s="51">
        <f>-BK$131*'General Data'!$C35</f>
        <v>0</v>
      </c>
      <c r="BK136" s="51">
        <f>-BL$131*'General Data'!$C35</f>
        <v>0</v>
      </c>
      <c r="BL136" s="51">
        <f>-BM$131*'General Data'!$C35</f>
        <v>0</v>
      </c>
      <c r="BM136" s="51">
        <f>-BN$131*'General Data'!$C35</f>
        <v>0</v>
      </c>
      <c r="BN136" s="51">
        <f>-BO$131*'General Data'!$C35</f>
        <v>0</v>
      </c>
      <c r="BO136" s="51">
        <f>-BP$131*'General Data'!$C35</f>
        <v>0</v>
      </c>
      <c r="BP136" s="51">
        <f>-BQ$131*'General Data'!$C35</f>
        <v>0</v>
      </c>
      <c r="BQ136" s="51">
        <f>-BR$131*'General Data'!$C35</f>
        <v>0</v>
      </c>
      <c r="BR136" s="51">
        <f>-BS$131*'General Data'!$C35</f>
        <v>0</v>
      </c>
      <c r="BS136" s="51">
        <f>-BT$131*'General Data'!$C35</f>
        <v>0</v>
      </c>
      <c r="BT136" s="51">
        <f>-BU$131*'General Data'!$C35</f>
        <v>0</v>
      </c>
      <c r="BU136" s="51">
        <f>-BV$131*'General Data'!$C35</f>
        <v>0</v>
      </c>
      <c r="BV136" s="51">
        <f>-BW$131*'General Data'!$C35</f>
        <v>0</v>
      </c>
      <c r="BW136" s="51">
        <f>-BX$131*'General Data'!$C35</f>
        <v>0</v>
      </c>
      <c r="BX136" s="51">
        <f>-BY$131*'General Data'!$C35</f>
        <v>0</v>
      </c>
      <c r="BY136" s="51">
        <f>-BZ$131*'General Data'!$C35</f>
        <v>0</v>
      </c>
      <c r="BZ136" s="51">
        <f>-CA$131*'General Data'!$C35</f>
        <v>0</v>
      </c>
      <c r="CA136" s="51">
        <f>-CB$131*'General Data'!$C35</f>
        <v>0</v>
      </c>
      <c r="CB136" s="51">
        <f>-CC$131*'General Data'!$C35</f>
        <v>0</v>
      </c>
      <c r="CC136" s="51">
        <f>-CD$131*'General Data'!$C35</f>
        <v>0</v>
      </c>
      <c r="CD136" s="51">
        <f>-CE$131*'General Data'!$C35</f>
        <v>0</v>
      </c>
      <c r="CE136" s="51">
        <f>-CF$131*'General Data'!$C35</f>
        <v>0</v>
      </c>
      <c r="CF136" s="51">
        <f>-CG$131*'General Data'!$C35</f>
        <v>0</v>
      </c>
      <c r="CG136" s="51">
        <f>-CH$131*'General Data'!$C35</f>
        <v>0</v>
      </c>
      <c r="CH136" s="51">
        <f>-CI$131*'General Data'!$C35</f>
        <v>0</v>
      </c>
      <c r="CI136" s="51">
        <f>-CJ$131*'General Data'!$C35</f>
        <v>0</v>
      </c>
      <c r="CJ136" s="51">
        <f>-CK$131*'General Data'!$C35</f>
        <v>0</v>
      </c>
      <c r="CK136" s="51">
        <f>-CL$131*'General Data'!$C35</f>
        <v>0</v>
      </c>
      <c r="CL136" s="51">
        <f>-CM$131*'General Data'!$C35</f>
        <v>0</v>
      </c>
      <c r="CM136" s="51">
        <f>-CN$131*'General Data'!$C35</f>
        <v>0</v>
      </c>
      <c r="CN136" s="51">
        <f>-CO$131*'General Data'!$C35</f>
        <v>0</v>
      </c>
      <c r="CO136" s="51">
        <f>-CP$131*'General Data'!$C35</f>
        <v>0</v>
      </c>
      <c r="CP136" s="51">
        <f>-CQ$131*'General Data'!$C35</f>
        <v>0</v>
      </c>
      <c r="CQ136" s="51">
        <f>-CR$131*'General Data'!$C35</f>
        <v>0</v>
      </c>
      <c r="CR136" s="51">
        <f>-CS$131*'General Data'!$C35</f>
        <v>0</v>
      </c>
      <c r="CS136" s="51">
        <f>-CT$131*'General Data'!$C35</f>
        <v>0</v>
      </c>
      <c r="CT136" s="51">
        <f>-CU$131*'General Data'!$C35</f>
        <v>0</v>
      </c>
      <c r="CU136" s="51">
        <f>-CV$131*'General Data'!$C35</f>
        <v>0</v>
      </c>
      <c r="CV136" s="51">
        <f>-CW$131*'General Data'!$C35</f>
        <v>0</v>
      </c>
      <c r="CW136" s="51">
        <f>-CX$131*'General Data'!$C35</f>
        <v>0</v>
      </c>
      <c r="CX136" s="51">
        <f>-CY$131*'General Data'!$C35</f>
        <v>0</v>
      </c>
      <c r="CY136" s="51">
        <f>-CZ$131*'General Data'!$C35</f>
        <v>0</v>
      </c>
      <c r="CZ136" s="51">
        <f>-DA$131*'General Data'!$C35</f>
        <v>0</v>
      </c>
      <c r="DA136" s="51">
        <f>-DB$131*'General Data'!$C35</f>
        <v>0</v>
      </c>
      <c r="DB136" s="51">
        <f>-DC$131*'General Data'!$C35</f>
        <v>0</v>
      </c>
      <c r="DC136" s="51">
        <f>-DD$131*'General Data'!$C35</f>
        <v>0</v>
      </c>
      <c r="DD136" s="51">
        <f>-DE$131*'General Data'!$C35</f>
        <v>0</v>
      </c>
      <c r="DE136" s="51">
        <f>-DF$131*'General Data'!$C35</f>
        <v>0</v>
      </c>
      <c r="DF136" s="51">
        <f>-DG$131*'General Data'!$C35</f>
        <v>0</v>
      </c>
      <c r="DG136" s="51">
        <f>-DH$131*'General Data'!$C35</f>
        <v>0</v>
      </c>
      <c r="DH136" s="51">
        <f>-DI$131*'General Data'!$C35</f>
        <v>0</v>
      </c>
      <c r="DI136" s="51">
        <f>-DJ$131*'General Data'!$C35</f>
        <v>0</v>
      </c>
      <c r="DJ136" s="51">
        <f>-DK$131*'General Data'!$C35</f>
        <v>0</v>
      </c>
      <c r="DK136" s="51">
        <f>-DL$131*'General Data'!$C35</f>
        <v>0</v>
      </c>
      <c r="DL136" s="51">
        <f>-DM$131*'General Data'!$C35</f>
        <v>0</v>
      </c>
      <c r="DM136" s="51">
        <f>-DN$131*'General Data'!$C35</f>
        <v>0</v>
      </c>
      <c r="DN136" s="51">
        <f>-DO$131*'General Data'!$C35</f>
        <v>0</v>
      </c>
      <c r="DO136" s="51">
        <f>-DP$131*'General Data'!$C35</f>
        <v>0</v>
      </c>
      <c r="DP136" s="51">
        <f>-DQ$131*'General Data'!$C35</f>
        <v>0</v>
      </c>
      <c r="DQ136" s="51">
        <f>-DR$131*'General Data'!$C35</f>
        <v>0</v>
      </c>
      <c r="DR136" s="51">
        <f>-DS$131*'General Data'!$C35</f>
        <v>0</v>
      </c>
      <c r="DS136" s="51">
        <f>-DT$131*'General Data'!$C35</f>
        <v>0</v>
      </c>
      <c r="DT136" s="51">
        <f>-DU$131*'General Data'!$C35</f>
        <v>0</v>
      </c>
      <c r="DU136" s="51">
        <f>-DV$131*'General Data'!$C35</f>
        <v>0</v>
      </c>
      <c r="DV136" s="51">
        <f>-DW$131*'General Data'!$C35</f>
        <v>0</v>
      </c>
      <c r="DW136" s="51">
        <f>-DX$131*'General Data'!$C35</f>
        <v>0</v>
      </c>
      <c r="DX136" s="51">
        <f>-DY$131*'General Data'!$C35</f>
        <v>0</v>
      </c>
      <c r="DY136" s="51">
        <f>-DZ$131*'General Data'!$C35</f>
        <v>0</v>
      </c>
      <c r="DZ136" s="51">
        <f>-EA$131*'General Data'!$C35</f>
        <v>0</v>
      </c>
      <c r="EA136" s="51">
        <f>-EB$131*'General Data'!$C35</f>
        <v>0</v>
      </c>
      <c r="EB136" s="51">
        <f>-EC$131*'General Data'!$C35</f>
        <v>0</v>
      </c>
      <c r="EC136" s="51">
        <f>-ED$131*'General Data'!$C35</f>
        <v>0</v>
      </c>
      <c r="ED136" s="51">
        <f>-EE$131*'General Data'!$C35</f>
        <v>0</v>
      </c>
      <c r="EE136" s="51">
        <f>-EF$131*'General Data'!$C35</f>
        <v>0</v>
      </c>
      <c r="EF136" s="51">
        <f>-EG$131*'General Data'!$C35</f>
        <v>0</v>
      </c>
      <c r="EG136" s="51">
        <f>-EH$131*'General Data'!$C35</f>
        <v>0</v>
      </c>
      <c r="EH136" s="51">
        <f>-EI$131*'General Data'!$C35</f>
        <v>0</v>
      </c>
      <c r="EI136" s="51">
        <f>-EJ$131*'General Data'!$C35</f>
        <v>0</v>
      </c>
      <c r="EJ136" s="51"/>
      <c r="EK136" s="51"/>
      <c r="EL136" s="51"/>
      <c r="EM136" s="51"/>
      <c r="EN136" s="51"/>
      <c r="EO136" s="51"/>
      <c r="EP136" s="51"/>
      <c r="EQ136" s="51"/>
      <c r="ER136" s="51"/>
      <c r="ES136" s="51"/>
      <c r="ET136" s="51"/>
      <c r="EU136" s="51"/>
      <c r="EV136" s="51"/>
      <c r="EW136" s="51"/>
      <c r="EX136" s="51"/>
      <c r="EY136" s="51"/>
      <c r="EZ136" s="51"/>
      <c r="FA136" s="51"/>
    </row>
    <row r="137" spans="1:157" x14ac:dyDescent="0.2">
      <c r="B137" t="s">
        <v>93</v>
      </c>
      <c r="E137" s="51">
        <f>-G$131*'General Data'!$C36</f>
        <v>0</v>
      </c>
      <c r="F137" s="51">
        <f>-H$131*'General Data'!$C36</f>
        <v>0</v>
      </c>
      <c r="G137" s="51">
        <f>-I$131*'General Data'!$C36</f>
        <v>0</v>
      </c>
      <c r="H137" s="51">
        <f>-J$131*'General Data'!$C36</f>
        <v>0</v>
      </c>
      <c r="I137" s="51">
        <f>-K$131*'General Data'!$C36</f>
        <v>0</v>
      </c>
      <c r="J137" s="51">
        <f>-L$131*'General Data'!$C36</f>
        <v>0</v>
      </c>
      <c r="K137" s="51">
        <f>-M$131*'General Data'!$C36</f>
        <v>0</v>
      </c>
      <c r="L137" s="51">
        <f>-N$131*'General Data'!$C36</f>
        <v>0</v>
      </c>
      <c r="M137" s="51">
        <f>-O$131*'General Data'!$C36</f>
        <v>0</v>
      </c>
      <c r="N137" s="51">
        <f>-P$131*'General Data'!$C36</f>
        <v>0</v>
      </c>
      <c r="O137" s="51">
        <f>-Q$131*'General Data'!$C36</f>
        <v>0</v>
      </c>
      <c r="P137" s="51">
        <f>-R$131*'General Data'!$C36</f>
        <v>0</v>
      </c>
      <c r="Q137" s="51">
        <f>-S$131*'General Data'!$C36</f>
        <v>0</v>
      </c>
      <c r="R137" s="51">
        <f>-T$131*'General Data'!$C36</f>
        <v>0</v>
      </c>
      <c r="S137" s="51">
        <f>-U$131*'General Data'!$C36</f>
        <v>0</v>
      </c>
      <c r="T137" s="51">
        <f>-V$131*'General Data'!$C36</f>
        <v>0</v>
      </c>
      <c r="U137" s="51">
        <f>-W$131*'General Data'!$C36</f>
        <v>0</v>
      </c>
      <c r="V137" s="51">
        <f>-X$131*'General Data'!$C36</f>
        <v>0</v>
      </c>
      <c r="W137" s="51">
        <f>-Y$131*'General Data'!$C36</f>
        <v>0</v>
      </c>
      <c r="X137" s="51">
        <f>-Z$131*'General Data'!$C36</f>
        <v>0</v>
      </c>
      <c r="Y137" s="51">
        <f>-AA$131*'General Data'!$C36</f>
        <v>0</v>
      </c>
      <c r="Z137" s="51">
        <f>-AB$131*'General Data'!$C36</f>
        <v>0</v>
      </c>
      <c r="AA137" s="51">
        <f>-AC$131*'General Data'!$C36</f>
        <v>0</v>
      </c>
      <c r="AB137" s="51">
        <f>-AD$131*'General Data'!$C36</f>
        <v>0</v>
      </c>
      <c r="AC137" s="51">
        <f>-AE$131*'General Data'!$C36</f>
        <v>0</v>
      </c>
      <c r="AD137" s="51">
        <f>-AF$131*'General Data'!$C36</f>
        <v>0</v>
      </c>
      <c r="AE137" s="51">
        <f>-AG$131*'General Data'!$C36</f>
        <v>0</v>
      </c>
      <c r="AF137" s="51">
        <f>-AH$131*'General Data'!$C36</f>
        <v>0</v>
      </c>
      <c r="AG137" s="51">
        <f>-AI$131*'General Data'!$C36</f>
        <v>0</v>
      </c>
      <c r="AH137" s="51">
        <f>-AJ$131*'General Data'!$C36</f>
        <v>0</v>
      </c>
      <c r="AI137" s="51">
        <f>-AK$131*'General Data'!$C36</f>
        <v>0</v>
      </c>
      <c r="AJ137" s="51">
        <f>-AL$131*'General Data'!$C36</f>
        <v>0</v>
      </c>
      <c r="AK137" s="51">
        <f>-AM$131*'General Data'!$C36</f>
        <v>0</v>
      </c>
      <c r="AL137" s="51">
        <f>-AN$131*'General Data'!$C36</f>
        <v>0</v>
      </c>
      <c r="AM137" s="51">
        <f>-AO$131*'General Data'!$C36</f>
        <v>0</v>
      </c>
      <c r="AN137" s="51">
        <f>-AP$131*'General Data'!$C36</f>
        <v>0</v>
      </c>
      <c r="AO137" s="51">
        <f>-AQ$131*'General Data'!$C36</f>
        <v>0</v>
      </c>
      <c r="AP137" s="51">
        <f>-AR$131*'General Data'!$C36</f>
        <v>0</v>
      </c>
      <c r="AQ137" s="51">
        <f>-AS$131*'General Data'!$C36</f>
        <v>0</v>
      </c>
      <c r="AR137" s="51">
        <f>-AT$131*'General Data'!$C36</f>
        <v>0</v>
      </c>
      <c r="AS137" s="51">
        <f>-AU$131*'General Data'!$C36</f>
        <v>0</v>
      </c>
      <c r="AT137" s="51">
        <f>-AV$131*'General Data'!$C36</f>
        <v>0</v>
      </c>
      <c r="AU137" s="51">
        <f>-AW$131*'General Data'!$C36</f>
        <v>0</v>
      </c>
      <c r="AV137" s="51">
        <f>-AX$131*'General Data'!$C36</f>
        <v>0</v>
      </c>
      <c r="AW137" s="51">
        <f>-AY$131*'General Data'!$C36</f>
        <v>0</v>
      </c>
      <c r="AX137" s="51">
        <f>-AZ$131*'General Data'!$C36</f>
        <v>0</v>
      </c>
      <c r="AY137" s="51">
        <f>-BA$131*'General Data'!$C36</f>
        <v>0</v>
      </c>
      <c r="AZ137" s="51">
        <f>-BB$131*'General Data'!$C36</f>
        <v>0</v>
      </c>
      <c r="BA137" s="51">
        <f>-BC$131*'General Data'!$C36</f>
        <v>0</v>
      </c>
      <c r="BB137" s="51">
        <f>-BD$131*'General Data'!$C36</f>
        <v>0</v>
      </c>
      <c r="BC137" s="51">
        <f>-BE$131*'General Data'!$C36</f>
        <v>0</v>
      </c>
      <c r="BD137" s="51">
        <f>-BF$131*'General Data'!$C36</f>
        <v>0</v>
      </c>
      <c r="BE137" s="51">
        <f>-BG$131*'General Data'!$C36</f>
        <v>0</v>
      </c>
      <c r="BF137" s="51">
        <f>-BH$131*'General Data'!$C36</f>
        <v>0</v>
      </c>
      <c r="BG137" s="51">
        <f>-BI$131*'General Data'!$C36</f>
        <v>0</v>
      </c>
      <c r="BH137" s="51">
        <f>-BJ$131*'General Data'!$C36</f>
        <v>0</v>
      </c>
      <c r="BI137" s="51">
        <f>-BK$131*'General Data'!$C36</f>
        <v>0</v>
      </c>
      <c r="BJ137" s="51">
        <f>-BL$131*'General Data'!$C36</f>
        <v>0</v>
      </c>
      <c r="BK137" s="51">
        <f>-BM$131*'General Data'!$C36</f>
        <v>0</v>
      </c>
      <c r="BL137" s="51">
        <f>-BN$131*'General Data'!$C36</f>
        <v>0</v>
      </c>
      <c r="BM137" s="51">
        <f>-BO$131*'General Data'!$C36</f>
        <v>0</v>
      </c>
      <c r="BN137" s="51">
        <f>-BP$131*'General Data'!$C36</f>
        <v>0</v>
      </c>
      <c r="BO137" s="51">
        <f>-BQ$131*'General Data'!$C36</f>
        <v>0</v>
      </c>
      <c r="BP137" s="51">
        <f>-BR$131*'General Data'!$C36</f>
        <v>0</v>
      </c>
      <c r="BQ137" s="51">
        <f>-BS$131*'General Data'!$C36</f>
        <v>0</v>
      </c>
      <c r="BR137" s="51">
        <f>-BT$131*'General Data'!$C36</f>
        <v>0</v>
      </c>
      <c r="BS137" s="51">
        <f>-BU$131*'General Data'!$C36</f>
        <v>0</v>
      </c>
      <c r="BT137" s="51">
        <f>-BV$131*'General Data'!$C36</f>
        <v>0</v>
      </c>
      <c r="BU137" s="51">
        <f>-BW$131*'General Data'!$C36</f>
        <v>0</v>
      </c>
      <c r="BV137" s="51">
        <f>-BX$131*'General Data'!$C36</f>
        <v>0</v>
      </c>
      <c r="BW137" s="51">
        <f>-BY$131*'General Data'!$C36</f>
        <v>0</v>
      </c>
      <c r="BX137" s="51">
        <f>-BZ$131*'General Data'!$C36</f>
        <v>0</v>
      </c>
      <c r="BY137" s="51">
        <f>-CA$131*'General Data'!$C36</f>
        <v>0</v>
      </c>
      <c r="BZ137" s="51">
        <f>-CB$131*'General Data'!$C36</f>
        <v>0</v>
      </c>
      <c r="CA137" s="51">
        <f>-CC$131*'General Data'!$C36</f>
        <v>0</v>
      </c>
      <c r="CB137" s="51">
        <f>-CD$131*'General Data'!$C36</f>
        <v>0</v>
      </c>
      <c r="CC137" s="51">
        <f>-CE$131*'General Data'!$C36</f>
        <v>0</v>
      </c>
      <c r="CD137" s="51">
        <f>-CF$131*'General Data'!$C36</f>
        <v>0</v>
      </c>
      <c r="CE137" s="51">
        <f>-CG$131*'General Data'!$C36</f>
        <v>0</v>
      </c>
      <c r="CF137" s="51">
        <f>-CH$131*'General Data'!$C36</f>
        <v>0</v>
      </c>
      <c r="CG137" s="51">
        <f>-CI$131*'General Data'!$C36</f>
        <v>0</v>
      </c>
      <c r="CH137" s="51">
        <f>-CJ$131*'General Data'!$C36</f>
        <v>0</v>
      </c>
      <c r="CI137" s="51">
        <f>-CK$131*'General Data'!$C36</f>
        <v>0</v>
      </c>
      <c r="CJ137" s="51">
        <f>-CL$131*'General Data'!$C36</f>
        <v>0</v>
      </c>
      <c r="CK137" s="51">
        <f>-CM$131*'General Data'!$C36</f>
        <v>0</v>
      </c>
      <c r="CL137" s="51">
        <f>-CN$131*'General Data'!$C36</f>
        <v>0</v>
      </c>
      <c r="CM137" s="51">
        <f>-CO$131*'General Data'!$C36</f>
        <v>0</v>
      </c>
      <c r="CN137" s="51">
        <f>-CP$131*'General Data'!$C36</f>
        <v>0</v>
      </c>
      <c r="CO137" s="51">
        <f>-CQ$131*'General Data'!$C36</f>
        <v>0</v>
      </c>
      <c r="CP137" s="51">
        <f>-CR$131*'General Data'!$C36</f>
        <v>0</v>
      </c>
      <c r="CQ137" s="51">
        <f>-CS$131*'General Data'!$C36</f>
        <v>0</v>
      </c>
      <c r="CR137" s="51">
        <f>-CT$131*'General Data'!$C36</f>
        <v>0</v>
      </c>
      <c r="CS137" s="51">
        <f>-CU$131*'General Data'!$C36</f>
        <v>0</v>
      </c>
      <c r="CT137" s="51">
        <f>-CV$131*'General Data'!$C36</f>
        <v>0</v>
      </c>
      <c r="CU137" s="51">
        <f>-CW$131*'General Data'!$C36</f>
        <v>0</v>
      </c>
      <c r="CV137" s="51">
        <f>-CX$131*'General Data'!$C36</f>
        <v>0</v>
      </c>
      <c r="CW137" s="51">
        <f>-CY$131*'General Data'!$C36</f>
        <v>0</v>
      </c>
      <c r="CX137" s="51">
        <f>-CZ$131*'General Data'!$C36</f>
        <v>0</v>
      </c>
      <c r="CY137" s="51">
        <f>-DA$131*'General Data'!$C36</f>
        <v>0</v>
      </c>
      <c r="CZ137" s="51">
        <f>-DB$131*'General Data'!$C36</f>
        <v>0</v>
      </c>
      <c r="DA137" s="51">
        <f>-DC$131*'General Data'!$C36</f>
        <v>0</v>
      </c>
      <c r="DB137" s="51">
        <f>-DD$131*'General Data'!$C36</f>
        <v>0</v>
      </c>
      <c r="DC137" s="51">
        <f>-DE$131*'General Data'!$C36</f>
        <v>0</v>
      </c>
      <c r="DD137" s="51">
        <f>-DF$131*'General Data'!$C36</f>
        <v>0</v>
      </c>
      <c r="DE137" s="51">
        <f>-DG$131*'General Data'!$C36</f>
        <v>0</v>
      </c>
      <c r="DF137" s="51">
        <f>-DH$131*'General Data'!$C36</f>
        <v>0</v>
      </c>
      <c r="DG137" s="51">
        <f>-DI$131*'General Data'!$C36</f>
        <v>0</v>
      </c>
      <c r="DH137" s="51">
        <f>-DJ$131*'General Data'!$C36</f>
        <v>0</v>
      </c>
      <c r="DI137" s="51">
        <f>-DK$131*'General Data'!$C36</f>
        <v>0</v>
      </c>
      <c r="DJ137" s="51">
        <f>-DL$131*'General Data'!$C36</f>
        <v>0</v>
      </c>
      <c r="DK137" s="51">
        <f>-DM$131*'General Data'!$C36</f>
        <v>0</v>
      </c>
      <c r="DL137" s="51">
        <f>-DN$131*'General Data'!$C36</f>
        <v>0</v>
      </c>
      <c r="DM137" s="51">
        <f>-DO$131*'General Data'!$C36</f>
        <v>0</v>
      </c>
      <c r="DN137" s="51">
        <f>-DP$131*'General Data'!$C36</f>
        <v>0</v>
      </c>
      <c r="DO137" s="51">
        <f>-DQ$131*'General Data'!$C36</f>
        <v>0</v>
      </c>
      <c r="DP137" s="51">
        <f>-DR$131*'General Data'!$C36</f>
        <v>0</v>
      </c>
      <c r="DQ137" s="51">
        <f>-DS$131*'General Data'!$C36</f>
        <v>0</v>
      </c>
      <c r="DR137" s="51">
        <f>-DT$131*'General Data'!$C36</f>
        <v>0</v>
      </c>
      <c r="DS137" s="51">
        <f>-DU$131*'General Data'!$C36</f>
        <v>0</v>
      </c>
      <c r="DT137" s="51">
        <f>-DV$131*'General Data'!$C36</f>
        <v>0</v>
      </c>
      <c r="DU137" s="51">
        <f>-DW$131*'General Data'!$C36</f>
        <v>0</v>
      </c>
      <c r="DV137" s="51">
        <f>-DX$131*'General Data'!$C36</f>
        <v>0</v>
      </c>
      <c r="DW137" s="51">
        <f>-DY$131*'General Data'!$C36</f>
        <v>0</v>
      </c>
      <c r="DX137" s="51">
        <f>-DZ$131*'General Data'!$C36</f>
        <v>0</v>
      </c>
      <c r="DY137" s="51">
        <f>-EA$131*'General Data'!$C36</f>
        <v>0</v>
      </c>
      <c r="DZ137" s="51">
        <f>-EB$131*'General Data'!$C36</f>
        <v>0</v>
      </c>
      <c r="EA137" s="51">
        <f>-EC$131*'General Data'!$C36</f>
        <v>0</v>
      </c>
      <c r="EB137" s="51">
        <f>-ED$131*'General Data'!$C36</f>
        <v>0</v>
      </c>
      <c r="EC137" s="51">
        <f>-EE$131*'General Data'!$C36</f>
        <v>0</v>
      </c>
      <c r="ED137" s="51">
        <f>-EF$131*'General Data'!$C36</f>
        <v>0</v>
      </c>
      <c r="EE137" s="51">
        <f>-EG$131*'General Data'!$C36</f>
        <v>0</v>
      </c>
      <c r="EF137" s="51">
        <f>-EH$131*'General Data'!$C36</f>
        <v>0</v>
      </c>
      <c r="EG137" s="51">
        <f>-EI$131*'General Data'!$C36</f>
        <v>0</v>
      </c>
      <c r="EH137" s="51">
        <f>-EJ$131*'General Data'!$C36</f>
        <v>0</v>
      </c>
      <c r="EI137" s="51">
        <f>-EK$131*'General Data'!$C36</f>
        <v>0</v>
      </c>
      <c r="EJ137" s="51"/>
      <c r="EK137" s="51"/>
      <c r="EL137" s="51"/>
      <c r="EM137" s="51"/>
      <c r="EN137" s="51"/>
      <c r="EO137" s="51"/>
      <c r="EP137" s="51"/>
      <c r="EQ137" s="51"/>
      <c r="ER137" s="51"/>
      <c r="ES137" s="51"/>
      <c r="ET137" s="51"/>
      <c r="EU137" s="51"/>
      <c r="EV137" s="51"/>
      <c r="EW137" s="51"/>
      <c r="EX137" s="51"/>
      <c r="EY137" s="51"/>
      <c r="EZ137" s="51"/>
      <c r="FA137" s="51"/>
    </row>
    <row r="138" spans="1:157" x14ac:dyDescent="0.2">
      <c r="B138" t="s">
        <v>94</v>
      </c>
      <c r="E138" s="52">
        <f>-H$131*'General Data'!$C37</f>
        <v>0</v>
      </c>
      <c r="F138" s="52">
        <f>-I$131*'General Data'!$C37</f>
        <v>0</v>
      </c>
      <c r="G138" s="52">
        <f>-J$131*'General Data'!$C37</f>
        <v>0</v>
      </c>
      <c r="H138" s="52">
        <f>-K$131*'General Data'!$C37</f>
        <v>0</v>
      </c>
      <c r="I138" s="52">
        <f>-L$131*'General Data'!$C37</f>
        <v>0</v>
      </c>
      <c r="J138" s="52">
        <f>-M$131*'General Data'!$C37</f>
        <v>0</v>
      </c>
      <c r="K138" s="52">
        <f>-N$131*'General Data'!$C37</f>
        <v>0</v>
      </c>
      <c r="L138" s="52">
        <f>-O$131*'General Data'!$C37</f>
        <v>0</v>
      </c>
      <c r="M138" s="52">
        <f>-P$131*'General Data'!$C37</f>
        <v>0</v>
      </c>
      <c r="N138" s="52">
        <f>-Q$131*'General Data'!$C37</f>
        <v>0</v>
      </c>
      <c r="O138" s="52">
        <f>-R$131*'General Data'!$C37</f>
        <v>0</v>
      </c>
      <c r="P138" s="52">
        <f>-S$131*'General Data'!$C37</f>
        <v>0</v>
      </c>
      <c r="Q138" s="52">
        <f>-T$131*'General Data'!$C37</f>
        <v>0</v>
      </c>
      <c r="R138" s="52">
        <f>-U$131*'General Data'!$C37</f>
        <v>0</v>
      </c>
      <c r="S138" s="52">
        <f>-V$131*'General Data'!$C37</f>
        <v>0</v>
      </c>
      <c r="T138" s="52">
        <f>-W$131*'General Data'!$C37</f>
        <v>0</v>
      </c>
      <c r="U138" s="52">
        <f>-X$131*'General Data'!$C37</f>
        <v>0</v>
      </c>
      <c r="V138" s="52">
        <f>-Y$131*'General Data'!$C37</f>
        <v>0</v>
      </c>
      <c r="W138" s="52">
        <f>-Z$131*'General Data'!$C37</f>
        <v>0</v>
      </c>
      <c r="X138" s="52">
        <f>-AA$131*'General Data'!$C37</f>
        <v>0</v>
      </c>
      <c r="Y138" s="52">
        <f>-AB$131*'General Data'!$C37</f>
        <v>0</v>
      </c>
      <c r="Z138" s="52">
        <f>-AC$131*'General Data'!$C37</f>
        <v>0</v>
      </c>
      <c r="AA138" s="52">
        <f>-AD$131*'General Data'!$C37</f>
        <v>0</v>
      </c>
      <c r="AB138" s="52">
        <f>-AE$131*'General Data'!$C37</f>
        <v>0</v>
      </c>
      <c r="AC138" s="52">
        <f>-AF$131*'General Data'!$C37</f>
        <v>0</v>
      </c>
      <c r="AD138" s="52">
        <f>-AG$131*'General Data'!$C37</f>
        <v>0</v>
      </c>
      <c r="AE138" s="52">
        <f>-AH$131*'General Data'!$C37</f>
        <v>0</v>
      </c>
      <c r="AF138" s="52">
        <f>-AI$131*'General Data'!$C37</f>
        <v>0</v>
      </c>
      <c r="AG138" s="52">
        <f>-AJ$131*'General Data'!$C37</f>
        <v>0</v>
      </c>
      <c r="AH138" s="52">
        <f>-AK$131*'General Data'!$C37</f>
        <v>0</v>
      </c>
      <c r="AI138" s="52">
        <f>-AL$131*'General Data'!$C37</f>
        <v>0</v>
      </c>
      <c r="AJ138" s="52">
        <f>-AM$131*'General Data'!$C37</f>
        <v>0</v>
      </c>
      <c r="AK138" s="52">
        <f>-AN$131*'General Data'!$C37</f>
        <v>0</v>
      </c>
      <c r="AL138" s="52">
        <f>-AO$131*'General Data'!$C37</f>
        <v>0</v>
      </c>
      <c r="AM138" s="52">
        <f>-AP$131*'General Data'!$C37</f>
        <v>0</v>
      </c>
      <c r="AN138" s="52">
        <f>-AQ$131*'General Data'!$C37</f>
        <v>0</v>
      </c>
      <c r="AO138" s="52">
        <f>-AR$131*'General Data'!$C37</f>
        <v>0</v>
      </c>
      <c r="AP138" s="52">
        <f>-AS$131*'General Data'!$C37</f>
        <v>0</v>
      </c>
      <c r="AQ138" s="52">
        <f>-AT$131*'General Data'!$C37</f>
        <v>0</v>
      </c>
      <c r="AR138" s="52">
        <f>-AU$131*'General Data'!$C37</f>
        <v>0</v>
      </c>
      <c r="AS138" s="52">
        <f>-AV$131*'General Data'!$C37</f>
        <v>0</v>
      </c>
      <c r="AT138" s="52">
        <f>-AW$131*'General Data'!$C37</f>
        <v>0</v>
      </c>
      <c r="AU138" s="52">
        <f>-AX$131*'General Data'!$C37</f>
        <v>0</v>
      </c>
      <c r="AV138" s="52">
        <f>-AY$131*'General Data'!$C37</f>
        <v>0</v>
      </c>
      <c r="AW138" s="52">
        <f>-AZ$131*'General Data'!$C37</f>
        <v>0</v>
      </c>
      <c r="AX138" s="52">
        <f>-BA$131*'General Data'!$C37</f>
        <v>0</v>
      </c>
      <c r="AY138" s="52">
        <f>-BB$131*'General Data'!$C37</f>
        <v>0</v>
      </c>
      <c r="AZ138" s="52">
        <f>-BC$131*'General Data'!$C37</f>
        <v>0</v>
      </c>
      <c r="BA138" s="52">
        <f>-BD$131*'General Data'!$C37</f>
        <v>0</v>
      </c>
      <c r="BB138" s="52">
        <f>-BE$131*'General Data'!$C37</f>
        <v>0</v>
      </c>
      <c r="BC138" s="52">
        <f>-BF$131*'General Data'!$C37</f>
        <v>0</v>
      </c>
      <c r="BD138" s="52">
        <f>-BG$131*'General Data'!$C37</f>
        <v>0</v>
      </c>
      <c r="BE138" s="52">
        <f>-BH$131*'General Data'!$C37</f>
        <v>0</v>
      </c>
      <c r="BF138" s="52">
        <f>-BI$131*'General Data'!$C37</f>
        <v>0</v>
      </c>
      <c r="BG138" s="52">
        <f>-BJ$131*'General Data'!$C37</f>
        <v>0</v>
      </c>
      <c r="BH138" s="52">
        <f>-BK$131*'General Data'!$C37</f>
        <v>0</v>
      </c>
      <c r="BI138" s="52">
        <f>-BL$131*'General Data'!$C37</f>
        <v>0</v>
      </c>
      <c r="BJ138" s="52">
        <f>-BM$131*'General Data'!$C37</f>
        <v>0</v>
      </c>
      <c r="BK138" s="52">
        <f>-BN$131*'General Data'!$C37</f>
        <v>0</v>
      </c>
      <c r="BL138" s="52">
        <f>-BO$131*'General Data'!$C37</f>
        <v>0</v>
      </c>
      <c r="BM138" s="52">
        <f>-BP$131*'General Data'!$C37</f>
        <v>0</v>
      </c>
      <c r="BN138" s="52">
        <f>-BQ$131*'General Data'!$C37</f>
        <v>0</v>
      </c>
      <c r="BO138" s="52">
        <f>-BR$131*'General Data'!$C37</f>
        <v>0</v>
      </c>
      <c r="BP138" s="52">
        <f>-BS$131*'General Data'!$C37</f>
        <v>0</v>
      </c>
      <c r="BQ138" s="52">
        <f>-BT$131*'General Data'!$C37</f>
        <v>0</v>
      </c>
      <c r="BR138" s="52">
        <f>-BU$131*'General Data'!$C37</f>
        <v>0</v>
      </c>
      <c r="BS138" s="52">
        <f>-BV$131*'General Data'!$C37</f>
        <v>0</v>
      </c>
      <c r="BT138" s="52">
        <f>-BW$131*'General Data'!$C37</f>
        <v>0</v>
      </c>
      <c r="BU138" s="52">
        <f>-BX$131*'General Data'!$C37</f>
        <v>0</v>
      </c>
      <c r="BV138" s="52">
        <f>-BY$131*'General Data'!$C37</f>
        <v>0</v>
      </c>
      <c r="BW138" s="52">
        <f>-BZ$131*'General Data'!$C37</f>
        <v>0</v>
      </c>
      <c r="BX138" s="52">
        <f>-CA$131*'General Data'!$C37</f>
        <v>0</v>
      </c>
      <c r="BY138" s="52">
        <f>-CB$131*'General Data'!$C37</f>
        <v>0</v>
      </c>
      <c r="BZ138" s="52">
        <f>-CC$131*'General Data'!$C37</f>
        <v>0</v>
      </c>
      <c r="CA138" s="52">
        <f>-CD$131*'General Data'!$C37</f>
        <v>0</v>
      </c>
      <c r="CB138" s="52">
        <f>-CE$131*'General Data'!$C37</f>
        <v>0</v>
      </c>
      <c r="CC138" s="52">
        <f>-CF$131*'General Data'!$C37</f>
        <v>0</v>
      </c>
      <c r="CD138" s="52">
        <f>-CG$131*'General Data'!$C37</f>
        <v>0</v>
      </c>
      <c r="CE138" s="52">
        <f>-CH$131*'General Data'!$C37</f>
        <v>0</v>
      </c>
      <c r="CF138" s="52">
        <f>-CI$131*'General Data'!$C37</f>
        <v>0</v>
      </c>
      <c r="CG138" s="52">
        <f>-CJ$131*'General Data'!$C37</f>
        <v>0</v>
      </c>
      <c r="CH138" s="52">
        <f>-CK$131*'General Data'!$C37</f>
        <v>0</v>
      </c>
      <c r="CI138" s="52">
        <f>-CL$131*'General Data'!$C37</f>
        <v>0</v>
      </c>
      <c r="CJ138" s="52">
        <f>-CM$131*'General Data'!$C37</f>
        <v>0</v>
      </c>
      <c r="CK138" s="52">
        <f>-CN$131*'General Data'!$C37</f>
        <v>0</v>
      </c>
      <c r="CL138" s="52">
        <f>-CO$131*'General Data'!$C37</f>
        <v>0</v>
      </c>
      <c r="CM138" s="52">
        <f>-CP$131*'General Data'!$C37</f>
        <v>0</v>
      </c>
      <c r="CN138" s="52">
        <f>-CQ$131*'General Data'!$C37</f>
        <v>0</v>
      </c>
      <c r="CO138" s="52">
        <f>-CR$131*'General Data'!$C37</f>
        <v>0</v>
      </c>
      <c r="CP138" s="52">
        <f>-CS$131*'General Data'!$C37</f>
        <v>0</v>
      </c>
      <c r="CQ138" s="52">
        <f>-CT$131*'General Data'!$C37</f>
        <v>0</v>
      </c>
      <c r="CR138" s="52">
        <f>-CU$131*'General Data'!$C37</f>
        <v>0</v>
      </c>
      <c r="CS138" s="52">
        <f>-CV$131*'General Data'!$C37</f>
        <v>0</v>
      </c>
      <c r="CT138" s="52">
        <f>-CW$131*'General Data'!$C37</f>
        <v>0</v>
      </c>
      <c r="CU138" s="52">
        <f>-CX$131*'General Data'!$C37</f>
        <v>0</v>
      </c>
      <c r="CV138" s="52">
        <f>-CY$131*'General Data'!$C37</f>
        <v>0</v>
      </c>
      <c r="CW138" s="52">
        <f>-CZ$131*'General Data'!$C37</f>
        <v>0</v>
      </c>
      <c r="CX138" s="52">
        <f>-DA$131*'General Data'!$C37</f>
        <v>0</v>
      </c>
      <c r="CY138" s="52">
        <f>-DB$131*'General Data'!$C37</f>
        <v>0</v>
      </c>
      <c r="CZ138" s="52">
        <f>-DC$131*'General Data'!$C37</f>
        <v>0</v>
      </c>
      <c r="DA138" s="52">
        <f>-DD$131*'General Data'!$C37</f>
        <v>0</v>
      </c>
      <c r="DB138" s="52">
        <f>-DE$131*'General Data'!$C37</f>
        <v>0</v>
      </c>
      <c r="DC138" s="52">
        <f>-DF$131*'General Data'!$C37</f>
        <v>0</v>
      </c>
      <c r="DD138" s="52">
        <f>-DG$131*'General Data'!$C37</f>
        <v>0</v>
      </c>
      <c r="DE138" s="52">
        <f>-DH$131*'General Data'!$C37</f>
        <v>0</v>
      </c>
      <c r="DF138" s="52">
        <f>-DI$131*'General Data'!$C37</f>
        <v>0</v>
      </c>
      <c r="DG138" s="52">
        <f>-DJ$131*'General Data'!$C37</f>
        <v>0</v>
      </c>
      <c r="DH138" s="52">
        <f>-DK$131*'General Data'!$C37</f>
        <v>0</v>
      </c>
      <c r="DI138" s="52">
        <f>-DL$131*'General Data'!$C37</f>
        <v>0</v>
      </c>
      <c r="DJ138" s="52">
        <f>-DM$131*'General Data'!$C37</f>
        <v>0</v>
      </c>
      <c r="DK138" s="52">
        <f>-DN$131*'General Data'!$C37</f>
        <v>0</v>
      </c>
      <c r="DL138" s="52">
        <f>-DO$131*'General Data'!$C37</f>
        <v>0</v>
      </c>
      <c r="DM138" s="52">
        <f>-DP$131*'General Data'!$C37</f>
        <v>0</v>
      </c>
      <c r="DN138" s="52">
        <f>-DQ$131*'General Data'!$C37</f>
        <v>0</v>
      </c>
      <c r="DO138" s="52">
        <f>-DR$131*'General Data'!$C37</f>
        <v>0</v>
      </c>
      <c r="DP138" s="52">
        <f>-DS$131*'General Data'!$C37</f>
        <v>0</v>
      </c>
      <c r="DQ138" s="52">
        <f>-DT$131*'General Data'!$C37</f>
        <v>0</v>
      </c>
      <c r="DR138" s="52">
        <f>-DU$131*'General Data'!$C37</f>
        <v>0</v>
      </c>
      <c r="DS138" s="52">
        <f>-DV$131*'General Data'!$C37</f>
        <v>0</v>
      </c>
      <c r="DT138" s="52">
        <f>-DW$131*'General Data'!$C37</f>
        <v>0</v>
      </c>
      <c r="DU138" s="52">
        <f>-DX$131*'General Data'!$C37</f>
        <v>0</v>
      </c>
      <c r="DV138" s="52">
        <f>-DY$131*'General Data'!$C37</f>
        <v>0</v>
      </c>
      <c r="DW138" s="52">
        <f>-DZ$131*'General Data'!$C37</f>
        <v>0</v>
      </c>
      <c r="DX138" s="52">
        <f>-EA$131*'General Data'!$C37</f>
        <v>0</v>
      </c>
      <c r="DY138" s="52">
        <f>-EB$131*'General Data'!$C37</f>
        <v>0</v>
      </c>
      <c r="DZ138" s="52">
        <f>-EC$131*'General Data'!$C37</f>
        <v>0</v>
      </c>
      <c r="EA138" s="52">
        <f>-ED$131*'General Data'!$C37</f>
        <v>0</v>
      </c>
      <c r="EB138" s="52">
        <f>-EE$131*'General Data'!$C37</f>
        <v>0</v>
      </c>
      <c r="EC138" s="52">
        <f>-EF$131*'General Data'!$C37</f>
        <v>0</v>
      </c>
      <c r="ED138" s="52">
        <f>-EG$131*'General Data'!$C37</f>
        <v>0</v>
      </c>
      <c r="EE138" s="52">
        <f>-EH$131*'General Data'!$C37</f>
        <v>0</v>
      </c>
      <c r="EF138" s="52">
        <f>-EI$131*'General Data'!$C37</f>
        <v>0</v>
      </c>
      <c r="EG138" s="52">
        <f>-EJ$131*'General Data'!$C37</f>
        <v>0</v>
      </c>
      <c r="EH138" s="52">
        <f>-EK$131*'General Data'!$C37</f>
        <v>0</v>
      </c>
      <c r="EI138" s="52">
        <f>-EL$131*'General Data'!$C37</f>
        <v>0</v>
      </c>
      <c r="EJ138" s="52"/>
      <c r="EK138" s="52"/>
      <c r="EL138" s="52"/>
      <c r="EM138" s="52"/>
      <c r="EN138" s="52"/>
      <c r="EO138" s="52"/>
      <c r="EP138" s="52"/>
      <c r="EQ138" s="52"/>
      <c r="ER138" s="52"/>
      <c r="ES138" s="52"/>
      <c r="ET138" s="52"/>
      <c r="EU138" s="52"/>
      <c r="EV138" s="52"/>
      <c r="EW138" s="52"/>
      <c r="EX138" s="52"/>
      <c r="EY138" s="52"/>
      <c r="EZ138" s="52"/>
      <c r="FA138" s="52"/>
    </row>
    <row r="139" spans="1:157" ht="13.5" thickBot="1" x14ac:dyDescent="0.25">
      <c r="B139" t="s">
        <v>23</v>
      </c>
      <c r="E139" s="57">
        <f>SUM(E135:E138)</f>
        <v>0</v>
      </c>
      <c r="F139" s="57">
        <f t="shared" ref="F139:BQ139" si="207">SUM(F135:F138)</f>
        <v>0</v>
      </c>
      <c r="G139" s="57">
        <f t="shared" si="207"/>
        <v>0</v>
      </c>
      <c r="H139" s="57">
        <f t="shared" si="207"/>
        <v>0</v>
      </c>
      <c r="I139" s="57">
        <f t="shared" si="207"/>
        <v>0</v>
      </c>
      <c r="J139" s="57">
        <f t="shared" si="207"/>
        <v>0</v>
      </c>
      <c r="K139" s="57">
        <f t="shared" si="207"/>
        <v>0</v>
      </c>
      <c r="L139" s="57">
        <f t="shared" si="207"/>
        <v>0</v>
      </c>
      <c r="M139" s="57">
        <f t="shared" si="207"/>
        <v>0</v>
      </c>
      <c r="N139" s="57">
        <f t="shared" si="207"/>
        <v>0</v>
      </c>
      <c r="O139" s="57">
        <f t="shared" si="207"/>
        <v>0</v>
      </c>
      <c r="P139" s="57">
        <f t="shared" si="207"/>
        <v>0</v>
      </c>
      <c r="Q139" s="57">
        <f t="shared" si="207"/>
        <v>0</v>
      </c>
      <c r="R139" s="57">
        <f t="shared" si="207"/>
        <v>0</v>
      </c>
      <c r="S139" s="57">
        <f t="shared" si="207"/>
        <v>0</v>
      </c>
      <c r="T139" s="57">
        <f t="shared" si="207"/>
        <v>0</v>
      </c>
      <c r="U139" s="57">
        <f t="shared" si="207"/>
        <v>0</v>
      </c>
      <c r="V139" s="57">
        <f t="shared" si="207"/>
        <v>0</v>
      </c>
      <c r="W139" s="57">
        <f t="shared" si="207"/>
        <v>0</v>
      </c>
      <c r="X139" s="57">
        <f t="shared" si="207"/>
        <v>0</v>
      </c>
      <c r="Y139" s="57">
        <f t="shared" si="207"/>
        <v>0</v>
      </c>
      <c r="Z139" s="57">
        <f t="shared" si="207"/>
        <v>0</v>
      </c>
      <c r="AA139" s="57">
        <f t="shared" si="207"/>
        <v>0</v>
      </c>
      <c r="AB139" s="57">
        <f t="shared" si="207"/>
        <v>0</v>
      </c>
      <c r="AC139" s="57">
        <f t="shared" si="207"/>
        <v>0</v>
      </c>
      <c r="AD139" s="57">
        <f t="shared" si="207"/>
        <v>0</v>
      </c>
      <c r="AE139" s="57">
        <f t="shared" si="207"/>
        <v>0</v>
      </c>
      <c r="AF139" s="57">
        <f t="shared" si="207"/>
        <v>0</v>
      </c>
      <c r="AG139" s="57">
        <f t="shared" si="207"/>
        <v>0</v>
      </c>
      <c r="AH139" s="57">
        <f t="shared" si="207"/>
        <v>0</v>
      </c>
      <c r="AI139" s="57">
        <f t="shared" si="207"/>
        <v>0</v>
      </c>
      <c r="AJ139" s="57">
        <f t="shared" si="207"/>
        <v>0</v>
      </c>
      <c r="AK139" s="57">
        <f t="shared" si="207"/>
        <v>0</v>
      </c>
      <c r="AL139" s="57">
        <f t="shared" si="207"/>
        <v>0</v>
      </c>
      <c r="AM139" s="57">
        <f t="shared" si="207"/>
        <v>0</v>
      </c>
      <c r="AN139" s="57">
        <f t="shared" si="207"/>
        <v>0</v>
      </c>
      <c r="AO139" s="57">
        <f t="shared" si="207"/>
        <v>0</v>
      </c>
      <c r="AP139" s="57">
        <f t="shared" si="207"/>
        <v>0</v>
      </c>
      <c r="AQ139" s="57">
        <f t="shared" si="207"/>
        <v>0</v>
      </c>
      <c r="AR139" s="57">
        <f t="shared" si="207"/>
        <v>0</v>
      </c>
      <c r="AS139" s="57">
        <f t="shared" si="207"/>
        <v>0</v>
      </c>
      <c r="AT139" s="57">
        <f t="shared" si="207"/>
        <v>0</v>
      </c>
      <c r="AU139" s="57">
        <f t="shared" si="207"/>
        <v>0</v>
      </c>
      <c r="AV139" s="57">
        <f t="shared" si="207"/>
        <v>0</v>
      </c>
      <c r="AW139" s="57">
        <f t="shared" si="207"/>
        <v>0</v>
      </c>
      <c r="AX139" s="57">
        <f t="shared" si="207"/>
        <v>0</v>
      </c>
      <c r="AY139" s="57">
        <f t="shared" si="207"/>
        <v>0</v>
      </c>
      <c r="AZ139" s="57">
        <f t="shared" si="207"/>
        <v>0</v>
      </c>
      <c r="BA139" s="57">
        <f t="shared" si="207"/>
        <v>0</v>
      </c>
      <c r="BB139" s="57">
        <f t="shared" si="207"/>
        <v>0</v>
      </c>
      <c r="BC139" s="57">
        <f t="shared" si="207"/>
        <v>0</v>
      </c>
      <c r="BD139" s="57">
        <f t="shared" si="207"/>
        <v>0</v>
      </c>
      <c r="BE139" s="57">
        <f t="shared" si="207"/>
        <v>0</v>
      </c>
      <c r="BF139" s="57">
        <f t="shared" si="207"/>
        <v>0</v>
      </c>
      <c r="BG139" s="57">
        <f t="shared" si="207"/>
        <v>0</v>
      </c>
      <c r="BH139" s="57">
        <f t="shared" si="207"/>
        <v>0</v>
      </c>
      <c r="BI139" s="57">
        <f t="shared" si="207"/>
        <v>0</v>
      </c>
      <c r="BJ139" s="57">
        <f t="shared" si="207"/>
        <v>0</v>
      </c>
      <c r="BK139" s="57">
        <f t="shared" si="207"/>
        <v>0</v>
      </c>
      <c r="BL139" s="57">
        <f t="shared" si="207"/>
        <v>0</v>
      </c>
      <c r="BM139" s="57">
        <f t="shared" si="207"/>
        <v>0</v>
      </c>
      <c r="BN139" s="57">
        <f t="shared" si="207"/>
        <v>0</v>
      </c>
      <c r="BO139" s="57">
        <f t="shared" si="207"/>
        <v>0</v>
      </c>
      <c r="BP139" s="57">
        <f t="shared" si="207"/>
        <v>0</v>
      </c>
      <c r="BQ139" s="57">
        <f t="shared" si="207"/>
        <v>0</v>
      </c>
      <c r="BR139" s="57">
        <f t="shared" ref="BR139:DW139" si="208">SUM(BR135:BR138)</f>
        <v>0</v>
      </c>
      <c r="BS139" s="57">
        <f t="shared" si="208"/>
        <v>0</v>
      </c>
      <c r="BT139" s="57">
        <f t="shared" si="208"/>
        <v>0</v>
      </c>
      <c r="BU139" s="57">
        <f t="shared" si="208"/>
        <v>0</v>
      </c>
      <c r="BV139" s="57">
        <f t="shared" si="208"/>
        <v>0</v>
      </c>
      <c r="BW139" s="57">
        <f t="shared" si="208"/>
        <v>0</v>
      </c>
      <c r="BX139" s="57">
        <f t="shared" si="208"/>
        <v>0</v>
      </c>
      <c r="BY139" s="57">
        <f t="shared" si="208"/>
        <v>0</v>
      </c>
      <c r="BZ139" s="57">
        <f t="shared" si="208"/>
        <v>0</v>
      </c>
      <c r="CA139" s="57">
        <f t="shared" si="208"/>
        <v>0</v>
      </c>
      <c r="CB139" s="57">
        <f t="shared" si="208"/>
        <v>0</v>
      </c>
      <c r="CC139" s="57">
        <f t="shared" si="208"/>
        <v>0</v>
      </c>
      <c r="CD139" s="57">
        <f t="shared" si="208"/>
        <v>0</v>
      </c>
      <c r="CE139" s="57">
        <f t="shared" si="208"/>
        <v>0</v>
      </c>
      <c r="CF139" s="57">
        <f t="shared" si="208"/>
        <v>0</v>
      </c>
      <c r="CG139" s="57">
        <f t="shared" si="208"/>
        <v>0</v>
      </c>
      <c r="CH139" s="57">
        <f t="shared" si="208"/>
        <v>0</v>
      </c>
      <c r="CI139" s="57">
        <f t="shared" si="208"/>
        <v>0</v>
      </c>
      <c r="CJ139" s="57">
        <f t="shared" si="208"/>
        <v>0</v>
      </c>
      <c r="CK139" s="57">
        <f t="shared" si="208"/>
        <v>0</v>
      </c>
      <c r="CL139" s="57">
        <f t="shared" si="208"/>
        <v>0</v>
      </c>
      <c r="CM139" s="57">
        <f t="shared" si="208"/>
        <v>0</v>
      </c>
      <c r="CN139" s="57">
        <f t="shared" si="208"/>
        <v>0</v>
      </c>
      <c r="CO139" s="57">
        <f t="shared" si="208"/>
        <v>0</v>
      </c>
      <c r="CP139" s="57">
        <f t="shared" si="208"/>
        <v>0</v>
      </c>
      <c r="CQ139" s="57">
        <f t="shared" si="208"/>
        <v>0</v>
      </c>
      <c r="CR139" s="57">
        <f t="shared" si="208"/>
        <v>0</v>
      </c>
      <c r="CS139" s="57">
        <f t="shared" si="208"/>
        <v>0</v>
      </c>
      <c r="CT139" s="57">
        <f t="shared" si="208"/>
        <v>0</v>
      </c>
      <c r="CU139" s="57">
        <f t="shared" si="208"/>
        <v>0</v>
      </c>
      <c r="CV139" s="57">
        <f t="shared" si="208"/>
        <v>0</v>
      </c>
      <c r="CW139" s="57">
        <f t="shared" si="208"/>
        <v>0</v>
      </c>
      <c r="CX139" s="57">
        <f t="shared" si="208"/>
        <v>0</v>
      </c>
      <c r="CY139" s="57">
        <f t="shared" si="208"/>
        <v>0</v>
      </c>
      <c r="CZ139" s="57">
        <f t="shared" si="208"/>
        <v>0</v>
      </c>
      <c r="DA139" s="57">
        <f t="shared" si="208"/>
        <v>0</v>
      </c>
      <c r="DB139" s="57">
        <f t="shared" si="208"/>
        <v>0</v>
      </c>
      <c r="DC139" s="57">
        <f t="shared" si="208"/>
        <v>0</v>
      </c>
      <c r="DD139" s="57">
        <f t="shared" si="208"/>
        <v>0</v>
      </c>
      <c r="DE139" s="57">
        <f t="shared" si="208"/>
        <v>0</v>
      </c>
      <c r="DF139" s="57">
        <f t="shared" si="208"/>
        <v>0</v>
      </c>
      <c r="DG139" s="57">
        <f t="shared" si="208"/>
        <v>0</v>
      </c>
      <c r="DH139" s="57">
        <f t="shared" si="208"/>
        <v>0</v>
      </c>
      <c r="DI139" s="57">
        <f t="shared" si="208"/>
        <v>0</v>
      </c>
      <c r="DJ139" s="57">
        <f t="shared" si="208"/>
        <v>0</v>
      </c>
      <c r="DK139" s="57">
        <f t="shared" si="208"/>
        <v>0</v>
      </c>
      <c r="DL139" s="57">
        <f t="shared" si="208"/>
        <v>0</v>
      </c>
      <c r="DM139" s="57">
        <f t="shared" si="208"/>
        <v>0</v>
      </c>
      <c r="DN139" s="57">
        <f t="shared" si="208"/>
        <v>0</v>
      </c>
      <c r="DO139" s="57">
        <f t="shared" si="208"/>
        <v>0</v>
      </c>
      <c r="DP139" s="57">
        <f t="shared" si="208"/>
        <v>0</v>
      </c>
      <c r="DQ139" s="57">
        <f t="shared" si="208"/>
        <v>0</v>
      </c>
      <c r="DR139" s="57">
        <f t="shared" si="208"/>
        <v>0</v>
      </c>
      <c r="DS139" s="57">
        <f t="shared" si="208"/>
        <v>0</v>
      </c>
      <c r="DT139" s="57">
        <f t="shared" si="208"/>
        <v>0</v>
      </c>
      <c r="DU139" s="57">
        <f t="shared" si="208"/>
        <v>0</v>
      </c>
      <c r="DV139" s="57">
        <f t="shared" si="208"/>
        <v>0</v>
      </c>
      <c r="DW139" s="57">
        <f t="shared" si="208"/>
        <v>0</v>
      </c>
      <c r="DX139" s="57">
        <f t="shared" ref="DX139:EI139" si="209">SUM(DX135:DX138)</f>
        <v>0</v>
      </c>
      <c r="DY139" s="57">
        <f t="shared" si="209"/>
        <v>0</v>
      </c>
      <c r="DZ139" s="57">
        <f t="shared" si="209"/>
        <v>0</v>
      </c>
      <c r="EA139" s="57">
        <f t="shared" si="209"/>
        <v>0</v>
      </c>
      <c r="EB139" s="57">
        <f t="shared" si="209"/>
        <v>0</v>
      </c>
      <c r="EC139" s="57">
        <f t="shared" si="209"/>
        <v>0</v>
      </c>
      <c r="ED139" s="57">
        <f t="shared" si="209"/>
        <v>0</v>
      </c>
      <c r="EE139" s="57">
        <f t="shared" si="209"/>
        <v>0</v>
      </c>
      <c r="EF139" s="57">
        <f t="shared" si="209"/>
        <v>0</v>
      </c>
      <c r="EG139" s="57">
        <f t="shared" si="209"/>
        <v>0</v>
      </c>
      <c r="EH139" s="57">
        <f t="shared" si="209"/>
        <v>0</v>
      </c>
      <c r="EI139" s="57">
        <f t="shared" si="209"/>
        <v>0</v>
      </c>
      <c r="EJ139" s="57"/>
      <c r="EK139" s="57"/>
      <c r="EL139" s="57"/>
      <c r="EM139" s="57"/>
      <c r="EN139" s="57"/>
      <c r="EO139" s="57"/>
      <c r="EP139" s="57"/>
      <c r="EQ139" s="57"/>
      <c r="ER139" s="57"/>
      <c r="ES139" s="57"/>
      <c r="ET139" s="57"/>
      <c r="EU139" s="57"/>
      <c r="EV139" s="57"/>
      <c r="EW139" s="57"/>
      <c r="EX139" s="57"/>
      <c r="EY139" s="57"/>
      <c r="EZ139" s="57"/>
      <c r="FA139" s="57"/>
    </row>
    <row r="140" spans="1:157" ht="13.5" thickTop="1" x14ac:dyDescent="0.2">
      <c r="B140" t="s">
        <v>100</v>
      </c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1"/>
      <c r="CS140" s="51"/>
      <c r="CT140" s="51"/>
      <c r="CU140" s="51"/>
      <c r="CV140" s="51"/>
      <c r="CW140" s="51"/>
      <c r="CX140" s="51"/>
      <c r="CY140" s="51"/>
      <c r="CZ140" s="51"/>
      <c r="DA140" s="51"/>
      <c r="DB140" s="51"/>
      <c r="DC140" s="51"/>
      <c r="DD140" s="51"/>
      <c r="DE140" s="51"/>
      <c r="DF140" s="51"/>
      <c r="DG140" s="51"/>
      <c r="DH140" s="51"/>
      <c r="DI140" s="51"/>
      <c r="DJ140" s="51"/>
      <c r="DK140" s="51"/>
      <c r="DL140" s="51"/>
      <c r="DM140" s="51"/>
      <c r="DN140" s="51"/>
      <c r="DO140" s="51"/>
      <c r="DP140" s="51"/>
      <c r="DQ140" s="51"/>
      <c r="DR140" s="51"/>
      <c r="DS140" s="51"/>
      <c r="DT140" s="51"/>
      <c r="DU140" s="51"/>
      <c r="DV140" s="51"/>
      <c r="DW140" s="51"/>
      <c r="DX140" s="51"/>
      <c r="DY140" s="51"/>
      <c r="DZ140" s="51"/>
      <c r="EA140" s="51"/>
      <c r="EB140" s="51"/>
      <c r="EC140" s="51"/>
      <c r="ED140" s="51"/>
      <c r="EE140" s="51"/>
      <c r="EF140" s="51"/>
      <c r="EG140" s="51"/>
      <c r="EH140" s="51"/>
      <c r="EI140" s="51"/>
      <c r="EJ140" s="51"/>
      <c r="EK140" s="51"/>
      <c r="EL140" s="51"/>
      <c r="EM140" s="51"/>
      <c r="EN140" s="51"/>
      <c r="EO140" s="51"/>
      <c r="EP140" s="51"/>
      <c r="EQ140" s="51"/>
      <c r="ER140" s="51"/>
      <c r="ES140" s="51"/>
      <c r="ET140" s="51"/>
      <c r="EU140" s="51"/>
      <c r="EV140" s="51"/>
      <c r="EW140" s="51"/>
      <c r="EX140" s="51"/>
      <c r="EY140" s="51"/>
      <c r="EZ140" s="51"/>
      <c r="FA140" s="51"/>
    </row>
    <row r="141" spans="1:157" x14ac:dyDescent="0.2"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51"/>
      <c r="CU141" s="51"/>
      <c r="CV141" s="51"/>
      <c r="CW141" s="51"/>
      <c r="CX141" s="51"/>
      <c r="CY141" s="51"/>
      <c r="CZ141" s="51"/>
      <c r="DA141" s="51"/>
      <c r="DB141" s="51"/>
      <c r="DC141" s="51"/>
      <c r="DD141" s="51"/>
      <c r="DE141" s="51"/>
      <c r="DF141" s="51"/>
      <c r="DG141" s="51"/>
      <c r="DH141" s="51"/>
      <c r="DI141" s="51"/>
      <c r="DJ141" s="51"/>
      <c r="DK141" s="51"/>
      <c r="DL141" s="51"/>
      <c r="DM141" s="51"/>
      <c r="DN141" s="51"/>
      <c r="DO141" s="51"/>
      <c r="DP141" s="51"/>
      <c r="DQ141" s="51"/>
      <c r="DR141" s="51"/>
      <c r="DS141" s="51"/>
      <c r="DT141" s="51"/>
      <c r="DU141" s="51"/>
      <c r="DV141" s="51"/>
      <c r="DW141" s="51"/>
      <c r="DX141" s="51"/>
      <c r="DY141" s="51"/>
      <c r="DZ141" s="51"/>
      <c r="EA141" s="51"/>
      <c r="EB141" s="51"/>
      <c r="EC141" s="51"/>
      <c r="ED141" s="51"/>
      <c r="EE141" s="51"/>
      <c r="EF141" s="51"/>
      <c r="EG141" s="51"/>
      <c r="EH141" s="51"/>
      <c r="EI141" s="51"/>
      <c r="EJ141" s="51"/>
      <c r="EK141" s="51"/>
      <c r="EL141" s="51"/>
      <c r="EM141" s="51"/>
      <c r="EN141" s="51"/>
      <c r="EO141" s="51"/>
      <c r="EP141" s="51"/>
      <c r="EQ141" s="51"/>
      <c r="ER141" s="51"/>
      <c r="ES141" s="51"/>
      <c r="ET141" s="51"/>
      <c r="EU141" s="51"/>
      <c r="EV141" s="51"/>
      <c r="EW141" s="51"/>
      <c r="EX141" s="51"/>
      <c r="EY141" s="51"/>
      <c r="EZ141" s="51"/>
      <c r="FA141" s="51"/>
    </row>
    <row r="142" spans="1:157" x14ac:dyDescent="0.2">
      <c r="A142" s="2" t="s">
        <v>101</v>
      </c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1"/>
      <c r="CS142" s="51"/>
      <c r="CT142" s="51"/>
      <c r="CU142" s="51"/>
      <c r="CV142" s="51"/>
      <c r="CW142" s="51"/>
      <c r="CX142" s="51"/>
      <c r="CY142" s="51"/>
      <c r="CZ142" s="51"/>
      <c r="DA142" s="51"/>
      <c r="DB142" s="51"/>
      <c r="DC142" s="51"/>
      <c r="DD142" s="51"/>
      <c r="DE142" s="51"/>
      <c r="DF142" s="51"/>
      <c r="DG142" s="51"/>
      <c r="DH142" s="51"/>
      <c r="DI142" s="51"/>
      <c r="DJ142" s="51"/>
      <c r="DK142" s="51"/>
      <c r="DL142" s="51"/>
      <c r="DM142" s="51"/>
      <c r="DN142" s="51"/>
      <c r="DO142" s="51"/>
      <c r="DP142" s="51"/>
      <c r="DQ142" s="51"/>
      <c r="DR142" s="51"/>
      <c r="DS142" s="51"/>
      <c r="DT142" s="51"/>
      <c r="DU142" s="51"/>
      <c r="DV142" s="51"/>
      <c r="DW142" s="51"/>
      <c r="DX142" s="51"/>
      <c r="DY142" s="51"/>
      <c r="DZ142" s="51"/>
      <c r="EA142" s="51"/>
      <c r="EB142" s="51"/>
      <c r="EC142" s="51"/>
      <c r="ED142" s="51"/>
      <c r="EE142" s="51"/>
      <c r="EF142" s="51"/>
      <c r="EG142" s="51"/>
      <c r="EH142" s="51"/>
      <c r="EI142" s="51"/>
      <c r="EJ142" s="51"/>
      <c r="EK142" s="51"/>
      <c r="EL142" s="51"/>
      <c r="EM142" s="51"/>
      <c r="EN142" s="51"/>
      <c r="EO142" s="51"/>
      <c r="EP142" s="51"/>
      <c r="EQ142" s="51"/>
      <c r="ER142" s="51"/>
      <c r="ES142" s="51"/>
      <c r="ET142" s="51"/>
      <c r="EU142" s="51"/>
      <c r="EV142" s="51"/>
      <c r="EW142" s="51"/>
      <c r="EX142" s="51"/>
      <c r="EY142" s="51"/>
      <c r="EZ142" s="51"/>
      <c r="FA142" s="51"/>
    </row>
    <row r="143" spans="1:157" x14ac:dyDescent="0.2">
      <c r="A143" s="2"/>
      <c r="B143" t="s">
        <v>77</v>
      </c>
      <c r="E143" s="51">
        <f>'General Data'!C145</f>
        <v>0</v>
      </c>
      <c r="F143" s="51">
        <f t="shared" ref="F143:AN143" si="210">E146</f>
        <v>0</v>
      </c>
      <c r="G143" s="51">
        <f t="shared" si="210"/>
        <v>0</v>
      </c>
      <c r="H143" s="51">
        <f t="shared" si="210"/>
        <v>0</v>
      </c>
      <c r="I143" s="51">
        <f t="shared" si="210"/>
        <v>0</v>
      </c>
      <c r="J143" s="51">
        <f t="shared" si="210"/>
        <v>0</v>
      </c>
      <c r="K143" s="51">
        <f t="shared" si="210"/>
        <v>0</v>
      </c>
      <c r="L143" s="51">
        <f t="shared" si="210"/>
        <v>0</v>
      </c>
      <c r="M143" s="51">
        <f t="shared" si="210"/>
        <v>0</v>
      </c>
      <c r="N143" s="51">
        <f t="shared" si="210"/>
        <v>0</v>
      </c>
      <c r="O143" s="51">
        <f t="shared" si="210"/>
        <v>0</v>
      </c>
      <c r="P143" s="51">
        <f t="shared" si="210"/>
        <v>0</v>
      </c>
      <c r="Q143" s="51">
        <f t="shared" si="210"/>
        <v>0</v>
      </c>
      <c r="R143" s="51">
        <f t="shared" si="210"/>
        <v>0</v>
      </c>
      <c r="S143" s="51">
        <f t="shared" si="210"/>
        <v>0</v>
      </c>
      <c r="T143" s="51">
        <f t="shared" si="210"/>
        <v>0</v>
      </c>
      <c r="U143" s="51">
        <f t="shared" si="210"/>
        <v>0</v>
      </c>
      <c r="V143" s="51">
        <f t="shared" si="210"/>
        <v>0</v>
      </c>
      <c r="W143" s="51">
        <f t="shared" si="210"/>
        <v>0</v>
      </c>
      <c r="X143" s="51">
        <f t="shared" si="210"/>
        <v>0</v>
      </c>
      <c r="Y143" s="51">
        <f t="shared" si="210"/>
        <v>0</v>
      </c>
      <c r="Z143" s="51">
        <f t="shared" si="210"/>
        <v>0</v>
      </c>
      <c r="AA143" s="51">
        <f t="shared" si="210"/>
        <v>0</v>
      </c>
      <c r="AB143" s="51">
        <f t="shared" si="210"/>
        <v>0</v>
      </c>
      <c r="AC143" s="51">
        <f t="shared" si="210"/>
        <v>0</v>
      </c>
      <c r="AD143" s="51">
        <f t="shared" si="210"/>
        <v>0</v>
      </c>
      <c r="AE143" s="51">
        <f t="shared" si="210"/>
        <v>0</v>
      </c>
      <c r="AF143" s="51">
        <f t="shared" si="210"/>
        <v>0</v>
      </c>
      <c r="AG143" s="51">
        <f t="shared" si="210"/>
        <v>0</v>
      </c>
      <c r="AH143" s="51">
        <f t="shared" si="210"/>
        <v>0</v>
      </c>
      <c r="AI143" s="51">
        <f t="shared" si="210"/>
        <v>0</v>
      </c>
      <c r="AJ143" s="51">
        <f t="shared" si="210"/>
        <v>0</v>
      </c>
      <c r="AK143" s="51">
        <f t="shared" si="210"/>
        <v>0</v>
      </c>
      <c r="AL143" s="51">
        <f t="shared" si="210"/>
        <v>0</v>
      </c>
      <c r="AM143" s="51">
        <f t="shared" si="210"/>
        <v>0</v>
      </c>
      <c r="AN143" s="51">
        <f t="shared" si="210"/>
        <v>0</v>
      </c>
      <c r="AO143" s="51">
        <f t="shared" ref="AO143:BT143" si="211">AN146</f>
        <v>0</v>
      </c>
      <c r="AP143" s="51">
        <f t="shared" si="211"/>
        <v>0</v>
      </c>
      <c r="AQ143" s="51">
        <f t="shared" si="211"/>
        <v>0</v>
      </c>
      <c r="AR143" s="51">
        <f t="shared" si="211"/>
        <v>0</v>
      </c>
      <c r="AS143" s="51">
        <f t="shared" si="211"/>
        <v>0</v>
      </c>
      <c r="AT143" s="51">
        <f t="shared" si="211"/>
        <v>0</v>
      </c>
      <c r="AU143" s="51">
        <f t="shared" si="211"/>
        <v>0</v>
      </c>
      <c r="AV143" s="51">
        <f t="shared" si="211"/>
        <v>0</v>
      </c>
      <c r="AW143" s="51">
        <f t="shared" si="211"/>
        <v>0</v>
      </c>
      <c r="AX143" s="51">
        <f t="shared" si="211"/>
        <v>0</v>
      </c>
      <c r="AY143" s="51">
        <f t="shared" si="211"/>
        <v>0</v>
      </c>
      <c r="AZ143" s="51">
        <f t="shared" si="211"/>
        <v>0</v>
      </c>
      <c r="BA143" s="51">
        <f t="shared" si="211"/>
        <v>0</v>
      </c>
      <c r="BB143" s="51">
        <f t="shared" si="211"/>
        <v>0</v>
      </c>
      <c r="BC143" s="51">
        <f t="shared" si="211"/>
        <v>0</v>
      </c>
      <c r="BD143" s="51">
        <f t="shared" si="211"/>
        <v>0</v>
      </c>
      <c r="BE143" s="51">
        <f t="shared" si="211"/>
        <v>0</v>
      </c>
      <c r="BF143" s="51">
        <f t="shared" si="211"/>
        <v>0</v>
      </c>
      <c r="BG143" s="51">
        <f t="shared" si="211"/>
        <v>0</v>
      </c>
      <c r="BH143" s="51">
        <f t="shared" si="211"/>
        <v>0</v>
      </c>
      <c r="BI143" s="51">
        <f t="shared" si="211"/>
        <v>0</v>
      </c>
      <c r="BJ143" s="51">
        <f t="shared" si="211"/>
        <v>0</v>
      </c>
      <c r="BK143" s="51">
        <f t="shared" si="211"/>
        <v>0</v>
      </c>
      <c r="BL143" s="51">
        <f t="shared" si="211"/>
        <v>0</v>
      </c>
      <c r="BM143" s="51">
        <f t="shared" si="211"/>
        <v>0</v>
      </c>
      <c r="BN143" s="51">
        <f t="shared" si="211"/>
        <v>0</v>
      </c>
      <c r="BO143" s="51">
        <f t="shared" si="211"/>
        <v>0</v>
      </c>
      <c r="BP143" s="51">
        <f t="shared" si="211"/>
        <v>0</v>
      </c>
      <c r="BQ143" s="51">
        <f t="shared" si="211"/>
        <v>0</v>
      </c>
      <c r="BR143" s="51">
        <f t="shared" si="211"/>
        <v>0</v>
      </c>
      <c r="BS143" s="51">
        <f t="shared" si="211"/>
        <v>0</v>
      </c>
      <c r="BT143" s="51">
        <f t="shared" si="211"/>
        <v>0</v>
      </c>
      <c r="BU143" s="51">
        <f t="shared" ref="BU143:CZ143" si="212">BT146</f>
        <v>0</v>
      </c>
      <c r="BV143" s="51">
        <f t="shared" si="212"/>
        <v>0</v>
      </c>
      <c r="BW143" s="51">
        <f t="shared" si="212"/>
        <v>0</v>
      </c>
      <c r="BX143" s="51">
        <f t="shared" si="212"/>
        <v>0</v>
      </c>
      <c r="BY143" s="51">
        <f t="shared" si="212"/>
        <v>0</v>
      </c>
      <c r="BZ143" s="51">
        <f t="shared" si="212"/>
        <v>0</v>
      </c>
      <c r="CA143" s="51">
        <f t="shared" si="212"/>
        <v>0</v>
      </c>
      <c r="CB143" s="51">
        <f t="shared" si="212"/>
        <v>0</v>
      </c>
      <c r="CC143" s="51">
        <f t="shared" si="212"/>
        <v>0</v>
      </c>
      <c r="CD143" s="51">
        <f t="shared" si="212"/>
        <v>0</v>
      </c>
      <c r="CE143" s="51">
        <f t="shared" si="212"/>
        <v>0</v>
      </c>
      <c r="CF143" s="51">
        <f t="shared" si="212"/>
        <v>0</v>
      </c>
      <c r="CG143" s="51">
        <f t="shared" si="212"/>
        <v>0</v>
      </c>
      <c r="CH143" s="51">
        <f t="shared" si="212"/>
        <v>0</v>
      </c>
      <c r="CI143" s="51">
        <f t="shared" si="212"/>
        <v>0</v>
      </c>
      <c r="CJ143" s="51">
        <f t="shared" si="212"/>
        <v>0</v>
      </c>
      <c r="CK143" s="51">
        <f t="shared" si="212"/>
        <v>0</v>
      </c>
      <c r="CL143" s="51">
        <f t="shared" si="212"/>
        <v>0</v>
      </c>
      <c r="CM143" s="51">
        <f t="shared" si="212"/>
        <v>0</v>
      </c>
      <c r="CN143" s="51">
        <f t="shared" si="212"/>
        <v>0</v>
      </c>
      <c r="CO143" s="51">
        <f t="shared" si="212"/>
        <v>0</v>
      </c>
      <c r="CP143" s="51">
        <f t="shared" si="212"/>
        <v>0</v>
      </c>
      <c r="CQ143" s="51">
        <f t="shared" si="212"/>
        <v>0</v>
      </c>
      <c r="CR143" s="51">
        <f t="shared" si="212"/>
        <v>0</v>
      </c>
      <c r="CS143" s="51">
        <f t="shared" si="212"/>
        <v>0</v>
      </c>
      <c r="CT143" s="51">
        <f t="shared" si="212"/>
        <v>0</v>
      </c>
      <c r="CU143" s="51">
        <f t="shared" si="212"/>
        <v>0</v>
      </c>
      <c r="CV143" s="51">
        <f t="shared" si="212"/>
        <v>0</v>
      </c>
      <c r="CW143" s="51">
        <f t="shared" si="212"/>
        <v>0</v>
      </c>
      <c r="CX143" s="51">
        <f t="shared" si="212"/>
        <v>0</v>
      </c>
      <c r="CY143" s="51">
        <f t="shared" si="212"/>
        <v>0</v>
      </c>
      <c r="CZ143" s="51">
        <f t="shared" si="212"/>
        <v>0</v>
      </c>
      <c r="DA143" s="51">
        <f t="shared" ref="DA143:DW143" si="213">CZ146</f>
        <v>0</v>
      </c>
      <c r="DB143" s="51">
        <f t="shared" si="213"/>
        <v>0</v>
      </c>
      <c r="DC143" s="51">
        <f t="shared" si="213"/>
        <v>0</v>
      </c>
      <c r="DD143" s="51">
        <f t="shared" si="213"/>
        <v>0</v>
      </c>
      <c r="DE143" s="51">
        <f t="shared" si="213"/>
        <v>0</v>
      </c>
      <c r="DF143" s="51">
        <f t="shared" si="213"/>
        <v>0</v>
      </c>
      <c r="DG143" s="51">
        <f t="shared" si="213"/>
        <v>0</v>
      </c>
      <c r="DH143" s="51">
        <f t="shared" si="213"/>
        <v>0</v>
      </c>
      <c r="DI143" s="51">
        <f t="shared" si="213"/>
        <v>0</v>
      </c>
      <c r="DJ143" s="51">
        <f t="shared" si="213"/>
        <v>0</v>
      </c>
      <c r="DK143" s="51">
        <f t="shared" si="213"/>
        <v>0</v>
      </c>
      <c r="DL143" s="51">
        <f t="shared" si="213"/>
        <v>0</v>
      </c>
      <c r="DM143" s="51">
        <f t="shared" si="213"/>
        <v>0</v>
      </c>
      <c r="DN143" s="51">
        <f t="shared" si="213"/>
        <v>0</v>
      </c>
      <c r="DO143" s="51">
        <f t="shared" si="213"/>
        <v>0</v>
      </c>
      <c r="DP143" s="51">
        <f t="shared" si="213"/>
        <v>0</v>
      </c>
      <c r="DQ143" s="51">
        <f t="shared" si="213"/>
        <v>0</v>
      </c>
      <c r="DR143" s="51">
        <f t="shared" si="213"/>
        <v>0</v>
      </c>
      <c r="DS143" s="51">
        <f t="shared" si="213"/>
        <v>0</v>
      </c>
      <c r="DT143" s="51">
        <f t="shared" si="213"/>
        <v>0</v>
      </c>
      <c r="DU143" s="51">
        <f t="shared" si="213"/>
        <v>0</v>
      </c>
      <c r="DV143" s="51">
        <f t="shared" si="213"/>
        <v>0</v>
      </c>
      <c r="DW143" s="51">
        <f t="shared" si="213"/>
        <v>0</v>
      </c>
      <c r="DX143" s="51">
        <f t="shared" ref="DX143:EI143" si="214">DW146</f>
        <v>0</v>
      </c>
      <c r="DY143" s="51">
        <f t="shared" si="214"/>
        <v>0</v>
      </c>
      <c r="DZ143" s="51">
        <f t="shared" si="214"/>
        <v>0</v>
      </c>
      <c r="EA143" s="51">
        <f t="shared" si="214"/>
        <v>0</v>
      </c>
      <c r="EB143" s="51">
        <f t="shared" si="214"/>
        <v>0</v>
      </c>
      <c r="EC143" s="51">
        <f t="shared" si="214"/>
        <v>0</v>
      </c>
      <c r="ED143" s="51">
        <f t="shared" si="214"/>
        <v>0</v>
      </c>
      <c r="EE143" s="51">
        <f t="shared" si="214"/>
        <v>0</v>
      </c>
      <c r="EF143" s="51">
        <f t="shared" si="214"/>
        <v>0</v>
      </c>
      <c r="EG143" s="51">
        <f t="shared" si="214"/>
        <v>0</v>
      </c>
      <c r="EH143" s="51">
        <f t="shared" si="214"/>
        <v>0</v>
      </c>
      <c r="EI143" s="51">
        <f t="shared" si="214"/>
        <v>0</v>
      </c>
      <c r="EJ143" s="51"/>
      <c r="EK143" s="51"/>
      <c r="EL143" s="51"/>
      <c r="EM143" s="51"/>
      <c r="EN143" s="51"/>
      <c r="EO143" s="51"/>
      <c r="EP143" s="51"/>
      <c r="EQ143" s="51"/>
      <c r="ER143" s="51"/>
      <c r="ES143" s="51"/>
      <c r="ET143" s="51"/>
      <c r="EU143" s="51"/>
      <c r="EV143" s="51"/>
      <c r="EW143" s="51"/>
      <c r="EX143" s="51"/>
      <c r="EY143" s="51"/>
      <c r="EZ143" s="51"/>
      <c r="FA143" s="51"/>
    </row>
    <row r="144" spans="1:157" x14ac:dyDescent="0.2">
      <c r="A144" s="2"/>
      <c r="B144" s="21" t="s">
        <v>102</v>
      </c>
      <c r="C144" s="21"/>
      <c r="E144" s="51">
        <f t="shared" ref="E144:AN144" si="215">E151</f>
        <v>0</v>
      </c>
      <c r="F144" s="51">
        <f t="shared" si="215"/>
        <v>0</v>
      </c>
      <c r="G144" s="51">
        <f t="shared" si="215"/>
        <v>0</v>
      </c>
      <c r="H144" s="51">
        <f t="shared" si="215"/>
        <v>0</v>
      </c>
      <c r="I144" s="51">
        <f t="shared" si="215"/>
        <v>0</v>
      </c>
      <c r="J144" s="51">
        <f t="shared" si="215"/>
        <v>0</v>
      </c>
      <c r="K144" s="51">
        <f t="shared" si="215"/>
        <v>0</v>
      </c>
      <c r="L144" s="51">
        <f t="shared" si="215"/>
        <v>0</v>
      </c>
      <c r="M144" s="51">
        <f t="shared" si="215"/>
        <v>0</v>
      </c>
      <c r="N144" s="51">
        <f t="shared" si="215"/>
        <v>0</v>
      </c>
      <c r="O144" s="51">
        <f t="shared" si="215"/>
        <v>0</v>
      </c>
      <c r="P144" s="51">
        <f t="shared" si="215"/>
        <v>0</v>
      </c>
      <c r="Q144" s="51">
        <f t="shared" si="215"/>
        <v>0</v>
      </c>
      <c r="R144" s="51">
        <f t="shared" si="215"/>
        <v>0</v>
      </c>
      <c r="S144" s="51">
        <f t="shared" si="215"/>
        <v>0</v>
      </c>
      <c r="T144" s="51">
        <f t="shared" si="215"/>
        <v>0</v>
      </c>
      <c r="U144" s="51">
        <f t="shared" si="215"/>
        <v>0</v>
      </c>
      <c r="V144" s="51">
        <f t="shared" si="215"/>
        <v>0</v>
      </c>
      <c r="W144" s="51">
        <f t="shared" si="215"/>
        <v>0</v>
      </c>
      <c r="X144" s="51">
        <f t="shared" si="215"/>
        <v>0</v>
      </c>
      <c r="Y144" s="51">
        <f t="shared" si="215"/>
        <v>0</v>
      </c>
      <c r="Z144" s="51">
        <f t="shared" si="215"/>
        <v>0</v>
      </c>
      <c r="AA144" s="51">
        <f t="shared" si="215"/>
        <v>0</v>
      </c>
      <c r="AB144" s="51">
        <f t="shared" si="215"/>
        <v>0</v>
      </c>
      <c r="AC144" s="51">
        <f t="shared" si="215"/>
        <v>0</v>
      </c>
      <c r="AD144" s="51">
        <f t="shared" si="215"/>
        <v>0</v>
      </c>
      <c r="AE144" s="51">
        <f t="shared" si="215"/>
        <v>0</v>
      </c>
      <c r="AF144" s="51">
        <f t="shared" si="215"/>
        <v>0</v>
      </c>
      <c r="AG144" s="51">
        <f t="shared" si="215"/>
        <v>0</v>
      </c>
      <c r="AH144" s="51">
        <f t="shared" si="215"/>
        <v>0</v>
      </c>
      <c r="AI144" s="51">
        <f t="shared" si="215"/>
        <v>0</v>
      </c>
      <c r="AJ144" s="51">
        <f t="shared" si="215"/>
        <v>0</v>
      </c>
      <c r="AK144" s="51">
        <f t="shared" si="215"/>
        <v>0</v>
      </c>
      <c r="AL144" s="51">
        <f t="shared" si="215"/>
        <v>0</v>
      </c>
      <c r="AM144" s="51">
        <f t="shared" si="215"/>
        <v>0</v>
      </c>
      <c r="AN144" s="51">
        <f t="shared" si="215"/>
        <v>0</v>
      </c>
      <c r="AO144" s="51">
        <f>AO151</f>
        <v>0</v>
      </c>
      <c r="AP144" s="51">
        <f>AP151</f>
        <v>0</v>
      </c>
      <c r="AQ144" s="51">
        <f>AQ151</f>
        <v>0</v>
      </c>
      <c r="AR144" s="51">
        <f t="shared" ref="AR144:DC144" si="216">AR151</f>
        <v>0</v>
      </c>
      <c r="AS144" s="51">
        <f t="shared" si="216"/>
        <v>0</v>
      </c>
      <c r="AT144" s="51">
        <f t="shared" si="216"/>
        <v>0</v>
      </c>
      <c r="AU144" s="51">
        <f t="shared" si="216"/>
        <v>0</v>
      </c>
      <c r="AV144" s="51">
        <f t="shared" si="216"/>
        <v>0</v>
      </c>
      <c r="AW144" s="51">
        <f t="shared" si="216"/>
        <v>0</v>
      </c>
      <c r="AX144" s="51">
        <f t="shared" si="216"/>
        <v>0</v>
      </c>
      <c r="AY144" s="51">
        <f t="shared" si="216"/>
        <v>0</v>
      </c>
      <c r="AZ144" s="51">
        <f t="shared" si="216"/>
        <v>0</v>
      </c>
      <c r="BA144" s="51">
        <f t="shared" si="216"/>
        <v>0</v>
      </c>
      <c r="BB144" s="51">
        <f t="shared" si="216"/>
        <v>0</v>
      </c>
      <c r="BC144" s="51">
        <f t="shared" si="216"/>
        <v>0</v>
      </c>
      <c r="BD144" s="51">
        <f t="shared" si="216"/>
        <v>0</v>
      </c>
      <c r="BE144" s="51">
        <f t="shared" si="216"/>
        <v>0</v>
      </c>
      <c r="BF144" s="51">
        <f t="shared" si="216"/>
        <v>0</v>
      </c>
      <c r="BG144" s="51">
        <f t="shared" si="216"/>
        <v>0</v>
      </c>
      <c r="BH144" s="51">
        <f t="shared" si="216"/>
        <v>0</v>
      </c>
      <c r="BI144" s="51">
        <f t="shared" si="216"/>
        <v>0</v>
      </c>
      <c r="BJ144" s="51">
        <f t="shared" si="216"/>
        <v>0</v>
      </c>
      <c r="BK144" s="51">
        <f t="shared" si="216"/>
        <v>0</v>
      </c>
      <c r="BL144" s="51">
        <f t="shared" si="216"/>
        <v>0</v>
      </c>
      <c r="BM144" s="51">
        <f t="shared" si="216"/>
        <v>0</v>
      </c>
      <c r="BN144" s="51">
        <f t="shared" si="216"/>
        <v>0</v>
      </c>
      <c r="BO144" s="51">
        <f t="shared" si="216"/>
        <v>0</v>
      </c>
      <c r="BP144" s="51">
        <f t="shared" si="216"/>
        <v>0</v>
      </c>
      <c r="BQ144" s="51">
        <f t="shared" si="216"/>
        <v>0</v>
      </c>
      <c r="BR144" s="51">
        <f t="shared" si="216"/>
        <v>0</v>
      </c>
      <c r="BS144" s="51">
        <f t="shared" si="216"/>
        <v>0</v>
      </c>
      <c r="BT144" s="51">
        <f t="shared" si="216"/>
        <v>0</v>
      </c>
      <c r="BU144" s="51">
        <f t="shared" si="216"/>
        <v>0</v>
      </c>
      <c r="BV144" s="51">
        <f t="shared" si="216"/>
        <v>0</v>
      </c>
      <c r="BW144" s="51">
        <f t="shared" si="216"/>
        <v>0</v>
      </c>
      <c r="BX144" s="51">
        <f t="shared" si="216"/>
        <v>0</v>
      </c>
      <c r="BY144" s="51">
        <f t="shared" si="216"/>
        <v>0</v>
      </c>
      <c r="BZ144" s="51">
        <f t="shared" si="216"/>
        <v>0</v>
      </c>
      <c r="CA144" s="51">
        <f t="shared" si="216"/>
        <v>0</v>
      </c>
      <c r="CB144" s="51">
        <f t="shared" si="216"/>
        <v>0</v>
      </c>
      <c r="CC144" s="51">
        <f t="shared" si="216"/>
        <v>0</v>
      </c>
      <c r="CD144" s="51">
        <f t="shared" si="216"/>
        <v>0</v>
      </c>
      <c r="CE144" s="51">
        <f t="shared" si="216"/>
        <v>0</v>
      </c>
      <c r="CF144" s="51">
        <f t="shared" si="216"/>
        <v>0</v>
      </c>
      <c r="CG144" s="51">
        <f t="shared" si="216"/>
        <v>0</v>
      </c>
      <c r="CH144" s="51">
        <f t="shared" si="216"/>
        <v>0</v>
      </c>
      <c r="CI144" s="51">
        <f t="shared" si="216"/>
        <v>0</v>
      </c>
      <c r="CJ144" s="51">
        <f t="shared" si="216"/>
        <v>0</v>
      </c>
      <c r="CK144" s="51">
        <f t="shared" si="216"/>
        <v>0</v>
      </c>
      <c r="CL144" s="51">
        <f t="shared" si="216"/>
        <v>0</v>
      </c>
      <c r="CM144" s="51">
        <f t="shared" si="216"/>
        <v>0</v>
      </c>
      <c r="CN144" s="51">
        <f t="shared" si="216"/>
        <v>0</v>
      </c>
      <c r="CO144" s="51">
        <f t="shared" si="216"/>
        <v>0</v>
      </c>
      <c r="CP144" s="51">
        <f t="shared" si="216"/>
        <v>0</v>
      </c>
      <c r="CQ144" s="51">
        <f t="shared" si="216"/>
        <v>0</v>
      </c>
      <c r="CR144" s="51">
        <f t="shared" si="216"/>
        <v>0</v>
      </c>
      <c r="CS144" s="51">
        <f t="shared" si="216"/>
        <v>0</v>
      </c>
      <c r="CT144" s="51">
        <f t="shared" si="216"/>
        <v>0</v>
      </c>
      <c r="CU144" s="51">
        <f t="shared" si="216"/>
        <v>0</v>
      </c>
      <c r="CV144" s="51">
        <f t="shared" si="216"/>
        <v>0</v>
      </c>
      <c r="CW144" s="51">
        <f t="shared" si="216"/>
        <v>0</v>
      </c>
      <c r="CX144" s="51">
        <f t="shared" si="216"/>
        <v>0</v>
      </c>
      <c r="CY144" s="51">
        <f t="shared" si="216"/>
        <v>0</v>
      </c>
      <c r="CZ144" s="51">
        <f t="shared" si="216"/>
        <v>0</v>
      </c>
      <c r="DA144" s="51">
        <f t="shared" si="216"/>
        <v>0</v>
      </c>
      <c r="DB144" s="51">
        <f t="shared" si="216"/>
        <v>0</v>
      </c>
      <c r="DC144" s="51">
        <f t="shared" si="216"/>
        <v>0</v>
      </c>
      <c r="DD144" s="51">
        <f t="shared" ref="DD144:DW144" si="217">DD151</f>
        <v>0</v>
      </c>
      <c r="DE144" s="51">
        <f t="shared" si="217"/>
        <v>0</v>
      </c>
      <c r="DF144" s="51">
        <f t="shared" si="217"/>
        <v>0</v>
      </c>
      <c r="DG144" s="51">
        <f t="shared" si="217"/>
        <v>0</v>
      </c>
      <c r="DH144" s="51">
        <f t="shared" si="217"/>
        <v>0</v>
      </c>
      <c r="DI144" s="51">
        <f t="shared" si="217"/>
        <v>0</v>
      </c>
      <c r="DJ144" s="51">
        <f t="shared" si="217"/>
        <v>0</v>
      </c>
      <c r="DK144" s="51">
        <f t="shared" si="217"/>
        <v>0</v>
      </c>
      <c r="DL144" s="51">
        <f t="shared" si="217"/>
        <v>0</v>
      </c>
      <c r="DM144" s="51">
        <f t="shared" si="217"/>
        <v>0</v>
      </c>
      <c r="DN144" s="51">
        <f t="shared" si="217"/>
        <v>0</v>
      </c>
      <c r="DO144" s="51">
        <f t="shared" si="217"/>
        <v>0</v>
      </c>
      <c r="DP144" s="51">
        <f t="shared" si="217"/>
        <v>0</v>
      </c>
      <c r="DQ144" s="51">
        <f t="shared" si="217"/>
        <v>0</v>
      </c>
      <c r="DR144" s="51">
        <f t="shared" si="217"/>
        <v>0</v>
      </c>
      <c r="DS144" s="51">
        <f t="shared" si="217"/>
        <v>0</v>
      </c>
      <c r="DT144" s="51">
        <f t="shared" si="217"/>
        <v>0</v>
      </c>
      <c r="DU144" s="51">
        <f t="shared" si="217"/>
        <v>0</v>
      </c>
      <c r="DV144" s="51">
        <f t="shared" si="217"/>
        <v>0</v>
      </c>
      <c r="DW144" s="51">
        <f t="shared" si="217"/>
        <v>0</v>
      </c>
      <c r="DX144" s="51">
        <f t="shared" ref="DX144:EI144" si="218">DX151</f>
        <v>0</v>
      </c>
      <c r="DY144" s="51">
        <f t="shared" si="218"/>
        <v>0</v>
      </c>
      <c r="DZ144" s="51">
        <f t="shared" si="218"/>
        <v>0</v>
      </c>
      <c r="EA144" s="51">
        <f t="shared" si="218"/>
        <v>0</v>
      </c>
      <c r="EB144" s="51">
        <f t="shared" si="218"/>
        <v>0</v>
      </c>
      <c r="EC144" s="51">
        <f t="shared" si="218"/>
        <v>0</v>
      </c>
      <c r="ED144" s="51">
        <f t="shared" si="218"/>
        <v>0</v>
      </c>
      <c r="EE144" s="51">
        <f t="shared" si="218"/>
        <v>0</v>
      </c>
      <c r="EF144" s="51">
        <f t="shared" si="218"/>
        <v>0</v>
      </c>
      <c r="EG144" s="51">
        <f t="shared" si="218"/>
        <v>0</v>
      </c>
      <c r="EH144" s="51">
        <f t="shared" si="218"/>
        <v>0</v>
      </c>
      <c r="EI144" s="51">
        <f t="shared" si="218"/>
        <v>0</v>
      </c>
      <c r="EJ144" s="51"/>
      <c r="EK144" s="51"/>
      <c r="EL144" s="51"/>
      <c r="EM144" s="51"/>
      <c r="EN144" s="51"/>
      <c r="EO144" s="51"/>
      <c r="EP144" s="51"/>
      <c r="EQ144" s="51"/>
      <c r="ER144" s="51"/>
      <c r="ES144" s="51"/>
      <c r="ET144" s="51"/>
      <c r="EU144" s="51"/>
      <c r="EV144" s="51"/>
      <c r="EW144" s="51"/>
      <c r="EX144" s="51"/>
      <c r="EY144" s="51"/>
      <c r="EZ144" s="51"/>
      <c r="FA144" s="51"/>
    </row>
    <row r="145" spans="1:157" s="27" customFormat="1" x14ac:dyDescent="0.2"/>
    <row r="146" spans="1:157" ht="13.5" thickBot="1" x14ac:dyDescent="0.25">
      <c r="A146" s="2"/>
      <c r="B146" t="s">
        <v>79</v>
      </c>
      <c r="E146" s="57">
        <f>SUM(E143:E144)+'General Data'!E49</f>
        <v>0</v>
      </c>
      <c r="F146" s="57">
        <f>SUM(F143:F144)+'General Data'!F49</f>
        <v>0</v>
      </c>
      <c r="G146" s="57">
        <f>SUM(G143:G144)+'General Data'!G49</f>
        <v>0</v>
      </c>
      <c r="H146" s="57">
        <f>SUM(H143:H144)+'General Data'!H49</f>
        <v>0</v>
      </c>
      <c r="I146" s="57">
        <f>SUM(I143:I144)+'General Data'!I49</f>
        <v>0</v>
      </c>
      <c r="J146" s="57">
        <f>SUM(J143:J144)+'General Data'!J49</f>
        <v>0</v>
      </c>
      <c r="K146" s="57">
        <f>SUM(K143:K144)+'General Data'!K49</f>
        <v>0</v>
      </c>
      <c r="L146" s="57">
        <f>SUM(L143:L144)+'General Data'!L49</f>
        <v>0</v>
      </c>
      <c r="M146" s="57">
        <f>SUM(M143:M144)+'General Data'!M49</f>
        <v>0</v>
      </c>
      <c r="N146" s="57">
        <f>SUM(N143:N144)+'General Data'!N49</f>
        <v>0</v>
      </c>
      <c r="O146" s="57">
        <f>SUM(O143:O144)+'General Data'!O49</f>
        <v>0</v>
      </c>
      <c r="P146" s="57">
        <f>SUM(P143:P144)+'General Data'!P49</f>
        <v>0</v>
      </c>
      <c r="Q146" s="57">
        <f>SUM(Q143:Q144)+'General Data'!Q49</f>
        <v>0</v>
      </c>
      <c r="R146" s="57">
        <f>SUM(R143:R144)+'General Data'!R49</f>
        <v>0</v>
      </c>
      <c r="S146" s="57">
        <f>SUM(S143:S144)+'General Data'!S49</f>
        <v>0</v>
      </c>
      <c r="T146" s="57">
        <f>SUM(T143:T144)+'General Data'!T49</f>
        <v>0</v>
      </c>
      <c r="U146" s="57">
        <f>SUM(U143:U144)+'General Data'!U49</f>
        <v>0</v>
      </c>
      <c r="V146" s="57">
        <f>SUM(V143:V144)+'General Data'!V49</f>
        <v>0</v>
      </c>
      <c r="W146" s="57">
        <f>SUM(W143:W144)+'General Data'!W49</f>
        <v>0</v>
      </c>
      <c r="X146" s="57">
        <f>SUM(X143:X144)+'General Data'!X49</f>
        <v>0</v>
      </c>
      <c r="Y146" s="57">
        <f>SUM(Y143:Y144)+'General Data'!Y49</f>
        <v>0</v>
      </c>
      <c r="Z146" s="57">
        <f>SUM(Z143:Z144)+'General Data'!Z49</f>
        <v>0</v>
      </c>
      <c r="AA146" s="57">
        <f>SUM(AA143:AA144)+'General Data'!AA49</f>
        <v>0</v>
      </c>
      <c r="AB146" s="57">
        <f>SUM(AB143:AB144)+'General Data'!AB49</f>
        <v>0</v>
      </c>
      <c r="AC146" s="57">
        <f>SUM(AC143:AC144)+'General Data'!AC49</f>
        <v>0</v>
      </c>
      <c r="AD146" s="57">
        <f>SUM(AD143:AD144)+'General Data'!AD49</f>
        <v>0</v>
      </c>
      <c r="AE146" s="57">
        <f>SUM(AE143:AE144)+'General Data'!AE49</f>
        <v>0</v>
      </c>
      <c r="AF146" s="57">
        <f>SUM(AF143:AF144)+'General Data'!AF49</f>
        <v>0</v>
      </c>
      <c r="AG146" s="57">
        <f>SUM(AG143:AG144)+'General Data'!AG49</f>
        <v>0</v>
      </c>
      <c r="AH146" s="57">
        <f>SUM(AH143:AH144)+'General Data'!AH49</f>
        <v>0</v>
      </c>
      <c r="AI146" s="57">
        <f>SUM(AI143:AI144)+'General Data'!AI49</f>
        <v>0</v>
      </c>
      <c r="AJ146" s="57">
        <f>SUM(AJ143:AJ144)+'General Data'!AJ49</f>
        <v>0</v>
      </c>
      <c r="AK146" s="57">
        <f>SUM(AK143:AK144)+'General Data'!AK49</f>
        <v>0</v>
      </c>
      <c r="AL146" s="57">
        <f>SUM(AL143:AL144)+'General Data'!AL49</f>
        <v>0</v>
      </c>
      <c r="AM146" s="57">
        <f>SUM(AM143:AM144)+'General Data'!AM49</f>
        <v>0</v>
      </c>
      <c r="AN146" s="57">
        <f>SUM(AN143:AN144)+'General Data'!AN49</f>
        <v>0</v>
      </c>
      <c r="AO146" s="57">
        <f>SUM(AO143:AO144)+'General Data'!AO49</f>
        <v>0</v>
      </c>
      <c r="AP146" s="57">
        <f>SUM(AP143:AP144)+'General Data'!AP49</f>
        <v>0</v>
      </c>
      <c r="AQ146" s="57">
        <f>SUM(AQ143:AQ144)+'General Data'!AQ49</f>
        <v>0</v>
      </c>
      <c r="AR146" s="57">
        <f>SUM(AR143:AR144)+'General Data'!AR49</f>
        <v>0</v>
      </c>
      <c r="AS146" s="57">
        <f>SUM(AS143:AS144)+'General Data'!AS49</f>
        <v>0</v>
      </c>
      <c r="AT146" s="57">
        <f>SUM(AT143:AT144)+'General Data'!AT49</f>
        <v>0</v>
      </c>
      <c r="AU146" s="57">
        <f>SUM(AU143:AU144)+'General Data'!AU49</f>
        <v>0</v>
      </c>
      <c r="AV146" s="57">
        <f>SUM(AV143:AV144)+'General Data'!AV49</f>
        <v>0</v>
      </c>
      <c r="AW146" s="57">
        <f>SUM(AW143:AW144)+'General Data'!AW49</f>
        <v>0</v>
      </c>
      <c r="AX146" s="57">
        <f>SUM(AX143:AX144)+'General Data'!AX49</f>
        <v>0</v>
      </c>
      <c r="AY146" s="57">
        <f>SUM(AY143:AY144)+'General Data'!AY49</f>
        <v>0</v>
      </c>
      <c r="AZ146" s="57">
        <f>SUM(AZ143:AZ144)+'General Data'!AZ49</f>
        <v>0</v>
      </c>
      <c r="BA146" s="57">
        <f>SUM(BA143:BA144)+'General Data'!BA49</f>
        <v>0</v>
      </c>
      <c r="BB146" s="57">
        <f>SUM(BB143:BB144)+'General Data'!BB49</f>
        <v>0</v>
      </c>
      <c r="BC146" s="57">
        <f>SUM(BC143:BC144)+'General Data'!BC49</f>
        <v>0</v>
      </c>
      <c r="BD146" s="57">
        <f>SUM(BD143:BD144)+'General Data'!BD49</f>
        <v>0</v>
      </c>
      <c r="BE146" s="57">
        <f>SUM(BE143:BE144)+'General Data'!BE49</f>
        <v>0</v>
      </c>
      <c r="BF146" s="57">
        <f>SUM(BF143:BF144)+'General Data'!BF49</f>
        <v>0</v>
      </c>
      <c r="BG146" s="57">
        <f>SUM(BG143:BG144)+'General Data'!BG49</f>
        <v>0</v>
      </c>
      <c r="BH146" s="57">
        <f>SUM(BH143:BH144)+'General Data'!BH49</f>
        <v>0</v>
      </c>
      <c r="BI146" s="57">
        <f>SUM(BI143:BI144)+'General Data'!BI49</f>
        <v>0</v>
      </c>
      <c r="BJ146" s="57">
        <f>SUM(BJ143:BJ144)+'General Data'!BJ49</f>
        <v>0</v>
      </c>
      <c r="BK146" s="57">
        <f>SUM(BK143:BK144)+'General Data'!BK49</f>
        <v>0</v>
      </c>
      <c r="BL146" s="57">
        <f>SUM(BL143:BL144)+'General Data'!BL49</f>
        <v>0</v>
      </c>
      <c r="BM146" s="57">
        <f>SUM(BM143:BM144)+'General Data'!BM49</f>
        <v>0</v>
      </c>
      <c r="BN146" s="57">
        <f>SUM(BN143:BN144)+'General Data'!BN49</f>
        <v>0</v>
      </c>
      <c r="BO146" s="57">
        <f>SUM(BO143:BO144)+'General Data'!BO49</f>
        <v>0</v>
      </c>
      <c r="BP146" s="57">
        <f>SUM(BP143:BP144)+'General Data'!BP49</f>
        <v>0</v>
      </c>
      <c r="BQ146" s="57">
        <f>SUM(BQ143:BQ144)+'General Data'!BQ49</f>
        <v>0</v>
      </c>
      <c r="BR146" s="57">
        <f>SUM(BR143:BR144)+'General Data'!BR49</f>
        <v>0</v>
      </c>
      <c r="BS146" s="57">
        <f>SUM(BS143:BS144)+'General Data'!BS49</f>
        <v>0</v>
      </c>
      <c r="BT146" s="57">
        <f>SUM(BT143:BT144)+'General Data'!BT49</f>
        <v>0</v>
      </c>
      <c r="BU146" s="57">
        <f>SUM(BU143:BU144)+'General Data'!BU49</f>
        <v>0</v>
      </c>
      <c r="BV146" s="57">
        <f>SUM(BV143:BV144)+'General Data'!BV49</f>
        <v>0</v>
      </c>
      <c r="BW146" s="57">
        <f>SUM(BW143:BW144)+'General Data'!BW49</f>
        <v>0</v>
      </c>
      <c r="BX146" s="57">
        <f>SUM(BX143:BX144)+'General Data'!BX49</f>
        <v>0</v>
      </c>
      <c r="BY146" s="57">
        <f>SUM(BY143:BY144)+'General Data'!BY49</f>
        <v>0</v>
      </c>
      <c r="BZ146" s="57">
        <f>SUM(BZ143:BZ144)+'General Data'!BZ49</f>
        <v>0</v>
      </c>
      <c r="CA146" s="57">
        <f>SUM(CA143:CA144)+'General Data'!CA49</f>
        <v>0</v>
      </c>
      <c r="CB146" s="57">
        <f>SUM(CB143:CB144)+'General Data'!CB49</f>
        <v>0</v>
      </c>
      <c r="CC146" s="57">
        <f>SUM(CC143:CC144)+'General Data'!CC49</f>
        <v>0</v>
      </c>
      <c r="CD146" s="57">
        <f>SUM(CD143:CD144)+'General Data'!CD49</f>
        <v>0</v>
      </c>
      <c r="CE146" s="57">
        <f>SUM(CE143:CE144)+'General Data'!CE49</f>
        <v>0</v>
      </c>
      <c r="CF146" s="57">
        <f>SUM(CF143:CF144)+'General Data'!CF49</f>
        <v>0</v>
      </c>
      <c r="CG146" s="57">
        <f>SUM(CG143:CG144)+'General Data'!CG49</f>
        <v>0</v>
      </c>
      <c r="CH146" s="57">
        <f>SUM(CH143:CH144)+'General Data'!CH49</f>
        <v>0</v>
      </c>
      <c r="CI146" s="57">
        <f>SUM(CI143:CI144)+'General Data'!CI49</f>
        <v>0</v>
      </c>
      <c r="CJ146" s="57">
        <f>SUM(CJ143:CJ144)+'General Data'!CJ49</f>
        <v>0</v>
      </c>
      <c r="CK146" s="57">
        <f>SUM(CK143:CK144)+'General Data'!CK49</f>
        <v>0</v>
      </c>
      <c r="CL146" s="57">
        <f>SUM(CL143:CL144)+'General Data'!CL49</f>
        <v>0</v>
      </c>
      <c r="CM146" s="57">
        <f>SUM(CM143:CM144)+'General Data'!CM49</f>
        <v>0</v>
      </c>
      <c r="CN146" s="57">
        <f>SUM(CN143:CN144)+'General Data'!CN49</f>
        <v>0</v>
      </c>
      <c r="CO146" s="57">
        <f>SUM(CO143:CO144)+'General Data'!CO49</f>
        <v>0</v>
      </c>
      <c r="CP146" s="57">
        <f>SUM(CP143:CP144)+'General Data'!CP49</f>
        <v>0</v>
      </c>
      <c r="CQ146" s="57">
        <f>SUM(CQ143:CQ144)+'General Data'!CQ49</f>
        <v>0</v>
      </c>
      <c r="CR146" s="57">
        <f>SUM(CR143:CR144)+'General Data'!CR49</f>
        <v>0</v>
      </c>
      <c r="CS146" s="57">
        <f>SUM(CS143:CS144)+'General Data'!CS49</f>
        <v>0</v>
      </c>
      <c r="CT146" s="57">
        <f>SUM(CT143:CT144)+'General Data'!CT49</f>
        <v>0</v>
      </c>
      <c r="CU146" s="57">
        <f>SUM(CU143:CU144)+'General Data'!CU49</f>
        <v>0</v>
      </c>
      <c r="CV146" s="57">
        <f>SUM(CV143:CV144)+'General Data'!CV49</f>
        <v>0</v>
      </c>
      <c r="CW146" s="57">
        <f>SUM(CW143:CW144)+'General Data'!CW49</f>
        <v>0</v>
      </c>
      <c r="CX146" s="57">
        <f>SUM(CX143:CX144)+'General Data'!CX49</f>
        <v>0</v>
      </c>
      <c r="CY146" s="57">
        <f>SUM(CY143:CY144)+'General Data'!CY49</f>
        <v>0</v>
      </c>
      <c r="CZ146" s="57">
        <f>SUM(CZ143:CZ144)+'General Data'!CZ49</f>
        <v>0</v>
      </c>
      <c r="DA146" s="57">
        <f>SUM(DA143:DA144)+'General Data'!DA49</f>
        <v>0</v>
      </c>
      <c r="DB146" s="57">
        <f>SUM(DB143:DB144)+'General Data'!DB49</f>
        <v>0</v>
      </c>
      <c r="DC146" s="57">
        <f>SUM(DC143:DC144)+'General Data'!DC49</f>
        <v>0</v>
      </c>
      <c r="DD146" s="57">
        <f>SUM(DD143:DD144)+'General Data'!DD49</f>
        <v>0</v>
      </c>
      <c r="DE146" s="57">
        <f>SUM(DE143:DE144)+'General Data'!DE49</f>
        <v>0</v>
      </c>
      <c r="DF146" s="57">
        <f>SUM(DF143:DF144)+'General Data'!DF49</f>
        <v>0</v>
      </c>
      <c r="DG146" s="57">
        <f>SUM(DG143:DG144)+'General Data'!DG49</f>
        <v>0</v>
      </c>
      <c r="DH146" s="57">
        <f>SUM(DH143:DH144)+'General Data'!DH49</f>
        <v>0</v>
      </c>
      <c r="DI146" s="57">
        <f>SUM(DI143:DI144)+'General Data'!DI49</f>
        <v>0</v>
      </c>
      <c r="DJ146" s="57">
        <f>SUM(DJ143:DJ144)+'General Data'!DJ49</f>
        <v>0</v>
      </c>
      <c r="DK146" s="57">
        <f>SUM(DK143:DK144)+'General Data'!DK49</f>
        <v>0</v>
      </c>
      <c r="DL146" s="57">
        <f>SUM(DL143:DL144)+'General Data'!DL49</f>
        <v>0</v>
      </c>
      <c r="DM146" s="57">
        <f>SUM(DM143:DM144)+'General Data'!DM49</f>
        <v>0</v>
      </c>
      <c r="DN146" s="57">
        <f>SUM(DN143:DN144)+'General Data'!DN49</f>
        <v>0</v>
      </c>
      <c r="DO146" s="57">
        <f>SUM(DO143:DO144)+'General Data'!DO49</f>
        <v>0</v>
      </c>
      <c r="DP146" s="57">
        <f>SUM(DP143:DP144)+'General Data'!DP49</f>
        <v>0</v>
      </c>
      <c r="DQ146" s="57">
        <f>SUM(DQ143:DQ144)+'General Data'!DQ49</f>
        <v>0</v>
      </c>
      <c r="DR146" s="57">
        <f>SUM(DR143:DR144)+'General Data'!DR49</f>
        <v>0</v>
      </c>
      <c r="DS146" s="57">
        <f>SUM(DS143:DS144)+'General Data'!DS49</f>
        <v>0</v>
      </c>
      <c r="DT146" s="57">
        <f>SUM(DT143:DT144)+'General Data'!DT49</f>
        <v>0</v>
      </c>
      <c r="DU146" s="57">
        <f>SUM(DU143:DU144)+'General Data'!DU49</f>
        <v>0</v>
      </c>
      <c r="DV146" s="57">
        <f>SUM(DV143:DV144)+'General Data'!DV49</f>
        <v>0</v>
      </c>
      <c r="DW146" s="57">
        <f>SUM(DW143:DW144)+'General Data'!DW49</f>
        <v>0</v>
      </c>
      <c r="DX146" s="57">
        <f>SUM(DX143:DX144)+'General Data'!DX49</f>
        <v>0</v>
      </c>
      <c r="DY146" s="57">
        <f>SUM(DY143:DY144)+'General Data'!DY49</f>
        <v>0</v>
      </c>
      <c r="DZ146" s="57">
        <f>SUM(DZ143:DZ144)+'General Data'!DZ49</f>
        <v>0</v>
      </c>
      <c r="EA146" s="57">
        <f>SUM(EA143:EA144)+'General Data'!EA49</f>
        <v>0</v>
      </c>
      <c r="EB146" s="57">
        <f>SUM(EB143:EB144)+'General Data'!EB49</f>
        <v>0</v>
      </c>
      <c r="EC146" s="57">
        <f>SUM(EC143:EC144)+'General Data'!EC49</f>
        <v>0</v>
      </c>
      <c r="ED146" s="57">
        <f>SUM(ED143:ED144)+'General Data'!ED49</f>
        <v>0</v>
      </c>
      <c r="EE146" s="57">
        <f>SUM(EE143:EE144)+'General Data'!EE49</f>
        <v>0</v>
      </c>
      <c r="EF146" s="57">
        <f>SUM(EF143:EF144)+'General Data'!EF49</f>
        <v>0</v>
      </c>
      <c r="EG146" s="57">
        <f>SUM(EG143:EG144)+'General Data'!EG49</f>
        <v>0</v>
      </c>
      <c r="EH146" s="57">
        <f>SUM(EH143:EH144)+'General Data'!EH49</f>
        <v>0</v>
      </c>
      <c r="EI146" s="57">
        <f>SUM(EI143:EI144)+'General Data'!EI49</f>
        <v>0</v>
      </c>
      <c r="EJ146" s="57"/>
      <c r="EK146" s="57"/>
      <c r="EL146" s="57"/>
      <c r="EM146" s="57"/>
      <c r="EN146" s="57"/>
      <c r="EO146" s="57"/>
      <c r="EP146" s="57"/>
      <c r="EQ146" s="57"/>
      <c r="ER146" s="57"/>
      <c r="ES146" s="57"/>
      <c r="ET146" s="57"/>
      <c r="EU146" s="57"/>
      <c r="EV146" s="57"/>
      <c r="EW146" s="57"/>
      <c r="EX146" s="57"/>
      <c r="EY146" s="57"/>
      <c r="EZ146" s="57"/>
      <c r="FA146" s="57"/>
    </row>
    <row r="147" spans="1:157" ht="13.5" thickTop="1" x14ac:dyDescent="0.2">
      <c r="A147" s="2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3"/>
      <c r="BS147" s="53"/>
      <c r="BT147" s="53"/>
      <c r="BU147" s="53"/>
      <c r="BV147" s="53"/>
      <c r="BW147" s="53"/>
      <c r="BX147" s="53"/>
      <c r="BY147" s="53"/>
      <c r="BZ147" s="53"/>
      <c r="CA147" s="53"/>
      <c r="CB147" s="53"/>
      <c r="CC147" s="53"/>
      <c r="CD147" s="53"/>
      <c r="CE147" s="53"/>
      <c r="CF147" s="53"/>
      <c r="CG147" s="53"/>
      <c r="CH147" s="53"/>
      <c r="CI147" s="53"/>
      <c r="CJ147" s="53"/>
      <c r="CK147" s="53"/>
      <c r="CL147" s="53"/>
      <c r="CM147" s="53"/>
      <c r="CN147" s="53"/>
      <c r="CO147" s="53"/>
      <c r="CP147" s="53"/>
      <c r="CQ147" s="53"/>
      <c r="CR147" s="53"/>
      <c r="CS147" s="53"/>
      <c r="CT147" s="53"/>
      <c r="CU147" s="53"/>
      <c r="CV147" s="53"/>
      <c r="CW147" s="53"/>
      <c r="CX147" s="53"/>
      <c r="CY147" s="53"/>
      <c r="CZ147" s="53"/>
      <c r="DA147" s="53"/>
      <c r="DB147" s="53"/>
      <c r="DC147" s="53"/>
      <c r="DD147" s="53"/>
      <c r="DE147" s="53"/>
      <c r="DF147" s="53"/>
      <c r="DG147" s="53"/>
      <c r="DH147" s="53"/>
      <c r="DI147" s="53"/>
      <c r="DJ147" s="53"/>
      <c r="DK147" s="53"/>
      <c r="DL147" s="53"/>
      <c r="DM147" s="53"/>
      <c r="DN147" s="53"/>
      <c r="DO147" s="53"/>
      <c r="DP147" s="53"/>
      <c r="DQ147" s="53"/>
      <c r="DR147" s="53"/>
      <c r="DS147" s="53"/>
      <c r="DT147" s="53"/>
      <c r="DU147" s="53"/>
      <c r="DV147" s="53"/>
      <c r="DW147" s="53"/>
      <c r="DX147" s="53"/>
      <c r="DY147" s="53"/>
      <c r="DZ147" s="53"/>
      <c r="EA147" s="53"/>
      <c r="EB147" s="53"/>
      <c r="EC147" s="53"/>
      <c r="ED147" s="53"/>
      <c r="EE147" s="53"/>
      <c r="EF147" s="53"/>
      <c r="EG147" s="53"/>
      <c r="EH147" s="53"/>
      <c r="EI147" s="53"/>
      <c r="EJ147" s="53"/>
      <c r="EK147" s="53"/>
      <c r="EL147" s="53"/>
      <c r="EM147" s="53"/>
      <c r="EN147" s="53"/>
      <c r="EO147" s="53"/>
      <c r="EP147" s="53"/>
      <c r="EQ147" s="53"/>
      <c r="ER147" s="53"/>
      <c r="ES147" s="53"/>
      <c r="ET147" s="53"/>
      <c r="EU147" s="53"/>
      <c r="EV147" s="53"/>
      <c r="EW147" s="53"/>
      <c r="EX147" s="53"/>
      <c r="EY147" s="53"/>
      <c r="EZ147" s="53"/>
      <c r="FA147" s="53"/>
    </row>
    <row r="150" spans="1:157" s="27" customFormat="1" x14ac:dyDescent="0.2"/>
    <row r="151" spans="1:157" ht="13.5" thickBot="1" x14ac:dyDescent="0.25">
      <c r="B151" t="s">
        <v>23</v>
      </c>
      <c r="E151" s="57">
        <f>SUM('General Data'!E46:E47)</f>
        <v>0</v>
      </c>
      <c r="F151" s="57">
        <f>SUM('General Data'!F46:F47)</f>
        <v>0</v>
      </c>
      <c r="G151" s="57">
        <f>SUM('General Data'!G46:G47)</f>
        <v>0</v>
      </c>
      <c r="H151" s="57">
        <f>SUM('General Data'!H46:H47)</f>
        <v>0</v>
      </c>
      <c r="I151" s="57">
        <f>SUM('General Data'!I46:I47)</f>
        <v>0</v>
      </c>
      <c r="J151" s="57">
        <f>SUM('General Data'!J46:J47)</f>
        <v>0</v>
      </c>
      <c r="K151" s="57">
        <f>SUM('General Data'!K46:K47)</f>
        <v>0</v>
      </c>
      <c r="L151" s="57">
        <f>SUM('General Data'!L46:L47)</f>
        <v>0</v>
      </c>
      <c r="M151" s="57">
        <f>SUM('General Data'!M46:M47)</f>
        <v>0</v>
      </c>
      <c r="N151" s="57">
        <f>SUM('General Data'!N46:N47)</f>
        <v>0</v>
      </c>
      <c r="O151" s="57">
        <f>SUM('General Data'!O46:O47)</f>
        <v>0</v>
      </c>
      <c r="P151" s="57">
        <f>SUM('General Data'!P46:P47)</f>
        <v>0</v>
      </c>
      <c r="Q151" s="57">
        <f>SUM('General Data'!Q46:Q47)</f>
        <v>0</v>
      </c>
      <c r="R151" s="57">
        <f>SUM('General Data'!R46:R47)</f>
        <v>0</v>
      </c>
      <c r="S151" s="57">
        <f>SUM('General Data'!S46:S47)</f>
        <v>0</v>
      </c>
      <c r="T151" s="57">
        <f>SUM('General Data'!T46:T47)</f>
        <v>0</v>
      </c>
      <c r="U151" s="57">
        <f>SUM('General Data'!U46:U47)</f>
        <v>0</v>
      </c>
      <c r="V151" s="57">
        <f>SUM('General Data'!V46:V47)</f>
        <v>0</v>
      </c>
      <c r="W151" s="57">
        <f>SUM('General Data'!W46:W47)</f>
        <v>0</v>
      </c>
      <c r="X151" s="57">
        <f>SUM('General Data'!X46:X47)</f>
        <v>0</v>
      </c>
      <c r="Y151" s="57">
        <f>SUM('General Data'!Y46:Y47)</f>
        <v>0</v>
      </c>
      <c r="Z151" s="57">
        <f>SUM('General Data'!Z46:Z47)</f>
        <v>0</v>
      </c>
      <c r="AA151" s="57">
        <f>SUM('General Data'!AA46:AA47)</f>
        <v>0</v>
      </c>
      <c r="AB151" s="57">
        <f>SUM('General Data'!AB46:AB47)</f>
        <v>0</v>
      </c>
      <c r="AC151" s="57">
        <f>SUM('General Data'!AC46:AC47)</f>
        <v>0</v>
      </c>
      <c r="AD151" s="57">
        <f>SUM('General Data'!AD46:AD47)</f>
        <v>0</v>
      </c>
      <c r="AE151" s="57">
        <f>SUM('General Data'!AE46:AE47)</f>
        <v>0</v>
      </c>
      <c r="AF151" s="57">
        <f>SUM('General Data'!AF46:AF47)</f>
        <v>0</v>
      </c>
      <c r="AG151" s="57">
        <f>SUM('General Data'!AG46:AG47)</f>
        <v>0</v>
      </c>
      <c r="AH151" s="57">
        <f>SUM('General Data'!AH46:AH47)</f>
        <v>0</v>
      </c>
      <c r="AI151" s="57">
        <f>SUM('General Data'!AI46:AI47)</f>
        <v>0</v>
      </c>
      <c r="AJ151" s="57">
        <f>SUM('General Data'!AJ46:AJ47)</f>
        <v>0</v>
      </c>
      <c r="AK151" s="57">
        <f>SUM('General Data'!AK46:AK47)</f>
        <v>0</v>
      </c>
      <c r="AL151" s="57">
        <f>SUM('General Data'!AL46:AL47)</f>
        <v>0</v>
      </c>
      <c r="AM151" s="57">
        <f>SUM('General Data'!AM46:AM47)</f>
        <v>0</v>
      </c>
      <c r="AN151" s="57">
        <f>SUM('General Data'!AN46:AN47)</f>
        <v>0</v>
      </c>
      <c r="AO151" s="57">
        <f>SUM('General Data'!AO46:AO47)</f>
        <v>0</v>
      </c>
      <c r="AP151" s="57">
        <f>SUM('General Data'!AP46:AP47)</f>
        <v>0</v>
      </c>
      <c r="AQ151" s="57">
        <f>SUM('General Data'!AQ46:AQ47)</f>
        <v>0</v>
      </c>
      <c r="AR151" s="57">
        <f>SUM('General Data'!AR46:AR47)</f>
        <v>0</v>
      </c>
      <c r="AS151" s="57">
        <f>SUM('General Data'!AS46:AS47)</f>
        <v>0</v>
      </c>
      <c r="AT151" s="57">
        <f>SUM('General Data'!AT46:AT47)</f>
        <v>0</v>
      </c>
      <c r="AU151" s="57">
        <f>SUM('General Data'!AU46:AU47)</f>
        <v>0</v>
      </c>
      <c r="AV151" s="57">
        <f>SUM('General Data'!AV46:AV47)</f>
        <v>0</v>
      </c>
      <c r="AW151" s="57">
        <f>SUM('General Data'!AW46:AW47)</f>
        <v>0</v>
      </c>
      <c r="AX151" s="57">
        <f>SUM('General Data'!AX46:AX47)</f>
        <v>0</v>
      </c>
      <c r="AY151" s="57">
        <f>SUM('General Data'!AY46:AY47)</f>
        <v>0</v>
      </c>
      <c r="AZ151" s="57">
        <f>SUM('General Data'!AZ46:AZ47)</f>
        <v>0</v>
      </c>
      <c r="BA151" s="57">
        <f>SUM('General Data'!BA46:BA47)</f>
        <v>0</v>
      </c>
      <c r="BB151" s="57">
        <f>SUM('General Data'!BB46:BB47)</f>
        <v>0</v>
      </c>
      <c r="BC151" s="57">
        <f>SUM('General Data'!BC46:BC47)</f>
        <v>0</v>
      </c>
      <c r="BD151" s="57">
        <f>SUM('General Data'!BD46:BD47)</f>
        <v>0</v>
      </c>
      <c r="BE151" s="57">
        <f>SUM('General Data'!BE46:BE47)</f>
        <v>0</v>
      </c>
      <c r="BF151" s="57">
        <f>SUM('General Data'!BF46:BF47)</f>
        <v>0</v>
      </c>
      <c r="BG151" s="57">
        <f>SUM('General Data'!BG46:BG47)</f>
        <v>0</v>
      </c>
      <c r="BH151" s="57">
        <f>SUM('General Data'!BH46:BH47)</f>
        <v>0</v>
      </c>
      <c r="BI151" s="57">
        <f>SUM('General Data'!BI46:BI47)</f>
        <v>0</v>
      </c>
      <c r="BJ151" s="57">
        <f>SUM('General Data'!BJ46:BJ47)</f>
        <v>0</v>
      </c>
      <c r="BK151" s="57">
        <f>SUM('General Data'!BK46:BK47)</f>
        <v>0</v>
      </c>
      <c r="BL151" s="57">
        <f>SUM('General Data'!BL46:BL47)</f>
        <v>0</v>
      </c>
      <c r="BM151" s="57">
        <f>SUM('General Data'!BM46:BM47)</f>
        <v>0</v>
      </c>
      <c r="BN151" s="57">
        <f>SUM('General Data'!BN46:BN47)</f>
        <v>0</v>
      </c>
      <c r="BO151" s="57">
        <f>SUM('General Data'!BO46:BO47)</f>
        <v>0</v>
      </c>
      <c r="BP151" s="57">
        <f>SUM('General Data'!BP46:BP47)</f>
        <v>0</v>
      </c>
      <c r="BQ151" s="57">
        <f>SUM('General Data'!BQ46:BQ47)</f>
        <v>0</v>
      </c>
      <c r="BR151" s="57">
        <f>SUM('General Data'!BR46:BR47)</f>
        <v>0</v>
      </c>
      <c r="BS151" s="57">
        <f>SUM('General Data'!BS46:BS47)</f>
        <v>0</v>
      </c>
      <c r="BT151" s="57">
        <f>SUM('General Data'!BT46:BT47)</f>
        <v>0</v>
      </c>
      <c r="BU151" s="57">
        <f>SUM('General Data'!BU46:BU47)</f>
        <v>0</v>
      </c>
      <c r="BV151" s="57">
        <f>SUM('General Data'!BV46:BV47)</f>
        <v>0</v>
      </c>
      <c r="BW151" s="57">
        <f>SUM('General Data'!BW46:BW47)</f>
        <v>0</v>
      </c>
      <c r="BX151" s="57">
        <f>SUM('General Data'!BX46:BX47)</f>
        <v>0</v>
      </c>
      <c r="BY151" s="57">
        <f>SUM('General Data'!BY46:BY47)</f>
        <v>0</v>
      </c>
      <c r="BZ151" s="57">
        <f>SUM('General Data'!BZ46:BZ47)</f>
        <v>0</v>
      </c>
      <c r="CA151" s="57">
        <f>SUM('General Data'!CA46:CA47)</f>
        <v>0</v>
      </c>
      <c r="CB151" s="57">
        <f>SUM('General Data'!CB46:CB47)</f>
        <v>0</v>
      </c>
      <c r="CC151" s="57">
        <f>SUM('General Data'!CC46:CC47)</f>
        <v>0</v>
      </c>
      <c r="CD151" s="57">
        <f>SUM('General Data'!CD46:CD47)</f>
        <v>0</v>
      </c>
      <c r="CE151" s="57">
        <f>SUM('General Data'!CE46:CE47)</f>
        <v>0</v>
      </c>
      <c r="CF151" s="57">
        <f>SUM('General Data'!CF46:CF47)</f>
        <v>0</v>
      </c>
      <c r="CG151" s="57">
        <f>SUM('General Data'!CG46:CG47)</f>
        <v>0</v>
      </c>
      <c r="CH151" s="57">
        <f>SUM('General Data'!CH46:CH47)</f>
        <v>0</v>
      </c>
      <c r="CI151" s="57">
        <f>SUM('General Data'!CI46:CI47)</f>
        <v>0</v>
      </c>
      <c r="CJ151" s="57">
        <f>SUM('General Data'!CJ46:CJ47)</f>
        <v>0</v>
      </c>
      <c r="CK151" s="57">
        <f>SUM('General Data'!CK46:CK47)</f>
        <v>0</v>
      </c>
      <c r="CL151" s="57">
        <f>SUM('General Data'!CL46:CL47)</f>
        <v>0</v>
      </c>
      <c r="CM151" s="57">
        <f>SUM('General Data'!CM46:CM47)</f>
        <v>0</v>
      </c>
      <c r="CN151" s="57">
        <f>SUM('General Data'!CN46:CN47)</f>
        <v>0</v>
      </c>
      <c r="CO151" s="57">
        <f>SUM('General Data'!CO46:CO47)</f>
        <v>0</v>
      </c>
      <c r="CP151" s="57">
        <f>SUM('General Data'!CP46:CP47)</f>
        <v>0</v>
      </c>
      <c r="CQ151" s="57">
        <f>SUM('General Data'!CQ46:CQ47)</f>
        <v>0</v>
      </c>
      <c r="CR151" s="57">
        <f>SUM('General Data'!CR46:CR47)</f>
        <v>0</v>
      </c>
      <c r="CS151" s="57">
        <f>SUM('General Data'!CS46:CS47)</f>
        <v>0</v>
      </c>
      <c r="CT151" s="57">
        <f>SUM('General Data'!CT46:CT47)</f>
        <v>0</v>
      </c>
      <c r="CU151" s="57">
        <f>SUM('General Data'!CU46:CU47)</f>
        <v>0</v>
      </c>
      <c r="CV151" s="57">
        <f>SUM('General Data'!CV46:CV47)</f>
        <v>0</v>
      </c>
      <c r="CW151" s="57">
        <f>SUM('General Data'!CW46:CW47)</f>
        <v>0</v>
      </c>
      <c r="CX151" s="57">
        <f>SUM('General Data'!CX46:CX47)</f>
        <v>0</v>
      </c>
      <c r="CY151" s="57">
        <f>SUM('General Data'!CY46:CY47)</f>
        <v>0</v>
      </c>
      <c r="CZ151" s="57">
        <f>SUM('General Data'!CZ46:CZ47)</f>
        <v>0</v>
      </c>
      <c r="DA151" s="57">
        <f>SUM('General Data'!DA46:DA47)</f>
        <v>0</v>
      </c>
      <c r="DB151" s="57">
        <f>SUM('General Data'!DB46:DB47)</f>
        <v>0</v>
      </c>
      <c r="DC151" s="57">
        <f>SUM('General Data'!DC46:DC47)</f>
        <v>0</v>
      </c>
      <c r="DD151" s="57">
        <f>SUM('General Data'!DD46:DD47)</f>
        <v>0</v>
      </c>
      <c r="DE151" s="57">
        <f>SUM('General Data'!DE46:DE47)</f>
        <v>0</v>
      </c>
      <c r="DF151" s="57">
        <f>SUM('General Data'!DF46:DF47)</f>
        <v>0</v>
      </c>
      <c r="DG151" s="57">
        <f>SUM('General Data'!DG46:DG47)</f>
        <v>0</v>
      </c>
      <c r="DH151" s="57">
        <f>SUM('General Data'!DH46:DH47)</f>
        <v>0</v>
      </c>
      <c r="DI151" s="57">
        <f>SUM('General Data'!DI46:DI47)</f>
        <v>0</v>
      </c>
      <c r="DJ151" s="57">
        <f>SUM('General Data'!DJ46:DJ47)</f>
        <v>0</v>
      </c>
      <c r="DK151" s="57">
        <f>SUM('General Data'!DK46:DK47)</f>
        <v>0</v>
      </c>
      <c r="DL151" s="57">
        <f>SUM('General Data'!DL46:DL47)</f>
        <v>0</v>
      </c>
      <c r="DM151" s="57">
        <f>SUM('General Data'!DM46:DM47)</f>
        <v>0</v>
      </c>
      <c r="DN151" s="57">
        <f>SUM('General Data'!DN46:DN47)</f>
        <v>0</v>
      </c>
      <c r="DO151" s="57">
        <f>SUM('General Data'!DO46:DO47)</f>
        <v>0</v>
      </c>
      <c r="DP151" s="57">
        <f>SUM('General Data'!DP46:DP47)</f>
        <v>0</v>
      </c>
      <c r="DQ151" s="57">
        <f>SUM('General Data'!DQ46:DQ47)</f>
        <v>0</v>
      </c>
      <c r="DR151" s="57">
        <f>SUM('General Data'!DR46:DR47)</f>
        <v>0</v>
      </c>
      <c r="DS151" s="57">
        <f>SUM('General Data'!DS46:DS47)</f>
        <v>0</v>
      </c>
      <c r="DT151" s="57">
        <f>SUM('General Data'!DT46:DT47)</f>
        <v>0</v>
      </c>
      <c r="DU151" s="57">
        <f>SUM('General Data'!DU46:DU47)</f>
        <v>0</v>
      </c>
      <c r="DV151" s="57">
        <f>SUM('General Data'!DV46:DV47)</f>
        <v>0</v>
      </c>
      <c r="DW151" s="57">
        <f>SUM('General Data'!DW46:DW47)</f>
        <v>0</v>
      </c>
      <c r="DX151" s="57">
        <f>SUM('General Data'!DX46:DX47)</f>
        <v>0</v>
      </c>
      <c r="DY151" s="57">
        <f>SUM('General Data'!DY46:DY47)</f>
        <v>0</v>
      </c>
      <c r="DZ151" s="57">
        <f>SUM('General Data'!DZ46:DZ47)</f>
        <v>0</v>
      </c>
      <c r="EA151" s="57">
        <f>SUM('General Data'!EA46:EA47)</f>
        <v>0</v>
      </c>
      <c r="EB151" s="57">
        <f>SUM('General Data'!EB46:EB47)</f>
        <v>0</v>
      </c>
      <c r="EC151" s="57">
        <f>SUM('General Data'!EC46:EC47)</f>
        <v>0</v>
      </c>
      <c r="ED151" s="57">
        <f>SUM('General Data'!ED46:ED47)</f>
        <v>0</v>
      </c>
      <c r="EE151" s="57">
        <f>SUM('General Data'!EE46:EE47)</f>
        <v>0</v>
      </c>
      <c r="EF151" s="57">
        <f>SUM('General Data'!EF46:EF47)</f>
        <v>0</v>
      </c>
      <c r="EG151" s="57">
        <f>SUM('General Data'!EG46:EG47)</f>
        <v>0</v>
      </c>
      <c r="EH151" s="57">
        <f>SUM('General Data'!EH46:EH47)</f>
        <v>0</v>
      </c>
      <c r="EI151" s="57">
        <f>SUM('General Data'!EI46:EI47)</f>
        <v>0</v>
      </c>
      <c r="EJ151" s="57"/>
      <c r="EK151" s="57"/>
      <c r="EL151" s="57"/>
      <c r="EM151" s="57"/>
      <c r="EN151" s="57"/>
      <c r="EO151" s="57"/>
      <c r="EP151" s="57"/>
      <c r="EQ151" s="57"/>
      <c r="ER151" s="57"/>
      <c r="ES151" s="57"/>
      <c r="ET151" s="57"/>
      <c r="EU151" s="57"/>
      <c r="EV151" s="57"/>
      <c r="EW151" s="57"/>
      <c r="EX151" s="57"/>
      <c r="EY151" s="57"/>
      <c r="EZ151" s="57"/>
      <c r="FA151" s="57"/>
    </row>
    <row r="152" spans="1:157" ht="13.5" thickTop="1" x14ac:dyDescent="0.2">
      <c r="A152" s="2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/>
      <c r="DD152" s="51"/>
      <c r="DE152" s="51"/>
      <c r="DF152" s="51"/>
      <c r="DG152" s="51"/>
      <c r="DH152" s="51"/>
      <c r="DI152" s="51"/>
      <c r="DJ152" s="51"/>
      <c r="DK152" s="51"/>
      <c r="DL152" s="51"/>
      <c r="DM152" s="51"/>
      <c r="DN152" s="51"/>
      <c r="DO152" s="51"/>
      <c r="DP152" s="51"/>
      <c r="DQ152" s="51"/>
      <c r="DR152" s="51"/>
      <c r="DS152" s="51"/>
      <c r="DT152" s="51"/>
      <c r="DU152" s="51"/>
      <c r="DV152" s="51"/>
      <c r="DW152" s="51"/>
      <c r="DX152" s="51"/>
      <c r="DY152" s="51"/>
      <c r="DZ152" s="51"/>
      <c r="EA152" s="51"/>
      <c r="EB152" s="51"/>
      <c r="EC152" s="51"/>
      <c r="ED152" s="51"/>
      <c r="EE152" s="51"/>
      <c r="EF152" s="51"/>
      <c r="EG152" s="51"/>
      <c r="EH152" s="51"/>
      <c r="EI152" s="51"/>
      <c r="EJ152" s="51"/>
      <c r="EK152" s="51"/>
      <c r="EL152" s="51"/>
      <c r="EM152" s="51"/>
      <c r="EN152" s="51"/>
      <c r="EO152" s="51"/>
      <c r="EP152" s="51"/>
      <c r="EQ152" s="51"/>
      <c r="ER152" s="51"/>
      <c r="ES152" s="51"/>
      <c r="ET152" s="51"/>
      <c r="EU152" s="51"/>
      <c r="EV152" s="51"/>
      <c r="EW152" s="51"/>
      <c r="EX152" s="51"/>
      <c r="EY152" s="51"/>
      <c r="EZ152" s="51"/>
      <c r="FA152" s="51"/>
    </row>
    <row r="153" spans="1:157" x14ac:dyDescent="0.2">
      <c r="A153" s="2" t="s">
        <v>8</v>
      </c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  <c r="BV153" s="51"/>
      <c r="BW153" s="51"/>
      <c r="BX153" s="51"/>
      <c r="BY153" s="51"/>
      <c r="BZ153" s="51"/>
      <c r="CA153" s="51"/>
      <c r="CB153" s="51"/>
      <c r="CC153" s="51"/>
      <c r="CD153" s="51"/>
      <c r="CE153" s="51"/>
      <c r="CF153" s="51"/>
      <c r="CG153" s="51"/>
      <c r="CH153" s="51"/>
      <c r="CI153" s="51"/>
      <c r="CJ153" s="51"/>
      <c r="CK153" s="51"/>
      <c r="CL153" s="51"/>
      <c r="CM153" s="51"/>
      <c r="CN153" s="51"/>
      <c r="CO153" s="51"/>
      <c r="CP153" s="51"/>
      <c r="CQ153" s="51"/>
      <c r="CR153" s="51"/>
      <c r="CS153" s="51"/>
      <c r="CT153" s="51"/>
      <c r="CU153" s="51"/>
      <c r="CV153" s="51"/>
      <c r="CW153" s="51"/>
      <c r="CX153" s="51"/>
      <c r="CY153" s="51"/>
      <c r="CZ153" s="51"/>
      <c r="DA153" s="51"/>
      <c r="DB153" s="51"/>
      <c r="DC153" s="51"/>
      <c r="DD153" s="51"/>
      <c r="DE153" s="51"/>
      <c r="DF153" s="51"/>
      <c r="DG153" s="51"/>
      <c r="DH153" s="51"/>
      <c r="DI153" s="51"/>
      <c r="DJ153" s="51"/>
      <c r="DK153" s="51"/>
      <c r="DL153" s="51"/>
      <c r="DM153" s="51"/>
      <c r="DN153" s="51"/>
      <c r="DO153" s="51"/>
      <c r="DP153" s="51"/>
      <c r="DQ153" s="51"/>
      <c r="DR153" s="51"/>
      <c r="DS153" s="51"/>
      <c r="DT153" s="51"/>
      <c r="DU153" s="51"/>
      <c r="DV153" s="51"/>
      <c r="DW153" s="51"/>
      <c r="DX153" s="51"/>
      <c r="DY153" s="51"/>
      <c r="DZ153" s="51"/>
      <c r="EA153" s="51"/>
      <c r="EB153" s="51"/>
      <c r="EC153" s="51"/>
      <c r="ED153" s="51"/>
      <c r="EE153" s="51"/>
      <c r="EF153" s="51"/>
      <c r="EG153" s="51"/>
      <c r="EH153" s="51"/>
      <c r="EI153" s="51"/>
      <c r="EJ153" s="51"/>
      <c r="EK153" s="51"/>
      <c r="EL153" s="51"/>
      <c r="EM153" s="51"/>
      <c r="EN153" s="51"/>
      <c r="EO153" s="51"/>
      <c r="EP153" s="51"/>
      <c r="EQ153" s="51"/>
      <c r="ER153" s="51"/>
      <c r="ES153" s="51"/>
      <c r="ET153" s="51"/>
      <c r="EU153" s="51"/>
      <c r="EV153" s="51"/>
      <c r="EW153" s="51"/>
      <c r="EX153" s="51"/>
      <c r="EY153" s="51"/>
      <c r="EZ153" s="51"/>
      <c r="FA153" s="51"/>
    </row>
    <row r="154" spans="1:157" x14ac:dyDescent="0.2">
      <c r="A154" s="2"/>
      <c r="B154" t="s">
        <v>77</v>
      </c>
      <c r="E154" s="51">
        <f>'General Data'!C148</f>
        <v>0</v>
      </c>
      <c r="F154" s="51">
        <f t="shared" ref="F154:AN154" si="219">E158</f>
        <v>0</v>
      </c>
      <c r="G154" s="51">
        <f t="shared" si="219"/>
        <v>0</v>
      </c>
      <c r="H154" s="51">
        <f t="shared" si="219"/>
        <v>0</v>
      </c>
      <c r="I154" s="51">
        <f t="shared" si="219"/>
        <v>0</v>
      </c>
      <c r="J154" s="51">
        <f t="shared" si="219"/>
        <v>0</v>
      </c>
      <c r="K154" s="51">
        <f t="shared" si="219"/>
        <v>0</v>
      </c>
      <c r="L154" s="51">
        <f t="shared" si="219"/>
        <v>0</v>
      </c>
      <c r="M154" s="51">
        <f t="shared" si="219"/>
        <v>0</v>
      </c>
      <c r="N154" s="51">
        <f t="shared" si="219"/>
        <v>0</v>
      </c>
      <c r="O154" s="51">
        <f t="shared" si="219"/>
        <v>0</v>
      </c>
      <c r="P154" s="51">
        <f t="shared" si="219"/>
        <v>0</v>
      </c>
      <c r="Q154" s="51">
        <f t="shared" si="219"/>
        <v>0</v>
      </c>
      <c r="R154" s="51">
        <f t="shared" si="219"/>
        <v>0</v>
      </c>
      <c r="S154" s="51">
        <f t="shared" si="219"/>
        <v>0</v>
      </c>
      <c r="T154" s="51">
        <f t="shared" si="219"/>
        <v>0</v>
      </c>
      <c r="U154" s="51">
        <f t="shared" si="219"/>
        <v>0</v>
      </c>
      <c r="V154" s="51">
        <f t="shared" si="219"/>
        <v>0</v>
      </c>
      <c r="W154" s="51">
        <f t="shared" si="219"/>
        <v>0</v>
      </c>
      <c r="X154" s="51">
        <f t="shared" si="219"/>
        <v>0</v>
      </c>
      <c r="Y154" s="51">
        <f t="shared" si="219"/>
        <v>0</v>
      </c>
      <c r="Z154" s="51">
        <f t="shared" si="219"/>
        <v>0</v>
      </c>
      <c r="AA154" s="51">
        <f t="shared" si="219"/>
        <v>0</v>
      </c>
      <c r="AB154" s="51">
        <f t="shared" si="219"/>
        <v>0</v>
      </c>
      <c r="AC154" s="51">
        <f t="shared" si="219"/>
        <v>0</v>
      </c>
      <c r="AD154" s="51">
        <f t="shared" si="219"/>
        <v>0</v>
      </c>
      <c r="AE154" s="51">
        <f t="shared" si="219"/>
        <v>0</v>
      </c>
      <c r="AF154" s="51">
        <f t="shared" si="219"/>
        <v>0</v>
      </c>
      <c r="AG154" s="51">
        <f t="shared" si="219"/>
        <v>0</v>
      </c>
      <c r="AH154" s="51">
        <f t="shared" si="219"/>
        <v>0</v>
      </c>
      <c r="AI154" s="51">
        <f t="shared" si="219"/>
        <v>0</v>
      </c>
      <c r="AJ154" s="51">
        <f t="shared" si="219"/>
        <v>0</v>
      </c>
      <c r="AK154" s="51">
        <f t="shared" si="219"/>
        <v>0</v>
      </c>
      <c r="AL154" s="51">
        <f t="shared" si="219"/>
        <v>0</v>
      </c>
      <c r="AM154" s="51">
        <f t="shared" si="219"/>
        <v>0</v>
      </c>
      <c r="AN154" s="51">
        <f t="shared" si="219"/>
        <v>0</v>
      </c>
      <c r="AO154" s="51">
        <f t="shared" ref="AO154:BT154" si="220">AN158</f>
        <v>0</v>
      </c>
      <c r="AP154" s="51">
        <f t="shared" si="220"/>
        <v>0</v>
      </c>
      <c r="AQ154" s="51">
        <f t="shared" si="220"/>
        <v>0</v>
      </c>
      <c r="AR154" s="51">
        <f t="shared" si="220"/>
        <v>0</v>
      </c>
      <c r="AS154" s="51">
        <f t="shared" si="220"/>
        <v>0</v>
      </c>
      <c r="AT154" s="51">
        <f t="shared" si="220"/>
        <v>0</v>
      </c>
      <c r="AU154" s="51">
        <f t="shared" si="220"/>
        <v>0</v>
      </c>
      <c r="AV154" s="51">
        <f t="shared" si="220"/>
        <v>0</v>
      </c>
      <c r="AW154" s="51">
        <f t="shared" si="220"/>
        <v>0</v>
      </c>
      <c r="AX154" s="51">
        <f t="shared" si="220"/>
        <v>0</v>
      </c>
      <c r="AY154" s="51">
        <f t="shared" si="220"/>
        <v>0</v>
      </c>
      <c r="AZ154" s="51">
        <f t="shared" si="220"/>
        <v>0</v>
      </c>
      <c r="BA154" s="51">
        <f t="shared" si="220"/>
        <v>0</v>
      </c>
      <c r="BB154" s="51">
        <f t="shared" si="220"/>
        <v>0</v>
      </c>
      <c r="BC154" s="51">
        <f t="shared" si="220"/>
        <v>0</v>
      </c>
      <c r="BD154" s="51">
        <f t="shared" si="220"/>
        <v>0</v>
      </c>
      <c r="BE154" s="51">
        <f t="shared" si="220"/>
        <v>0</v>
      </c>
      <c r="BF154" s="51">
        <f t="shared" si="220"/>
        <v>0</v>
      </c>
      <c r="BG154" s="51">
        <f t="shared" si="220"/>
        <v>0</v>
      </c>
      <c r="BH154" s="51">
        <f t="shared" si="220"/>
        <v>0</v>
      </c>
      <c r="BI154" s="51">
        <f t="shared" si="220"/>
        <v>0</v>
      </c>
      <c r="BJ154" s="51">
        <f t="shared" si="220"/>
        <v>0</v>
      </c>
      <c r="BK154" s="51">
        <f t="shared" si="220"/>
        <v>0</v>
      </c>
      <c r="BL154" s="51">
        <f t="shared" si="220"/>
        <v>0</v>
      </c>
      <c r="BM154" s="51">
        <f t="shared" si="220"/>
        <v>0</v>
      </c>
      <c r="BN154" s="51">
        <f t="shared" si="220"/>
        <v>0</v>
      </c>
      <c r="BO154" s="51">
        <f t="shared" si="220"/>
        <v>0</v>
      </c>
      <c r="BP154" s="51">
        <f t="shared" si="220"/>
        <v>0</v>
      </c>
      <c r="BQ154" s="51">
        <f t="shared" si="220"/>
        <v>0</v>
      </c>
      <c r="BR154" s="51">
        <f t="shared" si="220"/>
        <v>0</v>
      </c>
      <c r="BS154" s="51">
        <f t="shared" si="220"/>
        <v>0</v>
      </c>
      <c r="BT154" s="51">
        <f t="shared" si="220"/>
        <v>0</v>
      </c>
      <c r="BU154" s="51">
        <f t="shared" ref="BU154:CZ154" si="221">BT158</f>
        <v>0</v>
      </c>
      <c r="BV154" s="51">
        <f t="shared" si="221"/>
        <v>0</v>
      </c>
      <c r="BW154" s="51">
        <f t="shared" si="221"/>
        <v>0</v>
      </c>
      <c r="BX154" s="51">
        <f t="shared" si="221"/>
        <v>0</v>
      </c>
      <c r="BY154" s="51">
        <f t="shared" si="221"/>
        <v>0</v>
      </c>
      <c r="BZ154" s="51">
        <f t="shared" si="221"/>
        <v>0</v>
      </c>
      <c r="CA154" s="51">
        <f t="shared" si="221"/>
        <v>0</v>
      </c>
      <c r="CB154" s="51">
        <f t="shared" si="221"/>
        <v>0</v>
      </c>
      <c r="CC154" s="51">
        <f t="shared" si="221"/>
        <v>0</v>
      </c>
      <c r="CD154" s="51">
        <f t="shared" si="221"/>
        <v>0</v>
      </c>
      <c r="CE154" s="51">
        <f t="shared" si="221"/>
        <v>0</v>
      </c>
      <c r="CF154" s="51">
        <f t="shared" si="221"/>
        <v>0</v>
      </c>
      <c r="CG154" s="51">
        <f t="shared" si="221"/>
        <v>0</v>
      </c>
      <c r="CH154" s="51">
        <f t="shared" si="221"/>
        <v>0</v>
      </c>
      <c r="CI154" s="51">
        <f t="shared" si="221"/>
        <v>0</v>
      </c>
      <c r="CJ154" s="51">
        <f t="shared" si="221"/>
        <v>0</v>
      </c>
      <c r="CK154" s="51">
        <f t="shared" si="221"/>
        <v>0</v>
      </c>
      <c r="CL154" s="51">
        <f t="shared" si="221"/>
        <v>0</v>
      </c>
      <c r="CM154" s="51">
        <f t="shared" si="221"/>
        <v>0</v>
      </c>
      <c r="CN154" s="51">
        <f t="shared" si="221"/>
        <v>0</v>
      </c>
      <c r="CO154" s="51">
        <f t="shared" si="221"/>
        <v>0</v>
      </c>
      <c r="CP154" s="51">
        <f t="shared" si="221"/>
        <v>0</v>
      </c>
      <c r="CQ154" s="51">
        <f t="shared" si="221"/>
        <v>0</v>
      </c>
      <c r="CR154" s="51">
        <f t="shared" si="221"/>
        <v>0</v>
      </c>
      <c r="CS154" s="51">
        <f t="shared" si="221"/>
        <v>0</v>
      </c>
      <c r="CT154" s="51">
        <f t="shared" si="221"/>
        <v>0</v>
      </c>
      <c r="CU154" s="51">
        <f t="shared" si="221"/>
        <v>0</v>
      </c>
      <c r="CV154" s="51">
        <f t="shared" si="221"/>
        <v>0</v>
      </c>
      <c r="CW154" s="51">
        <f t="shared" si="221"/>
        <v>0</v>
      </c>
      <c r="CX154" s="51">
        <f t="shared" si="221"/>
        <v>0</v>
      </c>
      <c r="CY154" s="51">
        <f t="shared" si="221"/>
        <v>0</v>
      </c>
      <c r="CZ154" s="51">
        <f t="shared" si="221"/>
        <v>0</v>
      </c>
      <c r="DA154" s="51">
        <f t="shared" ref="DA154:DW154" si="222">CZ158</f>
        <v>0</v>
      </c>
      <c r="DB154" s="51">
        <f t="shared" si="222"/>
        <v>0</v>
      </c>
      <c r="DC154" s="51">
        <f t="shared" si="222"/>
        <v>0</v>
      </c>
      <c r="DD154" s="51">
        <f t="shared" si="222"/>
        <v>0</v>
      </c>
      <c r="DE154" s="51">
        <f t="shared" si="222"/>
        <v>0</v>
      </c>
      <c r="DF154" s="51">
        <f t="shared" si="222"/>
        <v>0</v>
      </c>
      <c r="DG154" s="51">
        <f t="shared" si="222"/>
        <v>0</v>
      </c>
      <c r="DH154" s="51">
        <f t="shared" si="222"/>
        <v>0</v>
      </c>
      <c r="DI154" s="51">
        <f t="shared" si="222"/>
        <v>0</v>
      </c>
      <c r="DJ154" s="51">
        <f t="shared" si="222"/>
        <v>0</v>
      </c>
      <c r="DK154" s="51">
        <f t="shared" si="222"/>
        <v>0</v>
      </c>
      <c r="DL154" s="51">
        <f t="shared" si="222"/>
        <v>0</v>
      </c>
      <c r="DM154" s="51">
        <f t="shared" si="222"/>
        <v>0</v>
      </c>
      <c r="DN154" s="51">
        <f t="shared" si="222"/>
        <v>0</v>
      </c>
      <c r="DO154" s="51">
        <f t="shared" si="222"/>
        <v>0</v>
      </c>
      <c r="DP154" s="51">
        <f t="shared" si="222"/>
        <v>0</v>
      </c>
      <c r="DQ154" s="51">
        <f t="shared" si="222"/>
        <v>0</v>
      </c>
      <c r="DR154" s="51">
        <f t="shared" si="222"/>
        <v>0</v>
      </c>
      <c r="DS154" s="51">
        <f t="shared" si="222"/>
        <v>0</v>
      </c>
      <c r="DT154" s="51">
        <f t="shared" si="222"/>
        <v>0</v>
      </c>
      <c r="DU154" s="51">
        <f t="shared" si="222"/>
        <v>0</v>
      </c>
      <c r="DV154" s="51">
        <f t="shared" si="222"/>
        <v>0</v>
      </c>
      <c r="DW154" s="51">
        <f t="shared" si="222"/>
        <v>0</v>
      </c>
      <c r="DX154" s="51">
        <f t="shared" ref="DX154:EI154" si="223">DW158</f>
        <v>0</v>
      </c>
      <c r="DY154" s="51">
        <f t="shared" si="223"/>
        <v>0</v>
      </c>
      <c r="DZ154" s="51">
        <f t="shared" si="223"/>
        <v>0</v>
      </c>
      <c r="EA154" s="51">
        <f t="shared" si="223"/>
        <v>0</v>
      </c>
      <c r="EB154" s="51">
        <f t="shared" si="223"/>
        <v>0</v>
      </c>
      <c r="EC154" s="51">
        <f t="shared" si="223"/>
        <v>0</v>
      </c>
      <c r="ED154" s="51">
        <f t="shared" si="223"/>
        <v>0</v>
      </c>
      <c r="EE154" s="51">
        <f t="shared" si="223"/>
        <v>0</v>
      </c>
      <c r="EF154" s="51">
        <f t="shared" si="223"/>
        <v>0</v>
      </c>
      <c r="EG154" s="51">
        <f t="shared" si="223"/>
        <v>0</v>
      </c>
      <c r="EH154" s="51">
        <f t="shared" si="223"/>
        <v>0</v>
      </c>
      <c r="EI154" s="51">
        <f t="shared" si="223"/>
        <v>0</v>
      </c>
      <c r="EJ154" s="51"/>
      <c r="EK154" s="51"/>
      <c r="EL154" s="51"/>
      <c r="EM154" s="51"/>
      <c r="EN154" s="51"/>
      <c r="EO154" s="51"/>
      <c r="EP154" s="51"/>
      <c r="EQ154" s="51"/>
      <c r="ER154" s="51"/>
      <c r="ES154" s="51"/>
      <c r="ET154" s="51"/>
      <c r="EU154" s="51"/>
      <c r="EV154" s="51"/>
      <c r="EW154" s="51"/>
      <c r="EX154" s="51"/>
      <c r="EY154" s="51"/>
      <c r="EZ154" s="51"/>
      <c r="FA154" s="51"/>
    </row>
    <row r="155" spans="1:157" s="23" customFormat="1" x14ac:dyDescent="0.2">
      <c r="E155" s="66">
        <f t="shared" ref="E155:AN155" si="224">E178</f>
        <v>0</v>
      </c>
      <c r="F155" s="66">
        <f t="shared" si="224"/>
        <v>0</v>
      </c>
      <c r="G155" s="66">
        <f t="shared" si="224"/>
        <v>0</v>
      </c>
      <c r="H155" s="66">
        <f t="shared" si="224"/>
        <v>0</v>
      </c>
      <c r="I155" s="66">
        <f t="shared" si="224"/>
        <v>0</v>
      </c>
      <c r="J155" s="66">
        <f t="shared" si="224"/>
        <v>0</v>
      </c>
      <c r="K155" s="66">
        <f t="shared" si="224"/>
        <v>0</v>
      </c>
      <c r="L155" s="66">
        <f t="shared" si="224"/>
        <v>0</v>
      </c>
      <c r="M155" s="66">
        <f t="shared" si="224"/>
        <v>0</v>
      </c>
      <c r="N155" s="66">
        <f t="shared" si="224"/>
        <v>0</v>
      </c>
      <c r="O155" s="66">
        <f t="shared" si="224"/>
        <v>0</v>
      </c>
      <c r="P155" s="66">
        <f t="shared" si="224"/>
        <v>0</v>
      </c>
      <c r="Q155" s="66">
        <f t="shared" si="224"/>
        <v>0</v>
      </c>
      <c r="R155" s="66">
        <f t="shared" si="224"/>
        <v>0</v>
      </c>
      <c r="S155" s="66">
        <f t="shared" si="224"/>
        <v>0</v>
      </c>
      <c r="T155" s="66">
        <f t="shared" si="224"/>
        <v>0</v>
      </c>
      <c r="U155" s="66">
        <f t="shared" si="224"/>
        <v>0</v>
      </c>
      <c r="V155" s="66">
        <f t="shared" si="224"/>
        <v>0</v>
      </c>
      <c r="W155" s="66">
        <f t="shared" si="224"/>
        <v>0</v>
      </c>
      <c r="X155" s="66">
        <f t="shared" si="224"/>
        <v>0</v>
      </c>
      <c r="Y155" s="66">
        <f t="shared" si="224"/>
        <v>0</v>
      </c>
      <c r="Z155" s="66">
        <f t="shared" si="224"/>
        <v>0</v>
      </c>
      <c r="AA155" s="66">
        <f t="shared" si="224"/>
        <v>0</v>
      </c>
      <c r="AB155" s="66">
        <f t="shared" si="224"/>
        <v>0</v>
      </c>
      <c r="AC155" s="66">
        <f t="shared" si="224"/>
        <v>0</v>
      </c>
      <c r="AD155" s="66">
        <f t="shared" si="224"/>
        <v>0</v>
      </c>
      <c r="AE155" s="66">
        <f t="shared" si="224"/>
        <v>0</v>
      </c>
      <c r="AF155" s="66">
        <f t="shared" si="224"/>
        <v>0</v>
      </c>
      <c r="AG155" s="66">
        <f t="shared" si="224"/>
        <v>0</v>
      </c>
      <c r="AH155" s="66">
        <f t="shared" si="224"/>
        <v>0</v>
      </c>
      <c r="AI155" s="66">
        <f t="shared" si="224"/>
        <v>0</v>
      </c>
      <c r="AJ155" s="66">
        <f t="shared" si="224"/>
        <v>0</v>
      </c>
      <c r="AK155" s="66">
        <f t="shared" si="224"/>
        <v>0</v>
      </c>
      <c r="AL155" s="66">
        <f t="shared" si="224"/>
        <v>0</v>
      </c>
      <c r="AM155" s="66">
        <f t="shared" si="224"/>
        <v>0</v>
      </c>
      <c r="AN155" s="66">
        <f t="shared" si="224"/>
        <v>0</v>
      </c>
      <c r="AO155" s="66">
        <f>AO178</f>
        <v>0</v>
      </c>
      <c r="AP155" s="66">
        <f>AP178</f>
        <v>0</v>
      </c>
      <c r="AQ155" s="66">
        <f>AQ178</f>
        <v>0</v>
      </c>
      <c r="AR155" s="66">
        <f t="shared" ref="AR155:DC155" si="225">AR178</f>
        <v>0</v>
      </c>
      <c r="AS155" s="66">
        <f t="shared" si="225"/>
        <v>0</v>
      </c>
      <c r="AT155" s="66">
        <f t="shared" si="225"/>
        <v>0</v>
      </c>
      <c r="AU155" s="66">
        <f t="shared" si="225"/>
        <v>0</v>
      </c>
      <c r="AV155" s="66">
        <f t="shared" si="225"/>
        <v>0</v>
      </c>
      <c r="AW155" s="66">
        <f t="shared" si="225"/>
        <v>0</v>
      </c>
      <c r="AX155" s="66">
        <f t="shared" si="225"/>
        <v>0</v>
      </c>
      <c r="AY155" s="66">
        <f t="shared" si="225"/>
        <v>0</v>
      </c>
      <c r="AZ155" s="66">
        <f t="shared" si="225"/>
        <v>0</v>
      </c>
      <c r="BA155" s="66">
        <f t="shared" si="225"/>
        <v>0</v>
      </c>
      <c r="BB155" s="66">
        <f t="shared" si="225"/>
        <v>0</v>
      </c>
      <c r="BC155" s="66">
        <f t="shared" si="225"/>
        <v>0</v>
      </c>
      <c r="BD155" s="66">
        <f t="shared" si="225"/>
        <v>0</v>
      </c>
      <c r="BE155" s="66">
        <f t="shared" si="225"/>
        <v>0</v>
      </c>
      <c r="BF155" s="66">
        <f t="shared" si="225"/>
        <v>0</v>
      </c>
      <c r="BG155" s="66">
        <f t="shared" si="225"/>
        <v>0</v>
      </c>
      <c r="BH155" s="66">
        <f t="shared" si="225"/>
        <v>0</v>
      </c>
      <c r="BI155" s="66">
        <f t="shared" si="225"/>
        <v>0</v>
      </c>
      <c r="BJ155" s="66">
        <f t="shared" si="225"/>
        <v>0</v>
      </c>
      <c r="BK155" s="66">
        <f t="shared" si="225"/>
        <v>0</v>
      </c>
      <c r="BL155" s="66">
        <f t="shared" si="225"/>
        <v>0</v>
      </c>
      <c r="BM155" s="66">
        <f t="shared" si="225"/>
        <v>0</v>
      </c>
      <c r="BN155" s="66">
        <f t="shared" si="225"/>
        <v>0</v>
      </c>
      <c r="BO155" s="66">
        <f t="shared" si="225"/>
        <v>0</v>
      </c>
      <c r="BP155" s="66">
        <f t="shared" si="225"/>
        <v>0</v>
      </c>
      <c r="BQ155" s="66">
        <f t="shared" si="225"/>
        <v>0</v>
      </c>
      <c r="BR155" s="66">
        <f t="shared" si="225"/>
        <v>0</v>
      </c>
      <c r="BS155" s="66">
        <f t="shared" si="225"/>
        <v>0</v>
      </c>
      <c r="BT155" s="66">
        <f t="shared" si="225"/>
        <v>0</v>
      </c>
      <c r="BU155" s="66">
        <f t="shared" si="225"/>
        <v>0</v>
      </c>
      <c r="BV155" s="66">
        <f t="shared" si="225"/>
        <v>0</v>
      </c>
      <c r="BW155" s="66">
        <f t="shared" si="225"/>
        <v>0</v>
      </c>
      <c r="BX155" s="66">
        <f t="shared" si="225"/>
        <v>0</v>
      </c>
      <c r="BY155" s="66">
        <f t="shared" si="225"/>
        <v>0</v>
      </c>
      <c r="BZ155" s="66">
        <f t="shared" si="225"/>
        <v>0</v>
      </c>
      <c r="CA155" s="66">
        <f t="shared" si="225"/>
        <v>0</v>
      </c>
      <c r="CB155" s="66">
        <f t="shared" si="225"/>
        <v>0</v>
      </c>
      <c r="CC155" s="66">
        <f t="shared" si="225"/>
        <v>0</v>
      </c>
      <c r="CD155" s="66">
        <f t="shared" si="225"/>
        <v>0</v>
      </c>
      <c r="CE155" s="66">
        <f t="shared" si="225"/>
        <v>0</v>
      </c>
      <c r="CF155" s="66">
        <f t="shared" si="225"/>
        <v>0</v>
      </c>
      <c r="CG155" s="66">
        <f t="shared" si="225"/>
        <v>0</v>
      </c>
      <c r="CH155" s="66">
        <f t="shared" si="225"/>
        <v>0</v>
      </c>
      <c r="CI155" s="66">
        <f t="shared" si="225"/>
        <v>0</v>
      </c>
      <c r="CJ155" s="66">
        <f t="shared" si="225"/>
        <v>0</v>
      </c>
      <c r="CK155" s="66">
        <f t="shared" si="225"/>
        <v>0</v>
      </c>
      <c r="CL155" s="66">
        <f t="shared" si="225"/>
        <v>0</v>
      </c>
      <c r="CM155" s="66">
        <f t="shared" si="225"/>
        <v>0</v>
      </c>
      <c r="CN155" s="66">
        <f t="shared" si="225"/>
        <v>0</v>
      </c>
      <c r="CO155" s="66">
        <f t="shared" si="225"/>
        <v>0</v>
      </c>
      <c r="CP155" s="66">
        <f t="shared" si="225"/>
        <v>0</v>
      </c>
      <c r="CQ155" s="66">
        <f t="shared" si="225"/>
        <v>0</v>
      </c>
      <c r="CR155" s="66">
        <f t="shared" si="225"/>
        <v>0</v>
      </c>
      <c r="CS155" s="66">
        <f t="shared" si="225"/>
        <v>0</v>
      </c>
      <c r="CT155" s="66">
        <f t="shared" si="225"/>
        <v>0</v>
      </c>
      <c r="CU155" s="66">
        <f t="shared" si="225"/>
        <v>0</v>
      </c>
      <c r="CV155" s="66">
        <f t="shared" si="225"/>
        <v>0</v>
      </c>
      <c r="CW155" s="66">
        <f t="shared" si="225"/>
        <v>0</v>
      </c>
      <c r="CX155" s="66">
        <f t="shared" si="225"/>
        <v>0</v>
      </c>
      <c r="CY155" s="66">
        <f t="shared" si="225"/>
        <v>0</v>
      </c>
      <c r="CZ155" s="66">
        <f t="shared" si="225"/>
        <v>0</v>
      </c>
      <c r="DA155" s="66">
        <f t="shared" si="225"/>
        <v>0</v>
      </c>
      <c r="DB155" s="66">
        <f t="shared" si="225"/>
        <v>0</v>
      </c>
      <c r="DC155" s="66">
        <f t="shared" si="225"/>
        <v>0</v>
      </c>
      <c r="DD155" s="66">
        <f t="shared" ref="DD155:DW155" si="226">DD178</f>
        <v>0</v>
      </c>
      <c r="DE155" s="66">
        <f t="shared" si="226"/>
        <v>0</v>
      </c>
      <c r="DF155" s="66">
        <f t="shared" si="226"/>
        <v>0</v>
      </c>
      <c r="DG155" s="66">
        <f t="shared" si="226"/>
        <v>0</v>
      </c>
      <c r="DH155" s="66">
        <f t="shared" si="226"/>
        <v>0</v>
      </c>
      <c r="DI155" s="66">
        <f t="shared" si="226"/>
        <v>0</v>
      </c>
      <c r="DJ155" s="66">
        <f t="shared" si="226"/>
        <v>0</v>
      </c>
      <c r="DK155" s="66">
        <f t="shared" si="226"/>
        <v>0</v>
      </c>
      <c r="DL155" s="66">
        <f t="shared" si="226"/>
        <v>0</v>
      </c>
      <c r="DM155" s="66">
        <f t="shared" si="226"/>
        <v>0</v>
      </c>
      <c r="DN155" s="66">
        <f t="shared" si="226"/>
        <v>0</v>
      </c>
      <c r="DO155" s="66">
        <f t="shared" si="226"/>
        <v>0</v>
      </c>
      <c r="DP155" s="66">
        <f t="shared" si="226"/>
        <v>0</v>
      </c>
      <c r="DQ155" s="66">
        <f t="shared" si="226"/>
        <v>0</v>
      </c>
      <c r="DR155" s="66">
        <f t="shared" si="226"/>
        <v>0</v>
      </c>
      <c r="DS155" s="66">
        <f t="shared" si="226"/>
        <v>0</v>
      </c>
      <c r="DT155" s="66">
        <f t="shared" si="226"/>
        <v>0</v>
      </c>
      <c r="DU155" s="66">
        <f t="shared" si="226"/>
        <v>0</v>
      </c>
      <c r="DV155" s="66">
        <f t="shared" si="226"/>
        <v>0</v>
      </c>
      <c r="DW155" s="66">
        <f t="shared" si="226"/>
        <v>0</v>
      </c>
      <c r="DX155" s="66">
        <f t="shared" ref="DX155:EI155" si="227">DX178</f>
        <v>0</v>
      </c>
      <c r="DY155" s="66">
        <f t="shared" si="227"/>
        <v>0</v>
      </c>
      <c r="DZ155" s="66">
        <f t="shared" si="227"/>
        <v>0</v>
      </c>
      <c r="EA155" s="66">
        <f t="shared" si="227"/>
        <v>0</v>
      </c>
      <c r="EB155" s="66">
        <f t="shared" si="227"/>
        <v>0</v>
      </c>
      <c r="EC155" s="66">
        <f t="shared" si="227"/>
        <v>0</v>
      </c>
      <c r="ED155" s="66">
        <f t="shared" si="227"/>
        <v>0</v>
      </c>
      <c r="EE155" s="66">
        <f t="shared" si="227"/>
        <v>0</v>
      </c>
      <c r="EF155" s="66">
        <f t="shared" si="227"/>
        <v>0</v>
      </c>
      <c r="EG155" s="66">
        <f t="shared" si="227"/>
        <v>0</v>
      </c>
      <c r="EH155" s="66">
        <f t="shared" si="227"/>
        <v>0</v>
      </c>
      <c r="EI155" s="66">
        <f t="shared" si="227"/>
        <v>0</v>
      </c>
      <c r="EJ155" s="66"/>
      <c r="EK155" s="66"/>
      <c r="EL155" s="66"/>
      <c r="EM155" s="66"/>
      <c r="EN155" s="66"/>
      <c r="EO155" s="66"/>
      <c r="EP155" s="66"/>
      <c r="EQ155" s="66"/>
      <c r="ER155" s="66"/>
      <c r="ES155" s="66"/>
      <c r="ET155" s="66"/>
      <c r="EU155" s="66"/>
      <c r="EV155" s="66"/>
      <c r="EW155" s="66"/>
      <c r="EX155" s="66"/>
      <c r="EY155" s="66"/>
      <c r="EZ155" s="66"/>
      <c r="FA155" s="66"/>
    </row>
    <row r="156" spans="1:157" s="23" customFormat="1" x14ac:dyDescent="0.2">
      <c r="E156" s="66">
        <f>E192</f>
        <v>0</v>
      </c>
      <c r="F156" s="66">
        <f t="shared" ref="F156:BQ156" si="228">F192</f>
        <v>0</v>
      </c>
      <c r="G156" s="66">
        <f t="shared" si="228"/>
        <v>0</v>
      </c>
      <c r="H156" s="66">
        <f t="shared" si="228"/>
        <v>0</v>
      </c>
      <c r="I156" s="66">
        <f t="shared" si="228"/>
        <v>0</v>
      </c>
      <c r="J156" s="66">
        <f t="shared" si="228"/>
        <v>0</v>
      </c>
      <c r="K156" s="66">
        <f t="shared" si="228"/>
        <v>0</v>
      </c>
      <c r="L156" s="66">
        <f t="shared" si="228"/>
        <v>0</v>
      </c>
      <c r="M156" s="66">
        <f t="shared" si="228"/>
        <v>0</v>
      </c>
      <c r="N156" s="66">
        <f t="shared" si="228"/>
        <v>0</v>
      </c>
      <c r="O156" s="66">
        <f t="shared" si="228"/>
        <v>0</v>
      </c>
      <c r="P156" s="66">
        <f t="shared" si="228"/>
        <v>0</v>
      </c>
      <c r="Q156" s="66">
        <f t="shared" si="228"/>
        <v>0</v>
      </c>
      <c r="R156" s="66">
        <f t="shared" si="228"/>
        <v>0</v>
      </c>
      <c r="S156" s="66">
        <f t="shared" si="228"/>
        <v>0</v>
      </c>
      <c r="T156" s="66">
        <f t="shared" si="228"/>
        <v>0</v>
      </c>
      <c r="U156" s="66">
        <f t="shared" si="228"/>
        <v>0</v>
      </c>
      <c r="V156" s="66">
        <f t="shared" si="228"/>
        <v>0</v>
      </c>
      <c r="W156" s="66">
        <f t="shared" si="228"/>
        <v>0</v>
      </c>
      <c r="X156" s="66">
        <f t="shared" si="228"/>
        <v>0</v>
      </c>
      <c r="Y156" s="66">
        <f t="shared" si="228"/>
        <v>0</v>
      </c>
      <c r="Z156" s="66">
        <f t="shared" si="228"/>
        <v>0</v>
      </c>
      <c r="AA156" s="66">
        <f t="shared" si="228"/>
        <v>0</v>
      </c>
      <c r="AB156" s="66">
        <f t="shared" si="228"/>
        <v>0</v>
      </c>
      <c r="AC156" s="66">
        <f t="shared" si="228"/>
        <v>0</v>
      </c>
      <c r="AD156" s="66">
        <f t="shared" si="228"/>
        <v>0</v>
      </c>
      <c r="AE156" s="66">
        <f t="shared" si="228"/>
        <v>0</v>
      </c>
      <c r="AF156" s="66">
        <f t="shared" si="228"/>
        <v>0</v>
      </c>
      <c r="AG156" s="66">
        <f t="shared" si="228"/>
        <v>0</v>
      </c>
      <c r="AH156" s="66">
        <f t="shared" si="228"/>
        <v>0</v>
      </c>
      <c r="AI156" s="66">
        <f t="shared" si="228"/>
        <v>0</v>
      </c>
      <c r="AJ156" s="66">
        <f t="shared" si="228"/>
        <v>0</v>
      </c>
      <c r="AK156" s="66">
        <f t="shared" si="228"/>
        <v>0</v>
      </c>
      <c r="AL156" s="66">
        <f t="shared" si="228"/>
        <v>0</v>
      </c>
      <c r="AM156" s="66">
        <f t="shared" si="228"/>
        <v>0</v>
      </c>
      <c r="AN156" s="66">
        <f t="shared" si="228"/>
        <v>0</v>
      </c>
      <c r="AO156" s="66">
        <f t="shared" si="228"/>
        <v>0</v>
      </c>
      <c r="AP156" s="66">
        <f t="shared" si="228"/>
        <v>0</v>
      </c>
      <c r="AQ156" s="66">
        <f t="shared" si="228"/>
        <v>0</v>
      </c>
      <c r="AR156" s="66">
        <f t="shared" si="228"/>
        <v>0</v>
      </c>
      <c r="AS156" s="66">
        <f t="shared" si="228"/>
        <v>0</v>
      </c>
      <c r="AT156" s="66">
        <f t="shared" si="228"/>
        <v>0</v>
      </c>
      <c r="AU156" s="66">
        <f t="shared" si="228"/>
        <v>0</v>
      </c>
      <c r="AV156" s="66">
        <f t="shared" si="228"/>
        <v>0</v>
      </c>
      <c r="AW156" s="66">
        <f t="shared" si="228"/>
        <v>0</v>
      </c>
      <c r="AX156" s="66">
        <f t="shared" si="228"/>
        <v>0</v>
      </c>
      <c r="AY156" s="66">
        <f t="shared" si="228"/>
        <v>0</v>
      </c>
      <c r="AZ156" s="66">
        <f t="shared" si="228"/>
        <v>0</v>
      </c>
      <c r="BA156" s="66">
        <f t="shared" si="228"/>
        <v>0</v>
      </c>
      <c r="BB156" s="66">
        <f t="shared" si="228"/>
        <v>0</v>
      </c>
      <c r="BC156" s="66">
        <f t="shared" si="228"/>
        <v>0</v>
      </c>
      <c r="BD156" s="66">
        <f t="shared" si="228"/>
        <v>0</v>
      </c>
      <c r="BE156" s="66">
        <f t="shared" si="228"/>
        <v>0</v>
      </c>
      <c r="BF156" s="66">
        <f t="shared" si="228"/>
        <v>0</v>
      </c>
      <c r="BG156" s="66">
        <f t="shared" si="228"/>
        <v>0</v>
      </c>
      <c r="BH156" s="66">
        <f t="shared" si="228"/>
        <v>0</v>
      </c>
      <c r="BI156" s="66">
        <f t="shared" si="228"/>
        <v>0</v>
      </c>
      <c r="BJ156" s="66">
        <f t="shared" si="228"/>
        <v>0</v>
      </c>
      <c r="BK156" s="66">
        <f t="shared" si="228"/>
        <v>0</v>
      </c>
      <c r="BL156" s="66">
        <f t="shared" si="228"/>
        <v>0</v>
      </c>
      <c r="BM156" s="66">
        <f t="shared" si="228"/>
        <v>0</v>
      </c>
      <c r="BN156" s="66">
        <f t="shared" si="228"/>
        <v>0</v>
      </c>
      <c r="BO156" s="66">
        <f t="shared" si="228"/>
        <v>0</v>
      </c>
      <c r="BP156" s="66">
        <f t="shared" si="228"/>
        <v>0</v>
      </c>
      <c r="BQ156" s="66">
        <f t="shared" si="228"/>
        <v>0</v>
      </c>
      <c r="BR156" s="66">
        <f t="shared" ref="BR156:DW156" si="229">BR192</f>
        <v>0</v>
      </c>
      <c r="BS156" s="66">
        <f t="shared" si="229"/>
        <v>0</v>
      </c>
      <c r="BT156" s="66">
        <f t="shared" si="229"/>
        <v>0</v>
      </c>
      <c r="BU156" s="66">
        <f t="shared" si="229"/>
        <v>0</v>
      </c>
      <c r="BV156" s="66">
        <f t="shared" si="229"/>
        <v>0</v>
      </c>
      <c r="BW156" s="66">
        <f t="shared" si="229"/>
        <v>0</v>
      </c>
      <c r="BX156" s="66">
        <f t="shared" si="229"/>
        <v>0</v>
      </c>
      <c r="BY156" s="66">
        <f t="shared" si="229"/>
        <v>0</v>
      </c>
      <c r="BZ156" s="66">
        <f t="shared" si="229"/>
        <v>0</v>
      </c>
      <c r="CA156" s="66">
        <f t="shared" si="229"/>
        <v>0</v>
      </c>
      <c r="CB156" s="66">
        <f t="shared" si="229"/>
        <v>0</v>
      </c>
      <c r="CC156" s="66">
        <f t="shared" si="229"/>
        <v>0</v>
      </c>
      <c r="CD156" s="66">
        <f t="shared" si="229"/>
        <v>0</v>
      </c>
      <c r="CE156" s="66">
        <f t="shared" si="229"/>
        <v>0</v>
      </c>
      <c r="CF156" s="66">
        <f t="shared" si="229"/>
        <v>0</v>
      </c>
      <c r="CG156" s="66">
        <f t="shared" si="229"/>
        <v>0</v>
      </c>
      <c r="CH156" s="66">
        <f t="shared" si="229"/>
        <v>0</v>
      </c>
      <c r="CI156" s="66">
        <f t="shared" si="229"/>
        <v>0</v>
      </c>
      <c r="CJ156" s="66">
        <f t="shared" si="229"/>
        <v>0</v>
      </c>
      <c r="CK156" s="66">
        <f t="shared" si="229"/>
        <v>0</v>
      </c>
      <c r="CL156" s="66">
        <f t="shared" si="229"/>
        <v>0</v>
      </c>
      <c r="CM156" s="66">
        <f t="shared" si="229"/>
        <v>0</v>
      </c>
      <c r="CN156" s="66">
        <f t="shared" si="229"/>
        <v>0</v>
      </c>
      <c r="CO156" s="66">
        <f t="shared" si="229"/>
        <v>0</v>
      </c>
      <c r="CP156" s="66">
        <f t="shared" si="229"/>
        <v>0</v>
      </c>
      <c r="CQ156" s="66">
        <f t="shared" si="229"/>
        <v>0</v>
      </c>
      <c r="CR156" s="66">
        <f t="shared" si="229"/>
        <v>0</v>
      </c>
      <c r="CS156" s="66">
        <f t="shared" si="229"/>
        <v>0</v>
      </c>
      <c r="CT156" s="66">
        <f t="shared" si="229"/>
        <v>0</v>
      </c>
      <c r="CU156" s="66">
        <f t="shared" si="229"/>
        <v>0</v>
      </c>
      <c r="CV156" s="66">
        <f t="shared" si="229"/>
        <v>0</v>
      </c>
      <c r="CW156" s="66">
        <f t="shared" si="229"/>
        <v>0</v>
      </c>
      <c r="CX156" s="66">
        <f t="shared" si="229"/>
        <v>0</v>
      </c>
      <c r="CY156" s="66">
        <f t="shared" si="229"/>
        <v>0</v>
      </c>
      <c r="CZ156" s="66">
        <f t="shared" si="229"/>
        <v>0</v>
      </c>
      <c r="DA156" s="66">
        <f t="shared" si="229"/>
        <v>0</v>
      </c>
      <c r="DB156" s="66">
        <f t="shared" si="229"/>
        <v>0</v>
      </c>
      <c r="DC156" s="66">
        <f t="shared" si="229"/>
        <v>0</v>
      </c>
      <c r="DD156" s="66">
        <f t="shared" si="229"/>
        <v>0</v>
      </c>
      <c r="DE156" s="66">
        <f t="shared" si="229"/>
        <v>0</v>
      </c>
      <c r="DF156" s="66">
        <f t="shared" si="229"/>
        <v>0</v>
      </c>
      <c r="DG156" s="66">
        <f t="shared" si="229"/>
        <v>0</v>
      </c>
      <c r="DH156" s="66">
        <f t="shared" si="229"/>
        <v>0</v>
      </c>
      <c r="DI156" s="66">
        <f t="shared" si="229"/>
        <v>0</v>
      </c>
      <c r="DJ156" s="66">
        <f t="shared" si="229"/>
        <v>0</v>
      </c>
      <c r="DK156" s="66">
        <f t="shared" si="229"/>
        <v>0</v>
      </c>
      <c r="DL156" s="66">
        <f t="shared" si="229"/>
        <v>0</v>
      </c>
      <c r="DM156" s="66">
        <f t="shared" si="229"/>
        <v>0</v>
      </c>
      <c r="DN156" s="66">
        <f t="shared" si="229"/>
        <v>0</v>
      </c>
      <c r="DO156" s="66">
        <f t="shared" si="229"/>
        <v>0</v>
      </c>
      <c r="DP156" s="66">
        <f t="shared" si="229"/>
        <v>0</v>
      </c>
      <c r="DQ156" s="66">
        <f t="shared" si="229"/>
        <v>0</v>
      </c>
      <c r="DR156" s="66">
        <f t="shared" si="229"/>
        <v>0</v>
      </c>
      <c r="DS156" s="66">
        <f t="shared" si="229"/>
        <v>0</v>
      </c>
      <c r="DT156" s="66">
        <f t="shared" si="229"/>
        <v>0</v>
      </c>
      <c r="DU156" s="66">
        <f t="shared" si="229"/>
        <v>0</v>
      </c>
      <c r="DV156" s="66">
        <f t="shared" si="229"/>
        <v>0</v>
      </c>
      <c r="DW156" s="66">
        <f t="shared" si="229"/>
        <v>0</v>
      </c>
      <c r="DX156" s="66">
        <f t="shared" ref="DX156:EI156" si="230">DX192</f>
        <v>0</v>
      </c>
      <c r="DY156" s="66">
        <f t="shared" si="230"/>
        <v>0</v>
      </c>
      <c r="DZ156" s="66">
        <f t="shared" si="230"/>
        <v>0</v>
      </c>
      <c r="EA156" s="66">
        <f t="shared" si="230"/>
        <v>0</v>
      </c>
      <c r="EB156" s="66">
        <f t="shared" si="230"/>
        <v>0</v>
      </c>
      <c r="EC156" s="66">
        <f t="shared" si="230"/>
        <v>0</v>
      </c>
      <c r="ED156" s="66">
        <f t="shared" si="230"/>
        <v>0</v>
      </c>
      <c r="EE156" s="66">
        <f t="shared" si="230"/>
        <v>0</v>
      </c>
      <c r="EF156" s="66">
        <f t="shared" si="230"/>
        <v>0</v>
      </c>
      <c r="EG156" s="66">
        <f t="shared" si="230"/>
        <v>0</v>
      </c>
      <c r="EH156" s="66">
        <f t="shared" si="230"/>
        <v>0</v>
      </c>
      <c r="EI156" s="66">
        <f t="shared" si="230"/>
        <v>0</v>
      </c>
      <c r="EJ156" s="66"/>
      <c r="EK156" s="66"/>
      <c r="EL156" s="66"/>
      <c r="EM156" s="66"/>
      <c r="EN156" s="66"/>
      <c r="EO156" s="66"/>
      <c r="EP156" s="66"/>
      <c r="EQ156" s="66"/>
      <c r="ER156" s="66"/>
      <c r="ES156" s="66"/>
      <c r="ET156" s="66"/>
      <c r="EU156" s="66"/>
      <c r="EV156" s="66"/>
      <c r="EW156" s="66"/>
      <c r="EX156" s="66"/>
      <c r="EY156" s="66"/>
      <c r="EZ156" s="66"/>
      <c r="FA156" s="66"/>
    </row>
    <row r="157" spans="1:157" s="23" customFormat="1" x14ac:dyDescent="0.2">
      <c r="E157" s="67">
        <f t="shared" ref="E157:BP157" si="231">E188</f>
        <v>0</v>
      </c>
      <c r="F157" s="67">
        <f t="shared" si="231"/>
        <v>0</v>
      </c>
      <c r="G157" s="67">
        <f t="shared" si="231"/>
        <v>0</v>
      </c>
      <c r="H157" s="67">
        <f t="shared" si="231"/>
        <v>0</v>
      </c>
      <c r="I157" s="67">
        <f t="shared" si="231"/>
        <v>0</v>
      </c>
      <c r="J157" s="67">
        <f t="shared" si="231"/>
        <v>0</v>
      </c>
      <c r="K157" s="67">
        <f t="shared" si="231"/>
        <v>0</v>
      </c>
      <c r="L157" s="67">
        <f t="shared" si="231"/>
        <v>0</v>
      </c>
      <c r="M157" s="67">
        <f t="shared" si="231"/>
        <v>0</v>
      </c>
      <c r="N157" s="67">
        <f t="shared" si="231"/>
        <v>0</v>
      </c>
      <c r="O157" s="67">
        <f t="shared" si="231"/>
        <v>0</v>
      </c>
      <c r="P157" s="67">
        <f t="shared" si="231"/>
        <v>0</v>
      </c>
      <c r="Q157" s="67">
        <f t="shared" si="231"/>
        <v>0</v>
      </c>
      <c r="R157" s="67">
        <f t="shared" si="231"/>
        <v>0</v>
      </c>
      <c r="S157" s="67">
        <f t="shared" si="231"/>
        <v>0</v>
      </c>
      <c r="T157" s="67">
        <f t="shared" si="231"/>
        <v>0</v>
      </c>
      <c r="U157" s="67">
        <f t="shared" si="231"/>
        <v>0</v>
      </c>
      <c r="V157" s="67">
        <f t="shared" si="231"/>
        <v>0</v>
      </c>
      <c r="W157" s="67">
        <f t="shared" si="231"/>
        <v>0</v>
      </c>
      <c r="X157" s="67">
        <f t="shared" si="231"/>
        <v>0</v>
      </c>
      <c r="Y157" s="67">
        <f t="shared" si="231"/>
        <v>0</v>
      </c>
      <c r="Z157" s="67">
        <f t="shared" si="231"/>
        <v>0</v>
      </c>
      <c r="AA157" s="67">
        <f t="shared" si="231"/>
        <v>0</v>
      </c>
      <c r="AB157" s="67">
        <f t="shared" si="231"/>
        <v>0</v>
      </c>
      <c r="AC157" s="67">
        <f t="shared" si="231"/>
        <v>0</v>
      </c>
      <c r="AD157" s="67">
        <f t="shared" si="231"/>
        <v>0</v>
      </c>
      <c r="AE157" s="67">
        <f t="shared" si="231"/>
        <v>0</v>
      </c>
      <c r="AF157" s="67">
        <f t="shared" si="231"/>
        <v>0</v>
      </c>
      <c r="AG157" s="67">
        <f t="shared" si="231"/>
        <v>0</v>
      </c>
      <c r="AH157" s="67">
        <f t="shared" si="231"/>
        <v>0</v>
      </c>
      <c r="AI157" s="67">
        <f t="shared" si="231"/>
        <v>0</v>
      </c>
      <c r="AJ157" s="67">
        <f t="shared" si="231"/>
        <v>0</v>
      </c>
      <c r="AK157" s="67">
        <f t="shared" si="231"/>
        <v>0</v>
      </c>
      <c r="AL157" s="67">
        <f t="shared" si="231"/>
        <v>0</v>
      </c>
      <c r="AM157" s="67">
        <f t="shared" si="231"/>
        <v>0</v>
      </c>
      <c r="AN157" s="67">
        <f t="shared" si="231"/>
        <v>0</v>
      </c>
      <c r="AO157" s="67">
        <f t="shared" si="231"/>
        <v>0</v>
      </c>
      <c r="AP157" s="67">
        <f t="shared" si="231"/>
        <v>0</v>
      </c>
      <c r="AQ157" s="67">
        <f t="shared" si="231"/>
        <v>0</v>
      </c>
      <c r="AR157" s="67">
        <f t="shared" si="231"/>
        <v>0</v>
      </c>
      <c r="AS157" s="67">
        <f t="shared" si="231"/>
        <v>0</v>
      </c>
      <c r="AT157" s="67">
        <f t="shared" si="231"/>
        <v>0</v>
      </c>
      <c r="AU157" s="67">
        <f t="shared" si="231"/>
        <v>0</v>
      </c>
      <c r="AV157" s="67">
        <f t="shared" si="231"/>
        <v>0</v>
      </c>
      <c r="AW157" s="67">
        <f t="shared" si="231"/>
        <v>0</v>
      </c>
      <c r="AX157" s="67">
        <f t="shared" si="231"/>
        <v>0</v>
      </c>
      <c r="AY157" s="67">
        <f t="shared" si="231"/>
        <v>0</v>
      </c>
      <c r="AZ157" s="67">
        <f t="shared" si="231"/>
        <v>0</v>
      </c>
      <c r="BA157" s="67">
        <f t="shared" si="231"/>
        <v>0</v>
      </c>
      <c r="BB157" s="67">
        <f t="shared" si="231"/>
        <v>0</v>
      </c>
      <c r="BC157" s="67">
        <f t="shared" si="231"/>
        <v>0</v>
      </c>
      <c r="BD157" s="67">
        <f t="shared" si="231"/>
        <v>0</v>
      </c>
      <c r="BE157" s="67">
        <f t="shared" si="231"/>
        <v>0</v>
      </c>
      <c r="BF157" s="67">
        <f t="shared" si="231"/>
        <v>0</v>
      </c>
      <c r="BG157" s="67">
        <f t="shared" si="231"/>
        <v>0</v>
      </c>
      <c r="BH157" s="67">
        <f t="shared" si="231"/>
        <v>0</v>
      </c>
      <c r="BI157" s="67">
        <f t="shared" si="231"/>
        <v>0</v>
      </c>
      <c r="BJ157" s="67">
        <f t="shared" si="231"/>
        <v>0</v>
      </c>
      <c r="BK157" s="67">
        <f t="shared" si="231"/>
        <v>0</v>
      </c>
      <c r="BL157" s="67">
        <f t="shared" si="231"/>
        <v>0</v>
      </c>
      <c r="BM157" s="67">
        <f t="shared" si="231"/>
        <v>0</v>
      </c>
      <c r="BN157" s="67">
        <f t="shared" si="231"/>
        <v>0</v>
      </c>
      <c r="BO157" s="67">
        <f t="shared" si="231"/>
        <v>0</v>
      </c>
      <c r="BP157" s="67">
        <f t="shared" si="231"/>
        <v>0</v>
      </c>
      <c r="BQ157" s="67">
        <f t="shared" ref="BQ157:DW157" si="232">BQ188</f>
        <v>0</v>
      </c>
      <c r="BR157" s="67">
        <f t="shared" si="232"/>
        <v>0</v>
      </c>
      <c r="BS157" s="67">
        <f t="shared" si="232"/>
        <v>0</v>
      </c>
      <c r="BT157" s="67">
        <f t="shared" si="232"/>
        <v>0</v>
      </c>
      <c r="BU157" s="67">
        <f t="shared" si="232"/>
        <v>0</v>
      </c>
      <c r="BV157" s="67">
        <f t="shared" si="232"/>
        <v>0</v>
      </c>
      <c r="BW157" s="67">
        <f t="shared" si="232"/>
        <v>0</v>
      </c>
      <c r="BX157" s="67">
        <f t="shared" si="232"/>
        <v>0</v>
      </c>
      <c r="BY157" s="67">
        <f t="shared" si="232"/>
        <v>0</v>
      </c>
      <c r="BZ157" s="67">
        <f t="shared" si="232"/>
        <v>0</v>
      </c>
      <c r="CA157" s="67">
        <f t="shared" si="232"/>
        <v>0</v>
      </c>
      <c r="CB157" s="67">
        <f t="shared" si="232"/>
        <v>0</v>
      </c>
      <c r="CC157" s="67">
        <f t="shared" si="232"/>
        <v>0</v>
      </c>
      <c r="CD157" s="67">
        <f t="shared" si="232"/>
        <v>0</v>
      </c>
      <c r="CE157" s="67">
        <f t="shared" si="232"/>
        <v>0</v>
      </c>
      <c r="CF157" s="67">
        <f t="shared" si="232"/>
        <v>0</v>
      </c>
      <c r="CG157" s="67">
        <f t="shared" si="232"/>
        <v>0</v>
      </c>
      <c r="CH157" s="67">
        <f t="shared" si="232"/>
        <v>0</v>
      </c>
      <c r="CI157" s="67">
        <f t="shared" si="232"/>
        <v>0</v>
      </c>
      <c r="CJ157" s="67">
        <f t="shared" si="232"/>
        <v>0</v>
      </c>
      <c r="CK157" s="67">
        <f t="shared" si="232"/>
        <v>0</v>
      </c>
      <c r="CL157" s="67">
        <f t="shared" si="232"/>
        <v>0</v>
      </c>
      <c r="CM157" s="67">
        <f t="shared" si="232"/>
        <v>0</v>
      </c>
      <c r="CN157" s="67">
        <f t="shared" si="232"/>
        <v>0</v>
      </c>
      <c r="CO157" s="67">
        <f t="shared" si="232"/>
        <v>0</v>
      </c>
      <c r="CP157" s="67">
        <f t="shared" si="232"/>
        <v>0</v>
      </c>
      <c r="CQ157" s="67">
        <f t="shared" si="232"/>
        <v>0</v>
      </c>
      <c r="CR157" s="67">
        <f t="shared" si="232"/>
        <v>0</v>
      </c>
      <c r="CS157" s="67">
        <f t="shared" si="232"/>
        <v>0</v>
      </c>
      <c r="CT157" s="67">
        <f t="shared" si="232"/>
        <v>0</v>
      </c>
      <c r="CU157" s="67">
        <f t="shared" si="232"/>
        <v>0</v>
      </c>
      <c r="CV157" s="67">
        <f t="shared" si="232"/>
        <v>0</v>
      </c>
      <c r="CW157" s="67">
        <f t="shared" si="232"/>
        <v>0</v>
      </c>
      <c r="CX157" s="67">
        <f t="shared" si="232"/>
        <v>0</v>
      </c>
      <c r="CY157" s="67">
        <f t="shared" si="232"/>
        <v>0</v>
      </c>
      <c r="CZ157" s="67">
        <f t="shared" si="232"/>
        <v>0</v>
      </c>
      <c r="DA157" s="67">
        <f t="shared" si="232"/>
        <v>0</v>
      </c>
      <c r="DB157" s="67">
        <f t="shared" si="232"/>
        <v>0</v>
      </c>
      <c r="DC157" s="67">
        <f t="shared" si="232"/>
        <v>0</v>
      </c>
      <c r="DD157" s="67">
        <f t="shared" si="232"/>
        <v>0</v>
      </c>
      <c r="DE157" s="67">
        <f t="shared" si="232"/>
        <v>0</v>
      </c>
      <c r="DF157" s="67">
        <f t="shared" si="232"/>
        <v>0</v>
      </c>
      <c r="DG157" s="67">
        <f t="shared" si="232"/>
        <v>0</v>
      </c>
      <c r="DH157" s="67">
        <f t="shared" si="232"/>
        <v>0</v>
      </c>
      <c r="DI157" s="67">
        <f t="shared" si="232"/>
        <v>0</v>
      </c>
      <c r="DJ157" s="67">
        <f t="shared" si="232"/>
        <v>0</v>
      </c>
      <c r="DK157" s="67">
        <f t="shared" si="232"/>
        <v>0</v>
      </c>
      <c r="DL157" s="67">
        <f t="shared" si="232"/>
        <v>0</v>
      </c>
      <c r="DM157" s="67">
        <f t="shared" si="232"/>
        <v>0</v>
      </c>
      <c r="DN157" s="67">
        <f t="shared" si="232"/>
        <v>0</v>
      </c>
      <c r="DO157" s="67">
        <f t="shared" si="232"/>
        <v>0</v>
      </c>
      <c r="DP157" s="67">
        <f t="shared" si="232"/>
        <v>0</v>
      </c>
      <c r="DQ157" s="67">
        <f t="shared" si="232"/>
        <v>0</v>
      </c>
      <c r="DR157" s="67">
        <f t="shared" si="232"/>
        <v>0</v>
      </c>
      <c r="DS157" s="67">
        <f t="shared" si="232"/>
        <v>0</v>
      </c>
      <c r="DT157" s="67">
        <f t="shared" si="232"/>
        <v>0</v>
      </c>
      <c r="DU157" s="67">
        <f t="shared" si="232"/>
        <v>0</v>
      </c>
      <c r="DV157" s="67">
        <f t="shared" si="232"/>
        <v>0</v>
      </c>
      <c r="DW157" s="67">
        <f t="shared" si="232"/>
        <v>0</v>
      </c>
      <c r="DX157" s="67">
        <f t="shared" ref="DX157:EI157" si="233">DX188</f>
        <v>0</v>
      </c>
      <c r="DY157" s="67">
        <f t="shared" si="233"/>
        <v>0</v>
      </c>
      <c r="DZ157" s="67">
        <f t="shared" si="233"/>
        <v>0</v>
      </c>
      <c r="EA157" s="67">
        <f t="shared" si="233"/>
        <v>0</v>
      </c>
      <c r="EB157" s="67">
        <f t="shared" si="233"/>
        <v>0</v>
      </c>
      <c r="EC157" s="67">
        <f t="shared" si="233"/>
        <v>0</v>
      </c>
      <c r="ED157" s="67">
        <f t="shared" si="233"/>
        <v>0</v>
      </c>
      <c r="EE157" s="67">
        <f t="shared" si="233"/>
        <v>0</v>
      </c>
      <c r="EF157" s="67">
        <f t="shared" si="233"/>
        <v>0</v>
      </c>
      <c r="EG157" s="67">
        <f t="shared" si="233"/>
        <v>0</v>
      </c>
      <c r="EH157" s="67">
        <f t="shared" si="233"/>
        <v>0</v>
      </c>
      <c r="EI157" s="67">
        <f t="shared" si="233"/>
        <v>0</v>
      </c>
      <c r="EJ157" s="67"/>
      <c r="EK157" s="67"/>
      <c r="EL157" s="67"/>
      <c r="EM157" s="67"/>
      <c r="EN157" s="67"/>
      <c r="EO157" s="67"/>
      <c r="EP157" s="67"/>
      <c r="EQ157" s="67"/>
      <c r="ER157" s="67"/>
      <c r="ES157" s="67"/>
      <c r="ET157" s="67"/>
      <c r="EU157" s="67"/>
      <c r="EV157" s="67"/>
      <c r="EW157" s="67"/>
      <c r="EX157" s="67"/>
      <c r="EY157" s="67"/>
      <c r="EZ157" s="67"/>
      <c r="FA157" s="67"/>
    </row>
    <row r="158" spans="1:157" ht="13.5" thickBot="1" x14ac:dyDescent="0.25">
      <c r="A158" s="2"/>
      <c r="B158" t="s">
        <v>79</v>
      </c>
      <c r="E158" s="57">
        <f t="shared" ref="E158:N158" si="234">SUM(E154:E157)</f>
        <v>0</v>
      </c>
      <c r="F158" s="57">
        <f t="shared" si="234"/>
        <v>0</v>
      </c>
      <c r="G158" s="57">
        <f t="shared" si="234"/>
        <v>0</v>
      </c>
      <c r="H158" s="57">
        <f t="shared" si="234"/>
        <v>0</v>
      </c>
      <c r="I158" s="57">
        <f t="shared" si="234"/>
        <v>0</v>
      </c>
      <c r="J158" s="57">
        <f t="shared" si="234"/>
        <v>0</v>
      </c>
      <c r="K158" s="57">
        <f t="shared" si="234"/>
        <v>0</v>
      </c>
      <c r="L158" s="57">
        <f t="shared" si="234"/>
        <v>0</v>
      </c>
      <c r="M158" s="57">
        <f t="shared" si="234"/>
        <v>0</v>
      </c>
      <c r="N158" s="57">
        <f t="shared" si="234"/>
        <v>0</v>
      </c>
      <c r="O158" s="57">
        <f t="shared" ref="O158:X158" si="235">SUM(O154:O157)</f>
        <v>0</v>
      </c>
      <c r="P158" s="57">
        <f t="shared" si="235"/>
        <v>0</v>
      </c>
      <c r="Q158" s="57">
        <f t="shared" si="235"/>
        <v>0</v>
      </c>
      <c r="R158" s="57">
        <f t="shared" si="235"/>
        <v>0</v>
      </c>
      <c r="S158" s="57">
        <f t="shared" si="235"/>
        <v>0</v>
      </c>
      <c r="T158" s="57">
        <f t="shared" si="235"/>
        <v>0</v>
      </c>
      <c r="U158" s="57">
        <f t="shared" si="235"/>
        <v>0</v>
      </c>
      <c r="V158" s="57">
        <f t="shared" si="235"/>
        <v>0</v>
      </c>
      <c r="W158" s="57">
        <f t="shared" si="235"/>
        <v>0</v>
      </c>
      <c r="X158" s="57">
        <f t="shared" si="235"/>
        <v>0</v>
      </c>
      <c r="Y158" s="57">
        <f t="shared" ref="Y158:AH158" si="236">SUM(Y154:Y157)</f>
        <v>0</v>
      </c>
      <c r="Z158" s="57">
        <f t="shared" si="236"/>
        <v>0</v>
      </c>
      <c r="AA158" s="57">
        <f t="shared" si="236"/>
        <v>0</v>
      </c>
      <c r="AB158" s="57">
        <f t="shared" si="236"/>
        <v>0</v>
      </c>
      <c r="AC158" s="57">
        <f t="shared" si="236"/>
        <v>0</v>
      </c>
      <c r="AD158" s="57">
        <f t="shared" si="236"/>
        <v>0</v>
      </c>
      <c r="AE158" s="57">
        <f t="shared" si="236"/>
        <v>0</v>
      </c>
      <c r="AF158" s="57">
        <f t="shared" si="236"/>
        <v>0</v>
      </c>
      <c r="AG158" s="57">
        <f t="shared" si="236"/>
        <v>0</v>
      </c>
      <c r="AH158" s="57">
        <f t="shared" si="236"/>
        <v>0</v>
      </c>
      <c r="AI158" s="57">
        <f t="shared" ref="AI158:AN158" si="237">SUM(AI154:AI157)</f>
        <v>0</v>
      </c>
      <c r="AJ158" s="57">
        <f t="shared" si="237"/>
        <v>0</v>
      </c>
      <c r="AK158" s="57">
        <f t="shared" si="237"/>
        <v>0</v>
      </c>
      <c r="AL158" s="57">
        <f t="shared" si="237"/>
        <v>0</v>
      </c>
      <c r="AM158" s="57">
        <f t="shared" si="237"/>
        <v>0</v>
      </c>
      <c r="AN158" s="57">
        <f t="shared" si="237"/>
        <v>0</v>
      </c>
      <c r="AO158" s="57">
        <f t="shared" ref="AO158:BT158" si="238">SUM(AO154:AO157)</f>
        <v>0</v>
      </c>
      <c r="AP158" s="57">
        <f t="shared" si="238"/>
        <v>0</v>
      </c>
      <c r="AQ158" s="57">
        <f t="shared" si="238"/>
        <v>0</v>
      </c>
      <c r="AR158" s="57">
        <f t="shared" si="238"/>
        <v>0</v>
      </c>
      <c r="AS158" s="57">
        <f t="shared" si="238"/>
        <v>0</v>
      </c>
      <c r="AT158" s="57">
        <f t="shared" si="238"/>
        <v>0</v>
      </c>
      <c r="AU158" s="57">
        <f t="shared" si="238"/>
        <v>0</v>
      </c>
      <c r="AV158" s="57">
        <f t="shared" si="238"/>
        <v>0</v>
      </c>
      <c r="AW158" s="57">
        <f t="shared" si="238"/>
        <v>0</v>
      </c>
      <c r="AX158" s="57">
        <f t="shared" si="238"/>
        <v>0</v>
      </c>
      <c r="AY158" s="57">
        <f t="shared" si="238"/>
        <v>0</v>
      </c>
      <c r="AZ158" s="57">
        <f t="shared" si="238"/>
        <v>0</v>
      </c>
      <c r="BA158" s="57">
        <f t="shared" si="238"/>
        <v>0</v>
      </c>
      <c r="BB158" s="57">
        <f t="shared" si="238"/>
        <v>0</v>
      </c>
      <c r="BC158" s="57">
        <f t="shared" si="238"/>
        <v>0</v>
      </c>
      <c r="BD158" s="57">
        <f t="shared" si="238"/>
        <v>0</v>
      </c>
      <c r="BE158" s="57">
        <f t="shared" si="238"/>
        <v>0</v>
      </c>
      <c r="BF158" s="57">
        <f t="shared" si="238"/>
        <v>0</v>
      </c>
      <c r="BG158" s="57">
        <f t="shared" si="238"/>
        <v>0</v>
      </c>
      <c r="BH158" s="57">
        <f t="shared" si="238"/>
        <v>0</v>
      </c>
      <c r="BI158" s="57">
        <f t="shared" si="238"/>
        <v>0</v>
      </c>
      <c r="BJ158" s="57">
        <f t="shared" si="238"/>
        <v>0</v>
      </c>
      <c r="BK158" s="57">
        <f t="shared" si="238"/>
        <v>0</v>
      </c>
      <c r="BL158" s="57">
        <f t="shared" si="238"/>
        <v>0</v>
      </c>
      <c r="BM158" s="57">
        <f t="shared" si="238"/>
        <v>0</v>
      </c>
      <c r="BN158" s="57">
        <f t="shared" si="238"/>
        <v>0</v>
      </c>
      <c r="BO158" s="57">
        <f t="shared" si="238"/>
        <v>0</v>
      </c>
      <c r="BP158" s="57">
        <f t="shared" si="238"/>
        <v>0</v>
      </c>
      <c r="BQ158" s="57">
        <f t="shared" si="238"/>
        <v>0</v>
      </c>
      <c r="BR158" s="57">
        <f t="shared" si="238"/>
        <v>0</v>
      </c>
      <c r="BS158" s="57">
        <f t="shared" si="238"/>
        <v>0</v>
      </c>
      <c r="BT158" s="57">
        <f t="shared" si="238"/>
        <v>0</v>
      </c>
      <c r="BU158" s="57">
        <f t="shared" ref="BU158:CZ158" si="239">SUM(BU154:BU157)</f>
        <v>0</v>
      </c>
      <c r="BV158" s="57">
        <f t="shared" si="239"/>
        <v>0</v>
      </c>
      <c r="BW158" s="57">
        <f t="shared" si="239"/>
        <v>0</v>
      </c>
      <c r="BX158" s="57">
        <f t="shared" si="239"/>
        <v>0</v>
      </c>
      <c r="BY158" s="57">
        <f t="shared" si="239"/>
        <v>0</v>
      </c>
      <c r="BZ158" s="57">
        <f t="shared" si="239"/>
        <v>0</v>
      </c>
      <c r="CA158" s="57">
        <f t="shared" si="239"/>
        <v>0</v>
      </c>
      <c r="CB158" s="57">
        <f t="shared" si="239"/>
        <v>0</v>
      </c>
      <c r="CC158" s="57">
        <f t="shared" si="239"/>
        <v>0</v>
      </c>
      <c r="CD158" s="57">
        <f t="shared" si="239"/>
        <v>0</v>
      </c>
      <c r="CE158" s="57">
        <f t="shared" si="239"/>
        <v>0</v>
      </c>
      <c r="CF158" s="57">
        <f t="shared" si="239"/>
        <v>0</v>
      </c>
      <c r="CG158" s="57">
        <f t="shared" si="239"/>
        <v>0</v>
      </c>
      <c r="CH158" s="57">
        <f t="shared" si="239"/>
        <v>0</v>
      </c>
      <c r="CI158" s="57">
        <f t="shared" si="239"/>
        <v>0</v>
      </c>
      <c r="CJ158" s="57">
        <f t="shared" si="239"/>
        <v>0</v>
      </c>
      <c r="CK158" s="57">
        <f t="shared" si="239"/>
        <v>0</v>
      </c>
      <c r="CL158" s="57">
        <f t="shared" si="239"/>
        <v>0</v>
      </c>
      <c r="CM158" s="57">
        <f t="shared" si="239"/>
        <v>0</v>
      </c>
      <c r="CN158" s="57">
        <f t="shared" si="239"/>
        <v>0</v>
      </c>
      <c r="CO158" s="57">
        <f t="shared" si="239"/>
        <v>0</v>
      </c>
      <c r="CP158" s="57">
        <f t="shared" si="239"/>
        <v>0</v>
      </c>
      <c r="CQ158" s="57">
        <f t="shared" si="239"/>
        <v>0</v>
      </c>
      <c r="CR158" s="57">
        <f t="shared" si="239"/>
        <v>0</v>
      </c>
      <c r="CS158" s="57">
        <f t="shared" si="239"/>
        <v>0</v>
      </c>
      <c r="CT158" s="57">
        <f t="shared" si="239"/>
        <v>0</v>
      </c>
      <c r="CU158" s="57">
        <f t="shared" si="239"/>
        <v>0</v>
      </c>
      <c r="CV158" s="57">
        <f t="shared" si="239"/>
        <v>0</v>
      </c>
      <c r="CW158" s="57">
        <f t="shared" si="239"/>
        <v>0</v>
      </c>
      <c r="CX158" s="57">
        <f t="shared" si="239"/>
        <v>0</v>
      </c>
      <c r="CY158" s="57">
        <f t="shared" si="239"/>
        <v>0</v>
      </c>
      <c r="CZ158" s="57">
        <f t="shared" si="239"/>
        <v>0</v>
      </c>
      <c r="DA158" s="57">
        <f t="shared" ref="DA158:DW158" si="240">SUM(DA154:DA157)</f>
        <v>0</v>
      </c>
      <c r="DB158" s="57">
        <f t="shared" si="240"/>
        <v>0</v>
      </c>
      <c r="DC158" s="57">
        <f t="shared" si="240"/>
        <v>0</v>
      </c>
      <c r="DD158" s="57">
        <f t="shared" si="240"/>
        <v>0</v>
      </c>
      <c r="DE158" s="57">
        <f t="shared" si="240"/>
        <v>0</v>
      </c>
      <c r="DF158" s="57">
        <f t="shared" si="240"/>
        <v>0</v>
      </c>
      <c r="DG158" s="57">
        <f t="shared" si="240"/>
        <v>0</v>
      </c>
      <c r="DH158" s="57">
        <f t="shared" si="240"/>
        <v>0</v>
      </c>
      <c r="DI158" s="57">
        <f t="shared" si="240"/>
        <v>0</v>
      </c>
      <c r="DJ158" s="57">
        <f t="shared" si="240"/>
        <v>0</v>
      </c>
      <c r="DK158" s="57">
        <f t="shared" si="240"/>
        <v>0</v>
      </c>
      <c r="DL158" s="57">
        <f t="shared" si="240"/>
        <v>0</v>
      </c>
      <c r="DM158" s="57">
        <f t="shared" si="240"/>
        <v>0</v>
      </c>
      <c r="DN158" s="57">
        <f t="shared" si="240"/>
        <v>0</v>
      </c>
      <c r="DO158" s="57">
        <f t="shared" si="240"/>
        <v>0</v>
      </c>
      <c r="DP158" s="57">
        <f t="shared" si="240"/>
        <v>0</v>
      </c>
      <c r="DQ158" s="57">
        <f t="shared" si="240"/>
        <v>0</v>
      </c>
      <c r="DR158" s="57">
        <f t="shared" si="240"/>
        <v>0</v>
      </c>
      <c r="DS158" s="57">
        <f t="shared" si="240"/>
        <v>0</v>
      </c>
      <c r="DT158" s="57">
        <f t="shared" si="240"/>
        <v>0</v>
      </c>
      <c r="DU158" s="57">
        <f t="shared" si="240"/>
        <v>0</v>
      </c>
      <c r="DV158" s="57">
        <f t="shared" si="240"/>
        <v>0</v>
      </c>
      <c r="DW158" s="57">
        <f t="shared" si="240"/>
        <v>0</v>
      </c>
      <c r="DX158" s="57">
        <f t="shared" ref="DX158:EI158" si="241">SUM(DX154:DX157)</f>
        <v>0</v>
      </c>
      <c r="DY158" s="57">
        <f t="shared" si="241"/>
        <v>0</v>
      </c>
      <c r="DZ158" s="57">
        <f t="shared" si="241"/>
        <v>0</v>
      </c>
      <c r="EA158" s="57">
        <f t="shared" si="241"/>
        <v>0</v>
      </c>
      <c r="EB158" s="57">
        <f t="shared" si="241"/>
        <v>0</v>
      </c>
      <c r="EC158" s="57">
        <f t="shared" si="241"/>
        <v>0</v>
      </c>
      <c r="ED158" s="57">
        <f t="shared" si="241"/>
        <v>0</v>
      </c>
      <c r="EE158" s="57">
        <f t="shared" si="241"/>
        <v>0</v>
      </c>
      <c r="EF158" s="57">
        <f t="shared" si="241"/>
        <v>0</v>
      </c>
      <c r="EG158" s="57">
        <f t="shared" si="241"/>
        <v>0</v>
      </c>
      <c r="EH158" s="57">
        <f t="shared" si="241"/>
        <v>0</v>
      </c>
      <c r="EI158" s="57">
        <f t="shared" si="241"/>
        <v>0</v>
      </c>
      <c r="EJ158" s="57"/>
      <c r="EK158" s="57"/>
      <c r="EL158" s="57"/>
      <c r="EM158" s="57"/>
      <c r="EN158" s="57"/>
      <c r="EO158" s="57"/>
      <c r="EP158" s="57"/>
      <c r="EQ158" s="57"/>
      <c r="ER158" s="57"/>
      <c r="ES158" s="57"/>
      <c r="ET158" s="57"/>
      <c r="EU158" s="57"/>
      <c r="EV158" s="57"/>
      <c r="EW158" s="57"/>
      <c r="EX158" s="57"/>
      <c r="EY158" s="57"/>
      <c r="EZ158" s="57"/>
      <c r="FA158" s="57"/>
    </row>
    <row r="159" spans="1:157" ht="13.5" thickTop="1" x14ac:dyDescent="0.2">
      <c r="A159" s="2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  <c r="CO159" s="51"/>
      <c r="CP159" s="51"/>
      <c r="CQ159" s="51"/>
      <c r="CR159" s="51"/>
      <c r="CS159" s="51"/>
      <c r="CT159" s="51"/>
      <c r="CU159" s="51"/>
      <c r="CV159" s="51"/>
      <c r="CW159" s="51"/>
      <c r="CX159" s="51"/>
      <c r="CY159" s="51"/>
      <c r="CZ159" s="51"/>
      <c r="DA159" s="51"/>
      <c r="DB159" s="51"/>
      <c r="DC159" s="51"/>
      <c r="DD159" s="51"/>
      <c r="DE159" s="51"/>
      <c r="DF159" s="51"/>
      <c r="DG159" s="51"/>
      <c r="DH159" s="51"/>
      <c r="DI159" s="51"/>
      <c r="DJ159" s="51"/>
      <c r="DK159" s="51"/>
      <c r="DL159" s="51"/>
      <c r="DM159" s="51"/>
      <c r="DN159" s="51"/>
      <c r="DO159" s="51"/>
      <c r="DP159" s="51"/>
      <c r="DQ159" s="51"/>
      <c r="DR159" s="51"/>
      <c r="DS159" s="51"/>
      <c r="DT159" s="51"/>
      <c r="DU159" s="51"/>
      <c r="DV159" s="51"/>
      <c r="DW159" s="51"/>
      <c r="DX159" s="51"/>
      <c r="DY159" s="51"/>
      <c r="DZ159" s="51"/>
      <c r="EA159" s="51"/>
      <c r="EB159" s="51"/>
      <c r="EC159" s="51"/>
      <c r="ED159" s="51"/>
      <c r="EE159" s="51"/>
      <c r="EF159" s="51"/>
      <c r="EG159" s="51"/>
      <c r="EH159" s="51"/>
      <c r="EI159" s="51"/>
      <c r="EJ159" s="51"/>
      <c r="EK159" s="51"/>
      <c r="EL159" s="51"/>
      <c r="EM159" s="51"/>
      <c r="EN159" s="51"/>
      <c r="EO159" s="51"/>
      <c r="EP159" s="51"/>
      <c r="EQ159" s="51"/>
      <c r="ER159" s="51"/>
      <c r="ES159" s="51"/>
      <c r="ET159" s="51"/>
      <c r="EU159" s="51"/>
      <c r="EV159" s="51"/>
      <c r="EW159" s="51"/>
      <c r="EX159" s="51"/>
      <c r="EY159" s="51"/>
      <c r="EZ159" s="51"/>
      <c r="FA159" s="51"/>
    </row>
    <row r="160" spans="1:157" x14ac:dyDescent="0.2">
      <c r="A160" s="2" t="s">
        <v>37</v>
      </c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  <c r="CZ160" s="51"/>
      <c r="DA160" s="51"/>
      <c r="DB160" s="51"/>
      <c r="DC160" s="51"/>
      <c r="DD160" s="51"/>
      <c r="DE160" s="51"/>
      <c r="DF160" s="51"/>
      <c r="DG160" s="51"/>
      <c r="DH160" s="51"/>
      <c r="DI160" s="51"/>
      <c r="DJ160" s="51"/>
      <c r="DK160" s="51"/>
      <c r="DL160" s="51"/>
      <c r="DM160" s="51"/>
      <c r="DN160" s="51"/>
      <c r="DO160" s="51"/>
      <c r="DP160" s="51"/>
      <c r="DQ160" s="51"/>
      <c r="DR160" s="51"/>
      <c r="DS160" s="51"/>
      <c r="DT160" s="51"/>
      <c r="DU160" s="51"/>
      <c r="DV160" s="51"/>
      <c r="DW160" s="51"/>
      <c r="DX160" s="51"/>
      <c r="DY160" s="51"/>
      <c r="DZ160" s="51"/>
      <c r="EA160" s="51"/>
      <c r="EB160" s="51"/>
      <c r="EC160" s="51"/>
      <c r="ED160" s="51"/>
      <c r="EE160" s="51"/>
      <c r="EF160" s="51"/>
      <c r="EG160" s="51"/>
      <c r="EH160" s="51"/>
      <c r="EI160" s="51"/>
      <c r="EJ160" s="51"/>
      <c r="EK160" s="51"/>
      <c r="EL160" s="51"/>
      <c r="EM160" s="51"/>
      <c r="EN160" s="51"/>
      <c r="EO160" s="51"/>
      <c r="EP160" s="51"/>
      <c r="EQ160" s="51"/>
      <c r="ER160" s="51"/>
      <c r="ES160" s="51"/>
      <c r="ET160" s="51"/>
      <c r="EU160" s="51"/>
      <c r="EV160" s="51"/>
      <c r="EW160" s="51"/>
      <c r="EX160" s="51"/>
      <c r="EY160" s="51"/>
      <c r="EZ160" s="51"/>
      <c r="FA160" s="51"/>
    </row>
    <row r="161" spans="1:157" x14ac:dyDescent="0.2">
      <c r="A161" s="2"/>
      <c r="B161" t="s">
        <v>142</v>
      </c>
      <c r="C161" s="29">
        <f>'General Data'!C52</f>
        <v>0</v>
      </c>
      <c r="E161" s="51"/>
      <c r="F161" s="51">
        <f>Depreciation!E138</f>
        <v>0</v>
      </c>
      <c r="G161" s="51">
        <f>Depreciation!F138</f>
        <v>0</v>
      </c>
      <c r="H161" s="51">
        <f>Depreciation!G138</f>
        <v>0</v>
      </c>
      <c r="I161" s="51">
        <f>Depreciation!H138</f>
        <v>0</v>
      </c>
      <c r="J161" s="51">
        <f>Depreciation!I138</f>
        <v>0</v>
      </c>
      <c r="K161" s="51">
        <f>Depreciation!J138</f>
        <v>0</v>
      </c>
      <c r="L161" s="51">
        <f>Depreciation!K138</f>
        <v>0</v>
      </c>
      <c r="M161" s="51">
        <f>Depreciation!L138</f>
        <v>0</v>
      </c>
      <c r="N161" s="51">
        <f>Depreciation!M138</f>
        <v>0</v>
      </c>
      <c r="O161" s="51">
        <f>Depreciation!N138</f>
        <v>0</v>
      </c>
      <c r="P161" s="51">
        <f>Depreciation!O138</f>
        <v>0</v>
      </c>
      <c r="Q161" s="51">
        <f>Depreciation!P138</f>
        <v>0</v>
      </c>
      <c r="R161" s="51">
        <f>Depreciation!Q138</f>
        <v>0</v>
      </c>
      <c r="S161" s="51">
        <f>Depreciation!R138</f>
        <v>0</v>
      </c>
      <c r="T161" s="51">
        <f>Depreciation!S138</f>
        <v>0</v>
      </c>
      <c r="U161" s="51">
        <f>Depreciation!T138</f>
        <v>0</v>
      </c>
      <c r="V161" s="51">
        <f>Depreciation!U138</f>
        <v>0</v>
      </c>
      <c r="W161" s="51">
        <f>Depreciation!V138</f>
        <v>0</v>
      </c>
      <c r="X161" s="51">
        <f>Depreciation!W138</f>
        <v>0</v>
      </c>
      <c r="Y161" s="51">
        <f>Depreciation!X138</f>
        <v>0</v>
      </c>
      <c r="Z161" s="51">
        <f>Depreciation!Y138</f>
        <v>0</v>
      </c>
      <c r="AA161" s="51">
        <f>Depreciation!Z138</f>
        <v>0</v>
      </c>
      <c r="AB161" s="51">
        <f>Depreciation!AA138</f>
        <v>0</v>
      </c>
      <c r="AC161" s="51">
        <f>Depreciation!AB138</f>
        <v>0</v>
      </c>
      <c r="AD161" s="51">
        <f>Depreciation!AC138</f>
        <v>0</v>
      </c>
      <c r="AE161" s="51">
        <f>Depreciation!AD138</f>
        <v>0</v>
      </c>
      <c r="AF161" s="51">
        <f>Depreciation!AE138</f>
        <v>0</v>
      </c>
      <c r="AG161" s="51">
        <f>Depreciation!AF138</f>
        <v>0</v>
      </c>
      <c r="AH161" s="51">
        <f>Depreciation!AG138</f>
        <v>0</v>
      </c>
      <c r="AI161" s="51">
        <f>Depreciation!AH138</f>
        <v>0</v>
      </c>
      <c r="AJ161" s="51">
        <f>Depreciation!AI138</f>
        <v>0</v>
      </c>
      <c r="AK161" s="51">
        <f>Depreciation!AJ138</f>
        <v>0</v>
      </c>
      <c r="AL161" s="51">
        <f>Depreciation!AK138</f>
        <v>0</v>
      </c>
      <c r="AM161" s="51">
        <f>Depreciation!AL138</f>
        <v>0</v>
      </c>
      <c r="AN161" s="51">
        <f>Depreciation!AM138</f>
        <v>0</v>
      </c>
      <c r="AO161" s="51">
        <f>Depreciation!AN138</f>
        <v>0</v>
      </c>
      <c r="AP161" s="51">
        <f>Depreciation!AO138</f>
        <v>0</v>
      </c>
      <c r="AQ161" s="51">
        <f>Depreciation!AP138</f>
        <v>0</v>
      </c>
      <c r="AR161" s="51">
        <f>Depreciation!AQ138</f>
        <v>0</v>
      </c>
      <c r="AS161" s="51">
        <f>Depreciation!AR138</f>
        <v>0</v>
      </c>
      <c r="AT161" s="51">
        <f>Depreciation!AS138</f>
        <v>0</v>
      </c>
      <c r="AU161" s="51">
        <f>Depreciation!AT138</f>
        <v>0</v>
      </c>
      <c r="AV161" s="51">
        <f>Depreciation!AU138</f>
        <v>0</v>
      </c>
      <c r="AW161" s="51">
        <f>Depreciation!AV138</f>
        <v>0</v>
      </c>
      <c r="AX161" s="51">
        <f>Depreciation!AW138</f>
        <v>0</v>
      </c>
      <c r="AY161" s="51">
        <f>Depreciation!AX138</f>
        <v>0</v>
      </c>
      <c r="AZ161" s="51">
        <f>Depreciation!AY138</f>
        <v>0</v>
      </c>
      <c r="BA161" s="51">
        <f>Depreciation!AZ138</f>
        <v>0</v>
      </c>
      <c r="BB161" s="51">
        <f>Depreciation!BA138</f>
        <v>0</v>
      </c>
      <c r="BC161" s="51">
        <f>Depreciation!BB138</f>
        <v>0</v>
      </c>
      <c r="BD161" s="51">
        <f>Depreciation!BC138</f>
        <v>0</v>
      </c>
      <c r="BE161" s="51">
        <f>Depreciation!BD138</f>
        <v>0</v>
      </c>
      <c r="BF161" s="51">
        <f>Depreciation!BE138</f>
        <v>0</v>
      </c>
      <c r="BG161" s="51">
        <f>Depreciation!BF138</f>
        <v>0</v>
      </c>
      <c r="BH161" s="51">
        <f>Depreciation!BG138</f>
        <v>0</v>
      </c>
      <c r="BI161" s="51">
        <f>Depreciation!BH138</f>
        <v>0</v>
      </c>
      <c r="BJ161" s="51">
        <f>Depreciation!BI138</f>
        <v>0</v>
      </c>
      <c r="BK161" s="51">
        <f>Depreciation!BJ138</f>
        <v>0</v>
      </c>
      <c r="BL161" s="51">
        <f>Depreciation!BK138</f>
        <v>0</v>
      </c>
      <c r="BM161" s="51">
        <f>Depreciation!BL138</f>
        <v>0</v>
      </c>
      <c r="BN161" s="51">
        <f>Depreciation!BM138</f>
        <v>0</v>
      </c>
      <c r="BO161" s="51">
        <f>Depreciation!BN138</f>
        <v>0</v>
      </c>
      <c r="BP161" s="51">
        <f>Depreciation!BO138</f>
        <v>0</v>
      </c>
      <c r="BQ161" s="51">
        <f>Depreciation!BP138</f>
        <v>0</v>
      </c>
      <c r="BR161" s="51">
        <f>Depreciation!BQ138</f>
        <v>0</v>
      </c>
      <c r="BS161" s="51">
        <f>Depreciation!BR138</f>
        <v>0</v>
      </c>
      <c r="BT161" s="51">
        <f>Depreciation!BS138</f>
        <v>0</v>
      </c>
      <c r="BU161" s="51">
        <f>Depreciation!BT138</f>
        <v>0</v>
      </c>
      <c r="BV161" s="51">
        <f>Depreciation!BU138</f>
        <v>0</v>
      </c>
      <c r="BW161" s="51">
        <f>Depreciation!BV138</f>
        <v>0</v>
      </c>
      <c r="BX161" s="51">
        <f>Depreciation!BW138</f>
        <v>0</v>
      </c>
      <c r="BY161" s="51">
        <f>Depreciation!BX138</f>
        <v>0</v>
      </c>
      <c r="BZ161" s="51">
        <f>Depreciation!BY138</f>
        <v>0</v>
      </c>
      <c r="CA161" s="51">
        <f>Depreciation!BZ138</f>
        <v>0</v>
      </c>
      <c r="CB161" s="51">
        <f>Depreciation!CA138</f>
        <v>0</v>
      </c>
      <c r="CC161" s="51">
        <f>Depreciation!CB138</f>
        <v>0</v>
      </c>
      <c r="CD161" s="51">
        <f>Depreciation!CC138</f>
        <v>0</v>
      </c>
      <c r="CE161" s="51">
        <f>Depreciation!CD138</f>
        <v>0</v>
      </c>
      <c r="CF161" s="51">
        <f>Depreciation!CE138</f>
        <v>0</v>
      </c>
      <c r="CG161" s="51">
        <f>Depreciation!CF138</f>
        <v>0</v>
      </c>
      <c r="CH161" s="51">
        <f>Depreciation!CG138</f>
        <v>0</v>
      </c>
      <c r="CI161" s="51">
        <f>Depreciation!CH138</f>
        <v>0</v>
      </c>
      <c r="CJ161" s="51">
        <f>Depreciation!CI138</f>
        <v>0</v>
      </c>
      <c r="CK161" s="51">
        <f>Depreciation!CJ138</f>
        <v>0</v>
      </c>
      <c r="CL161" s="51">
        <f>Depreciation!CK138</f>
        <v>0</v>
      </c>
      <c r="CM161" s="51">
        <f>Depreciation!CL138</f>
        <v>0</v>
      </c>
      <c r="CN161" s="51">
        <f>Depreciation!CM138</f>
        <v>0</v>
      </c>
      <c r="CO161" s="51">
        <f>Depreciation!CN138</f>
        <v>0</v>
      </c>
      <c r="CP161" s="51">
        <f>Depreciation!CO138</f>
        <v>0</v>
      </c>
      <c r="CQ161" s="51">
        <f>Depreciation!CP138</f>
        <v>0</v>
      </c>
      <c r="CR161" s="51">
        <f>Depreciation!CQ138</f>
        <v>0</v>
      </c>
      <c r="CS161" s="51">
        <f>Depreciation!CR138</f>
        <v>0</v>
      </c>
      <c r="CT161" s="51">
        <f>Depreciation!CS138</f>
        <v>0</v>
      </c>
      <c r="CU161" s="51">
        <f>Depreciation!CT138</f>
        <v>0</v>
      </c>
      <c r="CV161" s="51">
        <f>Depreciation!CU138</f>
        <v>0</v>
      </c>
      <c r="CW161" s="51">
        <f>Depreciation!CV138</f>
        <v>0</v>
      </c>
      <c r="CX161" s="51">
        <f>Depreciation!CW138</f>
        <v>0</v>
      </c>
      <c r="CY161" s="51">
        <f>Depreciation!CX138</f>
        <v>0</v>
      </c>
      <c r="CZ161" s="51">
        <f>Depreciation!CY138</f>
        <v>0</v>
      </c>
      <c r="DA161" s="51">
        <f>Depreciation!CZ138</f>
        <v>0</v>
      </c>
      <c r="DB161" s="51">
        <f>Depreciation!DA138</f>
        <v>0</v>
      </c>
      <c r="DC161" s="51">
        <f>Depreciation!DB138</f>
        <v>0</v>
      </c>
      <c r="DD161" s="51">
        <f>Depreciation!DC138</f>
        <v>0</v>
      </c>
      <c r="DE161" s="51">
        <f>Depreciation!DD138</f>
        <v>0</v>
      </c>
      <c r="DF161" s="51">
        <f>Depreciation!DE138</f>
        <v>0</v>
      </c>
      <c r="DG161" s="51">
        <f>Depreciation!DF138</f>
        <v>0</v>
      </c>
      <c r="DH161" s="51">
        <f>Depreciation!DG138</f>
        <v>0</v>
      </c>
      <c r="DI161" s="51">
        <f>Depreciation!DH138</f>
        <v>0</v>
      </c>
      <c r="DJ161" s="51">
        <f>Depreciation!DI138</f>
        <v>0</v>
      </c>
      <c r="DK161" s="51">
        <f>Depreciation!DJ138</f>
        <v>0</v>
      </c>
      <c r="DL161" s="51">
        <f>Depreciation!DK138</f>
        <v>0</v>
      </c>
      <c r="DM161" s="51">
        <f>Depreciation!DL138</f>
        <v>0</v>
      </c>
      <c r="DN161" s="51">
        <f>Depreciation!DM138</f>
        <v>0</v>
      </c>
      <c r="DO161" s="51">
        <f>Depreciation!DN138</f>
        <v>0</v>
      </c>
      <c r="DP161" s="51">
        <f>Depreciation!DO138</f>
        <v>0</v>
      </c>
      <c r="DQ161" s="51">
        <f>Depreciation!DP138</f>
        <v>0</v>
      </c>
      <c r="DR161" s="51">
        <f>Depreciation!DQ138</f>
        <v>0</v>
      </c>
      <c r="DS161" s="51">
        <f>Depreciation!DR138</f>
        <v>0</v>
      </c>
      <c r="DT161" s="51">
        <f>Depreciation!DS138</f>
        <v>0</v>
      </c>
      <c r="DU161" s="51">
        <f>Depreciation!DT138</f>
        <v>0</v>
      </c>
      <c r="DV161" s="51">
        <f>Depreciation!DU138</f>
        <v>0</v>
      </c>
      <c r="DW161" s="51">
        <f>Depreciation!DV138</f>
        <v>0</v>
      </c>
      <c r="DX161" s="51">
        <f>Depreciation!DW138</f>
        <v>0</v>
      </c>
      <c r="DY161" s="51">
        <f>Depreciation!DX138</f>
        <v>0</v>
      </c>
      <c r="DZ161" s="51">
        <f>Depreciation!DY138</f>
        <v>0</v>
      </c>
      <c r="EA161" s="51">
        <f>Depreciation!DZ138</f>
        <v>0</v>
      </c>
      <c r="EB161" s="51">
        <f>Depreciation!EA138</f>
        <v>0</v>
      </c>
      <c r="EC161" s="51">
        <f>Depreciation!EB138</f>
        <v>0</v>
      </c>
      <c r="ED161" s="51">
        <f>Depreciation!EC138</f>
        <v>0</v>
      </c>
      <c r="EE161" s="51">
        <f>Depreciation!ED138</f>
        <v>0</v>
      </c>
      <c r="EF161" s="51">
        <f>Depreciation!EE138</f>
        <v>0</v>
      </c>
      <c r="EG161" s="51">
        <f>Depreciation!EF138</f>
        <v>0</v>
      </c>
      <c r="EH161" s="51">
        <f>Depreciation!EG138</f>
        <v>0</v>
      </c>
      <c r="EI161" s="51">
        <f>Depreciation!EH138</f>
        <v>0</v>
      </c>
      <c r="EJ161" s="51"/>
      <c r="EK161" s="51"/>
      <c r="EL161" s="51"/>
      <c r="EM161" s="51"/>
      <c r="EN161" s="51"/>
      <c r="EO161" s="51"/>
      <c r="EP161" s="51"/>
      <c r="EQ161" s="51"/>
      <c r="ER161" s="51"/>
      <c r="ES161" s="51"/>
      <c r="ET161" s="51"/>
      <c r="EU161" s="51"/>
      <c r="EV161" s="51"/>
      <c r="EW161" s="51"/>
      <c r="EX161" s="51"/>
      <c r="EY161" s="51"/>
      <c r="EZ161" s="51"/>
      <c r="FA161" s="51"/>
    </row>
    <row r="162" spans="1:157" x14ac:dyDescent="0.2">
      <c r="A162" s="2"/>
      <c r="B162" t="s">
        <v>142</v>
      </c>
      <c r="C162" s="29">
        <f>'General Data'!C54</f>
        <v>0</v>
      </c>
      <c r="E162" s="52"/>
      <c r="F162" s="52">
        <f>Depreciation!E266</f>
        <v>0</v>
      </c>
      <c r="G162" s="52">
        <f>Depreciation!F266</f>
        <v>0</v>
      </c>
      <c r="H162" s="52">
        <f>Depreciation!G266</f>
        <v>0</v>
      </c>
      <c r="I162" s="52">
        <f>Depreciation!H266</f>
        <v>0</v>
      </c>
      <c r="J162" s="52">
        <f>Depreciation!I266</f>
        <v>0</v>
      </c>
      <c r="K162" s="52">
        <f>Depreciation!J266</f>
        <v>0</v>
      </c>
      <c r="L162" s="52">
        <f>Depreciation!K266</f>
        <v>0</v>
      </c>
      <c r="M162" s="52">
        <f>Depreciation!L266</f>
        <v>0</v>
      </c>
      <c r="N162" s="52">
        <f>Depreciation!M266</f>
        <v>0</v>
      </c>
      <c r="O162" s="52">
        <f>Depreciation!N266</f>
        <v>0</v>
      </c>
      <c r="P162" s="52">
        <f>Depreciation!O266</f>
        <v>0</v>
      </c>
      <c r="Q162" s="52">
        <f>Depreciation!P266</f>
        <v>0</v>
      </c>
      <c r="R162" s="52">
        <f>Depreciation!Q266</f>
        <v>0</v>
      </c>
      <c r="S162" s="52">
        <f>Depreciation!R266</f>
        <v>0</v>
      </c>
      <c r="T162" s="52">
        <f>Depreciation!S266</f>
        <v>0</v>
      </c>
      <c r="U162" s="52">
        <f>Depreciation!T266</f>
        <v>0</v>
      </c>
      <c r="V162" s="52">
        <f>Depreciation!U266</f>
        <v>0</v>
      </c>
      <c r="W162" s="52">
        <f>Depreciation!V266</f>
        <v>0</v>
      </c>
      <c r="X162" s="52">
        <f>Depreciation!W266</f>
        <v>0</v>
      </c>
      <c r="Y162" s="52">
        <f>Depreciation!X266</f>
        <v>0</v>
      </c>
      <c r="Z162" s="52">
        <f>Depreciation!Y266</f>
        <v>0</v>
      </c>
      <c r="AA162" s="52">
        <f>Depreciation!Z266</f>
        <v>0</v>
      </c>
      <c r="AB162" s="52">
        <f>Depreciation!AA266</f>
        <v>0</v>
      </c>
      <c r="AC162" s="52">
        <f>Depreciation!AB266</f>
        <v>0</v>
      </c>
      <c r="AD162" s="52">
        <f>Depreciation!AC266</f>
        <v>0</v>
      </c>
      <c r="AE162" s="52">
        <f>Depreciation!AD266</f>
        <v>0</v>
      </c>
      <c r="AF162" s="52">
        <f>Depreciation!AE266</f>
        <v>0</v>
      </c>
      <c r="AG162" s="52">
        <f>Depreciation!AF266</f>
        <v>0</v>
      </c>
      <c r="AH162" s="52">
        <f>Depreciation!AG266</f>
        <v>0</v>
      </c>
      <c r="AI162" s="52">
        <f>Depreciation!AH266</f>
        <v>0</v>
      </c>
      <c r="AJ162" s="52">
        <f>Depreciation!AI266</f>
        <v>0</v>
      </c>
      <c r="AK162" s="52">
        <f>Depreciation!AJ266</f>
        <v>0</v>
      </c>
      <c r="AL162" s="52">
        <f>Depreciation!AK266</f>
        <v>0</v>
      </c>
      <c r="AM162" s="52">
        <f>Depreciation!AL266</f>
        <v>0</v>
      </c>
      <c r="AN162" s="52">
        <f>Depreciation!AM266</f>
        <v>0</v>
      </c>
      <c r="AO162" s="52">
        <f>Depreciation!AN266</f>
        <v>0</v>
      </c>
      <c r="AP162" s="52">
        <f>Depreciation!AO266</f>
        <v>0</v>
      </c>
      <c r="AQ162" s="52">
        <f>Depreciation!AP266</f>
        <v>0</v>
      </c>
      <c r="AR162" s="52">
        <f>Depreciation!AQ266</f>
        <v>0</v>
      </c>
      <c r="AS162" s="52">
        <f>Depreciation!AR266</f>
        <v>0</v>
      </c>
      <c r="AT162" s="52">
        <f>Depreciation!AS266</f>
        <v>0</v>
      </c>
      <c r="AU162" s="52">
        <f>Depreciation!AT266</f>
        <v>0</v>
      </c>
      <c r="AV162" s="52">
        <f>Depreciation!AU266</f>
        <v>0</v>
      </c>
      <c r="AW162" s="52">
        <f>Depreciation!AV266</f>
        <v>0</v>
      </c>
      <c r="AX162" s="52">
        <f>Depreciation!AW266</f>
        <v>0</v>
      </c>
      <c r="AY162" s="52">
        <f>Depreciation!AX266</f>
        <v>0</v>
      </c>
      <c r="AZ162" s="52">
        <f>Depreciation!AY266</f>
        <v>0</v>
      </c>
      <c r="BA162" s="52">
        <f>Depreciation!AZ266</f>
        <v>0</v>
      </c>
      <c r="BB162" s="52">
        <f>Depreciation!BA266</f>
        <v>0</v>
      </c>
      <c r="BC162" s="52">
        <f>Depreciation!BB266</f>
        <v>0</v>
      </c>
      <c r="BD162" s="52">
        <f>Depreciation!BC266</f>
        <v>0</v>
      </c>
      <c r="BE162" s="52">
        <f>Depreciation!BD266</f>
        <v>0</v>
      </c>
      <c r="BF162" s="52">
        <f>Depreciation!BE266</f>
        <v>0</v>
      </c>
      <c r="BG162" s="52">
        <f>Depreciation!BF266</f>
        <v>0</v>
      </c>
      <c r="BH162" s="52">
        <f>Depreciation!BG266</f>
        <v>0</v>
      </c>
      <c r="BI162" s="52">
        <f>Depreciation!BH266</f>
        <v>0</v>
      </c>
      <c r="BJ162" s="52">
        <f>Depreciation!BI266</f>
        <v>0</v>
      </c>
      <c r="BK162" s="52">
        <f>Depreciation!BJ266</f>
        <v>0</v>
      </c>
      <c r="BL162" s="52">
        <f>Depreciation!BK266</f>
        <v>0</v>
      </c>
      <c r="BM162" s="52">
        <f>Depreciation!BL266</f>
        <v>0</v>
      </c>
      <c r="BN162" s="52">
        <f>Depreciation!BM266</f>
        <v>0</v>
      </c>
      <c r="BO162" s="52">
        <f>Depreciation!BN266</f>
        <v>0</v>
      </c>
      <c r="BP162" s="52">
        <f>Depreciation!BO266</f>
        <v>0</v>
      </c>
      <c r="BQ162" s="52">
        <f>Depreciation!BP266</f>
        <v>0</v>
      </c>
      <c r="BR162" s="52">
        <f>Depreciation!BQ266</f>
        <v>0</v>
      </c>
      <c r="BS162" s="52">
        <f>Depreciation!BR266</f>
        <v>0</v>
      </c>
      <c r="BT162" s="52">
        <f>Depreciation!BS266</f>
        <v>0</v>
      </c>
      <c r="BU162" s="52">
        <f>Depreciation!BT266</f>
        <v>0</v>
      </c>
      <c r="BV162" s="52">
        <f>Depreciation!BU266</f>
        <v>0</v>
      </c>
      <c r="BW162" s="52">
        <f>Depreciation!BV266</f>
        <v>0</v>
      </c>
      <c r="BX162" s="52">
        <f>Depreciation!BW266</f>
        <v>0</v>
      </c>
      <c r="BY162" s="52">
        <f>Depreciation!BX266</f>
        <v>0</v>
      </c>
      <c r="BZ162" s="52">
        <f>Depreciation!BY266</f>
        <v>0</v>
      </c>
      <c r="CA162" s="52">
        <f>Depreciation!BZ266</f>
        <v>0</v>
      </c>
      <c r="CB162" s="52">
        <f>Depreciation!CA266</f>
        <v>0</v>
      </c>
      <c r="CC162" s="52">
        <f>Depreciation!CB266</f>
        <v>0</v>
      </c>
      <c r="CD162" s="52">
        <f>Depreciation!CC266</f>
        <v>0</v>
      </c>
      <c r="CE162" s="52">
        <f>Depreciation!CD266</f>
        <v>0</v>
      </c>
      <c r="CF162" s="52">
        <f>Depreciation!CE266</f>
        <v>0</v>
      </c>
      <c r="CG162" s="52">
        <f>Depreciation!CF266</f>
        <v>0</v>
      </c>
      <c r="CH162" s="52">
        <f>Depreciation!CG266</f>
        <v>0</v>
      </c>
      <c r="CI162" s="52">
        <f>Depreciation!CH266</f>
        <v>0</v>
      </c>
      <c r="CJ162" s="52">
        <f>Depreciation!CI266</f>
        <v>0</v>
      </c>
      <c r="CK162" s="52">
        <f>Depreciation!CJ266</f>
        <v>0</v>
      </c>
      <c r="CL162" s="52">
        <f>Depreciation!CK266</f>
        <v>0</v>
      </c>
      <c r="CM162" s="52">
        <f>Depreciation!CL266</f>
        <v>0</v>
      </c>
      <c r="CN162" s="52">
        <f>Depreciation!CM266</f>
        <v>0</v>
      </c>
      <c r="CO162" s="52">
        <f>Depreciation!CN266</f>
        <v>0</v>
      </c>
      <c r="CP162" s="52">
        <f>Depreciation!CO266</f>
        <v>0</v>
      </c>
      <c r="CQ162" s="52">
        <f>Depreciation!CP266</f>
        <v>0</v>
      </c>
      <c r="CR162" s="52">
        <f>Depreciation!CQ266</f>
        <v>0</v>
      </c>
      <c r="CS162" s="52">
        <f>Depreciation!CR266</f>
        <v>0</v>
      </c>
      <c r="CT162" s="52">
        <f>Depreciation!CS266</f>
        <v>0</v>
      </c>
      <c r="CU162" s="52">
        <f>Depreciation!CT266</f>
        <v>0</v>
      </c>
      <c r="CV162" s="52">
        <f>Depreciation!CU266</f>
        <v>0</v>
      </c>
      <c r="CW162" s="52">
        <f>Depreciation!CV266</f>
        <v>0</v>
      </c>
      <c r="CX162" s="52">
        <f>Depreciation!CW266</f>
        <v>0</v>
      </c>
      <c r="CY162" s="52">
        <f>Depreciation!CX266</f>
        <v>0</v>
      </c>
      <c r="CZ162" s="52">
        <f>Depreciation!CY266</f>
        <v>0</v>
      </c>
      <c r="DA162" s="52">
        <f>Depreciation!CZ266</f>
        <v>0</v>
      </c>
      <c r="DB162" s="52">
        <f>Depreciation!DA266</f>
        <v>0</v>
      </c>
      <c r="DC162" s="52">
        <f>Depreciation!DB266</f>
        <v>0</v>
      </c>
      <c r="DD162" s="52">
        <f>Depreciation!DC266</f>
        <v>0</v>
      </c>
      <c r="DE162" s="52">
        <f>Depreciation!DD266</f>
        <v>0</v>
      </c>
      <c r="DF162" s="52">
        <f>Depreciation!DE266</f>
        <v>0</v>
      </c>
      <c r="DG162" s="52">
        <f>Depreciation!DF266</f>
        <v>0</v>
      </c>
      <c r="DH162" s="52">
        <f>Depreciation!DG266</f>
        <v>0</v>
      </c>
      <c r="DI162" s="52">
        <f>Depreciation!DH266</f>
        <v>0</v>
      </c>
      <c r="DJ162" s="52">
        <f>Depreciation!DI266</f>
        <v>0</v>
      </c>
      <c r="DK162" s="52">
        <f>Depreciation!DJ266</f>
        <v>0</v>
      </c>
      <c r="DL162" s="52">
        <f>Depreciation!DK266</f>
        <v>0</v>
      </c>
      <c r="DM162" s="52">
        <f>Depreciation!DL266</f>
        <v>0</v>
      </c>
      <c r="DN162" s="52">
        <f>Depreciation!DM266</f>
        <v>0</v>
      </c>
      <c r="DO162" s="52">
        <f>Depreciation!DN266</f>
        <v>0</v>
      </c>
      <c r="DP162" s="52">
        <f>Depreciation!DO266</f>
        <v>0</v>
      </c>
      <c r="DQ162" s="52">
        <f>Depreciation!DP266</f>
        <v>0</v>
      </c>
      <c r="DR162" s="52">
        <f>Depreciation!DQ266</f>
        <v>0</v>
      </c>
      <c r="DS162" s="52">
        <f>Depreciation!DR266</f>
        <v>0</v>
      </c>
      <c r="DT162" s="52">
        <f>Depreciation!DS266</f>
        <v>0</v>
      </c>
      <c r="DU162" s="52">
        <f>Depreciation!DT266</f>
        <v>0</v>
      </c>
      <c r="DV162" s="52">
        <f>Depreciation!DU266</f>
        <v>0</v>
      </c>
      <c r="DW162" s="52">
        <f>Depreciation!DV266</f>
        <v>0</v>
      </c>
      <c r="DX162" s="52">
        <f>Depreciation!DW266</f>
        <v>0</v>
      </c>
      <c r="DY162" s="52">
        <f>Depreciation!DX266</f>
        <v>0</v>
      </c>
      <c r="DZ162" s="52">
        <f>Depreciation!DY266</f>
        <v>0</v>
      </c>
      <c r="EA162" s="52">
        <f>Depreciation!DZ266</f>
        <v>0</v>
      </c>
      <c r="EB162" s="52">
        <f>Depreciation!EA266</f>
        <v>0</v>
      </c>
      <c r="EC162" s="52">
        <f>Depreciation!EB266</f>
        <v>0</v>
      </c>
      <c r="ED162" s="52">
        <f>Depreciation!EC266</f>
        <v>0</v>
      </c>
      <c r="EE162" s="52">
        <f>Depreciation!ED266</f>
        <v>0</v>
      </c>
      <c r="EF162" s="52">
        <f>Depreciation!EE266</f>
        <v>0</v>
      </c>
      <c r="EG162" s="52">
        <f>Depreciation!EF266</f>
        <v>0</v>
      </c>
      <c r="EH162" s="52">
        <f>Depreciation!EG266</f>
        <v>0</v>
      </c>
      <c r="EI162" s="52">
        <f>Depreciation!EH266</f>
        <v>0</v>
      </c>
      <c r="EJ162" s="52"/>
      <c r="EK162" s="52"/>
      <c r="EL162" s="52"/>
      <c r="EM162" s="52"/>
      <c r="EN162" s="52"/>
      <c r="EO162" s="52"/>
      <c r="EP162" s="52"/>
      <c r="EQ162" s="52"/>
      <c r="ER162" s="52"/>
      <c r="ES162" s="52"/>
      <c r="ET162" s="52"/>
      <c r="EU162" s="52"/>
      <c r="EV162" s="52"/>
      <c r="EW162" s="52"/>
      <c r="EX162" s="52"/>
      <c r="EY162" s="52"/>
      <c r="EZ162" s="52"/>
      <c r="FA162" s="52"/>
    </row>
    <row r="163" spans="1:157" x14ac:dyDescent="0.2">
      <c r="A163" s="2"/>
      <c r="B163" t="s">
        <v>142</v>
      </c>
      <c r="C163" s="29">
        <f>'General Data'!C56</f>
        <v>0</v>
      </c>
      <c r="E163" s="53"/>
      <c r="F163" s="53">
        <f>Depreciation!E393</f>
        <v>0</v>
      </c>
      <c r="G163" s="53">
        <f>Depreciation!F393</f>
        <v>0</v>
      </c>
      <c r="H163" s="53">
        <f>Depreciation!G393</f>
        <v>0</v>
      </c>
      <c r="I163" s="53">
        <f>Depreciation!H393</f>
        <v>0</v>
      </c>
      <c r="J163" s="53">
        <f>Depreciation!I393</f>
        <v>0</v>
      </c>
      <c r="K163" s="53">
        <f>Depreciation!J393</f>
        <v>0</v>
      </c>
      <c r="L163" s="53">
        <f>Depreciation!K393</f>
        <v>0</v>
      </c>
      <c r="M163" s="53">
        <f>Depreciation!L393</f>
        <v>0</v>
      </c>
      <c r="N163" s="53">
        <f>Depreciation!M393</f>
        <v>0</v>
      </c>
      <c r="O163" s="53">
        <f>Depreciation!N393</f>
        <v>0</v>
      </c>
      <c r="P163" s="53">
        <f>Depreciation!O393</f>
        <v>0</v>
      </c>
      <c r="Q163" s="53">
        <f>Depreciation!P393</f>
        <v>0</v>
      </c>
      <c r="R163" s="53">
        <f>Depreciation!Q393</f>
        <v>0</v>
      </c>
      <c r="S163" s="53">
        <f>Depreciation!R393</f>
        <v>0</v>
      </c>
      <c r="T163" s="53">
        <f>Depreciation!S393</f>
        <v>0</v>
      </c>
      <c r="U163" s="53">
        <f>Depreciation!T393</f>
        <v>0</v>
      </c>
      <c r="V163" s="53">
        <f>Depreciation!U393</f>
        <v>0</v>
      </c>
      <c r="W163" s="53">
        <f>Depreciation!V393</f>
        <v>0</v>
      </c>
      <c r="X163" s="53">
        <f>Depreciation!W393</f>
        <v>0</v>
      </c>
      <c r="Y163" s="53">
        <f>Depreciation!X393</f>
        <v>0</v>
      </c>
      <c r="Z163" s="53">
        <f>Depreciation!Y393</f>
        <v>0</v>
      </c>
      <c r="AA163" s="53">
        <f>Depreciation!Z393</f>
        <v>0</v>
      </c>
      <c r="AB163" s="53">
        <f>Depreciation!AA393</f>
        <v>0</v>
      </c>
      <c r="AC163" s="53">
        <f>Depreciation!AB393</f>
        <v>0</v>
      </c>
      <c r="AD163" s="53">
        <f>Depreciation!AC393</f>
        <v>0</v>
      </c>
      <c r="AE163" s="53">
        <f>Depreciation!AD393</f>
        <v>0</v>
      </c>
      <c r="AF163" s="53">
        <f>Depreciation!AE393</f>
        <v>0</v>
      </c>
      <c r="AG163" s="53">
        <f>Depreciation!AF393</f>
        <v>0</v>
      </c>
      <c r="AH163" s="53">
        <f>Depreciation!AG393</f>
        <v>0</v>
      </c>
      <c r="AI163" s="53">
        <f>Depreciation!AH393</f>
        <v>0</v>
      </c>
      <c r="AJ163" s="53">
        <f>Depreciation!AI393</f>
        <v>0</v>
      </c>
      <c r="AK163" s="53">
        <f>Depreciation!AJ393</f>
        <v>0</v>
      </c>
      <c r="AL163" s="53">
        <f>Depreciation!AK393</f>
        <v>0</v>
      </c>
      <c r="AM163" s="53">
        <f>Depreciation!AL393</f>
        <v>0</v>
      </c>
      <c r="AN163" s="53">
        <f>Depreciation!AM393</f>
        <v>0</v>
      </c>
      <c r="AO163" s="53">
        <f>Depreciation!AN393</f>
        <v>0</v>
      </c>
      <c r="AP163" s="53">
        <f>Depreciation!AO393</f>
        <v>0</v>
      </c>
      <c r="AQ163" s="53">
        <f>Depreciation!AP393</f>
        <v>0</v>
      </c>
      <c r="AR163" s="53">
        <f>Depreciation!AQ393</f>
        <v>0</v>
      </c>
      <c r="AS163" s="53">
        <f>Depreciation!AR393</f>
        <v>0</v>
      </c>
      <c r="AT163" s="53">
        <f>Depreciation!AS393</f>
        <v>0</v>
      </c>
      <c r="AU163" s="53">
        <f>Depreciation!AT393</f>
        <v>0</v>
      </c>
      <c r="AV163" s="53">
        <f>Depreciation!AU393</f>
        <v>0</v>
      </c>
      <c r="AW163" s="53">
        <f>Depreciation!AV393</f>
        <v>0</v>
      </c>
      <c r="AX163" s="53">
        <f>Depreciation!AW393</f>
        <v>0</v>
      </c>
      <c r="AY163" s="53">
        <f>Depreciation!AX393</f>
        <v>0</v>
      </c>
      <c r="AZ163" s="53">
        <f>Depreciation!AY393</f>
        <v>0</v>
      </c>
      <c r="BA163" s="53">
        <f>Depreciation!AZ393</f>
        <v>0</v>
      </c>
      <c r="BB163" s="53">
        <f>Depreciation!BA393</f>
        <v>0</v>
      </c>
      <c r="BC163" s="53">
        <f>Depreciation!BB393</f>
        <v>0</v>
      </c>
      <c r="BD163" s="53">
        <f>Depreciation!BC393</f>
        <v>0</v>
      </c>
      <c r="BE163" s="53">
        <f>Depreciation!BD393</f>
        <v>0</v>
      </c>
      <c r="BF163" s="53">
        <f>Depreciation!BE393</f>
        <v>0</v>
      </c>
      <c r="BG163" s="53">
        <f>Depreciation!BF393</f>
        <v>0</v>
      </c>
      <c r="BH163" s="53">
        <f>Depreciation!BG393</f>
        <v>0</v>
      </c>
      <c r="BI163" s="53">
        <f>Depreciation!BH393</f>
        <v>0</v>
      </c>
      <c r="BJ163" s="53">
        <f>Depreciation!BI393</f>
        <v>0</v>
      </c>
      <c r="BK163" s="53">
        <f>Depreciation!BJ393</f>
        <v>0</v>
      </c>
      <c r="BL163" s="53">
        <f>Depreciation!BK393</f>
        <v>0</v>
      </c>
      <c r="BM163" s="53">
        <f>Depreciation!BL393</f>
        <v>0</v>
      </c>
      <c r="BN163" s="53">
        <f>Depreciation!BM393</f>
        <v>0</v>
      </c>
      <c r="BO163" s="53">
        <f>Depreciation!BN393</f>
        <v>0</v>
      </c>
      <c r="BP163" s="53">
        <f>Depreciation!BO393</f>
        <v>0</v>
      </c>
      <c r="BQ163" s="53">
        <f>Depreciation!BP393</f>
        <v>0</v>
      </c>
      <c r="BR163" s="53">
        <f>Depreciation!BQ393</f>
        <v>0</v>
      </c>
      <c r="BS163" s="53">
        <f>Depreciation!BR393</f>
        <v>0</v>
      </c>
      <c r="BT163" s="53">
        <f>Depreciation!BS393</f>
        <v>0</v>
      </c>
      <c r="BU163" s="53">
        <f>Depreciation!BT393</f>
        <v>0</v>
      </c>
      <c r="BV163" s="53">
        <f>Depreciation!BU393</f>
        <v>0</v>
      </c>
      <c r="BW163" s="53">
        <f>Depreciation!BV393</f>
        <v>0</v>
      </c>
      <c r="BX163" s="53">
        <f>Depreciation!BW393</f>
        <v>0</v>
      </c>
      <c r="BY163" s="53">
        <f>Depreciation!BX393</f>
        <v>0</v>
      </c>
      <c r="BZ163" s="53">
        <f>Depreciation!BY393</f>
        <v>0</v>
      </c>
      <c r="CA163" s="53">
        <f>Depreciation!BZ393</f>
        <v>0</v>
      </c>
      <c r="CB163" s="53">
        <f>Depreciation!CA393</f>
        <v>0</v>
      </c>
      <c r="CC163" s="53">
        <f>Depreciation!CB393</f>
        <v>0</v>
      </c>
      <c r="CD163" s="53">
        <f>Depreciation!CC393</f>
        <v>0</v>
      </c>
      <c r="CE163" s="53">
        <f>Depreciation!CD393</f>
        <v>0</v>
      </c>
      <c r="CF163" s="53">
        <f>Depreciation!CE393</f>
        <v>0</v>
      </c>
      <c r="CG163" s="53">
        <f>Depreciation!CF393</f>
        <v>0</v>
      </c>
      <c r="CH163" s="53">
        <f>Depreciation!CG393</f>
        <v>0</v>
      </c>
      <c r="CI163" s="53">
        <f>Depreciation!CH393</f>
        <v>0</v>
      </c>
      <c r="CJ163" s="53">
        <f>Depreciation!CI393</f>
        <v>0</v>
      </c>
      <c r="CK163" s="53">
        <f>Depreciation!CJ393</f>
        <v>0</v>
      </c>
      <c r="CL163" s="53">
        <f>Depreciation!CK393</f>
        <v>0</v>
      </c>
      <c r="CM163" s="53">
        <f>Depreciation!CL393</f>
        <v>0</v>
      </c>
      <c r="CN163" s="53">
        <f>Depreciation!CM393</f>
        <v>0</v>
      </c>
      <c r="CO163" s="53">
        <f>Depreciation!CN393</f>
        <v>0</v>
      </c>
      <c r="CP163" s="53">
        <f>Depreciation!CO393</f>
        <v>0</v>
      </c>
      <c r="CQ163" s="53">
        <f>Depreciation!CP393</f>
        <v>0</v>
      </c>
      <c r="CR163" s="53">
        <f>Depreciation!CQ393</f>
        <v>0</v>
      </c>
      <c r="CS163" s="53">
        <f>Depreciation!CR393</f>
        <v>0</v>
      </c>
      <c r="CT163" s="53">
        <f>Depreciation!CS393</f>
        <v>0</v>
      </c>
      <c r="CU163" s="53">
        <f>Depreciation!CT393</f>
        <v>0</v>
      </c>
      <c r="CV163" s="53">
        <f>Depreciation!CU393</f>
        <v>0</v>
      </c>
      <c r="CW163" s="53">
        <f>Depreciation!CV393</f>
        <v>0</v>
      </c>
      <c r="CX163" s="53">
        <f>Depreciation!CW393</f>
        <v>0</v>
      </c>
      <c r="CY163" s="53">
        <f>Depreciation!CX393</f>
        <v>0</v>
      </c>
      <c r="CZ163" s="53">
        <f>Depreciation!CY393</f>
        <v>0</v>
      </c>
      <c r="DA163" s="53">
        <f>Depreciation!CZ393</f>
        <v>0</v>
      </c>
      <c r="DB163" s="53">
        <f>Depreciation!DA393</f>
        <v>0</v>
      </c>
      <c r="DC163" s="53">
        <f>Depreciation!DB393</f>
        <v>0</v>
      </c>
      <c r="DD163" s="53">
        <f>Depreciation!DC393</f>
        <v>0</v>
      </c>
      <c r="DE163" s="53">
        <f>Depreciation!DD393</f>
        <v>0</v>
      </c>
      <c r="DF163" s="53">
        <f>Depreciation!DE393</f>
        <v>0</v>
      </c>
      <c r="DG163" s="53">
        <f>Depreciation!DF393</f>
        <v>0</v>
      </c>
      <c r="DH163" s="53">
        <f>Depreciation!DG393</f>
        <v>0</v>
      </c>
      <c r="DI163" s="53">
        <f>Depreciation!DH393</f>
        <v>0</v>
      </c>
      <c r="DJ163" s="53">
        <f>Depreciation!DI393</f>
        <v>0</v>
      </c>
      <c r="DK163" s="53">
        <f>Depreciation!DJ393</f>
        <v>0</v>
      </c>
      <c r="DL163" s="53">
        <f>Depreciation!DK393</f>
        <v>0</v>
      </c>
      <c r="DM163" s="53">
        <f>Depreciation!DL393</f>
        <v>0</v>
      </c>
      <c r="DN163" s="53">
        <f>Depreciation!DM393</f>
        <v>0</v>
      </c>
      <c r="DO163" s="53">
        <f>Depreciation!DN393</f>
        <v>0</v>
      </c>
      <c r="DP163" s="53">
        <f>Depreciation!DO393</f>
        <v>0</v>
      </c>
      <c r="DQ163" s="53">
        <f>Depreciation!DP393</f>
        <v>0</v>
      </c>
      <c r="DR163" s="53">
        <f>Depreciation!DQ393</f>
        <v>0</v>
      </c>
      <c r="DS163" s="53">
        <f>Depreciation!DR393</f>
        <v>0</v>
      </c>
      <c r="DT163" s="53">
        <f>Depreciation!DS393</f>
        <v>0</v>
      </c>
      <c r="DU163" s="53">
        <f>Depreciation!DT393</f>
        <v>0</v>
      </c>
      <c r="DV163" s="53">
        <f>Depreciation!DU393</f>
        <v>0</v>
      </c>
      <c r="DW163" s="53">
        <f>Depreciation!DV393</f>
        <v>0</v>
      </c>
      <c r="DX163" s="53">
        <f>Depreciation!DW393</f>
        <v>0</v>
      </c>
      <c r="DY163" s="53">
        <f>Depreciation!DX393</f>
        <v>0</v>
      </c>
      <c r="DZ163" s="53">
        <f>Depreciation!DY393</f>
        <v>0</v>
      </c>
      <c r="EA163" s="53">
        <f>Depreciation!DZ393</f>
        <v>0</v>
      </c>
      <c r="EB163" s="53">
        <f>Depreciation!EA393</f>
        <v>0</v>
      </c>
      <c r="EC163" s="53">
        <f>Depreciation!EB393</f>
        <v>0</v>
      </c>
      <c r="ED163" s="53">
        <f>Depreciation!EC393</f>
        <v>0</v>
      </c>
      <c r="EE163" s="53">
        <f>Depreciation!ED393</f>
        <v>0</v>
      </c>
      <c r="EF163" s="53">
        <f>Depreciation!EE393</f>
        <v>0</v>
      </c>
      <c r="EG163" s="53">
        <f>Depreciation!EF393</f>
        <v>0</v>
      </c>
      <c r="EH163" s="53">
        <f>Depreciation!EG393</f>
        <v>0</v>
      </c>
      <c r="EI163" s="53">
        <f>Depreciation!EH393</f>
        <v>0</v>
      </c>
      <c r="EJ163" s="53"/>
      <c r="EK163" s="53"/>
      <c r="EL163" s="53"/>
      <c r="EM163" s="53"/>
      <c r="EN163" s="53"/>
      <c r="EO163" s="53"/>
      <c r="EP163" s="53"/>
      <c r="EQ163" s="53"/>
      <c r="ER163" s="53"/>
      <c r="ES163" s="53"/>
      <c r="ET163" s="53"/>
      <c r="EU163" s="53"/>
      <c r="EV163" s="53"/>
      <c r="EW163" s="53"/>
      <c r="EX163" s="53"/>
      <c r="EY163" s="53"/>
      <c r="EZ163" s="53"/>
      <c r="FA163" s="53"/>
    </row>
    <row r="164" spans="1:157" ht="13.5" thickBot="1" x14ac:dyDescent="0.25">
      <c r="A164" s="2"/>
      <c r="B164" t="s">
        <v>23</v>
      </c>
      <c r="D164" s="33">
        <f>-'General Data'!C149</f>
        <v>0</v>
      </c>
      <c r="E164" s="57">
        <f>SUM(E161:E163)</f>
        <v>0</v>
      </c>
      <c r="F164" s="57">
        <f t="shared" ref="F164:BQ164" si="242">SUM(F161:F163)</f>
        <v>0</v>
      </c>
      <c r="G164" s="57">
        <f t="shared" si="242"/>
        <v>0</v>
      </c>
      <c r="H164" s="57">
        <f t="shared" si="242"/>
        <v>0</v>
      </c>
      <c r="I164" s="57">
        <f t="shared" si="242"/>
        <v>0</v>
      </c>
      <c r="J164" s="57">
        <f t="shared" si="242"/>
        <v>0</v>
      </c>
      <c r="K164" s="57">
        <f t="shared" si="242"/>
        <v>0</v>
      </c>
      <c r="L164" s="57">
        <f t="shared" si="242"/>
        <v>0</v>
      </c>
      <c r="M164" s="57">
        <f t="shared" si="242"/>
        <v>0</v>
      </c>
      <c r="N164" s="57">
        <f t="shared" si="242"/>
        <v>0</v>
      </c>
      <c r="O164" s="57">
        <f t="shared" si="242"/>
        <v>0</v>
      </c>
      <c r="P164" s="57">
        <f t="shared" si="242"/>
        <v>0</v>
      </c>
      <c r="Q164" s="57">
        <f t="shared" si="242"/>
        <v>0</v>
      </c>
      <c r="R164" s="57">
        <f t="shared" si="242"/>
        <v>0</v>
      </c>
      <c r="S164" s="57">
        <f t="shared" si="242"/>
        <v>0</v>
      </c>
      <c r="T164" s="57">
        <f t="shared" si="242"/>
        <v>0</v>
      </c>
      <c r="U164" s="57">
        <f t="shared" si="242"/>
        <v>0</v>
      </c>
      <c r="V164" s="57">
        <f t="shared" si="242"/>
        <v>0</v>
      </c>
      <c r="W164" s="57">
        <f t="shared" si="242"/>
        <v>0</v>
      </c>
      <c r="X164" s="57">
        <f t="shared" si="242"/>
        <v>0</v>
      </c>
      <c r="Y164" s="57">
        <f t="shared" si="242"/>
        <v>0</v>
      </c>
      <c r="Z164" s="57">
        <f t="shared" si="242"/>
        <v>0</v>
      </c>
      <c r="AA164" s="57">
        <f t="shared" si="242"/>
        <v>0</v>
      </c>
      <c r="AB164" s="57">
        <f t="shared" si="242"/>
        <v>0</v>
      </c>
      <c r="AC164" s="57">
        <f t="shared" si="242"/>
        <v>0</v>
      </c>
      <c r="AD164" s="57">
        <f t="shared" si="242"/>
        <v>0</v>
      </c>
      <c r="AE164" s="57">
        <f t="shared" si="242"/>
        <v>0</v>
      </c>
      <c r="AF164" s="57">
        <f t="shared" si="242"/>
        <v>0</v>
      </c>
      <c r="AG164" s="57">
        <f t="shared" si="242"/>
        <v>0</v>
      </c>
      <c r="AH164" s="57">
        <f t="shared" si="242"/>
        <v>0</v>
      </c>
      <c r="AI164" s="57">
        <f t="shared" si="242"/>
        <v>0</v>
      </c>
      <c r="AJ164" s="57">
        <f t="shared" si="242"/>
        <v>0</v>
      </c>
      <c r="AK164" s="57">
        <f t="shared" si="242"/>
        <v>0</v>
      </c>
      <c r="AL164" s="57">
        <f t="shared" si="242"/>
        <v>0</v>
      </c>
      <c r="AM164" s="57">
        <f t="shared" si="242"/>
        <v>0</v>
      </c>
      <c r="AN164" s="57">
        <f t="shared" si="242"/>
        <v>0</v>
      </c>
      <c r="AO164" s="57">
        <f t="shared" si="242"/>
        <v>0</v>
      </c>
      <c r="AP164" s="57">
        <f t="shared" si="242"/>
        <v>0</v>
      </c>
      <c r="AQ164" s="57">
        <f t="shared" si="242"/>
        <v>0</v>
      </c>
      <c r="AR164" s="57">
        <f t="shared" si="242"/>
        <v>0</v>
      </c>
      <c r="AS164" s="57">
        <f t="shared" si="242"/>
        <v>0</v>
      </c>
      <c r="AT164" s="57">
        <f t="shared" si="242"/>
        <v>0</v>
      </c>
      <c r="AU164" s="57">
        <f t="shared" si="242"/>
        <v>0</v>
      </c>
      <c r="AV164" s="57">
        <f t="shared" si="242"/>
        <v>0</v>
      </c>
      <c r="AW164" s="57">
        <f t="shared" si="242"/>
        <v>0</v>
      </c>
      <c r="AX164" s="57">
        <f t="shared" si="242"/>
        <v>0</v>
      </c>
      <c r="AY164" s="57">
        <f t="shared" si="242"/>
        <v>0</v>
      </c>
      <c r="AZ164" s="57">
        <f t="shared" si="242"/>
        <v>0</v>
      </c>
      <c r="BA164" s="57">
        <f t="shared" si="242"/>
        <v>0</v>
      </c>
      <c r="BB164" s="57">
        <f t="shared" si="242"/>
        <v>0</v>
      </c>
      <c r="BC164" s="57">
        <f t="shared" si="242"/>
        <v>0</v>
      </c>
      <c r="BD164" s="57">
        <f t="shared" si="242"/>
        <v>0</v>
      </c>
      <c r="BE164" s="57">
        <f t="shared" si="242"/>
        <v>0</v>
      </c>
      <c r="BF164" s="57">
        <f t="shared" si="242"/>
        <v>0</v>
      </c>
      <c r="BG164" s="57">
        <f t="shared" si="242"/>
        <v>0</v>
      </c>
      <c r="BH164" s="57">
        <f t="shared" si="242"/>
        <v>0</v>
      </c>
      <c r="BI164" s="57">
        <f t="shared" si="242"/>
        <v>0</v>
      </c>
      <c r="BJ164" s="57">
        <f t="shared" si="242"/>
        <v>0</v>
      </c>
      <c r="BK164" s="57">
        <f t="shared" si="242"/>
        <v>0</v>
      </c>
      <c r="BL164" s="57">
        <f t="shared" si="242"/>
        <v>0</v>
      </c>
      <c r="BM164" s="57">
        <f t="shared" si="242"/>
        <v>0</v>
      </c>
      <c r="BN164" s="57">
        <f t="shared" si="242"/>
        <v>0</v>
      </c>
      <c r="BO164" s="57">
        <f t="shared" si="242"/>
        <v>0</v>
      </c>
      <c r="BP164" s="57">
        <f t="shared" si="242"/>
        <v>0</v>
      </c>
      <c r="BQ164" s="57">
        <f t="shared" si="242"/>
        <v>0</v>
      </c>
      <c r="BR164" s="57">
        <f t="shared" ref="BR164:DW164" si="243">SUM(BR161:BR163)</f>
        <v>0</v>
      </c>
      <c r="BS164" s="57">
        <f t="shared" si="243"/>
        <v>0</v>
      </c>
      <c r="BT164" s="57">
        <f t="shared" si="243"/>
        <v>0</v>
      </c>
      <c r="BU164" s="57">
        <f t="shared" si="243"/>
        <v>0</v>
      </c>
      <c r="BV164" s="57">
        <f t="shared" si="243"/>
        <v>0</v>
      </c>
      <c r="BW164" s="57">
        <f t="shared" si="243"/>
        <v>0</v>
      </c>
      <c r="BX164" s="57">
        <f t="shared" si="243"/>
        <v>0</v>
      </c>
      <c r="BY164" s="57">
        <f t="shared" si="243"/>
        <v>0</v>
      </c>
      <c r="BZ164" s="57">
        <f t="shared" si="243"/>
        <v>0</v>
      </c>
      <c r="CA164" s="57">
        <f t="shared" si="243"/>
        <v>0</v>
      </c>
      <c r="CB164" s="57">
        <f t="shared" si="243"/>
        <v>0</v>
      </c>
      <c r="CC164" s="57">
        <f t="shared" si="243"/>
        <v>0</v>
      </c>
      <c r="CD164" s="57">
        <f t="shared" si="243"/>
        <v>0</v>
      </c>
      <c r="CE164" s="57">
        <f t="shared" si="243"/>
        <v>0</v>
      </c>
      <c r="CF164" s="57">
        <f t="shared" si="243"/>
        <v>0</v>
      </c>
      <c r="CG164" s="57">
        <f t="shared" si="243"/>
        <v>0</v>
      </c>
      <c r="CH164" s="57">
        <f t="shared" si="243"/>
        <v>0</v>
      </c>
      <c r="CI164" s="57">
        <f t="shared" si="243"/>
        <v>0</v>
      </c>
      <c r="CJ164" s="57">
        <f t="shared" si="243"/>
        <v>0</v>
      </c>
      <c r="CK164" s="57">
        <f t="shared" si="243"/>
        <v>0</v>
      </c>
      <c r="CL164" s="57">
        <f t="shared" si="243"/>
        <v>0</v>
      </c>
      <c r="CM164" s="57">
        <f t="shared" si="243"/>
        <v>0</v>
      </c>
      <c r="CN164" s="57">
        <f t="shared" si="243"/>
        <v>0</v>
      </c>
      <c r="CO164" s="57">
        <f t="shared" si="243"/>
        <v>0</v>
      </c>
      <c r="CP164" s="57">
        <f t="shared" si="243"/>
        <v>0</v>
      </c>
      <c r="CQ164" s="57">
        <f t="shared" si="243"/>
        <v>0</v>
      </c>
      <c r="CR164" s="57">
        <f t="shared" si="243"/>
        <v>0</v>
      </c>
      <c r="CS164" s="57">
        <f t="shared" si="243"/>
        <v>0</v>
      </c>
      <c r="CT164" s="57">
        <f t="shared" si="243"/>
        <v>0</v>
      </c>
      <c r="CU164" s="57">
        <f t="shared" si="243"/>
        <v>0</v>
      </c>
      <c r="CV164" s="57">
        <f t="shared" si="243"/>
        <v>0</v>
      </c>
      <c r="CW164" s="57">
        <f t="shared" si="243"/>
        <v>0</v>
      </c>
      <c r="CX164" s="57">
        <f t="shared" si="243"/>
        <v>0</v>
      </c>
      <c r="CY164" s="57">
        <f t="shared" si="243"/>
        <v>0</v>
      </c>
      <c r="CZ164" s="57">
        <f t="shared" si="243"/>
        <v>0</v>
      </c>
      <c r="DA164" s="57">
        <f t="shared" si="243"/>
        <v>0</v>
      </c>
      <c r="DB164" s="57">
        <f t="shared" si="243"/>
        <v>0</v>
      </c>
      <c r="DC164" s="57">
        <f t="shared" si="243"/>
        <v>0</v>
      </c>
      <c r="DD164" s="57">
        <f t="shared" si="243"/>
        <v>0</v>
      </c>
      <c r="DE164" s="57">
        <f t="shared" si="243"/>
        <v>0</v>
      </c>
      <c r="DF164" s="57">
        <f t="shared" si="243"/>
        <v>0</v>
      </c>
      <c r="DG164" s="57">
        <f t="shared" si="243"/>
        <v>0</v>
      </c>
      <c r="DH164" s="57">
        <f t="shared" si="243"/>
        <v>0</v>
      </c>
      <c r="DI164" s="57">
        <f t="shared" si="243"/>
        <v>0</v>
      </c>
      <c r="DJ164" s="57">
        <f t="shared" si="243"/>
        <v>0</v>
      </c>
      <c r="DK164" s="57">
        <f t="shared" si="243"/>
        <v>0</v>
      </c>
      <c r="DL164" s="57">
        <f t="shared" si="243"/>
        <v>0</v>
      </c>
      <c r="DM164" s="57">
        <f t="shared" si="243"/>
        <v>0</v>
      </c>
      <c r="DN164" s="57">
        <f t="shared" si="243"/>
        <v>0</v>
      </c>
      <c r="DO164" s="57">
        <f t="shared" si="243"/>
        <v>0</v>
      </c>
      <c r="DP164" s="57">
        <f t="shared" si="243"/>
        <v>0</v>
      </c>
      <c r="DQ164" s="57">
        <f t="shared" si="243"/>
        <v>0</v>
      </c>
      <c r="DR164" s="57">
        <f t="shared" si="243"/>
        <v>0</v>
      </c>
      <c r="DS164" s="57">
        <f t="shared" si="243"/>
        <v>0</v>
      </c>
      <c r="DT164" s="57">
        <f t="shared" si="243"/>
        <v>0</v>
      </c>
      <c r="DU164" s="57">
        <f t="shared" si="243"/>
        <v>0</v>
      </c>
      <c r="DV164" s="57">
        <f t="shared" si="243"/>
        <v>0</v>
      </c>
      <c r="DW164" s="57">
        <f t="shared" si="243"/>
        <v>0</v>
      </c>
      <c r="DX164" s="57">
        <f t="shared" ref="DX164:EI164" si="244">SUM(DX161:DX163)</f>
        <v>0</v>
      </c>
      <c r="DY164" s="57">
        <f t="shared" si="244"/>
        <v>0</v>
      </c>
      <c r="DZ164" s="57">
        <f t="shared" si="244"/>
        <v>0</v>
      </c>
      <c r="EA164" s="57">
        <f t="shared" si="244"/>
        <v>0</v>
      </c>
      <c r="EB164" s="57">
        <f t="shared" si="244"/>
        <v>0</v>
      </c>
      <c r="EC164" s="57">
        <f t="shared" si="244"/>
        <v>0</v>
      </c>
      <c r="ED164" s="57">
        <f t="shared" si="244"/>
        <v>0</v>
      </c>
      <c r="EE164" s="57">
        <f t="shared" si="244"/>
        <v>0</v>
      </c>
      <c r="EF164" s="57">
        <f t="shared" si="244"/>
        <v>0</v>
      </c>
      <c r="EG164" s="57">
        <f t="shared" si="244"/>
        <v>0</v>
      </c>
      <c r="EH164" s="57">
        <f t="shared" si="244"/>
        <v>0</v>
      </c>
      <c r="EI164" s="57">
        <f t="shared" si="244"/>
        <v>0</v>
      </c>
      <c r="EJ164" s="57"/>
      <c r="EK164" s="57"/>
      <c r="EL164" s="57"/>
      <c r="EM164" s="57"/>
      <c r="EN164" s="57"/>
      <c r="EO164" s="57"/>
      <c r="EP164" s="57"/>
      <c r="EQ164" s="57"/>
      <c r="ER164" s="57"/>
      <c r="ES164" s="57"/>
      <c r="ET164" s="57"/>
      <c r="EU164" s="57"/>
      <c r="EV164" s="57"/>
      <c r="EW164" s="57"/>
      <c r="EX164" s="57"/>
      <c r="EY164" s="57"/>
      <c r="EZ164" s="57"/>
      <c r="FA164" s="57"/>
    </row>
    <row r="165" spans="1:157" ht="13.5" thickTop="1" x14ac:dyDescent="0.2">
      <c r="A165" s="2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1"/>
      <c r="BR165" s="51"/>
      <c r="BS165" s="51"/>
      <c r="BT165" s="51"/>
      <c r="BU165" s="51"/>
      <c r="BV165" s="51"/>
      <c r="BW165" s="51"/>
      <c r="BX165" s="51"/>
      <c r="BY165" s="51"/>
      <c r="BZ165" s="51"/>
      <c r="CA165" s="51"/>
      <c r="CB165" s="51"/>
      <c r="CC165" s="51"/>
      <c r="CD165" s="51"/>
      <c r="CE165" s="51"/>
      <c r="CF165" s="51"/>
      <c r="CG165" s="51"/>
      <c r="CH165" s="51"/>
      <c r="CI165" s="51"/>
      <c r="CJ165" s="51"/>
      <c r="CK165" s="51"/>
      <c r="CL165" s="51"/>
      <c r="CM165" s="51"/>
      <c r="CN165" s="51"/>
      <c r="CO165" s="51"/>
      <c r="CP165" s="51"/>
      <c r="CQ165" s="51"/>
      <c r="CR165" s="51"/>
      <c r="CS165" s="51"/>
      <c r="CT165" s="51"/>
      <c r="CU165" s="51"/>
      <c r="CV165" s="51"/>
      <c r="CW165" s="51"/>
      <c r="CX165" s="51"/>
      <c r="CY165" s="51"/>
      <c r="CZ165" s="51"/>
      <c r="DA165" s="51"/>
      <c r="DB165" s="51"/>
      <c r="DC165" s="51"/>
      <c r="DD165" s="51"/>
      <c r="DE165" s="51"/>
      <c r="DF165" s="51"/>
      <c r="DG165" s="51"/>
      <c r="DH165" s="51"/>
      <c r="DI165" s="51"/>
      <c r="DJ165" s="51"/>
      <c r="DK165" s="51"/>
      <c r="DL165" s="51"/>
      <c r="DM165" s="51"/>
      <c r="DN165" s="51"/>
      <c r="DO165" s="51"/>
      <c r="DP165" s="51"/>
      <c r="DQ165" s="51"/>
      <c r="DR165" s="51"/>
      <c r="DS165" s="51"/>
      <c r="DT165" s="51"/>
      <c r="DU165" s="51"/>
      <c r="DV165" s="51"/>
      <c r="DW165" s="51"/>
      <c r="DX165" s="51"/>
      <c r="DY165" s="51"/>
      <c r="DZ165" s="51"/>
      <c r="EA165" s="51"/>
      <c r="EB165" s="51"/>
      <c r="EC165" s="51"/>
      <c r="ED165" s="51"/>
      <c r="EE165" s="51"/>
      <c r="EF165" s="51"/>
      <c r="EG165" s="51"/>
      <c r="EH165" s="51"/>
      <c r="EI165" s="51"/>
      <c r="EJ165" s="51"/>
      <c r="EK165" s="51"/>
      <c r="EL165" s="51"/>
      <c r="EM165" s="51"/>
      <c r="EN165" s="51"/>
      <c r="EO165" s="51"/>
      <c r="EP165" s="51"/>
      <c r="EQ165" s="51"/>
      <c r="ER165" s="51"/>
      <c r="ES165" s="51"/>
      <c r="ET165" s="51"/>
      <c r="EU165" s="51"/>
      <c r="EV165" s="51"/>
      <c r="EW165" s="51"/>
      <c r="EX165" s="51"/>
      <c r="EY165" s="51"/>
      <c r="EZ165" s="51"/>
      <c r="FA165" s="51"/>
    </row>
    <row r="166" spans="1:157" ht="13.5" thickBot="1" x14ac:dyDescent="0.25">
      <c r="A166" s="2" t="s">
        <v>103</v>
      </c>
      <c r="E166" s="57">
        <f>-SUM($D164:E164)</f>
        <v>0</v>
      </c>
      <c r="F166" s="57">
        <f>-SUM($D164:F164)</f>
        <v>0</v>
      </c>
      <c r="G166" s="57">
        <f>-SUM($D164:G164)</f>
        <v>0</v>
      </c>
      <c r="H166" s="57">
        <f>-SUM($D164:H164)</f>
        <v>0</v>
      </c>
      <c r="I166" s="57">
        <f>-SUM($D164:I164)</f>
        <v>0</v>
      </c>
      <c r="J166" s="57">
        <f>-SUM($D164:J164)</f>
        <v>0</v>
      </c>
      <c r="K166" s="57">
        <f>-SUM($D164:K164)</f>
        <v>0</v>
      </c>
      <c r="L166" s="57">
        <f>-SUM($D164:L164)</f>
        <v>0</v>
      </c>
      <c r="M166" s="57">
        <f>-SUM($D164:M164)</f>
        <v>0</v>
      </c>
      <c r="N166" s="57">
        <f>-SUM($D164:N164)</f>
        <v>0</v>
      </c>
      <c r="O166" s="57">
        <f>-SUM($D164:O164)</f>
        <v>0</v>
      </c>
      <c r="P166" s="57">
        <f>-SUM($D164:P164)</f>
        <v>0</v>
      </c>
      <c r="Q166" s="57">
        <f>-SUM($D164:Q164)</f>
        <v>0</v>
      </c>
      <c r="R166" s="57">
        <f>-SUM($D164:R164)</f>
        <v>0</v>
      </c>
      <c r="S166" s="57">
        <f>-SUM($D164:S164)</f>
        <v>0</v>
      </c>
      <c r="T166" s="57">
        <f>-SUM($D164:T164)</f>
        <v>0</v>
      </c>
      <c r="U166" s="57">
        <f>-SUM($D164:U164)</f>
        <v>0</v>
      </c>
      <c r="V166" s="57">
        <f>-SUM($D164:V164)</f>
        <v>0</v>
      </c>
      <c r="W166" s="57">
        <f>-SUM($D164:W164)</f>
        <v>0</v>
      </c>
      <c r="X166" s="57">
        <f>-SUM($D164:X164)</f>
        <v>0</v>
      </c>
      <c r="Y166" s="57">
        <f>-SUM($D164:Y164)</f>
        <v>0</v>
      </c>
      <c r="Z166" s="57">
        <f>-SUM($D164:Z164)</f>
        <v>0</v>
      </c>
      <c r="AA166" s="57">
        <f>-SUM($D164:AA164)</f>
        <v>0</v>
      </c>
      <c r="AB166" s="57">
        <f>-SUM($D164:AB164)</f>
        <v>0</v>
      </c>
      <c r="AC166" s="57">
        <f>-SUM($D164:AC164)</f>
        <v>0</v>
      </c>
      <c r="AD166" s="57">
        <f>-SUM($D164:AD164)</f>
        <v>0</v>
      </c>
      <c r="AE166" s="57">
        <f>-SUM($D164:AE164)</f>
        <v>0</v>
      </c>
      <c r="AF166" s="57">
        <f>-SUM($D164:AF164)</f>
        <v>0</v>
      </c>
      <c r="AG166" s="57">
        <f>-SUM($D164:AG164)</f>
        <v>0</v>
      </c>
      <c r="AH166" s="57">
        <f>-SUM($D164:AH164)</f>
        <v>0</v>
      </c>
      <c r="AI166" s="57">
        <f>-SUM($D164:AI164)</f>
        <v>0</v>
      </c>
      <c r="AJ166" s="57">
        <f>-SUM($D164:AJ164)</f>
        <v>0</v>
      </c>
      <c r="AK166" s="57">
        <f>-SUM($D164:AK164)</f>
        <v>0</v>
      </c>
      <c r="AL166" s="57">
        <f>-SUM($D164:AL164)</f>
        <v>0</v>
      </c>
      <c r="AM166" s="57">
        <f>-SUM($D164:AM164)</f>
        <v>0</v>
      </c>
      <c r="AN166" s="57">
        <f>-SUM($D164:AN164)</f>
        <v>0</v>
      </c>
      <c r="AO166" s="57">
        <f>-SUM($D164:AO164)</f>
        <v>0</v>
      </c>
      <c r="AP166" s="57">
        <f>-SUM($D164:AP164)</f>
        <v>0</v>
      </c>
      <c r="AQ166" s="57">
        <f>-SUM($D164:AQ164)</f>
        <v>0</v>
      </c>
      <c r="AR166" s="57">
        <f>-SUM($D164:AR164)</f>
        <v>0</v>
      </c>
      <c r="AS166" s="57">
        <f>-SUM($D164:AS164)</f>
        <v>0</v>
      </c>
      <c r="AT166" s="57">
        <f>-SUM($D164:AT164)</f>
        <v>0</v>
      </c>
      <c r="AU166" s="57">
        <f>-SUM($D164:AU164)</f>
        <v>0</v>
      </c>
      <c r="AV166" s="57">
        <f>-SUM($D164:AV164)</f>
        <v>0</v>
      </c>
      <c r="AW166" s="57">
        <f>-SUM($D164:AW164)</f>
        <v>0</v>
      </c>
      <c r="AX166" s="57">
        <f>-SUM($D164:AX164)</f>
        <v>0</v>
      </c>
      <c r="AY166" s="57">
        <f>-SUM($D164:AY164)</f>
        <v>0</v>
      </c>
      <c r="AZ166" s="57">
        <f>-SUM($D164:AZ164)</f>
        <v>0</v>
      </c>
      <c r="BA166" s="57">
        <f>-SUM($D164:BA164)</f>
        <v>0</v>
      </c>
      <c r="BB166" s="57">
        <f>-SUM($D164:BB164)</f>
        <v>0</v>
      </c>
      <c r="BC166" s="57">
        <f>-SUM($D164:BC164)</f>
        <v>0</v>
      </c>
      <c r="BD166" s="57">
        <f>-SUM($D164:BD164)</f>
        <v>0</v>
      </c>
      <c r="BE166" s="57">
        <f>-SUM($D164:BE164)</f>
        <v>0</v>
      </c>
      <c r="BF166" s="57">
        <f>-SUM($D164:BF164)</f>
        <v>0</v>
      </c>
      <c r="BG166" s="57">
        <f>-SUM($D164:BG164)</f>
        <v>0</v>
      </c>
      <c r="BH166" s="57">
        <f>-SUM($D164:BH164)</f>
        <v>0</v>
      </c>
      <c r="BI166" s="57">
        <f>-SUM($D164:BI164)</f>
        <v>0</v>
      </c>
      <c r="BJ166" s="57">
        <f>-SUM($D164:BJ164)</f>
        <v>0</v>
      </c>
      <c r="BK166" s="57">
        <f>-SUM($D164:BK164)</f>
        <v>0</v>
      </c>
      <c r="BL166" s="57">
        <f>-SUM($D164:BL164)</f>
        <v>0</v>
      </c>
      <c r="BM166" s="57">
        <f>-SUM($D164:BM164)</f>
        <v>0</v>
      </c>
      <c r="BN166" s="57">
        <f>-SUM($D164:BN164)</f>
        <v>0</v>
      </c>
      <c r="BO166" s="57">
        <f>-SUM($D164:BO164)</f>
        <v>0</v>
      </c>
      <c r="BP166" s="57">
        <f>-SUM($D164:BP164)</f>
        <v>0</v>
      </c>
      <c r="BQ166" s="57">
        <f>-SUM($D164:BQ164)</f>
        <v>0</v>
      </c>
      <c r="BR166" s="57">
        <f>-SUM($D164:BR164)</f>
        <v>0</v>
      </c>
      <c r="BS166" s="57">
        <f>-SUM($D164:BS164)</f>
        <v>0</v>
      </c>
      <c r="BT166" s="57">
        <f>-SUM($D164:BT164)</f>
        <v>0</v>
      </c>
      <c r="BU166" s="57">
        <f>-SUM($D164:BU164)</f>
        <v>0</v>
      </c>
      <c r="BV166" s="57">
        <f>-SUM($D164:BV164)</f>
        <v>0</v>
      </c>
      <c r="BW166" s="57">
        <f>-SUM($D164:BW164)</f>
        <v>0</v>
      </c>
      <c r="BX166" s="57">
        <f>-SUM($D164:BX164)</f>
        <v>0</v>
      </c>
      <c r="BY166" s="57">
        <f>-SUM($D164:BY164)</f>
        <v>0</v>
      </c>
      <c r="BZ166" s="57">
        <f>-SUM($D164:BZ164)</f>
        <v>0</v>
      </c>
      <c r="CA166" s="57">
        <f>-SUM($D164:CA164)</f>
        <v>0</v>
      </c>
      <c r="CB166" s="57">
        <f>-SUM($D164:CB164)</f>
        <v>0</v>
      </c>
      <c r="CC166" s="57">
        <f>-SUM($D164:CC164)</f>
        <v>0</v>
      </c>
      <c r="CD166" s="57">
        <f>-SUM($D164:CD164)</f>
        <v>0</v>
      </c>
      <c r="CE166" s="57">
        <f>-SUM($D164:CE164)</f>
        <v>0</v>
      </c>
      <c r="CF166" s="57">
        <f>-SUM($D164:CF164)</f>
        <v>0</v>
      </c>
      <c r="CG166" s="57">
        <f>-SUM($D164:CG164)</f>
        <v>0</v>
      </c>
      <c r="CH166" s="57">
        <f>-SUM($D164:CH164)</f>
        <v>0</v>
      </c>
      <c r="CI166" s="57">
        <f>-SUM($D164:CI164)</f>
        <v>0</v>
      </c>
      <c r="CJ166" s="57">
        <f>-SUM($D164:CJ164)</f>
        <v>0</v>
      </c>
      <c r="CK166" s="57">
        <f>-SUM($D164:CK164)</f>
        <v>0</v>
      </c>
      <c r="CL166" s="57">
        <f>-SUM($D164:CL164)</f>
        <v>0</v>
      </c>
      <c r="CM166" s="57">
        <f>-SUM($D164:CM164)</f>
        <v>0</v>
      </c>
      <c r="CN166" s="57">
        <f>-SUM($D164:CN164)</f>
        <v>0</v>
      </c>
      <c r="CO166" s="57">
        <f>-SUM($D164:CO164)</f>
        <v>0</v>
      </c>
      <c r="CP166" s="57">
        <f>-SUM($D164:CP164)</f>
        <v>0</v>
      </c>
      <c r="CQ166" s="57">
        <f>-SUM($D164:CQ164)</f>
        <v>0</v>
      </c>
      <c r="CR166" s="57">
        <f>-SUM($D164:CR164)</f>
        <v>0</v>
      </c>
      <c r="CS166" s="57">
        <f>-SUM($D164:CS164)</f>
        <v>0</v>
      </c>
      <c r="CT166" s="57">
        <f>-SUM($D164:CT164)</f>
        <v>0</v>
      </c>
      <c r="CU166" s="57">
        <f>-SUM($D164:CU164)</f>
        <v>0</v>
      </c>
      <c r="CV166" s="57">
        <f>-SUM($D164:CV164)</f>
        <v>0</v>
      </c>
      <c r="CW166" s="57">
        <f>-SUM($D164:CW164)</f>
        <v>0</v>
      </c>
      <c r="CX166" s="57">
        <f>-SUM($D164:CX164)</f>
        <v>0</v>
      </c>
      <c r="CY166" s="57">
        <f>-SUM($D164:CY164)</f>
        <v>0</v>
      </c>
      <c r="CZ166" s="57">
        <f>-SUM($D164:CZ164)</f>
        <v>0</v>
      </c>
      <c r="DA166" s="57">
        <f>-SUM($D164:DA164)</f>
        <v>0</v>
      </c>
      <c r="DB166" s="57">
        <f>-SUM($D164:DB164)</f>
        <v>0</v>
      </c>
      <c r="DC166" s="57">
        <f>-SUM($D164:DC164)</f>
        <v>0</v>
      </c>
      <c r="DD166" s="57">
        <f>-SUM($D164:DD164)</f>
        <v>0</v>
      </c>
      <c r="DE166" s="57">
        <f>-SUM($D164:DE164)</f>
        <v>0</v>
      </c>
      <c r="DF166" s="57">
        <f>-SUM($D164:DF164)</f>
        <v>0</v>
      </c>
      <c r="DG166" s="57">
        <f>-SUM($D164:DG164)</f>
        <v>0</v>
      </c>
      <c r="DH166" s="57">
        <f>-SUM($D164:DH164)</f>
        <v>0</v>
      </c>
      <c r="DI166" s="57">
        <f>-SUM($D164:DI164)</f>
        <v>0</v>
      </c>
      <c r="DJ166" s="57">
        <f>-SUM($D164:DJ164)</f>
        <v>0</v>
      </c>
      <c r="DK166" s="57">
        <f>-SUM($D164:DK164)</f>
        <v>0</v>
      </c>
      <c r="DL166" s="57">
        <f>-SUM($D164:DL164)</f>
        <v>0</v>
      </c>
      <c r="DM166" s="57">
        <f>-SUM($D164:DM164)</f>
        <v>0</v>
      </c>
      <c r="DN166" s="57">
        <f>-SUM($D164:DN164)</f>
        <v>0</v>
      </c>
      <c r="DO166" s="57">
        <f>-SUM($D164:DO164)</f>
        <v>0</v>
      </c>
      <c r="DP166" s="57">
        <f>-SUM($D164:DP164)</f>
        <v>0</v>
      </c>
      <c r="DQ166" s="57">
        <f>-SUM($D164:DQ164)</f>
        <v>0</v>
      </c>
      <c r="DR166" s="57">
        <f>-SUM($D164:DR164)</f>
        <v>0</v>
      </c>
      <c r="DS166" s="57">
        <f>-SUM($D164:DS164)</f>
        <v>0</v>
      </c>
      <c r="DT166" s="57">
        <f>-SUM($D164:DT164)</f>
        <v>0</v>
      </c>
      <c r="DU166" s="57">
        <f>-SUM($D164:DU164)</f>
        <v>0</v>
      </c>
      <c r="DV166" s="57">
        <f>-SUM($D164:DV164)</f>
        <v>0</v>
      </c>
      <c r="DW166" s="57">
        <f>-SUM($D164:DW164)</f>
        <v>0</v>
      </c>
      <c r="DX166" s="57">
        <f>-SUM($D164:DX164)</f>
        <v>0</v>
      </c>
      <c r="DY166" s="57">
        <f>-SUM($D164:DY164)</f>
        <v>0</v>
      </c>
      <c r="DZ166" s="57">
        <f>-SUM($D164:DZ164)</f>
        <v>0</v>
      </c>
      <c r="EA166" s="57">
        <f>-SUM($D164:EA164)</f>
        <v>0</v>
      </c>
      <c r="EB166" s="57">
        <f>-SUM($D164:EB164)</f>
        <v>0</v>
      </c>
      <c r="EC166" s="57">
        <f>-SUM($D164:EC164)</f>
        <v>0</v>
      </c>
      <c r="ED166" s="57">
        <f>-SUM($D164:ED164)</f>
        <v>0</v>
      </c>
      <c r="EE166" s="57">
        <f>-SUM($D164:EE164)</f>
        <v>0</v>
      </c>
      <c r="EF166" s="57">
        <f>-SUM($D164:EF164)</f>
        <v>0</v>
      </c>
      <c r="EG166" s="57">
        <f>-SUM($D164:EG164)</f>
        <v>0</v>
      </c>
      <c r="EH166" s="57">
        <f>-SUM($D164:EH164)</f>
        <v>0</v>
      </c>
      <c r="EI166" s="57">
        <f>-SUM($D164:EI164)</f>
        <v>0</v>
      </c>
      <c r="EJ166" s="57"/>
      <c r="EK166" s="57"/>
      <c r="EL166" s="57"/>
      <c r="EM166" s="57"/>
      <c r="EN166" s="57"/>
      <c r="EO166" s="57"/>
      <c r="EP166" s="57"/>
      <c r="EQ166" s="57"/>
      <c r="ER166" s="57"/>
      <c r="ES166" s="57"/>
      <c r="ET166" s="57"/>
      <c r="EU166" s="57"/>
      <c r="EV166" s="57"/>
      <c r="EW166" s="57"/>
      <c r="EX166" s="57"/>
      <c r="EY166" s="57"/>
      <c r="EZ166" s="57"/>
      <c r="FA166" s="57"/>
    </row>
    <row r="167" spans="1:157" ht="13.5" thickTop="1" x14ac:dyDescent="0.2">
      <c r="A167" s="2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51"/>
      <c r="BT167" s="51"/>
      <c r="BU167" s="51"/>
      <c r="BV167" s="51"/>
      <c r="BW167" s="51"/>
      <c r="BX167" s="51"/>
      <c r="BY167" s="51"/>
      <c r="BZ167" s="51"/>
      <c r="CA167" s="51"/>
      <c r="CB167" s="51"/>
      <c r="CC167" s="51"/>
      <c r="CD167" s="51"/>
      <c r="CE167" s="51"/>
      <c r="CF167" s="51"/>
      <c r="CG167" s="51"/>
      <c r="CH167" s="51"/>
      <c r="CI167" s="51"/>
      <c r="CJ167" s="51"/>
      <c r="CK167" s="51"/>
      <c r="CL167" s="51"/>
      <c r="CM167" s="51"/>
      <c r="CN167" s="51"/>
      <c r="CO167" s="51"/>
      <c r="CP167" s="51"/>
      <c r="CQ167" s="51"/>
      <c r="CR167" s="51"/>
      <c r="CS167" s="51"/>
      <c r="CT167" s="51"/>
      <c r="CU167" s="51"/>
      <c r="CV167" s="51"/>
      <c r="CW167" s="51"/>
      <c r="CX167" s="51"/>
      <c r="CY167" s="51"/>
      <c r="CZ167" s="51"/>
      <c r="DA167" s="51"/>
      <c r="DB167" s="51"/>
      <c r="DC167" s="51"/>
      <c r="DD167" s="51"/>
      <c r="DE167" s="51"/>
      <c r="DF167" s="51"/>
      <c r="DG167" s="51"/>
      <c r="DH167" s="51"/>
      <c r="DI167" s="51"/>
      <c r="DJ167" s="51"/>
      <c r="DK167" s="51"/>
      <c r="DL167" s="51"/>
      <c r="DM167" s="51"/>
      <c r="DN167" s="51"/>
      <c r="DO167" s="51"/>
      <c r="DP167" s="51"/>
      <c r="DQ167" s="51"/>
      <c r="DR167" s="51"/>
      <c r="DS167" s="51"/>
      <c r="DT167" s="51"/>
      <c r="DU167" s="51"/>
      <c r="DV167" s="51"/>
      <c r="DW167" s="51"/>
      <c r="DX167" s="51"/>
      <c r="DY167" s="51"/>
      <c r="DZ167" s="51"/>
      <c r="EA167" s="51"/>
      <c r="EB167" s="51"/>
      <c r="EC167" s="51"/>
      <c r="ED167" s="51"/>
      <c r="EE167" s="51"/>
      <c r="EF167" s="51"/>
      <c r="EG167" s="51"/>
      <c r="EH167" s="51"/>
      <c r="EI167" s="51"/>
      <c r="EJ167" s="51"/>
      <c r="EK167" s="51"/>
      <c r="EL167" s="51"/>
      <c r="EM167" s="51"/>
      <c r="EN167" s="51"/>
      <c r="EO167" s="51"/>
      <c r="EP167" s="51"/>
      <c r="EQ167" s="51"/>
      <c r="ER167" s="51"/>
      <c r="ES167" s="51"/>
      <c r="ET167" s="51"/>
      <c r="EU167" s="51"/>
      <c r="EV167" s="51"/>
      <c r="EW167" s="51"/>
      <c r="EX167" s="51"/>
      <c r="EY167" s="51"/>
      <c r="EZ167" s="51"/>
      <c r="FA167" s="51"/>
    </row>
    <row r="168" spans="1:157" ht="13.5" thickBot="1" x14ac:dyDescent="0.25">
      <c r="A168" s="2" t="s">
        <v>104</v>
      </c>
      <c r="E168" s="57">
        <f>E158+E166</f>
        <v>0</v>
      </c>
      <c r="F168" s="57">
        <f t="shared" ref="F168:BQ168" si="245">F158+F166</f>
        <v>0</v>
      </c>
      <c r="G168" s="57">
        <f t="shared" si="245"/>
        <v>0</v>
      </c>
      <c r="H168" s="57">
        <f t="shared" si="245"/>
        <v>0</v>
      </c>
      <c r="I168" s="57">
        <f t="shared" si="245"/>
        <v>0</v>
      </c>
      <c r="J168" s="57">
        <f t="shared" si="245"/>
        <v>0</v>
      </c>
      <c r="K168" s="57">
        <f t="shared" si="245"/>
        <v>0</v>
      </c>
      <c r="L168" s="57">
        <f t="shared" si="245"/>
        <v>0</v>
      </c>
      <c r="M168" s="57">
        <f t="shared" si="245"/>
        <v>0</v>
      </c>
      <c r="N168" s="57">
        <f t="shared" si="245"/>
        <v>0</v>
      </c>
      <c r="O168" s="57">
        <f t="shared" si="245"/>
        <v>0</v>
      </c>
      <c r="P168" s="57">
        <f t="shared" si="245"/>
        <v>0</v>
      </c>
      <c r="Q168" s="57">
        <f t="shared" si="245"/>
        <v>0</v>
      </c>
      <c r="R168" s="57">
        <f t="shared" si="245"/>
        <v>0</v>
      </c>
      <c r="S168" s="57">
        <f t="shared" si="245"/>
        <v>0</v>
      </c>
      <c r="T168" s="57">
        <f t="shared" si="245"/>
        <v>0</v>
      </c>
      <c r="U168" s="57">
        <f t="shared" si="245"/>
        <v>0</v>
      </c>
      <c r="V168" s="57">
        <f t="shared" si="245"/>
        <v>0</v>
      </c>
      <c r="W168" s="57">
        <f t="shared" si="245"/>
        <v>0</v>
      </c>
      <c r="X168" s="57">
        <f t="shared" si="245"/>
        <v>0</v>
      </c>
      <c r="Y168" s="57">
        <f t="shared" si="245"/>
        <v>0</v>
      </c>
      <c r="Z168" s="57">
        <f t="shared" si="245"/>
        <v>0</v>
      </c>
      <c r="AA168" s="57">
        <f t="shared" si="245"/>
        <v>0</v>
      </c>
      <c r="AB168" s="57">
        <f t="shared" si="245"/>
        <v>0</v>
      </c>
      <c r="AC168" s="57">
        <f t="shared" si="245"/>
        <v>0</v>
      </c>
      <c r="AD168" s="57">
        <f t="shared" si="245"/>
        <v>0</v>
      </c>
      <c r="AE168" s="57">
        <f t="shared" si="245"/>
        <v>0</v>
      </c>
      <c r="AF168" s="57">
        <f t="shared" si="245"/>
        <v>0</v>
      </c>
      <c r="AG168" s="57">
        <f t="shared" si="245"/>
        <v>0</v>
      </c>
      <c r="AH168" s="57">
        <f t="shared" si="245"/>
        <v>0</v>
      </c>
      <c r="AI168" s="57">
        <f t="shared" si="245"/>
        <v>0</v>
      </c>
      <c r="AJ168" s="57">
        <f t="shared" si="245"/>
        <v>0</v>
      </c>
      <c r="AK168" s="57">
        <f t="shared" si="245"/>
        <v>0</v>
      </c>
      <c r="AL168" s="57">
        <f t="shared" si="245"/>
        <v>0</v>
      </c>
      <c r="AM168" s="57">
        <f t="shared" si="245"/>
        <v>0</v>
      </c>
      <c r="AN168" s="57">
        <f t="shared" si="245"/>
        <v>0</v>
      </c>
      <c r="AO168" s="57">
        <f t="shared" si="245"/>
        <v>0</v>
      </c>
      <c r="AP168" s="57">
        <f t="shared" si="245"/>
        <v>0</v>
      </c>
      <c r="AQ168" s="57">
        <f t="shared" si="245"/>
        <v>0</v>
      </c>
      <c r="AR168" s="57">
        <f t="shared" si="245"/>
        <v>0</v>
      </c>
      <c r="AS168" s="57">
        <f t="shared" si="245"/>
        <v>0</v>
      </c>
      <c r="AT168" s="57">
        <f t="shared" si="245"/>
        <v>0</v>
      </c>
      <c r="AU168" s="57">
        <f t="shared" si="245"/>
        <v>0</v>
      </c>
      <c r="AV168" s="57">
        <f t="shared" si="245"/>
        <v>0</v>
      </c>
      <c r="AW168" s="57">
        <f t="shared" si="245"/>
        <v>0</v>
      </c>
      <c r="AX168" s="57">
        <f t="shared" si="245"/>
        <v>0</v>
      </c>
      <c r="AY168" s="57">
        <f t="shared" si="245"/>
        <v>0</v>
      </c>
      <c r="AZ168" s="57">
        <f t="shared" si="245"/>
        <v>0</v>
      </c>
      <c r="BA168" s="57">
        <f t="shared" si="245"/>
        <v>0</v>
      </c>
      <c r="BB168" s="57">
        <f t="shared" si="245"/>
        <v>0</v>
      </c>
      <c r="BC168" s="57">
        <f t="shared" si="245"/>
        <v>0</v>
      </c>
      <c r="BD168" s="57">
        <f t="shared" si="245"/>
        <v>0</v>
      </c>
      <c r="BE168" s="57">
        <f t="shared" si="245"/>
        <v>0</v>
      </c>
      <c r="BF168" s="57">
        <f t="shared" si="245"/>
        <v>0</v>
      </c>
      <c r="BG168" s="57">
        <f t="shared" si="245"/>
        <v>0</v>
      </c>
      <c r="BH168" s="57">
        <f t="shared" si="245"/>
        <v>0</v>
      </c>
      <c r="BI168" s="57">
        <f t="shared" si="245"/>
        <v>0</v>
      </c>
      <c r="BJ168" s="57">
        <f t="shared" si="245"/>
        <v>0</v>
      </c>
      <c r="BK168" s="57">
        <f t="shared" si="245"/>
        <v>0</v>
      </c>
      <c r="BL168" s="57">
        <f t="shared" si="245"/>
        <v>0</v>
      </c>
      <c r="BM168" s="57">
        <f t="shared" si="245"/>
        <v>0</v>
      </c>
      <c r="BN168" s="57">
        <f t="shared" si="245"/>
        <v>0</v>
      </c>
      <c r="BO168" s="57">
        <f t="shared" si="245"/>
        <v>0</v>
      </c>
      <c r="BP168" s="57">
        <f t="shared" si="245"/>
        <v>0</v>
      </c>
      <c r="BQ168" s="57">
        <f t="shared" si="245"/>
        <v>0</v>
      </c>
      <c r="BR168" s="57">
        <f t="shared" ref="BR168:DW168" si="246">BR158+BR166</f>
        <v>0</v>
      </c>
      <c r="BS168" s="57">
        <f t="shared" si="246"/>
        <v>0</v>
      </c>
      <c r="BT168" s="57">
        <f t="shared" si="246"/>
        <v>0</v>
      </c>
      <c r="BU168" s="57">
        <f t="shared" si="246"/>
        <v>0</v>
      </c>
      <c r="BV168" s="57">
        <f t="shared" si="246"/>
        <v>0</v>
      </c>
      <c r="BW168" s="57">
        <f t="shared" si="246"/>
        <v>0</v>
      </c>
      <c r="BX168" s="57">
        <f t="shared" si="246"/>
        <v>0</v>
      </c>
      <c r="BY168" s="57">
        <f t="shared" si="246"/>
        <v>0</v>
      </c>
      <c r="BZ168" s="57">
        <f t="shared" si="246"/>
        <v>0</v>
      </c>
      <c r="CA168" s="57">
        <f t="shared" si="246"/>
        <v>0</v>
      </c>
      <c r="CB168" s="57">
        <f t="shared" si="246"/>
        <v>0</v>
      </c>
      <c r="CC168" s="57">
        <f t="shared" si="246"/>
        <v>0</v>
      </c>
      <c r="CD168" s="57">
        <f t="shared" si="246"/>
        <v>0</v>
      </c>
      <c r="CE168" s="57">
        <f t="shared" si="246"/>
        <v>0</v>
      </c>
      <c r="CF168" s="57">
        <f t="shared" si="246"/>
        <v>0</v>
      </c>
      <c r="CG168" s="57">
        <f t="shared" si="246"/>
        <v>0</v>
      </c>
      <c r="CH168" s="57">
        <f t="shared" si="246"/>
        <v>0</v>
      </c>
      <c r="CI168" s="57">
        <f t="shared" si="246"/>
        <v>0</v>
      </c>
      <c r="CJ168" s="57">
        <f t="shared" si="246"/>
        <v>0</v>
      </c>
      <c r="CK168" s="57">
        <f t="shared" si="246"/>
        <v>0</v>
      </c>
      <c r="CL168" s="57">
        <f t="shared" si="246"/>
        <v>0</v>
      </c>
      <c r="CM168" s="57">
        <f t="shared" si="246"/>
        <v>0</v>
      </c>
      <c r="CN168" s="57">
        <f t="shared" si="246"/>
        <v>0</v>
      </c>
      <c r="CO168" s="57">
        <f t="shared" si="246"/>
        <v>0</v>
      </c>
      <c r="CP168" s="57">
        <f t="shared" si="246"/>
        <v>0</v>
      </c>
      <c r="CQ168" s="57">
        <f t="shared" si="246"/>
        <v>0</v>
      </c>
      <c r="CR168" s="57">
        <f t="shared" si="246"/>
        <v>0</v>
      </c>
      <c r="CS168" s="57">
        <f t="shared" si="246"/>
        <v>0</v>
      </c>
      <c r="CT168" s="57">
        <f t="shared" si="246"/>
        <v>0</v>
      </c>
      <c r="CU168" s="57">
        <f t="shared" si="246"/>
        <v>0</v>
      </c>
      <c r="CV168" s="57">
        <f t="shared" si="246"/>
        <v>0</v>
      </c>
      <c r="CW168" s="57">
        <f t="shared" si="246"/>
        <v>0</v>
      </c>
      <c r="CX168" s="57">
        <f t="shared" si="246"/>
        <v>0</v>
      </c>
      <c r="CY168" s="57">
        <f t="shared" si="246"/>
        <v>0</v>
      </c>
      <c r="CZ168" s="57">
        <f t="shared" si="246"/>
        <v>0</v>
      </c>
      <c r="DA168" s="57">
        <f t="shared" si="246"/>
        <v>0</v>
      </c>
      <c r="DB168" s="57">
        <f t="shared" si="246"/>
        <v>0</v>
      </c>
      <c r="DC168" s="57">
        <f t="shared" si="246"/>
        <v>0</v>
      </c>
      <c r="DD168" s="57">
        <f t="shared" si="246"/>
        <v>0</v>
      </c>
      <c r="DE168" s="57">
        <f t="shared" si="246"/>
        <v>0</v>
      </c>
      <c r="DF168" s="57">
        <f t="shared" si="246"/>
        <v>0</v>
      </c>
      <c r="DG168" s="57">
        <f t="shared" si="246"/>
        <v>0</v>
      </c>
      <c r="DH168" s="57">
        <f t="shared" si="246"/>
        <v>0</v>
      </c>
      <c r="DI168" s="57">
        <f t="shared" si="246"/>
        <v>0</v>
      </c>
      <c r="DJ168" s="57">
        <f t="shared" si="246"/>
        <v>0</v>
      </c>
      <c r="DK168" s="57">
        <f t="shared" si="246"/>
        <v>0</v>
      </c>
      <c r="DL168" s="57">
        <f t="shared" si="246"/>
        <v>0</v>
      </c>
      <c r="DM168" s="57">
        <f t="shared" si="246"/>
        <v>0</v>
      </c>
      <c r="DN168" s="57">
        <f t="shared" si="246"/>
        <v>0</v>
      </c>
      <c r="DO168" s="57">
        <f t="shared" si="246"/>
        <v>0</v>
      </c>
      <c r="DP168" s="57">
        <f t="shared" si="246"/>
        <v>0</v>
      </c>
      <c r="DQ168" s="57">
        <f t="shared" si="246"/>
        <v>0</v>
      </c>
      <c r="DR168" s="57">
        <f t="shared" si="246"/>
        <v>0</v>
      </c>
      <c r="DS168" s="57">
        <f t="shared" si="246"/>
        <v>0</v>
      </c>
      <c r="DT168" s="57">
        <f t="shared" si="246"/>
        <v>0</v>
      </c>
      <c r="DU168" s="57">
        <f t="shared" si="246"/>
        <v>0</v>
      </c>
      <c r="DV168" s="57">
        <f t="shared" si="246"/>
        <v>0</v>
      </c>
      <c r="DW168" s="57">
        <f t="shared" si="246"/>
        <v>0</v>
      </c>
      <c r="DX168" s="57">
        <f t="shared" ref="DX168:EI168" si="247">DX158+DX166</f>
        <v>0</v>
      </c>
      <c r="DY168" s="57">
        <f t="shared" si="247"/>
        <v>0</v>
      </c>
      <c r="DZ168" s="57">
        <f t="shared" si="247"/>
        <v>0</v>
      </c>
      <c r="EA168" s="57">
        <f t="shared" si="247"/>
        <v>0</v>
      </c>
      <c r="EB168" s="57">
        <f t="shared" si="247"/>
        <v>0</v>
      </c>
      <c r="EC168" s="57">
        <f t="shared" si="247"/>
        <v>0</v>
      </c>
      <c r="ED168" s="57">
        <f t="shared" si="247"/>
        <v>0</v>
      </c>
      <c r="EE168" s="57">
        <f t="shared" si="247"/>
        <v>0</v>
      </c>
      <c r="EF168" s="57">
        <f t="shared" si="247"/>
        <v>0</v>
      </c>
      <c r="EG168" s="57">
        <f t="shared" si="247"/>
        <v>0</v>
      </c>
      <c r="EH168" s="57">
        <f t="shared" si="247"/>
        <v>0</v>
      </c>
      <c r="EI168" s="57">
        <f t="shared" si="247"/>
        <v>0</v>
      </c>
      <c r="EJ168" s="57"/>
      <c r="EK168" s="57"/>
      <c r="EL168" s="57"/>
      <c r="EM168" s="57"/>
      <c r="EN168" s="57"/>
      <c r="EO168" s="57"/>
      <c r="EP168" s="57"/>
      <c r="EQ168" s="57"/>
      <c r="ER168" s="57"/>
      <c r="ES168" s="57"/>
      <c r="ET168" s="57"/>
      <c r="EU168" s="57"/>
      <c r="EV168" s="57"/>
      <c r="EW168" s="57"/>
      <c r="EX168" s="57"/>
      <c r="EY168" s="57"/>
      <c r="EZ168" s="57"/>
      <c r="FA168" s="57"/>
    </row>
    <row r="169" spans="1:157" ht="13.5" thickTop="1" x14ac:dyDescent="0.2">
      <c r="A169" s="2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53"/>
      <c r="BU169" s="53"/>
      <c r="BV169" s="53"/>
      <c r="BW169" s="53"/>
      <c r="BX169" s="53"/>
      <c r="BY169" s="53"/>
      <c r="BZ169" s="53"/>
      <c r="CA169" s="53"/>
      <c r="CB169" s="53"/>
      <c r="CC169" s="53"/>
      <c r="CD169" s="53"/>
      <c r="CE169" s="53"/>
      <c r="CF169" s="53"/>
      <c r="CG169" s="53"/>
      <c r="CH169" s="53"/>
      <c r="CI169" s="53"/>
      <c r="CJ169" s="53"/>
      <c r="CK169" s="53"/>
      <c r="CL169" s="53"/>
      <c r="CM169" s="53"/>
      <c r="CN169" s="53"/>
      <c r="CO169" s="53"/>
      <c r="CP169" s="53"/>
      <c r="CQ169" s="53"/>
      <c r="CR169" s="53"/>
      <c r="CS169" s="53"/>
      <c r="CT169" s="53"/>
      <c r="CU169" s="53"/>
      <c r="CV169" s="53"/>
      <c r="CW169" s="53"/>
      <c r="CX169" s="53"/>
      <c r="CY169" s="53"/>
      <c r="CZ169" s="53"/>
      <c r="DA169" s="53"/>
      <c r="DB169" s="53"/>
      <c r="DC169" s="53"/>
      <c r="DD169" s="53"/>
      <c r="DE169" s="53"/>
      <c r="DF169" s="53"/>
      <c r="DG169" s="53"/>
      <c r="DH169" s="53"/>
      <c r="DI169" s="53"/>
      <c r="DJ169" s="53"/>
      <c r="DK169" s="53"/>
      <c r="DL169" s="53"/>
      <c r="DM169" s="53"/>
      <c r="DN169" s="53"/>
      <c r="DO169" s="53"/>
      <c r="DP169" s="53"/>
      <c r="DQ169" s="53"/>
      <c r="DR169" s="53"/>
      <c r="DS169" s="53"/>
      <c r="DT169" s="53"/>
      <c r="DU169" s="53"/>
      <c r="DV169" s="53"/>
      <c r="DW169" s="53"/>
      <c r="DX169" s="53"/>
      <c r="DY169" s="53"/>
      <c r="DZ169" s="53"/>
      <c r="EA169" s="53"/>
      <c r="EB169" s="53"/>
      <c r="EC169" s="53"/>
      <c r="ED169" s="53"/>
      <c r="EE169" s="53"/>
      <c r="EF169" s="53"/>
      <c r="EG169" s="53"/>
      <c r="EH169" s="53"/>
      <c r="EI169" s="53"/>
      <c r="EJ169" s="53"/>
      <c r="EK169" s="53"/>
      <c r="EL169" s="53"/>
      <c r="EM169" s="53"/>
      <c r="EN169" s="53"/>
      <c r="EO169" s="53"/>
      <c r="EP169" s="53"/>
      <c r="EQ169" s="53"/>
      <c r="ER169" s="53"/>
      <c r="ES169" s="53"/>
      <c r="ET169" s="53"/>
      <c r="EU169" s="53"/>
      <c r="EV169" s="53"/>
      <c r="EW169" s="53"/>
      <c r="EX169" s="53"/>
      <c r="EY169" s="53"/>
      <c r="EZ169" s="53"/>
      <c r="FA169" s="53"/>
    </row>
    <row r="178" spans="1:157" ht="13.5" thickBot="1" x14ac:dyDescent="0.25">
      <c r="A178" s="2"/>
      <c r="B178" t="s">
        <v>141</v>
      </c>
      <c r="C178" s="29">
        <f>'General Data'!C52</f>
        <v>0</v>
      </c>
      <c r="E178" s="57">
        <f>SUM('General Data'!E60:E66)</f>
        <v>0</v>
      </c>
      <c r="F178" s="57">
        <f>SUM('General Data'!F60:F66)</f>
        <v>0</v>
      </c>
      <c r="G178" s="57">
        <f>SUM('General Data'!G60:G66)</f>
        <v>0</v>
      </c>
      <c r="H178" s="57">
        <f>SUM('General Data'!H60:H66)</f>
        <v>0</v>
      </c>
      <c r="I178" s="57">
        <f>SUM('General Data'!I60:I66)</f>
        <v>0</v>
      </c>
      <c r="J178" s="57">
        <f>SUM('General Data'!J60:J66)</f>
        <v>0</v>
      </c>
      <c r="K178" s="57">
        <f>SUM('General Data'!K60:K66)</f>
        <v>0</v>
      </c>
      <c r="L178" s="57">
        <f>SUM('General Data'!L60:L66)</f>
        <v>0</v>
      </c>
      <c r="M178" s="57">
        <f>SUM('General Data'!M60:M66)</f>
        <v>0</v>
      </c>
      <c r="N178" s="57">
        <f>SUM('General Data'!N60:N66)</f>
        <v>0</v>
      </c>
      <c r="O178" s="57">
        <f>SUM('General Data'!O60:O66)</f>
        <v>0</v>
      </c>
      <c r="P178" s="57">
        <f>SUM('General Data'!P60:P66)</f>
        <v>0</v>
      </c>
      <c r="Q178" s="57">
        <f>SUM('General Data'!Q60:Q66)</f>
        <v>0</v>
      </c>
      <c r="R178" s="57">
        <f>SUM('General Data'!R60:R66)</f>
        <v>0</v>
      </c>
      <c r="S178" s="57">
        <f>SUM('General Data'!S60:S66)</f>
        <v>0</v>
      </c>
      <c r="T178" s="57">
        <f>SUM('General Data'!T60:T66)</f>
        <v>0</v>
      </c>
      <c r="U178" s="57">
        <f>SUM('General Data'!U60:U66)</f>
        <v>0</v>
      </c>
      <c r="V178" s="57">
        <f>SUM('General Data'!V60:V66)</f>
        <v>0</v>
      </c>
      <c r="W178" s="57">
        <f>SUM('General Data'!W60:W66)</f>
        <v>0</v>
      </c>
      <c r="X178" s="57">
        <f>SUM('General Data'!X60:X66)</f>
        <v>0</v>
      </c>
      <c r="Y178" s="57">
        <f>SUM('General Data'!Y60:Y66)</f>
        <v>0</v>
      </c>
      <c r="Z178" s="57">
        <f>SUM('General Data'!Z60:Z66)</f>
        <v>0</v>
      </c>
      <c r="AA178" s="57">
        <f>SUM('General Data'!AA60:AA66)</f>
        <v>0</v>
      </c>
      <c r="AB178" s="57">
        <f>SUM('General Data'!AB60:AB66)</f>
        <v>0</v>
      </c>
      <c r="AC178" s="57">
        <f>SUM('General Data'!AC60:AC66)</f>
        <v>0</v>
      </c>
      <c r="AD178" s="57">
        <f>SUM('General Data'!AD60:AD66)</f>
        <v>0</v>
      </c>
      <c r="AE178" s="57">
        <f>SUM('General Data'!AE60:AE66)</f>
        <v>0</v>
      </c>
      <c r="AF178" s="57">
        <f>SUM('General Data'!AF60:AF66)</f>
        <v>0</v>
      </c>
      <c r="AG178" s="57">
        <f>SUM('General Data'!AG60:AG66)</f>
        <v>0</v>
      </c>
      <c r="AH178" s="57">
        <f>SUM('General Data'!AH60:AH66)</f>
        <v>0</v>
      </c>
      <c r="AI178" s="57">
        <f>SUM('General Data'!AI60:AI66)</f>
        <v>0</v>
      </c>
      <c r="AJ178" s="57">
        <f>SUM('General Data'!AJ60:AJ66)</f>
        <v>0</v>
      </c>
      <c r="AK178" s="57">
        <f>SUM('General Data'!AK60:AK66)</f>
        <v>0</v>
      </c>
      <c r="AL178" s="57">
        <f>SUM('General Data'!AL60:AL66)</f>
        <v>0</v>
      </c>
      <c r="AM178" s="57">
        <f>SUM('General Data'!AM60:AM66)</f>
        <v>0</v>
      </c>
      <c r="AN178" s="57">
        <f>SUM('General Data'!AN60:AN66)</f>
        <v>0</v>
      </c>
      <c r="AO178" s="57">
        <f>SUM('General Data'!AO60:AO66)</f>
        <v>0</v>
      </c>
      <c r="AP178" s="57">
        <f>SUM('General Data'!AP60:AP66)</f>
        <v>0</v>
      </c>
      <c r="AQ178" s="57">
        <f>SUM('General Data'!AQ60:AQ66)</f>
        <v>0</v>
      </c>
      <c r="AR178" s="57">
        <f>SUM('General Data'!AR60:AR66)</f>
        <v>0</v>
      </c>
      <c r="AS178" s="57">
        <f>SUM('General Data'!AS60:AS66)</f>
        <v>0</v>
      </c>
      <c r="AT178" s="57">
        <f>SUM('General Data'!AT60:AT66)</f>
        <v>0</v>
      </c>
      <c r="AU178" s="57">
        <f>SUM('General Data'!AU60:AU66)</f>
        <v>0</v>
      </c>
      <c r="AV178" s="57">
        <f>SUM('General Data'!AV60:AV66)</f>
        <v>0</v>
      </c>
      <c r="AW178" s="57">
        <f>SUM('General Data'!AW60:AW66)</f>
        <v>0</v>
      </c>
      <c r="AX178" s="57">
        <f>SUM('General Data'!AX60:AX66)</f>
        <v>0</v>
      </c>
      <c r="AY178" s="57">
        <f>SUM('General Data'!AY60:AY66)</f>
        <v>0</v>
      </c>
      <c r="AZ178" s="57">
        <f>SUM('General Data'!AZ60:AZ66)</f>
        <v>0</v>
      </c>
      <c r="BA178" s="57">
        <f>SUM('General Data'!BA60:BA66)</f>
        <v>0</v>
      </c>
      <c r="BB178" s="57">
        <f>SUM('General Data'!BB60:BB66)</f>
        <v>0</v>
      </c>
      <c r="BC178" s="57">
        <f>SUM('General Data'!BC60:BC66)</f>
        <v>0</v>
      </c>
      <c r="BD178" s="57">
        <f>SUM('General Data'!BD60:BD66)</f>
        <v>0</v>
      </c>
      <c r="BE178" s="57">
        <f>SUM('General Data'!BE60:BE66)</f>
        <v>0</v>
      </c>
      <c r="BF178" s="57">
        <f>SUM('General Data'!BF60:BF66)</f>
        <v>0</v>
      </c>
      <c r="BG178" s="57">
        <f>SUM('General Data'!BG60:BG66)</f>
        <v>0</v>
      </c>
      <c r="BH178" s="57">
        <f>SUM('General Data'!BH60:BH66)</f>
        <v>0</v>
      </c>
      <c r="BI178" s="57">
        <f>SUM('General Data'!BI60:BI66)</f>
        <v>0</v>
      </c>
      <c r="BJ178" s="57">
        <f>SUM('General Data'!BJ60:BJ66)</f>
        <v>0</v>
      </c>
      <c r="BK178" s="57">
        <f>SUM('General Data'!BK60:BK66)</f>
        <v>0</v>
      </c>
      <c r="BL178" s="57">
        <f>SUM('General Data'!BL60:BL66)</f>
        <v>0</v>
      </c>
      <c r="BM178" s="57">
        <f>SUM('General Data'!BM60:BM66)</f>
        <v>0</v>
      </c>
      <c r="BN178" s="57">
        <f>SUM('General Data'!BN60:BN66)</f>
        <v>0</v>
      </c>
      <c r="BO178" s="57">
        <f>SUM('General Data'!BO60:BO66)</f>
        <v>0</v>
      </c>
      <c r="BP178" s="57">
        <f>SUM('General Data'!BP60:BP66)</f>
        <v>0</v>
      </c>
      <c r="BQ178" s="57">
        <f>SUM('General Data'!BQ60:BQ66)</f>
        <v>0</v>
      </c>
      <c r="BR178" s="57">
        <f>SUM('General Data'!BR60:BR66)</f>
        <v>0</v>
      </c>
      <c r="BS178" s="57">
        <f>SUM('General Data'!BS60:BS66)</f>
        <v>0</v>
      </c>
      <c r="BT178" s="57">
        <f>SUM('General Data'!BT60:BT66)</f>
        <v>0</v>
      </c>
      <c r="BU178" s="57">
        <f>SUM('General Data'!BU60:BU66)</f>
        <v>0</v>
      </c>
      <c r="BV178" s="57">
        <f>SUM('General Data'!BV60:BV66)</f>
        <v>0</v>
      </c>
      <c r="BW178" s="57">
        <f>SUM('General Data'!BW60:BW66)</f>
        <v>0</v>
      </c>
      <c r="BX178" s="57">
        <f>SUM('General Data'!BX60:BX66)</f>
        <v>0</v>
      </c>
      <c r="BY178" s="57">
        <f>SUM('General Data'!BY60:BY66)</f>
        <v>0</v>
      </c>
      <c r="BZ178" s="57">
        <f>SUM('General Data'!BZ60:BZ66)</f>
        <v>0</v>
      </c>
      <c r="CA178" s="57">
        <f>SUM('General Data'!CA60:CA66)</f>
        <v>0</v>
      </c>
      <c r="CB178" s="57">
        <f>SUM('General Data'!CB60:CB66)</f>
        <v>0</v>
      </c>
      <c r="CC178" s="57">
        <f>SUM('General Data'!CC60:CC66)</f>
        <v>0</v>
      </c>
      <c r="CD178" s="57">
        <f>SUM('General Data'!CD60:CD66)</f>
        <v>0</v>
      </c>
      <c r="CE178" s="57">
        <f>SUM('General Data'!CE60:CE66)</f>
        <v>0</v>
      </c>
      <c r="CF178" s="57">
        <f>SUM('General Data'!CF60:CF66)</f>
        <v>0</v>
      </c>
      <c r="CG178" s="57">
        <f>SUM('General Data'!CG60:CG66)</f>
        <v>0</v>
      </c>
      <c r="CH178" s="57">
        <f>SUM('General Data'!CH60:CH66)</f>
        <v>0</v>
      </c>
      <c r="CI178" s="57">
        <f>SUM('General Data'!CI60:CI66)</f>
        <v>0</v>
      </c>
      <c r="CJ178" s="57">
        <f>SUM('General Data'!CJ60:CJ66)</f>
        <v>0</v>
      </c>
      <c r="CK178" s="57">
        <f>SUM('General Data'!CK60:CK66)</f>
        <v>0</v>
      </c>
      <c r="CL178" s="57">
        <f>SUM('General Data'!CL60:CL66)</f>
        <v>0</v>
      </c>
      <c r="CM178" s="57">
        <f>SUM('General Data'!CM60:CM66)</f>
        <v>0</v>
      </c>
      <c r="CN178" s="57">
        <f>SUM('General Data'!CN60:CN66)</f>
        <v>0</v>
      </c>
      <c r="CO178" s="57">
        <f>SUM('General Data'!CO60:CO66)</f>
        <v>0</v>
      </c>
      <c r="CP178" s="57">
        <f>SUM('General Data'!CP60:CP66)</f>
        <v>0</v>
      </c>
      <c r="CQ178" s="57">
        <f>SUM('General Data'!CQ60:CQ66)</f>
        <v>0</v>
      </c>
      <c r="CR178" s="57">
        <f>SUM('General Data'!CR60:CR66)</f>
        <v>0</v>
      </c>
      <c r="CS178" s="57">
        <f>SUM('General Data'!CS60:CS66)</f>
        <v>0</v>
      </c>
      <c r="CT178" s="57">
        <f>SUM('General Data'!CT60:CT66)</f>
        <v>0</v>
      </c>
      <c r="CU178" s="57">
        <f>SUM('General Data'!CU60:CU66)</f>
        <v>0</v>
      </c>
      <c r="CV178" s="57">
        <f>SUM('General Data'!CV60:CV66)</f>
        <v>0</v>
      </c>
      <c r="CW178" s="57">
        <f>SUM('General Data'!CW60:CW66)</f>
        <v>0</v>
      </c>
      <c r="CX178" s="57">
        <f>SUM('General Data'!CX60:CX66)</f>
        <v>0</v>
      </c>
      <c r="CY178" s="57">
        <f>SUM('General Data'!CY60:CY66)</f>
        <v>0</v>
      </c>
      <c r="CZ178" s="57">
        <f>SUM('General Data'!CZ60:CZ66)</f>
        <v>0</v>
      </c>
      <c r="DA178" s="57">
        <f>SUM('General Data'!DA60:DA66)</f>
        <v>0</v>
      </c>
      <c r="DB178" s="57">
        <f>SUM('General Data'!DB60:DB66)</f>
        <v>0</v>
      </c>
      <c r="DC178" s="57">
        <f>SUM('General Data'!DC60:DC66)</f>
        <v>0</v>
      </c>
      <c r="DD178" s="57">
        <f>SUM('General Data'!DD60:DD66)</f>
        <v>0</v>
      </c>
      <c r="DE178" s="57">
        <f>SUM('General Data'!DE60:DE66)</f>
        <v>0</v>
      </c>
      <c r="DF178" s="57">
        <f>SUM('General Data'!DF60:DF66)</f>
        <v>0</v>
      </c>
      <c r="DG178" s="57">
        <f>SUM('General Data'!DG60:DG66)</f>
        <v>0</v>
      </c>
      <c r="DH178" s="57">
        <f>SUM('General Data'!DH60:DH66)</f>
        <v>0</v>
      </c>
      <c r="DI178" s="57">
        <f>SUM('General Data'!DI60:DI66)</f>
        <v>0</v>
      </c>
      <c r="DJ178" s="57">
        <f>SUM('General Data'!DJ60:DJ66)</f>
        <v>0</v>
      </c>
      <c r="DK178" s="57">
        <f>SUM('General Data'!DK60:DK66)</f>
        <v>0</v>
      </c>
      <c r="DL178" s="57">
        <f>SUM('General Data'!DL60:DL66)</f>
        <v>0</v>
      </c>
      <c r="DM178" s="57">
        <f>SUM('General Data'!DM60:DM66)</f>
        <v>0</v>
      </c>
      <c r="DN178" s="57">
        <f>SUM('General Data'!DN60:DN66)</f>
        <v>0</v>
      </c>
      <c r="DO178" s="57">
        <f>SUM('General Data'!DO60:DO66)</f>
        <v>0</v>
      </c>
      <c r="DP178" s="57">
        <f>SUM('General Data'!DP60:DP66)</f>
        <v>0</v>
      </c>
      <c r="DQ178" s="57">
        <f>SUM('General Data'!DQ60:DQ66)</f>
        <v>0</v>
      </c>
      <c r="DR178" s="57">
        <f>SUM('General Data'!DR60:DR66)</f>
        <v>0</v>
      </c>
      <c r="DS178" s="57">
        <f>SUM('General Data'!DS60:DS66)</f>
        <v>0</v>
      </c>
      <c r="DT178" s="57">
        <f>SUM('General Data'!DT60:DT66)</f>
        <v>0</v>
      </c>
      <c r="DU178" s="57">
        <f>SUM('General Data'!DU60:DU66)</f>
        <v>0</v>
      </c>
      <c r="DV178" s="57">
        <f>SUM('General Data'!DV60:DV66)</f>
        <v>0</v>
      </c>
      <c r="DW178" s="57">
        <f>SUM('General Data'!DW60:DW66)</f>
        <v>0</v>
      </c>
      <c r="DX178" s="57">
        <f>SUM('General Data'!DX60:DX66)</f>
        <v>0</v>
      </c>
      <c r="DY178" s="57">
        <f>SUM('General Data'!DY60:DY66)</f>
        <v>0</v>
      </c>
      <c r="DZ178" s="57">
        <f>SUM('General Data'!DZ60:DZ66)</f>
        <v>0</v>
      </c>
      <c r="EA178" s="57">
        <f>SUM('General Data'!EA60:EA66)</f>
        <v>0</v>
      </c>
      <c r="EB178" s="57">
        <f>SUM('General Data'!EB60:EB66)</f>
        <v>0</v>
      </c>
      <c r="EC178" s="57">
        <f>SUM('General Data'!EC60:EC66)</f>
        <v>0</v>
      </c>
      <c r="ED178" s="57">
        <f>SUM('General Data'!ED60:ED66)</f>
        <v>0</v>
      </c>
      <c r="EE178" s="57">
        <f>SUM('General Data'!EE60:EE66)</f>
        <v>0</v>
      </c>
      <c r="EF178" s="57">
        <f>SUM('General Data'!EF60:EF66)</f>
        <v>0</v>
      </c>
      <c r="EG178" s="57">
        <f>SUM('General Data'!EG60:EG66)</f>
        <v>0</v>
      </c>
      <c r="EH178" s="57">
        <f>SUM('General Data'!EH60:EH66)</f>
        <v>0</v>
      </c>
      <c r="EI178" s="57">
        <f>SUM('General Data'!EI60:EI66)</f>
        <v>0</v>
      </c>
      <c r="EJ178" s="57"/>
      <c r="EK178" s="57"/>
      <c r="EL178" s="57"/>
      <c r="EM178" s="57"/>
      <c r="EN178" s="57"/>
      <c r="EO178" s="57"/>
      <c r="EP178" s="57"/>
      <c r="EQ178" s="57"/>
      <c r="ER178" s="57"/>
      <c r="ES178" s="57"/>
      <c r="ET178" s="57"/>
      <c r="EU178" s="57"/>
      <c r="EV178" s="57"/>
      <c r="EW178" s="57"/>
      <c r="EX178" s="57"/>
      <c r="EY178" s="57"/>
      <c r="EZ178" s="57"/>
      <c r="FA178" s="57"/>
    </row>
    <row r="179" spans="1:157" ht="13.5" thickTop="1" x14ac:dyDescent="0.2">
      <c r="A179" s="2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  <c r="BG179" s="53"/>
      <c r="BH179" s="53"/>
      <c r="BI179" s="53"/>
      <c r="BJ179" s="53"/>
      <c r="BK179" s="53"/>
      <c r="BL179" s="53"/>
      <c r="BM179" s="53"/>
      <c r="BN179" s="53"/>
      <c r="BO179" s="53"/>
      <c r="BP179" s="53"/>
      <c r="BQ179" s="53"/>
      <c r="BR179" s="53"/>
      <c r="BS179" s="53"/>
      <c r="BT179" s="53"/>
      <c r="BU179" s="53"/>
      <c r="BV179" s="53"/>
      <c r="BW179" s="53"/>
      <c r="BX179" s="53"/>
      <c r="BY179" s="53"/>
      <c r="BZ179" s="53"/>
      <c r="CA179" s="53"/>
      <c r="CB179" s="53"/>
      <c r="CC179" s="53"/>
      <c r="CD179" s="53"/>
      <c r="CE179" s="53"/>
      <c r="CF179" s="53"/>
      <c r="CG179" s="53"/>
      <c r="CH179" s="53"/>
      <c r="CI179" s="53"/>
      <c r="CJ179" s="53"/>
      <c r="CK179" s="53"/>
      <c r="CL179" s="53"/>
      <c r="CM179" s="53"/>
      <c r="CN179" s="53"/>
      <c r="CO179" s="53"/>
      <c r="CP179" s="53"/>
      <c r="CQ179" s="53"/>
      <c r="CR179" s="53"/>
      <c r="CS179" s="53"/>
      <c r="CT179" s="53"/>
      <c r="CU179" s="53"/>
      <c r="CV179" s="53"/>
      <c r="CW179" s="53"/>
      <c r="CX179" s="53"/>
      <c r="CY179" s="53"/>
      <c r="CZ179" s="53"/>
      <c r="DA179" s="53"/>
      <c r="DB179" s="53"/>
      <c r="DC179" s="53"/>
      <c r="DD179" s="53"/>
      <c r="DE179" s="53"/>
      <c r="DF179" s="53"/>
      <c r="DG179" s="53"/>
      <c r="DH179" s="53"/>
      <c r="DI179" s="53"/>
      <c r="DJ179" s="53"/>
      <c r="DK179" s="53"/>
      <c r="DL179" s="53"/>
      <c r="DM179" s="53"/>
      <c r="DN179" s="53"/>
      <c r="DO179" s="53"/>
      <c r="DP179" s="53"/>
      <c r="DQ179" s="53"/>
      <c r="DR179" s="53"/>
      <c r="DS179" s="53"/>
      <c r="DT179" s="53"/>
      <c r="DU179" s="53"/>
      <c r="DV179" s="53"/>
      <c r="DW179" s="53"/>
      <c r="DX179" s="53"/>
      <c r="DY179" s="53"/>
      <c r="DZ179" s="53"/>
      <c r="EA179" s="53"/>
      <c r="EB179" s="53"/>
      <c r="EC179" s="53"/>
      <c r="ED179" s="53"/>
      <c r="EE179" s="53"/>
      <c r="EF179" s="53"/>
      <c r="EG179" s="53"/>
      <c r="EH179" s="53"/>
      <c r="EI179" s="53"/>
      <c r="EJ179" s="53"/>
      <c r="EK179" s="53"/>
      <c r="EL179" s="53"/>
      <c r="EM179" s="53"/>
      <c r="EN179" s="53"/>
      <c r="EO179" s="53"/>
      <c r="EP179" s="53"/>
      <c r="EQ179" s="53"/>
      <c r="ER179" s="53"/>
      <c r="ES179" s="53"/>
      <c r="ET179" s="53"/>
      <c r="EU179" s="53"/>
      <c r="EV179" s="53"/>
      <c r="EW179" s="53"/>
      <c r="EX179" s="53"/>
      <c r="EY179" s="53"/>
      <c r="EZ179" s="53"/>
      <c r="FA179" s="53"/>
    </row>
    <row r="188" spans="1:157" ht="13.5" thickBot="1" x14ac:dyDescent="0.25">
      <c r="A188" s="2"/>
      <c r="B188" t="s">
        <v>141</v>
      </c>
      <c r="C188" s="29">
        <f>'General Data'!C54</f>
        <v>0</v>
      </c>
      <c r="E188" s="57">
        <f>SUM('General Data'!E69:E75)</f>
        <v>0</v>
      </c>
      <c r="F188" s="57">
        <f>SUM('General Data'!F69:F75)</f>
        <v>0</v>
      </c>
      <c r="G188" s="57">
        <f>SUM('General Data'!G69:G75)</f>
        <v>0</v>
      </c>
      <c r="H188" s="57">
        <f>SUM('General Data'!H69:H75)</f>
        <v>0</v>
      </c>
      <c r="I188" s="57">
        <f>SUM('General Data'!I69:I75)</f>
        <v>0</v>
      </c>
      <c r="J188" s="57">
        <f>SUM('General Data'!J69:J75)</f>
        <v>0</v>
      </c>
      <c r="K188" s="57">
        <f>SUM('General Data'!K69:K75)</f>
        <v>0</v>
      </c>
      <c r="L188" s="57">
        <f>SUM('General Data'!L69:L75)</f>
        <v>0</v>
      </c>
      <c r="M188" s="57">
        <f>SUM('General Data'!M69:M75)</f>
        <v>0</v>
      </c>
      <c r="N188" s="57">
        <f>SUM('General Data'!N69:N75)</f>
        <v>0</v>
      </c>
      <c r="O188" s="57">
        <f>SUM('General Data'!O69:O75)</f>
        <v>0</v>
      </c>
      <c r="P188" s="57">
        <f>SUM('General Data'!P69:P75)</f>
        <v>0</v>
      </c>
      <c r="Q188" s="57">
        <f>SUM('General Data'!Q69:Q75)</f>
        <v>0</v>
      </c>
      <c r="R188" s="57">
        <f>SUM('General Data'!R69:R75)</f>
        <v>0</v>
      </c>
      <c r="S188" s="57">
        <f>SUM('General Data'!S69:S75)</f>
        <v>0</v>
      </c>
      <c r="T188" s="57">
        <f>SUM('General Data'!T69:T75)</f>
        <v>0</v>
      </c>
      <c r="U188" s="57">
        <f>SUM('General Data'!U69:U75)</f>
        <v>0</v>
      </c>
      <c r="V188" s="57">
        <f>SUM('General Data'!V69:V75)</f>
        <v>0</v>
      </c>
      <c r="W188" s="57">
        <f>SUM('General Data'!W69:W75)</f>
        <v>0</v>
      </c>
      <c r="X188" s="57">
        <f>SUM('General Data'!X69:X75)</f>
        <v>0</v>
      </c>
      <c r="Y188" s="57">
        <f>SUM('General Data'!Y69:Y75)</f>
        <v>0</v>
      </c>
      <c r="Z188" s="57">
        <f>SUM('General Data'!Z69:Z75)</f>
        <v>0</v>
      </c>
      <c r="AA188" s="57">
        <f>SUM('General Data'!AA69:AA75)</f>
        <v>0</v>
      </c>
      <c r="AB188" s="57">
        <f>SUM('General Data'!AB69:AB75)</f>
        <v>0</v>
      </c>
      <c r="AC188" s="57">
        <f>SUM('General Data'!AC69:AC75)</f>
        <v>0</v>
      </c>
      <c r="AD188" s="57">
        <f>SUM('General Data'!AD69:AD75)</f>
        <v>0</v>
      </c>
      <c r="AE188" s="57">
        <f>SUM('General Data'!AE69:AE75)</f>
        <v>0</v>
      </c>
      <c r="AF188" s="57">
        <f>SUM('General Data'!AF69:AF75)</f>
        <v>0</v>
      </c>
      <c r="AG188" s="57">
        <f>SUM('General Data'!AG69:AG75)</f>
        <v>0</v>
      </c>
      <c r="AH188" s="57">
        <f>SUM('General Data'!AH69:AH75)</f>
        <v>0</v>
      </c>
      <c r="AI188" s="57">
        <f>SUM('General Data'!AI69:AI75)</f>
        <v>0</v>
      </c>
      <c r="AJ188" s="57">
        <f>SUM('General Data'!AJ69:AJ75)</f>
        <v>0</v>
      </c>
      <c r="AK188" s="57">
        <f>SUM('General Data'!AK69:AK75)</f>
        <v>0</v>
      </c>
      <c r="AL188" s="57">
        <f>SUM('General Data'!AL69:AL75)</f>
        <v>0</v>
      </c>
      <c r="AM188" s="57">
        <f>SUM('General Data'!AM69:AM75)</f>
        <v>0</v>
      </c>
      <c r="AN188" s="57">
        <f>SUM('General Data'!AN69:AN75)</f>
        <v>0</v>
      </c>
      <c r="AO188" s="57">
        <f>SUM('General Data'!AO69:AO75)</f>
        <v>0</v>
      </c>
      <c r="AP188" s="57">
        <f>SUM('General Data'!AP69:AP75)</f>
        <v>0</v>
      </c>
      <c r="AQ188" s="57">
        <f>SUM('General Data'!AQ69:AQ75)</f>
        <v>0</v>
      </c>
      <c r="AR188" s="57">
        <f>SUM('General Data'!AR69:AR75)</f>
        <v>0</v>
      </c>
      <c r="AS188" s="57">
        <f>SUM('General Data'!AS69:AS75)</f>
        <v>0</v>
      </c>
      <c r="AT188" s="57">
        <f>SUM('General Data'!AT69:AT75)</f>
        <v>0</v>
      </c>
      <c r="AU188" s="57">
        <f>SUM('General Data'!AU69:AU75)</f>
        <v>0</v>
      </c>
      <c r="AV188" s="57">
        <f>SUM('General Data'!AV69:AV75)</f>
        <v>0</v>
      </c>
      <c r="AW188" s="57">
        <f>SUM('General Data'!AW69:AW75)</f>
        <v>0</v>
      </c>
      <c r="AX188" s="57">
        <f>SUM('General Data'!AX69:AX75)</f>
        <v>0</v>
      </c>
      <c r="AY188" s="57">
        <f>SUM('General Data'!AY69:AY75)</f>
        <v>0</v>
      </c>
      <c r="AZ188" s="57">
        <f>SUM('General Data'!AZ69:AZ75)</f>
        <v>0</v>
      </c>
      <c r="BA188" s="57">
        <f>SUM('General Data'!BA69:BA75)</f>
        <v>0</v>
      </c>
      <c r="BB188" s="57">
        <f>SUM('General Data'!BB69:BB75)</f>
        <v>0</v>
      </c>
      <c r="BC188" s="57">
        <f>SUM('General Data'!BC69:BC75)</f>
        <v>0</v>
      </c>
      <c r="BD188" s="57">
        <f>SUM('General Data'!BD69:BD75)</f>
        <v>0</v>
      </c>
      <c r="BE188" s="57">
        <f>SUM('General Data'!BE69:BE75)</f>
        <v>0</v>
      </c>
      <c r="BF188" s="57">
        <f>SUM('General Data'!BF69:BF75)</f>
        <v>0</v>
      </c>
      <c r="BG188" s="57">
        <f>SUM('General Data'!BG69:BG75)</f>
        <v>0</v>
      </c>
      <c r="BH188" s="57">
        <f>SUM('General Data'!BH69:BH75)</f>
        <v>0</v>
      </c>
      <c r="BI188" s="57">
        <f>SUM('General Data'!BI69:BI75)</f>
        <v>0</v>
      </c>
      <c r="BJ188" s="57">
        <f>SUM('General Data'!BJ69:BJ75)</f>
        <v>0</v>
      </c>
      <c r="BK188" s="57">
        <f>SUM('General Data'!BK69:BK75)</f>
        <v>0</v>
      </c>
      <c r="BL188" s="57">
        <f>SUM('General Data'!BL69:BL75)</f>
        <v>0</v>
      </c>
      <c r="BM188" s="57">
        <f>SUM('General Data'!BM69:BM75)</f>
        <v>0</v>
      </c>
      <c r="BN188" s="57">
        <f>SUM('General Data'!BN69:BN75)</f>
        <v>0</v>
      </c>
      <c r="BO188" s="57">
        <f>SUM('General Data'!BO69:BO75)</f>
        <v>0</v>
      </c>
      <c r="BP188" s="57">
        <f>SUM('General Data'!BP69:BP75)</f>
        <v>0</v>
      </c>
      <c r="BQ188" s="57">
        <f>SUM('General Data'!BQ69:BQ75)</f>
        <v>0</v>
      </c>
      <c r="BR188" s="57">
        <f>SUM('General Data'!BR69:BR75)</f>
        <v>0</v>
      </c>
      <c r="BS188" s="57">
        <f>SUM('General Data'!BS69:BS75)</f>
        <v>0</v>
      </c>
      <c r="BT188" s="57">
        <f>SUM('General Data'!BT69:BT75)</f>
        <v>0</v>
      </c>
      <c r="BU188" s="57">
        <f>SUM('General Data'!BU69:BU75)</f>
        <v>0</v>
      </c>
      <c r="BV188" s="57">
        <f>SUM('General Data'!BV69:BV75)</f>
        <v>0</v>
      </c>
      <c r="BW188" s="57">
        <f>SUM('General Data'!BW69:BW75)</f>
        <v>0</v>
      </c>
      <c r="BX188" s="57">
        <f>SUM('General Data'!BX69:BX75)</f>
        <v>0</v>
      </c>
      <c r="BY188" s="57">
        <f>SUM('General Data'!BY69:BY75)</f>
        <v>0</v>
      </c>
      <c r="BZ188" s="57">
        <f>SUM('General Data'!BZ69:BZ75)</f>
        <v>0</v>
      </c>
      <c r="CA188" s="57">
        <f>SUM('General Data'!CA69:CA75)</f>
        <v>0</v>
      </c>
      <c r="CB188" s="57">
        <f>SUM('General Data'!CB69:CB75)</f>
        <v>0</v>
      </c>
      <c r="CC188" s="57">
        <f>SUM('General Data'!CC69:CC75)</f>
        <v>0</v>
      </c>
      <c r="CD188" s="57">
        <f>SUM('General Data'!CD69:CD75)</f>
        <v>0</v>
      </c>
      <c r="CE188" s="57">
        <f>SUM('General Data'!CE69:CE75)</f>
        <v>0</v>
      </c>
      <c r="CF188" s="57">
        <f>SUM('General Data'!CF69:CF75)</f>
        <v>0</v>
      </c>
      <c r="CG188" s="57">
        <f>SUM('General Data'!CG69:CG75)</f>
        <v>0</v>
      </c>
      <c r="CH188" s="57">
        <f>SUM('General Data'!CH69:CH75)</f>
        <v>0</v>
      </c>
      <c r="CI188" s="57">
        <f>SUM('General Data'!CI69:CI75)</f>
        <v>0</v>
      </c>
      <c r="CJ188" s="57">
        <f>SUM('General Data'!CJ69:CJ75)</f>
        <v>0</v>
      </c>
      <c r="CK188" s="57">
        <f>SUM('General Data'!CK69:CK75)</f>
        <v>0</v>
      </c>
      <c r="CL188" s="57">
        <f>SUM('General Data'!CL69:CL75)</f>
        <v>0</v>
      </c>
      <c r="CM188" s="57">
        <f>SUM('General Data'!CM69:CM75)</f>
        <v>0</v>
      </c>
      <c r="CN188" s="57">
        <f>SUM('General Data'!CN69:CN75)</f>
        <v>0</v>
      </c>
      <c r="CO188" s="57">
        <f>SUM('General Data'!CO69:CO75)</f>
        <v>0</v>
      </c>
      <c r="CP188" s="57">
        <f>SUM('General Data'!CP69:CP75)</f>
        <v>0</v>
      </c>
      <c r="CQ188" s="57">
        <f>SUM('General Data'!CQ69:CQ75)</f>
        <v>0</v>
      </c>
      <c r="CR188" s="57">
        <f>SUM('General Data'!CR69:CR75)</f>
        <v>0</v>
      </c>
      <c r="CS188" s="57">
        <f>SUM('General Data'!CS69:CS75)</f>
        <v>0</v>
      </c>
      <c r="CT188" s="57">
        <f>SUM('General Data'!CT69:CT75)</f>
        <v>0</v>
      </c>
      <c r="CU188" s="57">
        <f>SUM('General Data'!CU69:CU75)</f>
        <v>0</v>
      </c>
      <c r="CV188" s="57">
        <f>SUM('General Data'!CV69:CV75)</f>
        <v>0</v>
      </c>
      <c r="CW188" s="57">
        <f>SUM('General Data'!CW69:CW75)</f>
        <v>0</v>
      </c>
      <c r="CX188" s="57">
        <f>SUM('General Data'!CX69:CX75)</f>
        <v>0</v>
      </c>
      <c r="CY188" s="57">
        <f>SUM('General Data'!CY69:CY75)</f>
        <v>0</v>
      </c>
      <c r="CZ188" s="57">
        <f>SUM('General Data'!CZ69:CZ75)</f>
        <v>0</v>
      </c>
      <c r="DA188" s="57">
        <f>SUM('General Data'!DA69:DA75)</f>
        <v>0</v>
      </c>
      <c r="DB188" s="57">
        <f>SUM('General Data'!DB69:DB75)</f>
        <v>0</v>
      </c>
      <c r="DC188" s="57">
        <f>SUM('General Data'!DC69:DC75)</f>
        <v>0</v>
      </c>
      <c r="DD188" s="57">
        <f>SUM('General Data'!DD69:DD75)</f>
        <v>0</v>
      </c>
      <c r="DE188" s="57">
        <f>SUM('General Data'!DE69:DE75)</f>
        <v>0</v>
      </c>
      <c r="DF188" s="57">
        <f>SUM('General Data'!DF69:DF75)</f>
        <v>0</v>
      </c>
      <c r="DG188" s="57">
        <f>SUM('General Data'!DG69:DG75)</f>
        <v>0</v>
      </c>
      <c r="DH188" s="57">
        <f>SUM('General Data'!DH69:DH75)</f>
        <v>0</v>
      </c>
      <c r="DI188" s="57">
        <f>SUM('General Data'!DI69:DI75)</f>
        <v>0</v>
      </c>
      <c r="DJ188" s="57">
        <f>SUM('General Data'!DJ69:DJ75)</f>
        <v>0</v>
      </c>
      <c r="DK188" s="57">
        <f>SUM('General Data'!DK69:DK75)</f>
        <v>0</v>
      </c>
      <c r="DL188" s="57">
        <f>SUM('General Data'!DL69:DL75)</f>
        <v>0</v>
      </c>
      <c r="DM188" s="57">
        <f>SUM('General Data'!DM69:DM75)</f>
        <v>0</v>
      </c>
      <c r="DN188" s="57">
        <f>SUM('General Data'!DN69:DN75)</f>
        <v>0</v>
      </c>
      <c r="DO188" s="57">
        <f>SUM('General Data'!DO69:DO75)</f>
        <v>0</v>
      </c>
      <c r="DP188" s="57">
        <f>SUM('General Data'!DP69:DP75)</f>
        <v>0</v>
      </c>
      <c r="DQ188" s="57">
        <f>SUM('General Data'!DQ69:DQ75)</f>
        <v>0</v>
      </c>
      <c r="DR188" s="57">
        <f>SUM('General Data'!DR69:DR75)</f>
        <v>0</v>
      </c>
      <c r="DS188" s="57">
        <f>SUM('General Data'!DS69:DS75)</f>
        <v>0</v>
      </c>
      <c r="DT188" s="57">
        <f>SUM('General Data'!DT69:DT75)</f>
        <v>0</v>
      </c>
      <c r="DU188" s="57">
        <f>SUM('General Data'!DU69:DU75)</f>
        <v>0</v>
      </c>
      <c r="DV188" s="57">
        <f>SUM('General Data'!DV69:DV75)</f>
        <v>0</v>
      </c>
      <c r="DW188" s="57">
        <f>SUM('General Data'!DW69:DW75)</f>
        <v>0</v>
      </c>
      <c r="DX188" s="57">
        <f>SUM('General Data'!DX69:DX75)</f>
        <v>0</v>
      </c>
      <c r="DY188" s="57">
        <f>SUM('General Data'!DY69:DY75)</f>
        <v>0</v>
      </c>
      <c r="DZ188" s="57">
        <f>SUM('General Data'!DZ69:DZ75)</f>
        <v>0</v>
      </c>
      <c r="EA188" s="57">
        <f>SUM('General Data'!EA69:EA75)</f>
        <v>0</v>
      </c>
      <c r="EB188" s="57">
        <f>SUM('General Data'!EB69:EB75)</f>
        <v>0</v>
      </c>
      <c r="EC188" s="57">
        <f>SUM('General Data'!EC69:EC75)</f>
        <v>0</v>
      </c>
      <c r="ED188" s="57">
        <f>SUM('General Data'!ED69:ED75)</f>
        <v>0</v>
      </c>
      <c r="EE188" s="57">
        <f>SUM('General Data'!EE69:EE75)</f>
        <v>0</v>
      </c>
      <c r="EF188" s="57">
        <f>SUM('General Data'!EF69:EF75)</f>
        <v>0</v>
      </c>
      <c r="EG188" s="57">
        <f>SUM('General Data'!EG69:EG75)</f>
        <v>0</v>
      </c>
      <c r="EH188" s="57">
        <f>SUM('General Data'!EH69:EH75)</f>
        <v>0</v>
      </c>
      <c r="EI188" s="57">
        <f>SUM('General Data'!EI69:EI75)</f>
        <v>0</v>
      </c>
      <c r="EJ188" s="57"/>
      <c r="EK188" s="57"/>
      <c r="EL188" s="57"/>
      <c r="EM188" s="57"/>
      <c r="EN188" s="57"/>
      <c r="EO188" s="57"/>
      <c r="EP188" s="57"/>
      <c r="EQ188" s="57"/>
      <c r="ER188" s="57"/>
      <c r="ES188" s="57"/>
      <c r="ET188" s="57"/>
      <c r="EU188" s="57"/>
      <c r="EV188" s="57"/>
      <c r="EW188" s="57"/>
      <c r="EX188" s="57"/>
      <c r="EY188" s="57"/>
      <c r="EZ188" s="57"/>
      <c r="FA188" s="57"/>
    </row>
    <row r="189" spans="1:157" ht="13.5" thickTop="1" x14ac:dyDescent="0.2">
      <c r="A189" s="2"/>
      <c r="C189" s="29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3"/>
      <c r="BS189" s="53"/>
      <c r="BT189" s="53"/>
      <c r="BU189" s="53"/>
      <c r="BV189" s="53"/>
      <c r="BW189" s="53"/>
      <c r="BX189" s="53"/>
      <c r="BY189" s="53"/>
      <c r="BZ189" s="53"/>
      <c r="CA189" s="53"/>
      <c r="CB189" s="53"/>
      <c r="CC189" s="53"/>
      <c r="CD189" s="53"/>
      <c r="CE189" s="53"/>
      <c r="CF189" s="53"/>
      <c r="CG189" s="53"/>
      <c r="CH189" s="53"/>
      <c r="CI189" s="53"/>
      <c r="CJ189" s="53"/>
      <c r="CK189" s="53"/>
      <c r="CL189" s="53"/>
      <c r="CM189" s="53"/>
      <c r="CN189" s="53"/>
      <c r="CO189" s="53"/>
      <c r="CP189" s="53"/>
      <c r="CQ189" s="53"/>
      <c r="CR189" s="53"/>
      <c r="CS189" s="53"/>
      <c r="CT189" s="53"/>
      <c r="CU189" s="53"/>
      <c r="CV189" s="53"/>
      <c r="CW189" s="53"/>
      <c r="CX189" s="53"/>
      <c r="CY189" s="53"/>
      <c r="CZ189" s="53"/>
      <c r="DA189" s="53"/>
      <c r="DB189" s="53"/>
      <c r="DC189" s="53"/>
      <c r="DD189" s="53"/>
      <c r="DE189" s="53"/>
      <c r="DF189" s="53"/>
      <c r="DG189" s="53"/>
      <c r="DH189" s="53"/>
      <c r="DI189" s="53"/>
      <c r="DJ189" s="53"/>
      <c r="DK189" s="53"/>
      <c r="DL189" s="53"/>
      <c r="DM189" s="53"/>
      <c r="DN189" s="53"/>
      <c r="DO189" s="53"/>
      <c r="DP189" s="53"/>
      <c r="DQ189" s="53"/>
      <c r="DR189" s="53"/>
      <c r="DS189" s="53"/>
      <c r="DT189" s="53"/>
      <c r="DU189" s="53"/>
      <c r="DV189" s="53"/>
      <c r="DW189" s="53"/>
      <c r="DX189" s="53"/>
      <c r="DY189" s="53"/>
      <c r="DZ189" s="53"/>
      <c r="EA189" s="53"/>
      <c r="EB189" s="53"/>
      <c r="EC189" s="53"/>
      <c r="ED189" s="53"/>
      <c r="EE189" s="53"/>
      <c r="EF189" s="53"/>
      <c r="EG189" s="53"/>
      <c r="EH189" s="53"/>
      <c r="EI189" s="53"/>
      <c r="EJ189" s="53"/>
      <c r="EK189" s="53"/>
      <c r="EL189" s="53"/>
      <c r="EM189" s="53"/>
      <c r="EN189" s="53"/>
      <c r="EO189" s="53"/>
      <c r="EP189" s="53"/>
      <c r="EQ189" s="53"/>
      <c r="ER189" s="53"/>
      <c r="ES189" s="53"/>
      <c r="ET189" s="53"/>
      <c r="EU189" s="53"/>
      <c r="EV189" s="53"/>
      <c r="EW189" s="53"/>
      <c r="EX189" s="53"/>
      <c r="EY189" s="53"/>
      <c r="EZ189" s="53"/>
      <c r="FA189" s="53"/>
    </row>
    <row r="190" spans="1:157" x14ac:dyDescent="0.2">
      <c r="A190" s="2"/>
      <c r="C190" s="29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3"/>
      <c r="BS190" s="53"/>
      <c r="BT190" s="53"/>
      <c r="BU190" s="53"/>
      <c r="BV190" s="53"/>
      <c r="BW190" s="53"/>
      <c r="BX190" s="53"/>
      <c r="BY190" s="53"/>
      <c r="BZ190" s="53"/>
      <c r="CA190" s="53"/>
      <c r="CB190" s="53"/>
      <c r="CC190" s="53"/>
      <c r="CD190" s="53"/>
      <c r="CE190" s="53"/>
      <c r="CF190" s="53"/>
      <c r="CG190" s="53"/>
      <c r="CH190" s="53"/>
      <c r="CI190" s="53"/>
      <c r="CJ190" s="53"/>
      <c r="CK190" s="53"/>
      <c r="CL190" s="53"/>
      <c r="CM190" s="53"/>
      <c r="CN190" s="53"/>
      <c r="CO190" s="53"/>
      <c r="CP190" s="53"/>
      <c r="CQ190" s="53"/>
      <c r="CR190" s="53"/>
      <c r="CS190" s="53"/>
      <c r="CT190" s="53"/>
      <c r="CU190" s="53"/>
      <c r="CV190" s="53"/>
      <c r="CW190" s="53"/>
      <c r="CX190" s="53"/>
      <c r="CY190" s="53"/>
      <c r="CZ190" s="53"/>
      <c r="DA190" s="53"/>
      <c r="DB190" s="53"/>
      <c r="DC190" s="53"/>
      <c r="DD190" s="53"/>
      <c r="DE190" s="53"/>
      <c r="DF190" s="53"/>
      <c r="DG190" s="53"/>
      <c r="DH190" s="53"/>
      <c r="DI190" s="53"/>
      <c r="DJ190" s="53"/>
      <c r="DK190" s="53"/>
      <c r="DL190" s="53"/>
      <c r="DM190" s="53"/>
      <c r="DN190" s="53"/>
      <c r="DO190" s="53"/>
      <c r="DP190" s="53"/>
      <c r="DQ190" s="53"/>
      <c r="DR190" s="53"/>
      <c r="DS190" s="53"/>
      <c r="DT190" s="53"/>
      <c r="DU190" s="53"/>
      <c r="DV190" s="53"/>
      <c r="DW190" s="53"/>
      <c r="DX190" s="53"/>
      <c r="DY190" s="53"/>
      <c r="DZ190" s="53"/>
      <c r="EA190" s="53"/>
      <c r="EB190" s="53"/>
      <c r="EC190" s="53"/>
      <c r="ED190" s="53"/>
      <c r="EE190" s="53"/>
      <c r="EF190" s="53"/>
      <c r="EG190" s="53"/>
      <c r="EH190" s="53"/>
      <c r="EI190" s="53"/>
      <c r="EJ190" s="53"/>
      <c r="EK190" s="53"/>
      <c r="EL190" s="53"/>
      <c r="EM190" s="53"/>
      <c r="EN190" s="53"/>
      <c r="EO190" s="53"/>
      <c r="EP190" s="53"/>
      <c r="EQ190" s="53"/>
      <c r="ER190" s="53"/>
      <c r="ES190" s="53"/>
      <c r="ET190" s="53"/>
      <c r="EU190" s="53"/>
      <c r="EV190" s="53"/>
      <c r="EW190" s="53"/>
      <c r="EX190" s="53"/>
      <c r="EY190" s="53"/>
      <c r="EZ190" s="53"/>
      <c r="FA190" s="53"/>
    </row>
    <row r="191" spans="1:157" x14ac:dyDescent="0.2">
      <c r="A191" s="2"/>
      <c r="C191" s="29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3"/>
      <c r="BS191" s="53"/>
      <c r="BT191" s="53"/>
      <c r="BU191" s="53"/>
      <c r="BV191" s="53"/>
      <c r="BW191" s="53"/>
      <c r="BX191" s="53"/>
      <c r="BY191" s="53"/>
      <c r="BZ191" s="53"/>
      <c r="CA191" s="53"/>
      <c r="CB191" s="53"/>
      <c r="CC191" s="53"/>
      <c r="CD191" s="53"/>
      <c r="CE191" s="53"/>
      <c r="CF191" s="53"/>
      <c r="CG191" s="53"/>
      <c r="CH191" s="53"/>
      <c r="CI191" s="53"/>
      <c r="CJ191" s="53"/>
      <c r="CK191" s="53"/>
      <c r="CL191" s="53"/>
      <c r="CM191" s="53"/>
      <c r="CN191" s="53"/>
      <c r="CO191" s="53"/>
      <c r="CP191" s="53"/>
      <c r="CQ191" s="53"/>
      <c r="CR191" s="53"/>
      <c r="CS191" s="53"/>
      <c r="CT191" s="53"/>
      <c r="CU191" s="53"/>
      <c r="CV191" s="53"/>
      <c r="CW191" s="53"/>
      <c r="CX191" s="53"/>
      <c r="CY191" s="53"/>
      <c r="CZ191" s="53"/>
      <c r="DA191" s="53"/>
      <c r="DB191" s="53"/>
      <c r="DC191" s="53"/>
      <c r="DD191" s="53"/>
      <c r="DE191" s="53"/>
      <c r="DF191" s="53"/>
      <c r="DG191" s="53"/>
      <c r="DH191" s="53"/>
      <c r="DI191" s="53"/>
      <c r="DJ191" s="53"/>
      <c r="DK191" s="53"/>
      <c r="DL191" s="53"/>
      <c r="DM191" s="53"/>
      <c r="DN191" s="53"/>
      <c r="DO191" s="53"/>
      <c r="DP191" s="53"/>
      <c r="DQ191" s="53"/>
      <c r="DR191" s="53"/>
      <c r="DS191" s="53"/>
      <c r="DT191" s="53"/>
      <c r="DU191" s="53"/>
      <c r="DV191" s="53"/>
      <c r="DW191" s="53"/>
      <c r="DX191" s="53"/>
      <c r="DY191" s="53"/>
      <c r="DZ191" s="53"/>
      <c r="EA191" s="53"/>
      <c r="EB191" s="53"/>
      <c r="EC191" s="53"/>
      <c r="ED191" s="53"/>
      <c r="EE191" s="53"/>
      <c r="EF191" s="53"/>
      <c r="EG191" s="53"/>
      <c r="EH191" s="53"/>
      <c r="EI191" s="53"/>
      <c r="EJ191" s="53"/>
      <c r="EK191" s="53"/>
      <c r="EL191" s="53"/>
      <c r="EM191" s="53"/>
      <c r="EN191" s="53"/>
      <c r="EO191" s="53"/>
      <c r="EP191" s="53"/>
      <c r="EQ191" s="53"/>
      <c r="ER191" s="53"/>
      <c r="ES191" s="53"/>
      <c r="ET191" s="53"/>
      <c r="EU191" s="53"/>
      <c r="EV191" s="53"/>
      <c r="EW191" s="53"/>
      <c r="EX191" s="53"/>
      <c r="EY191" s="53"/>
      <c r="EZ191" s="53"/>
      <c r="FA191" s="53"/>
    </row>
    <row r="192" spans="1:157" x14ac:dyDescent="0.2">
      <c r="A192" s="2"/>
      <c r="B192" t="s">
        <v>141</v>
      </c>
      <c r="C192" s="29">
        <f>'General Data'!C56</f>
        <v>0</v>
      </c>
      <c r="E192" s="53">
        <f>SUM('General Data'!E78:E84)</f>
        <v>0</v>
      </c>
      <c r="F192" s="53">
        <f>SUM('General Data'!F78:F84)</f>
        <v>0</v>
      </c>
      <c r="G192" s="53">
        <f>SUM('General Data'!G78:G84)</f>
        <v>0</v>
      </c>
      <c r="H192" s="53">
        <f>SUM('General Data'!H78:H84)</f>
        <v>0</v>
      </c>
      <c r="I192" s="53">
        <f>SUM('General Data'!I78:I84)</f>
        <v>0</v>
      </c>
      <c r="J192" s="53">
        <f>SUM('General Data'!J78:J84)</f>
        <v>0</v>
      </c>
      <c r="K192" s="53">
        <f>SUM('General Data'!K78:K84)</f>
        <v>0</v>
      </c>
      <c r="L192" s="53">
        <f>SUM('General Data'!L78:L84)</f>
        <v>0</v>
      </c>
      <c r="M192" s="53">
        <f>SUM('General Data'!M78:M84)</f>
        <v>0</v>
      </c>
      <c r="N192" s="53">
        <f>SUM('General Data'!N78:N84)</f>
        <v>0</v>
      </c>
      <c r="O192" s="53">
        <f>SUM('General Data'!O78:O84)</f>
        <v>0</v>
      </c>
      <c r="P192" s="53">
        <f>SUM('General Data'!P78:P84)</f>
        <v>0</v>
      </c>
      <c r="Q192" s="53">
        <f>SUM('General Data'!Q78:Q84)</f>
        <v>0</v>
      </c>
      <c r="R192" s="53">
        <f>SUM('General Data'!R78:R84)</f>
        <v>0</v>
      </c>
      <c r="S192" s="53">
        <f>SUM('General Data'!S78:S84)</f>
        <v>0</v>
      </c>
      <c r="T192" s="53">
        <f>SUM('General Data'!T78:T84)</f>
        <v>0</v>
      </c>
      <c r="U192" s="53">
        <f>SUM('General Data'!U78:U84)</f>
        <v>0</v>
      </c>
      <c r="V192" s="53">
        <f>SUM('General Data'!V78:V84)</f>
        <v>0</v>
      </c>
      <c r="W192" s="53">
        <f>SUM('General Data'!W78:W84)</f>
        <v>0</v>
      </c>
      <c r="X192" s="53">
        <f>SUM('General Data'!X78:X84)</f>
        <v>0</v>
      </c>
      <c r="Y192" s="53">
        <f>SUM('General Data'!Y78:Y84)</f>
        <v>0</v>
      </c>
      <c r="Z192" s="53">
        <f>SUM('General Data'!Z78:Z84)</f>
        <v>0</v>
      </c>
      <c r="AA192" s="53">
        <f>SUM('General Data'!AA78:AA84)</f>
        <v>0</v>
      </c>
      <c r="AB192" s="53">
        <f>SUM('General Data'!AB78:AB84)</f>
        <v>0</v>
      </c>
      <c r="AC192" s="53">
        <f>SUM('General Data'!AC78:AC84)</f>
        <v>0</v>
      </c>
      <c r="AD192" s="53">
        <f>SUM('General Data'!AD78:AD84)</f>
        <v>0</v>
      </c>
      <c r="AE192" s="53">
        <f>SUM('General Data'!AE78:AE84)</f>
        <v>0</v>
      </c>
      <c r="AF192" s="53">
        <f>SUM('General Data'!AF78:AF84)</f>
        <v>0</v>
      </c>
      <c r="AG192" s="53">
        <f>SUM('General Data'!AG78:AG84)</f>
        <v>0</v>
      </c>
      <c r="AH192" s="53">
        <f>SUM('General Data'!AH78:AH84)</f>
        <v>0</v>
      </c>
      <c r="AI192" s="53">
        <f>SUM('General Data'!AI78:AI84)</f>
        <v>0</v>
      </c>
      <c r="AJ192" s="53">
        <f>SUM('General Data'!AJ78:AJ84)</f>
        <v>0</v>
      </c>
      <c r="AK192" s="53">
        <f>SUM('General Data'!AK78:AK84)</f>
        <v>0</v>
      </c>
      <c r="AL192" s="53">
        <f>SUM('General Data'!AL78:AL84)</f>
        <v>0</v>
      </c>
      <c r="AM192" s="53">
        <f>SUM('General Data'!AM78:AM84)</f>
        <v>0</v>
      </c>
      <c r="AN192" s="53">
        <f>SUM('General Data'!AN78:AN84)</f>
        <v>0</v>
      </c>
      <c r="AO192" s="53">
        <f>SUM('General Data'!AO78:AO84)</f>
        <v>0</v>
      </c>
      <c r="AP192" s="53">
        <f>SUM('General Data'!AP78:AP84)</f>
        <v>0</v>
      </c>
      <c r="AQ192" s="53">
        <f>SUM('General Data'!AQ78:AQ84)</f>
        <v>0</v>
      </c>
      <c r="AR192" s="53">
        <f>SUM('General Data'!AR78:AR84)</f>
        <v>0</v>
      </c>
      <c r="AS192" s="53">
        <f>SUM('General Data'!AS78:AS84)</f>
        <v>0</v>
      </c>
      <c r="AT192" s="53">
        <f>SUM('General Data'!AT78:AT84)</f>
        <v>0</v>
      </c>
      <c r="AU192" s="53">
        <f>SUM('General Data'!AU78:AU84)</f>
        <v>0</v>
      </c>
      <c r="AV192" s="53">
        <f>SUM('General Data'!AV78:AV84)</f>
        <v>0</v>
      </c>
      <c r="AW192" s="53">
        <f>SUM('General Data'!AW78:AW84)</f>
        <v>0</v>
      </c>
      <c r="AX192" s="53">
        <f>SUM('General Data'!AX78:AX84)</f>
        <v>0</v>
      </c>
      <c r="AY192" s="53">
        <f>SUM('General Data'!AY78:AY84)</f>
        <v>0</v>
      </c>
      <c r="AZ192" s="53">
        <f>SUM('General Data'!AZ78:AZ84)</f>
        <v>0</v>
      </c>
      <c r="BA192" s="53">
        <f>SUM('General Data'!BA78:BA84)</f>
        <v>0</v>
      </c>
      <c r="BB192" s="53">
        <f>SUM('General Data'!BB78:BB84)</f>
        <v>0</v>
      </c>
      <c r="BC192" s="53">
        <f>SUM('General Data'!BC78:BC84)</f>
        <v>0</v>
      </c>
      <c r="BD192" s="53">
        <f>SUM('General Data'!BD78:BD84)</f>
        <v>0</v>
      </c>
      <c r="BE192" s="53">
        <f>SUM('General Data'!BE78:BE84)</f>
        <v>0</v>
      </c>
      <c r="BF192" s="53">
        <f>SUM('General Data'!BF78:BF84)</f>
        <v>0</v>
      </c>
      <c r="BG192" s="53">
        <f>SUM('General Data'!BG78:BG84)</f>
        <v>0</v>
      </c>
      <c r="BH192" s="53">
        <f>SUM('General Data'!BH78:BH84)</f>
        <v>0</v>
      </c>
      <c r="BI192" s="53">
        <f>SUM('General Data'!BI78:BI84)</f>
        <v>0</v>
      </c>
      <c r="BJ192" s="53">
        <f>SUM('General Data'!BJ78:BJ84)</f>
        <v>0</v>
      </c>
      <c r="BK192" s="53">
        <f>SUM('General Data'!BK78:BK84)</f>
        <v>0</v>
      </c>
      <c r="BL192" s="53">
        <f>SUM('General Data'!BL78:BL84)</f>
        <v>0</v>
      </c>
      <c r="BM192" s="53">
        <f>SUM('General Data'!BM78:BM84)</f>
        <v>0</v>
      </c>
      <c r="BN192" s="53">
        <f>SUM('General Data'!BN78:BN84)</f>
        <v>0</v>
      </c>
      <c r="BO192" s="53">
        <f>SUM('General Data'!BO78:BO84)</f>
        <v>0</v>
      </c>
      <c r="BP192" s="53">
        <f>SUM('General Data'!BP78:BP84)</f>
        <v>0</v>
      </c>
      <c r="BQ192" s="53">
        <f>SUM('General Data'!BQ78:BQ84)</f>
        <v>0</v>
      </c>
      <c r="BR192" s="53">
        <f>SUM('General Data'!BR78:BR84)</f>
        <v>0</v>
      </c>
      <c r="BS192" s="53">
        <f>SUM('General Data'!BS78:BS84)</f>
        <v>0</v>
      </c>
      <c r="BT192" s="53">
        <f>SUM('General Data'!BT78:BT84)</f>
        <v>0</v>
      </c>
      <c r="BU192" s="53">
        <f>SUM('General Data'!BU78:BU84)</f>
        <v>0</v>
      </c>
      <c r="BV192" s="53">
        <f>SUM('General Data'!BV78:BV84)</f>
        <v>0</v>
      </c>
      <c r="BW192" s="53">
        <f>SUM('General Data'!BW78:BW84)</f>
        <v>0</v>
      </c>
      <c r="BX192" s="53">
        <f>SUM('General Data'!BX78:BX84)</f>
        <v>0</v>
      </c>
      <c r="BY192" s="53">
        <f>SUM('General Data'!BY78:BY84)</f>
        <v>0</v>
      </c>
      <c r="BZ192" s="53">
        <f>SUM('General Data'!BZ78:BZ84)</f>
        <v>0</v>
      </c>
      <c r="CA192" s="53">
        <f>SUM('General Data'!CA78:CA84)</f>
        <v>0</v>
      </c>
      <c r="CB192" s="53">
        <f>SUM('General Data'!CB78:CB84)</f>
        <v>0</v>
      </c>
      <c r="CC192" s="53">
        <f>SUM('General Data'!CC78:CC84)</f>
        <v>0</v>
      </c>
      <c r="CD192" s="53">
        <f>SUM('General Data'!CD78:CD84)</f>
        <v>0</v>
      </c>
      <c r="CE192" s="53">
        <f>SUM('General Data'!CE78:CE84)</f>
        <v>0</v>
      </c>
      <c r="CF192" s="53">
        <f>SUM('General Data'!CF78:CF84)</f>
        <v>0</v>
      </c>
      <c r="CG192" s="53">
        <f>SUM('General Data'!CG78:CG84)</f>
        <v>0</v>
      </c>
      <c r="CH192" s="53">
        <f>SUM('General Data'!CH78:CH84)</f>
        <v>0</v>
      </c>
      <c r="CI192" s="53">
        <f>SUM('General Data'!CI78:CI84)</f>
        <v>0</v>
      </c>
      <c r="CJ192" s="53">
        <f>SUM('General Data'!CJ78:CJ84)</f>
        <v>0</v>
      </c>
      <c r="CK192" s="53">
        <f>SUM('General Data'!CK78:CK84)</f>
        <v>0</v>
      </c>
      <c r="CL192" s="53">
        <f>SUM('General Data'!CL78:CL84)</f>
        <v>0</v>
      </c>
      <c r="CM192" s="53">
        <f>SUM('General Data'!CM78:CM84)</f>
        <v>0</v>
      </c>
      <c r="CN192" s="53">
        <f>SUM('General Data'!CN78:CN84)</f>
        <v>0</v>
      </c>
      <c r="CO192" s="53">
        <f>SUM('General Data'!CO78:CO84)</f>
        <v>0</v>
      </c>
      <c r="CP192" s="53">
        <f>SUM('General Data'!CP78:CP84)</f>
        <v>0</v>
      </c>
      <c r="CQ192" s="53">
        <f>SUM('General Data'!CQ78:CQ84)</f>
        <v>0</v>
      </c>
      <c r="CR192" s="53">
        <f>SUM('General Data'!CR78:CR84)</f>
        <v>0</v>
      </c>
      <c r="CS192" s="53">
        <f>SUM('General Data'!CS78:CS84)</f>
        <v>0</v>
      </c>
      <c r="CT192" s="53">
        <f>SUM('General Data'!CT78:CT84)</f>
        <v>0</v>
      </c>
      <c r="CU192" s="53">
        <f>SUM('General Data'!CU78:CU84)</f>
        <v>0</v>
      </c>
      <c r="CV192" s="53">
        <f>SUM('General Data'!CV78:CV84)</f>
        <v>0</v>
      </c>
      <c r="CW192" s="53">
        <f>SUM('General Data'!CW78:CW84)</f>
        <v>0</v>
      </c>
      <c r="CX192" s="53">
        <f>SUM('General Data'!CX78:CX84)</f>
        <v>0</v>
      </c>
      <c r="CY192" s="53">
        <f>SUM('General Data'!CY78:CY84)</f>
        <v>0</v>
      </c>
      <c r="CZ192" s="53">
        <f>SUM('General Data'!CZ78:CZ84)</f>
        <v>0</v>
      </c>
      <c r="DA192" s="53">
        <f>SUM('General Data'!DA78:DA84)</f>
        <v>0</v>
      </c>
      <c r="DB192" s="53">
        <f>SUM('General Data'!DB78:DB84)</f>
        <v>0</v>
      </c>
      <c r="DC192" s="53">
        <f>SUM('General Data'!DC78:DC84)</f>
        <v>0</v>
      </c>
      <c r="DD192" s="53">
        <f>SUM('General Data'!DD78:DD84)</f>
        <v>0</v>
      </c>
      <c r="DE192" s="53">
        <f>SUM('General Data'!DE78:DE84)</f>
        <v>0</v>
      </c>
      <c r="DF192" s="53">
        <f>SUM('General Data'!DF78:DF84)</f>
        <v>0</v>
      </c>
      <c r="DG192" s="53">
        <f>SUM('General Data'!DG78:DG84)</f>
        <v>0</v>
      </c>
      <c r="DH192" s="53">
        <f>SUM('General Data'!DH78:DH84)</f>
        <v>0</v>
      </c>
      <c r="DI192" s="53">
        <f>SUM('General Data'!DI78:DI84)</f>
        <v>0</v>
      </c>
      <c r="DJ192" s="53">
        <f>SUM('General Data'!DJ78:DJ84)</f>
        <v>0</v>
      </c>
      <c r="DK192" s="53">
        <f>SUM('General Data'!DK78:DK84)</f>
        <v>0</v>
      </c>
      <c r="DL192" s="53">
        <f>SUM('General Data'!DL78:DL84)</f>
        <v>0</v>
      </c>
      <c r="DM192" s="53">
        <f>SUM('General Data'!DM78:DM84)</f>
        <v>0</v>
      </c>
      <c r="DN192" s="53">
        <f>SUM('General Data'!DN78:DN84)</f>
        <v>0</v>
      </c>
      <c r="DO192" s="53">
        <f>SUM('General Data'!DO78:DO84)</f>
        <v>0</v>
      </c>
      <c r="DP192" s="53">
        <f>SUM('General Data'!DP78:DP84)</f>
        <v>0</v>
      </c>
      <c r="DQ192" s="53">
        <f>SUM('General Data'!DQ78:DQ84)</f>
        <v>0</v>
      </c>
      <c r="DR192" s="53">
        <f>SUM('General Data'!DR78:DR84)</f>
        <v>0</v>
      </c>
      <c r="DS192" s="53">
        <f>SUM('General Data'!DS78:DS84)</f>
        <v>0</v>
      </c>
      <c r="DT192" s="53">
        <f>SUM('General Data'!DT78:DT84)</f>
        <v>0</v>
      </c>
      <c r="DU192" s="53">
        <f>SUM('General Data'!DU78:DU84)</f>
        <v>0</v>
      </c>
      <c r="DV192" s="53">
        <f>SUM('General Data'!DV78:DV84)</f>
        <v>0</v>
      </c>
      <c r="DW192" s="53">
        <f>SUM('General Data'!DW78:DW84)</f>
        <v>0</v>
      </c>
      <c r="DX192" s="53">
        <f>SUM('General Data'!DX78:DX84)</f>
        <v>0</v>
      </c>
      <c r="DY192" s="53">
        <f>SUM('General Data'!DY78:DY84)</f>
        <v>0</v>
      </c>
      <c r="DZ192" s="53">
        <f>SUM('General Data'!DZ78:DZ84)</f>
        <v>0</v>
      </c>
      <c r="EA192" s="53">
        <f>SUM('General Data'!EA78:EA84)</f>
        <v>0</v>
      </c>
      <c r="EB192" s="53">
        <f>SUM('General Data'!EB78:EB84)</f>
        <v>0</v>
      </c>
      <c r="EC192" s="53">
        <f>SUM('General Data'!EC78:EC84)</f>
        <v>0</v>
      </c>
      <c r="ED192" s="53">
        <f>SUM('General Data'!ED78:ED84)</f>
        <v>0</v>
      </c>
      <c r="EE192" s="53">
        <f>SUM('General Data'!EE78:EE84)</f>
        <v>0</v>
      </c>
      <c r="EF192" s="53">
        <f>SUM('General Data'!EF78:EF84)</f>
        <v>0</v>
      </c>
      <c r="EG192" s="53">
        <f>SUM('General Data'!EG78:EG84)</f>
        <v>0</v>
      </c>
      <c r="EH192" s="53">
        <f>SUM('General Data'!EH78:EH84)</f>
        <v>0</v>
      </c>
      <c r="EI192" s="53">
        <f>SUM('General Data'!EI78:EI84)</f>
        <v>0</v>
      </c>
      <c r="EJ192" s="53"/>
      <c r="EK192" s="53"/>
      <c r="EL192" s="53"/>
      <c r="EM192" s="53"/>
      <c r="EN192" s="53"/>
      <c r="EO192" s="53"/>
      <c r="EP192" s="53"/>
      <c r="EQ192" s="53"/>
      <c r="ER192" s="53"/>
      <c r="ES192" s="53"/>
      <c r="ET192" s="53"/>
      <c r="EU192" s="53"/>
      <c r="EV192" s="53"/>
      <c r="EW192" s="53"/>
      <c r="EX192" s="53"/>
      <c r="EY192" s="53"/>
      <c r="EZ192" s="53"/>
      <c r="FA192" s="53"/>
    </row>
    <row r="193" spans="1:157" x14ac:dyDescent="0.2">
      <c r="A193" s="2"/>
      <c r="B193" t="s">
        <v>296</v>
      </c>
      <c r="C193" s="29"/>
      <c r="E193" s="53"/>
      <c r="F193" s="53"/>
      <c r="G193" s="53">
        <f>SUM(E192:G192)</f>
        <v>0</v>
      </c>
      <c r="H193" s="53"/>
      <c r="I193" s="53"/>
      <c r="J193" s="53">
        <f>SUM(H192:J192)</f>
        <v>0</v>
      </c>
      <c r="K193" s="53"/>
      <c r="L193" s="53"/>
      <c r="M193" s="53">
        <f>SUM(K192:M192)</f>
        <v>0</v>
      </c>
      <c r="N193" s="53"/>
      <c r="O193" s="53"/>
      <c r="P193" s="53">
        <f>SUM(N192:P192)</f>
        <v>0</v>
      </c>
      <c r="Q193" s="53"/>
      <c r="R193" s="53"/>
      <c r="S193" s="53">
        <f>SUM(Q192:S192)</f>
        <v>0</v>
      </c>
      <c r="T193" s="53"/>
      <c r="U193" s="53"/>
      <c r="V193" s="53">
        <f>SUM(T192:V192)</f>
        <v>0</v>
      </c>
      <c r="W193" s="53"/>
      <c r="X193" s="53"/>
      <c r="Y193" s="53">
        <f>SUM(W192:Y192)</f>
        <v>0</v>
      </c>
      <c r="Z193" s="53"/>
      <c r="AA193" s="53"/>
      <c r="AB193" s="53">
        <f>SUM(Z192:AB192)</f>
        <v>0</v>
      </c>
      <c r="AC193" s="53"/>
      <c r="AD193" s="53"/>
      <c r="AE193" s="53">
        <f>SUM(AC192:AE192)</f>
        <v>0</v>
      </c>
      <c r="AF193" s="53"/>
      <c r="AG193" s="53"/>
      <c r="AH193" s="53">
        <f>SUM(AF192:AH192)</f>
        <v>0</v>
      </c>
      <c r="AI193" s="53"/>
      <c r="AJ193" s="53"/>
      <c r="AK193" s="53">
        <f>SUM(AI192:AK192)</f>
        <v>0</v>
      </c>
      <c r="AL193" s="53"/>
      <c r="AM193" s="53"/>
      <c r="AN193" s="53">
        <f>SUM(AL192:AN192)</f>
        <v>0</v>
      </c>
      <c r="AO193" s="53"/>
      <c r="AP193" s="53"/>
      <c r="AQ193" s="53">
        <f>SUM(AO192:AQ192)</f>
        <v>0</v>
      </c>
      <c r="AR193" s="53"/>
      <c r="AS193" s="53"/>
      <c r="AT193" s="53">
        <f>SUM(AR192:AT192)</f>
        <v>0</v>
      </c>
      <c r="AU193" s="53"/>
      <c r="AV193" s="53"/>
      <c r="AW193" s="53">
        <f>SUM(AU192:AW192)</f>
        <v>0</v>
      </c>
      <c r="AX193" s="53"/>
      <c r="AY193" s="53"/>
      <c r="AZ193" s="53">
        <f>SUM(AX192:AZ192)</f>
        <v>0</v>
      </c>
      <c r="BA193" s="53"/>
      <c r="BB193" s="53"/>
      <c r="BC193" s="53">
        <f>SUM(BA192:BC192)</f>
        <v>0</v>
      </c>
      <c r="BD193" s="53"/>
      <c r="BE193" s="53"/>
      <c r="BF193" s="53">
        <f>SUM(BD192:BF192)</f>
        <v>0</v>
      </c>
      <c r="BG193" s="53"/>
      <c r="BH193" s="53"/>
      <c r="BI193" s="53">
        <f>SUM(BG192:BI192)</f>
        <v>0</v>
      </c>
      <c r="BJ193" s="53"/>
      <c r="BK193" s="53"/>
      <c r="BL193" s="53">
        <f>SUM(BJ192:BL192)</f>
        <v>0</v>
      </c>
      <c r="BM193" s="53"/>
      <c r="BN193" s="53"/>
      <c r="BO193" s="53">
        <f>SUM(BM192:BO192)</f>
        <v>0</v>
      </c>
      <c r="BP193" s="53"/>
      <c r="BQ193" s="53"/>
      <c r="BR193" s="53">
        <f>SUM(BP192:BR192)</f>
        <v>0</v>
      </c>
      <c r="BS193" s="53"/>
      <c r="BT193" s="53"/>
      <c r="BU193" s="53">
        <f>SUM(BS192:BU192)</f>
        <v>0</v>
      </c>
      <c r="BV193" s="53"/>
      <c r="BW193" s="53"/>
      <c r="BX193" s="53">
        <f>SUM(BV192:BX192)</f>
        <v>0</v>
      </c>
      <c r="BY193" s="53"/>
      <c r="BZ193" s="53"/>
      <c r="CA193" s="53">
        <f>SUM(BY192:CA192)</f>
        <v>0</v>
      </c>
      <c r="CB193" s="53"/>
      <c r="CC193" s="53"/>
      <c r="CD193" s="53">
        <f>SUM(CB192:CD192)</f>
        <v>0</v>
      </c>
      <c r="CE193" s="53"/>
      <c r="CF193" s="53"/>
      <c r="CG193" s="53">
        <f>SUM(CE192:CG192)</f>
        <v>0</v>
      </c>
      <c r="CH193" s="53"/>
      <c r="CI193" s="53"/>
      <c r="CJ193" s="53">
        <f>SUM(CH192:CJ192)</f>
        <v>0</v>
      </c>
      <c r="CK193" s="53"/>
      <c r="CL193" s="53"/>
      <c r="CM193" s="53">
        <f>SUM(CK192:CM192)</f>
        <v>0</v>
      </c>
      <c r="CN193" s="53"/>
      <c r="CO193" s="53"/>
      <c r="CP193" s="53">
        <f>SUM(CN192:CP192)</f>
        <v>0</v>
      </c>
      <c r="CQ193" s="53"/>
      <c r="CR193" s="53"/>
      <c r="CS193" s="53">
        <f>SUM(CQ192:CS192)</f>
        <v>0</v>
      </c>
      <c r="CT193" s="53"/>
      <c r="CU193" s="53"/>
      <c r="CV193" s="53">
        <f>SUM(CT192:CV192)</f>
        <v>0</v>
      </c>
      <c r="CW193" s="53"/>
      <c r="CX193" s="53"/>
      <c r="CY193" s="53">
        <f>SUM(CW192:CY192)</f>
        <v>0</v>
      </c>
      <c r="CZ193" s="53"/>
      <c r="DA193" s="53"/>
      <c r="DB193" s="53">
        <f>SUM(CZ192:DB192)</f>
        <v>0</v>
      </c>
      <c r="DC193" s="53"/>
      <c r="DD193" s="53"/>
      <c r="DE193" s="53">
        <f>SUM(DC192:DE192)</f>
        <v>0</v>
      </c>
      <c r="DF193" s="53"/>
      <c r="DG193" s="53"/>
      <c r="DH193" s="53">
        <f>SUM(DF192:DH192)</f>
        <v>0</v>
      </c>
      <c r="DI193" s="53"/>
      <c r="DJ193" s="53"/>
      <c r="DK193" s="53">
        <f>SUM(DI192:DK192)</f>
        <v>0</v>
      </c>
      <c r="DL193" s="53"/>
      <c r="DM193" s="53"/>
      <c r="DN193" s="53">
        <f>SUM(DL192:DN192)</f>
        <v>0</v>
      </c>
      <c r="DO193" s="53"/>
      <c r="DP193" s="53"/>
      <c r="DQ193" s="53">
        <f>SUM(DO192:DQ192)</f>
        <v>0</v>
      </c>
      <c r="DR193" s="53"/>
      <c r="DS193" s="53"/>
      <c r="DT193" s="53">
        <f>SUM(DR192:DT192)</f>
        <v>0</v>
      </c>
      <c r="DU193" s="53"/>
      <c r="DV193" s="53"/>
      <c r="DW193" s="53">
        <f t="shared" ref="DW193:EI193" si="248">SUM(DU192:DW192)</f>
        <v>0</v>
      </c>
      <c r="DX193" s="53">
        <f t="shared" si="248"/>
        <v>0</v>
      </c>
      <c r="DY193" s="53">
        <f t="shared" si="248"/>
        <v>0</v>
      </c>
      <c r="DZ193" s="53">
        <f t="shared" si="248"/>
        <v>0</v>
      </c>
      <c r="EA193" s="53">
        <f t="shared" si="248"/>
        <v>0</v>
      </c>
      <c r="EB193" s="53">
        <f t="shared" si="248"/>
        <v>0</v>
      </c>
      <c r="EC193" s="53">
        <f t="shared" si="248"/>
        <v>0</v>
      </c>
      <c r="ED193" s="53">
        <f t="shared" si="248"/>
        <v>0</v>
      </c>
      <c r="EE193" s="53">
        <f t="shared" si="248"/>
        <v>0</v>
      </c>
      <c r="EF193" s="53">
        <f t="shared" si="248"/>
        <v>0</v>
      </c>
      <c r="EG193" s="53">
        <f t="shared" si="248"/>
        <v>0</v>
      </c>
      <c r="EH193" s="53">
        <f t="shared" si="248"/>
        <v>0</v>
      </c>
      <c r="EI193" s="53">
        <f t="shared" si="248"/>
        <v>0</v>
      </c>
      <c r="EJ193" s="53"/>
      <c r="EK193" s="53"/>
      <c r="EL193" s="53"/>
      <c r="EM193" s="53"/>
      <c r="EN193" s="53"/>
      <c r="EO193" s="53"/>
      <c r="EP193" s="53"/>
      <c r="EQ193" s="53"/>
      <c r="ER193" s="53"/>
      <c r="ES193" s="53"/>
      <c r="ET193" s="53"/>
      <c r="EU193" s="53"/>
      <c r="EV193" s="53"/>
      <c r="EW193" s="53"/>
      <c r="EX193" s="53"/>
      <c r="EY193" s="53"/>
      <c r="EZ193" s="53"/>
      <c r="FA193" s="53"/>
    </row>
    <row r="194" spans="1:157" x14ac:dyDescent="0.2">
      <c r="A194" s="2"/>
      <c r="C194" s="29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  <c r="BF194" s="53"/>
      <c r="BG194" s="53"/>
      <c r="BH194" s="53"/>
      <c r="BI194" s="53"/>
      <c r="BJ194" s="53"/>
      <c r="BK194" s="53"/>
      <c r="BL194" s="53"/>
      <c r="BM194" s="53"/>
      <c r="BN194" s="53"/>
      <c r="BO194" s="53"/>
      <c r="BP194" s="53"/>
      <c r="BQ194" s="53"/>
      <c r="BR194" s="53"/>
      <c r="BS194" s="53"/>
      <c r="BT194" s="53"/>
      <c r="BU194" s="53"/>
      <c r="BV194" s="53"/>
      <c r="BW194" s="53"/>
      <c r="BX194" s="53"/>
      <c r="BY194" s="53"/>
      <c r="BZ194" s="53"/>
      <c r="CA194" s="53"/>
      <c r="CB194" s="53"/>
      <c r="CC194" s="53"/>
      <c r="CD194" s="53"/>
      <c r="CE194" s="53"/>
      <c r="CF194" s="53"/>
      <c r="CG194" s="53"/>
      <c r="CH194" s="53"/>
      <c r="CI194" s="53"/>
      <c r="CJ194" s="53"/>
      <c r="CK194" s="53"/>
      <c r="CL194" s="53"/>
      <c r="CM194" s="53"/>
      <c r="CN194" s="53"/>
      <c r="CO194" s="53"/>
      <c r="CP194" s="53"/>
      <c r="CQ194" s="53"/>
      <c r="CR194" s="53"/>
      <c r="CS194" s="53"/>
      <c r="CT194" s="53"/>
      <c r="CU194" s="53"/>
      <c r="CV194" s="53"/>
      <c r="CW194" s="53"/>
      <c r="CX194" s="53"/>
      <c r="CY194" s="53"/>
      <c r="CZ194" s="53"/>
      <c r="DA194" s="53"/>
      <c r="DB194" s="53"/>
      <c r="DC194" s="53"/>
      <c r="DD194" s="53"/>
      <c r="DE194" s="53"/>
      <c r="DF194" s="53"/>
      <c r="DG194" s="53"/>
      <c r="DH194" s="53"/>
      <c r="DI194" s="53"/>
      <c r="DJ194" s="53"/>
      <c r="DK194" s="53"/>
      <c r="DL194" s="53"/>
      <c r="DM194" s="53"/>
      <c r="DN194" s="53"/>
      <c r="DO194" s="53"/>
      <c r="DP194" s="53"/>
      <c r="DQ194" s="53"/>
      <c r="DR194" s="53"/>
      <c r="DS194" s="53"/>
      <c r="DT194" s="53"/>
      <c r="DU194" s="53"/>
      <c r="DV194" s="53"/>
      <c r="DW194" s="53"/>
      <c r="DX194" s="53"/>
      <c r="DY194" s="53"/>
      <c r="DZ194" s="53"/>
      <c r="EA194" s="53"/>
      <c r="EB194" s="53"/>
      <c r="EC194" s="53"/>
      <c r="ED194" s="53"/>
      <c r="EE194" s="53"/>
      <c r="EF194" s="53"/>
      <c r="EG194" s="53"/>
      <c r="EH194" s="53"/>
      <c r="EI194" s="53"/>
      <c r="EJ194" s="53"/>
      <c r="EK194" s="53"/>
      <c r="EL194" s="53"/>
      <c r="EM194" s="53"/>
      <c r="EN194" s="53"/>
      <c r="EO194" s="53"/>
      <c r="EP194" s="53"/>
      <c r="EQ194" s="53"/>
      <c r="ER194" s="53"/>
      <c r="ES194" s="53"/>
      <c r="ET194" s="53"/>
      <c r="EU194" s="53"/>
      <c r="EV194" s="53"/>
      <c r="EW194" s="53"/>
      <c r="EX194" s="53"/>
      <c r="EY194" s="53"/>
      <c r="EZ194" s="53"/>
      <c r="FA194" s="53"/>
    </row>
    <row r="195" spans="1:157" x14ac:dyDescent="0.2">
      <c r="A195" s="2"/>
      <c r="C195" s="29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3"/>
      <c r="BS195" s="53"/>
      <c r="BT195" s="53"/>
      <c r="BU195" s="53"/>
      <c r="BV195" s="53"/>
      <c r="BW195" s="53"/>
      <c r="BX195" s="53"/>
      <c r="BY195" s="53"/>
      <c r="BZ195" s="53"/>
      <c r="CA195" s="53"/>
      <c r="CB195" s="53"/>
      <c r="CC195" s="53"/>
      <c r="CD195" s="53"/>
      <c r="CE195" s="53"/>
      <c r="CF195" s="53"/>
      <c r="CG195" s="53"/>
      <c r="CH195" s="53"/>
      <c r="CI195" s="53"/>
      <c r="CJ195" s="53"/>
      <c r="CK195" s="53"/>
      <c r="CL195" s="53"/>
      <c r="CM195" s="53"/>
      <c r="CN195" s="53"/>
      <c r="CO195" s="53"/>
      <c r="CP195" s="53"/>
      <c r="CQ195" s="53"/>
      <c r="CR195" s="53"/>
      <c r="CS195" s="53"/>
      <c r="CT195" s="53"/>
      <c r="CU195" s="53"/>
      <c r="CV195" s="53"/>
      <c r="CW195" s="53"/>
      <c r="CX195" s="53"/>
      <c r="CY195" s="53"/>
      <c r="CZ195" s="53"/>
      <c r="DA195" s="53"/>
      <c r="DB195" s="53"/>
      <c r="DC195" s="53"/>
      <c r="DD195" s="53"/>
      <c r="DE195" s="53"/>
      <c r="DF195" s="53"/>
      <c r="DG195" s="53"/>
      <c r="DH195" s="53"/>
      <c r="DI195" s="53"/>
      <c r="DJ195" s="53"/>
      <c r="DK195" s="53"/>
      <c r="DL195" s="53"/>
      <c r="DM195" s="53"/>
      <c r="DN195" s="53"/>
      <c r="DO195" s="53"/>
      <c r="DP195" s="53"/>
      <c r="DQ195" s="53"/>
      <c r="DR195" s="53"/>
      <c r="DS195" s="53"/>
      <c r="DT195" s="53"/>
      <c r="DU195" s="53"/>
      <c r="DV195" s="53"/>
      <c r="DW195" s="53"/>
      <c r="DX195" s="53"/>
      <c r="DY195" s="53"/>
      <c r="DZ195" s="53"/>
      <c r="EA195" s="53"/>
      <c r="EB195" s="53"/>
      <c r="EC195" s="53"/>
      <c r="ED195" s="53"/>
      <c r="EE195" s="53"/>
      <c r="EF195" s="53"/>
      <c r="EG195" s="53"/>
      <c r="EH195" s="53"/>
      <c r="EI195" s="53"/>
      <c r="EJ195" s="53"/>
      <c r="EK195" s="53"/>
      <c r="EL195" s="53"/>
      <c r="EM195" s="53"/>
      <c r="EN195" s="53"/>
      <c r="EO195" s="53"/>
      <c r="EP195" s="53"/>
      <c r="EQ195" s="53"/>
      <c r="ER195" s="53"/>
      <c r="ES195" s="53"/>
      <c r="ET195" s="53"/>
      <c r="EU195" s="53"/>
      <c r="EV195" s="53"/>
      <c r="EW195" s="53"/>
      <c r="EX195" s="53"/>
      <c r="EY195" s="53"/>
      <c r="EZ195" s="53"/>
      <c r="FA195" s="53"/>
    </row>
    <row r="196" spans="1:157" x14ac:dyDescent="0.2">
      <c r="A196" s="2"/>
      <c r="C196" s="29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3"/>
      <c r="BS196" s="53"/>
      <c r="BT196" s="53"/>
      <c r="BU196" s="53"/>
      <c r="BV196" s="53"/>
      <c r="BW196" s="53"/>
      <c r="BX196" s="53"/>
      <c r="BY196" s="53"/>
      <c r="BZ196" s="53"/>
      <c r="CA196" s="53"/>
      <c r="CB196" s="53"/>
      <c r="CC196" s="53"/>
      <c r="CD196" s="53"/>
      <c r="CE196" s="53"/>
      <c r="CF196" s="53"/>
      <c r="CG196" s="53"/>
      <c r="CH196" s="53"/>
      <c r="CI196" s="53"/>
      <c r="CJ196" s="53"/>
      <c r="CK196" s="53"/>
      <c r="CL196" s="53"/>
      <c r="CM196" s="53"/>
      <c r="CN196" s="53"/>
      <c r="CO196" s="53"/>
      <c r="CP196" s="53"/>
      <c r="CQ196" s="53"/>
      <c r="CR196" s="53"/>
      <c r="CS196" s="53"/>
      <c r="CT196" s="53"/>
      <c r="CU196" s="53"/>
      <c r="CV196" s="53"/>
      <c r="CW196" s="53"/>
      <c r="CX196" s="53"/>
      <c r="CY196" s="53"/>
      <c r="CZ196" s="53"/>
      <c r="DA196" s="53"/>
      <c r="DB196" s="53"/>
      <c r="DC196" s="53"/>
      <c r="DD196" s="53"/>
      <c r="DE196" s="53"/>
      <c r="DF196" s="53"/>
      <c r="DG196" s="53"/>
      <c r="DH196" s="53"/>
      <c r="DI196" s="53"/>
      <c r="DJ196" s="53"/>
      <c r="DK196" s="53"/>
      <c r="DL196" s="53"/>
      <c r="DM196" s="53"/>
      <c r="DN196" s="53"/>
      <c r="DO196" s="53"/>
      <c r="DP196" s="53"/>
      <c r="DQ196" s="53"/>
      <c r="DR196" s="53"/>
      <c r="DS196" s="53"/>
      <c r="DT196" s="53"/>
      <c r="DU196" s="53"/>
      <c r="DV196" s="53"/>
      <c r="DW196" s="53"/>
      <c r="DX196" s="53"/>
      <c r="DY196" s="53"/>
      <c r="DZ196" s="53"/>
      <c r="EA196" s="53"/>
      <c r="EB196" s="53"/>
      <c r="EC196" s="53"/>
      <c r="ED196" s="53"/>
      <c r="EE196" s="53"/>
      <c r="EF196" s="53"/>
      <c r="EG196" s="53"/>
      <c r="EH196" s="53"/>
      <c r="EI196" s="53"/>
      <c r="EJ196" s="53"/>
      <c r="EK196" s="53"/>
      <c r="EL196" s="53"/>
      <c r="EM196" s="53"/>
      <c r="EN196" s="53"/>
      <c r="EO196" s="53"/>
      <c r="EP196" s="53"/>
      <c r="EQ196" s="53"/>
      <c r="ER196" s="53"/>
      <c r="ES196" s="53"/>
      <c r="ET196" s="53"/>
      <c r="EU196" s="53"/>
      <c r="EV196" s="53"/>
      <c r="EW196" s="53"/>
      <c r="EX196" s="53"/>
      <c r="EY196" s="53"/>
      <c r="EZ196" s="53"/>
      <c r="FA196" s="53"/>
    </row>
    <row r="197" spans="1:157" x14ac:dyDescent="0.2">
      <c r="A197" s="2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  <c r="BA197" s="51"/>
      <c r="BB197" s="51"/>
      <c r="BC197" s="51"/>
      <c r="BD197" s="51"/>
      <c r="BE197" s="51"/>
      <c r="BF197" s="51"/>
      <c r="BG197" s="51"/>
      <c r="BH197" s="51"/>
      <c r="BI197" s="51"/>
      <c r="BJ197" s="51"/>
      <c r="BK197" s="51"/>
      <c r="BL197" s="51"/>
      <c r="BM197" s="51"/>
      <c r="BN197" s="51"/>
      <c r="BO197" s="51"/>
      <c r="BP197" s="51"/>
      <c r="BQ197" s="51"/>
      <c r="BR197" s="51"/>
      <c r="BS197" s="51"/>
      <c r="BT197" s="51"/>
      <c r="BU197" s="51"/>
      <c r="BV197" s="51"/>
      <c r="BW197" s="51"/>
      <c r="BX197" s="51"/>
      <c r="BY197" s="51"/>
      <c r="BZ197" s="51"/>
      <c r="CA197" s="51"/>
      <c r="CB197" s="51"/>
      <c r="CC197" s="51"/>
      <c r="CD197" s="51"/>
      <c r="CE197" s="51"/>
      <c r="CF197" s="51"/>
      <c r="CG197" s="51"/>
      <c r="CH197" s="51"/>
      <c r="CI197" s="51"/>
      <c r="CJ197" s="51"/>
      <c r="CK197" s="51"/>
      <c r="CL197" s="51"/>
      <c r="CM197" s="51"/>
      <c r="CN197" s="51"/>
      <c r="CO197" s="51"/>
      <c r="CP197" s="51"/>
      <c r="CQ197" s="51"/>
      <c r="CR197" s="51"/>
      <c r="CS197" s="51"/>
      <c r="CT197" s="51"/>
      <c r="CU197" s="51"/>
      <c r="CV197" s="51"/>
      <c r="CW197" s="51"/>
      <c r="CX197" s="51"/>
      <c r="CY197" s="51"/>
      <c r="CZ197" s="51"/>
      <c r="DA197" s="51"/>
      <c r="DB197" s="51"/>
      <c r="DC197" s="51"/>
      <c r="DD197" s="51"/>
      <c r="DE197" s="51"/>
      <c r="DF197" s="51"/>
      <c r="DG197" s="51"/>
      <c r="DH197" s="51"/>
      <c r="DI197" s="51"/>
      <c r="DJ197" s="51"/>
      <c r="DK197" s="51"/>
      <c r="DL197" s="51"/>
      <c r="DM197" s="51"/>
      <c r="DN197" s="51"/>
      <c r="DO197" s="51"/>
      <c r="DP197" s="51"/>
      <c r="DQ197" s="51"/>
      <c r="DR197" s="51"/>
      <c r="DS197" s="51"/>
      <c r="DT197" s="51"/>
      <c r="DU197" s="51"/>
      <c r="DV197" s="51"/>
      <c r="DW197" s="51"/>
      <c r="DX197" s="51"/>
      <c r="DY197" s="51"/>
      <c r="DZ197" s="51"/>
      <c r="EA197" s="51"/>
      <c r="EB197" s="51"/>
      <c r="EC197" s="51"/>
      <c r="ED197" s="51"/>
      <c r="EE197" s="51"/>
      <c r="EF197" s="51"/>
      <c r="EG197" s="51"/>
      <c r="EH197" s="51"/>
      <c r="EI197" s="51"/>
      <c r="EJ197" s="51"/>
      <c r="EK197" s="51"/>
      <c r="EL197" s="51"/>
      <c r="EM197" s="51"/>
      <c r="EN197" s="51"/>
      <c r="EO197" s="51"/>
      <c r="EP197" s="51"/>
      <c r="EQ197" s="51"/>
      <c r="ER197" s="51"/>
      <c r="ES197" s="51"/>
      <c r="ET197" s="51"/>
      <c r="EU197" s="51"/>
      <c r="EV197" s="51"/>
      <c r="EW197" s="51"/>
      <c r="EX197" s="51"/>
      <c r="EY197" s="51"/>
      <c r="EZ197" s="51"/>
      <c r="FA197" s="51"/>
    </row>
    <row r="198" spans="1:157" x14ac:dyDescent="0.2">
      <c r="A198" s="2" t="s">
        <v>9</v>
      </c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  <c r="BC198" s="51"/>
      <c r="BD198" s="51"/>
      <c r="BE198" s="51"/>
      <c r="BF198" s="51"/>
      <c r="BG198" s="51"/>
      <c r="BH198" s="51"/>
      <c r="BI198" s="51"/>
      <c r="BJ198" s="51"/>
      <c r="BK198" s="51"/>
      <c r="BL198" s="51"/>
      <c r="BM198" s="51"/>
      <c r="BN198" s="51"/>
      <c r="BO198" s="51"/>
      <c r="BP198" s="51"/>
      <c r="BQ198" s="51"/>
      <c r="BR198" s="51"/>
      <c r="BS198" s="51"/>
      <c r="BT198" s="51"/>
      <c r="BU198" s="51"/>
      <c r="BV198" s="51"/>
      <c r="BW198" s="51"/>
      <c r="BX198" s="51"/>
      <c r="BY198" s="51"/>
      <c r="BZ198" s="51"/>
      <c r="CA198" s="51"/>
      <c r="CB198" s="51"/>
      <c r="CC198" s="51"/>
      <c r="CD198" s="51"/>
      <c r="CE198" s="51"/>
      <c r="CF198" s="51"/>
      <c r="CG198" s="51"/>
      <c r="CH198" s="51"/>
      <c r="CI198" s="51"/>
      <c r="CJ198" s="51"/>
      <c r="CK198" s="51"/>
      <c r="CL198" s="51"/>
      <c r="CM198" s="51"/>
      <c r="CN198" s="51"/>
      <c r="CO198" s="51"/>
      <c r="CP198" s="51"/>
      <c r="CQ198" s="51"/>
      <c r="CR198" s="51"/>
      <c r="CS198" s="51"/>
      <c r="CT198" s="51"/>
      <c r="CU198" s="51"/>
      <c r="CV198" s="51"/>
      <c r="CW198" s="51"/>
      <c r="CX198" s="51"/>
      <c r="CY198" s="51"/>
      <c r="CZ198" s="51"/>
      <c r="DA198" s="51"/>
      <c r="DB198" s="51"/>
      <c r="DC198" s="51"/>
      <c r="DD198" s="51"/>
      <c r="DE198" s="51"/>
      <c r="DF198" s="51"/>
      <c r="DG198" s="51"/>
      <c r="DH198" s="51"/>
      <c r="DI198" s="51"/>
      <c r="DJ198" s="51"/>
      <c r="DK198" s="51"/>
      <c r="DL198" s="51"/>
      <c r="DM198" s="51"/>
      <c r="DN198" s="51"/>
      <c r="DO198" s="51"/>
      <c r="DP198" s="51"/>
      <c r="DQ198" s="51"/>
      <c r="DR198" s="51"/>
      <c r="DS198" s="51"/>
      <c r="DT198" s="51"/>
      <c r="DU198" s="51"/>
      <c r="DV198" s="51"/>
      <c r="DW198" s="51"/>
      <c r="DX198" s="51"/>
      <c r="DY198" s="51"/>
      <c r="DZ198" s="51"/>
      <c r="EA198" s="51"/>
      <c r="EB198" s="51"/>
      <c r="EC198" s="51"/>
      <c r="ED198" s="51"/>
      <c r="EE198" s="51"/>
      <c r="EF198" s="51"/>
      <c r="EG198" s="51"/>
      <c r="EH198" s="51"/>
      <c r="EI198" s="51"/>
      <c r="EJ198" s="51"/>
      <c r="EK198" s="51"/>
      <c r="EL198" s="51"/>
      <c r="EM198" s="51"/>
      <c r="EN198" s="51"/>
      <c r="EO198" s="51"/>
      <c r="EP198" s="51"/>
      <c r="EQ198" s="51"/>
      <c r="ER198" s="51"/>
      <c r="ES198" s="51"/>
      <c r="ET198" s="51"/>
      <c r="EU198" s="51"/>
      <c r="EV198" s="51"/>
      <c r="EW198" s="51"/>
      <c r="EX198" s="51"/>
      <c r="EY198" s="51"/>
      <c r="EZ198" s="51"/>
      <c r="FA198" s="51"/>
    </row>
    <row r="199" spans="1:157" x14ac:dyDescent="0.2">
      <c r="A199" s="2"/>
      <c r="B199" t="s">
        <v>77</v>
      </c>
      <c r="E199" s="51">
        <f>'General Data'!C150</f>
        <v>0</v>
      </c>
      <c r="F199" s="51">
        <f t="shared" ref="F199:AN199" si="249">E202</f>
        <v>0</v>
      </c>
      <c r="G199" s="51">
        <f t="shared" si="249"/>
        <v>0</v>
      </c>
      <c r="H199" s="51">
        <f t="shared" si="249"/>
        <v>0</v>
      </c>
      <c r="I199" s="51">
        <f t="shared" si="249"/>
        <v>0</v>
      </c>
      <c r="J199" s="51">
        <f t="shared" si="249"/>
        <v>0</v>
      </c>
      <c r="K199" s="51">
        <f t="shared" si="249"/>
        <v>0</v>
      </c>
      <c r="L199" s="51">
        <f t="shared" si="249"/>
        <v>0</v>
      </c>
      <c r="M199" s="51">
        <f t="shared" si="249"/>
        <v>0</v>
      </c>
      <c r="N199" s="51">
        <f t="shared" si="249"/>
        <v>0</v>
      </c>
      <c r="O199" s="51">
        <f t="shared" si="249"/>
        <v>0</v>
      </c>
      <c r="P199" s="51">
        <f t="shared" si="249"/>
        <v>0</v>
      </c>
      <c r="Q199" s="51">
        <f t="shared" si="249"/>
        <v>0</v>
      </c>
      <c r="R199" s="51">
        <f t="shared" si="249"/>
        <v>0</v>
      </c>
      <c r="S199" s="51">
        <f t="shared" si="249"/>
        <v>0</v>
      </c>
      <c r="T199" s="51">
        <f t="shared" si="249"/>
        <v>0</v>
      </c>
      <c r="U199" s="51">
        <f t="shared" si="249"/>
        <v>0</v>
      </c>
      <c r="V199" s="51">
        <f t="shared" si="249"/>
        <v>0</v>
      </c>
      <c r="W199" s="51">
        <f t="shared" si="249"/>
        <v>0</v>
      </c>
      <c r="X199" s="51">
        <f t="shared" si="249"/>
        <v>0</v>
      </c>
      <c r="Y199" s="51">
        <f t="shared" si="249"/>
        <v>0</v>
      </c>
      <c r="Z199" s="51">
        <f t="shared" si="249"/>
        <v>0</v>
      </c>
      <c r="AA199" s="51">
        <f t="shared" si="249"/>
        <v>0</v>
      </c>
      <c r="AB199" s="51">
        <f t="shared" si="249"/>
        <v>0</v>
      </c>
      <c r="AC199" s="51">
        <f t="shared" si="249"/>
        <v>0</v>
      </c>
      <c r="AD199" s="51">
        <f t="shared" si="249"/>
        <v>0</v>
      </c>
      <c r="AE199" s="51">
        <f t="shared" si="249"/>
        <v>0</v>
      </c>
      <c r="AF199" s="51">
        <f t="shared" si="249"/>
        <v>0</v>
      </c>
      <c r="AG199" s="51">
        <f t="shared" si="249"/>
        <v>0</v>
      </c>
      <c r="AH199" s="51">
        <f t="shared" si="249"/>
        <v>0</v>
      </c>
      <c r="AI199" s="51">
        <f t="shared" si="249"/>
        <v>0</v>
      </c>
      <c r="AJ199" s="51">
        <f t="shared" si="249"/>
        <v>0</v>
      </c>
      <c r="AK199" s="51">
        <f t="shared" si="249"/>
        <v>0</v>
      </c>
      <c r="AL199" s="51">
        <f t="shared" si="249"/>
        <v>0</v>
      </c>
      <c r="AM199" s="51">
        <f t="shared" si="249"/>
        <v>0</v>
      </c>
      <c r="AN199" s="51">
        <f t="shared" si="249"/>
        <v>0</v>
      </c>
      <c r="AO199" s="51">
        <f t="shared" ref="AO199:BT199" si="250">AN202</f>
        <v>0</v>
      </c>
      <c r="AP199" s="51">
        <f t="shared" si="250"/>
        <v>0</v>
      </c>
      <c r="AQ199" s="51">
        <f t="shared" si="250"/>
        <v>0</v>
      </c>
      <c r="AR199" s="51">
        <f t="shared" si="250"/>
        <v>0</v>
      </c>
      <c r="AS199" s="51">
        <f t="shared" si="250"/>
        <v>0</v>
      </c>
      <c r="AT199" s="51">
        <f t="shared" si="250"/>
        <v>0</v>
      </c>
      <c r="AU199" s="51">
        <f t="shared" si="250"/>
        <v>0</v>
      </c>
      <c r="AV199" s="51">
        <f t="shared" si="250"/>
        <v>0</v>
      </c>
      <c r="AW199" s="51">
        <f t="shared" si="250"/>
        <v>0</v>
      </c>
      <c r="AX199" s="51">
        <f t="shared" si="250"/>
        <v>0</v>
      </c>
      <c r="AY199" s="51">
        <f t="shared" si="250"/>
        <v>0</v>
      </c>
      <c r="AZ199" s="51">
        <f t="shared" si="250"/>
        <v>0</v>
      </c>
      <c r="BA199" s="51">
        <f t="shared" si="250"/>
        <v>0</v>
      </c>
      <c r="BB199" s="51">
        <f t="shared" si="250"/>
        <v>0</v>
      </c>
      <c r="BC199" s="51">
        <f t="shared" si="250"/>
        <v>0</v>
      </c>
      <c r="BD199" s="51">
        <f t="shared" si="250"/>
        <v>0</v>
      </c>
      <c r="BE199" s="51">
        <f t="shared" si="250"/>
        <v>0</v>
      </c>
      <c r="BF199" s="51">
        <f t="shared" si="250"/>
        <v>0</v>
      </c>
      <c r="BG199" s="51">
        <f t="shared" si="250"/>
        <v>0</v>
      </c>
      <c r="BH199" s="51">
        <f t="shared" si="250"/>
        <v>0</v>
      </c>
      <c r="BI199" s="51">
        <f t="shared" si="250"/>
        <v>0</v>
      </c>
      <c r="BJ199" s="51">
        <f t="shared" si="250"/>
        <v>0</v>
      </c>
      <c r="BK199" s="51">
        <f t="shared" si="250"/>
        <v>0</v>
      </c>
      <c r="BL199" s="51">
        <f t="shared" si="250"/>
        <v>0</v>
      </c>
      <c r="BM199" s="51">
        <f t="shared" si="250"/>
        <v>0</v>
      </c>
      <c r="BN199" s="51">
        <f t="shared" si="250"/>
        <v>0</v>
      </c>
      <c r="BO199" s="51">
        <f t="shared" si="250"/>
        <v>0</v>
      </c>
      <c r="BP199" s="51">
        <f t="shared" si="250"/>
        <v>0</v>
      </c>
      <c r="BQ199" s="51">
        <f t="shared" si="250"/>
        <v>0</v>
      </c>
      <c r="BR199" s="51">
        <f t="shared" si="250"/>
        <v>0</v>
      </c>
      <c r="BS199" s="51">
        <f t="shared" si="250"/>
        <v>0</v>
      </c>
      <c r="BT199" s="51">
        <f t="shared" si="250"/>
        <v>0</v>
      </c>
      <c r="BU199" s="51">
        <f t="shared" ref="BU199:CZ199" si="251">BT202</f>
        <v>0</v>
      </c>
      <c r="BV199" s="51">
        <f t="shared" si="251"/>
        <v>0</v>
      </c>
      <c r="BW199" s="51">
        <f t="shared" si="251"/>
        <v>0</v>
      </c>
      <c r="BX199" s="51">
        <f t="shared" si="251"/>
        <v>0</v>
      </c>
      <c r="BY199" s="51">
        <f t="shared" si="251"/>
        <v>0</v>
      </c>
      <c r="BZ199" s="51">
        <f t="shared" si="251"/>
        <v>0</v>
      </c>
      <c r="CA199" s="51">
        <f t="shared" si="251"/>
        <v>0</v>
      </c>
      <c r="CB199" s="51">
        <f t="shared" si="251"/>
        <v>0</v>
      </c>
      <c r="CC199" s="51">
        <f t="shared" si="251"/>
        <v>0</v>
      </c>
      <c r="CD199" s="51">
        <f t="shared" si="251"/>
        <v>0</v>
      </c>
      <c r="CE199" s="51">
        <f t="shared" si="251"/>
        <v>0</v>
      </c>
      <c r="CF199" s="51">
        <f t="shared" si="251"/>
        <v>0</v>
      </c>
      <c r="CG199" s="51">
        <f t="shared" si="251"/>
        <v>0</v>
      </c>
      <c r="CH199" s="51">
        <f t="shared" si="251"/>
        <v>0</v>
      </c>
      <c r="CI199" s="51">
        <f t="shared" si="251"/>
        <v>0</v>
      </c>
      <c r="CJ199" s="51">
        <f t="shared" si="251"/>
        <v>0</v>
      </c>
      <c r="CK199" s="51">
        <f t="shared" si="251"/>
        <v>0</v>
      </c>
      <c r="CL199" s="51">
        <f t="shared" si="251"/>
        <v>0</v>
      </c>
      <c r="CM199" s="51">
        <f t="shared" si="251"/>
        <v>0</v>
      </c>
      <c r="CN199" s="51">
        <f t="shared" si="251"/>
        <v>0</v>
      </c>
      <c r="CO199" s="51">
        <f t="shared" si="251"/>
        <v>0</v>
      </c>
      <c r="CP199" s="51">
        <f t="shared" si="251"/>
        <v>0</v>
      </c>
      <c r="CQ199" s="51">
        <f t="shared" si="251"/>
        <v>0</v>
      </c>
      <c r="CR199" s="51">
        <f t="shared" si="251"/>
        <v>0</v>
      </c>
      <c r="CS199" s="51">
        <f t="shared" si="251"/>
        <v>0</v>
      </c>
      <c r="CT199" s="51">
        <f t="shared" si="251"/>
        <v>0</v>
      </c>
      <c r="CU199" s="51">
        <f t="shared" si="251"/>
        <v>0</v>
      </c>
      <c r="CV199" s="51">
        <f t="shared" si="251"/>
        <v>0</v>
      </c>
      <c r="CW199" s="51">
        <f t="shared" si="251"/>
        <v>0</v>
      </c>
      <c r="CX199" s="51">
        <f t="shared" si="251"/>
        <v>0</v>
      </c>
      <c r="CY199" s="51">
        <f t="shared" si="251"/>
        <v>0</v>
      </c>
      <c r="CZ199" s="51">
        <f t="shared" si="251"/>
        <v>0</v>
      </c>
      <c r="DA199" s="51">
        <f t="shared" ref="DA199:DW199" si="252">CZ202</f>
        <v>0</v>
      </c>
      <c r="DB199" s="51">
        <f t="shared" si="252"/>
        <v>0</v>
      </c>
      <c r="DC199" s="51">
        <f t="shared" si="252"/>
        <v>0</v>
      </c>
      <c r="DD199" s="51">
        <f t="shared" si="252"/>
        <v>0</v>
      </c>
      <c r="DE199" s="51">
        <f t="shared" si="252"/>
        <v>0</v>
      </c>
      <c r="DF199" s="51">
        <f t="shared" si="252"/>
        <v>0</v>
      </c>
      <c r="DG199" s="51">
        <f t="shared" si="252"/>
        <v>0</v>
      </c>
      <c r="DH199" s="51">
        <f t="shared" si="252"/>
        <v>0</v>
      </c>
      <c r="DI199" s="51">
        <f t="shared" si="252"/>
        <v>0</v>
      </c>
      <c r="DJ199" s="51">
        <f t="shared" si="252"/>
        <v>0</v>
      </c>
      <c r="DK199" s="51">
        <f t="shared" si="252"/>
        <v>0</v>
      </c>
      <c r="DL199" s="51">
        <f t="shared" si="252"/>
        <v>0</v>
      </c>
      <c r="DM199" s="51">
        <f t="shared" si="252"/>
        <v>0</v>
      </c>
      <c r="DN199" s="51">
        <f t="shared" si="252"/>
        <v>0</v>
      </c>
      <c r="DO199" s="51">
        <f t="shared" si="252"/>
        <v>0</v>
      </c>
      <c r="DP199" s="51">
        <f t="shared" si="252"/>
        <v>0</v>
      </c>
      <c r="DQ199" s="51">
        <f t="shared" si="252"/>
        <v>0</v>
      </c>
      <c r="DR199" s="51">
        <f t="shared" si="252"/>
        <v>0</v>
      </c>
      <c r="DS199" s="51">
        <f t="shared" si="252"/>
        <v>0</v>
      </c>
      <c r="DT199" s="51">
        <f t="shared" si="252"/>
        <v>0</v>
      </c>
      <c r="DU199" s="51">
        <f t="shared" si="252"/>
        <v>0</v>
      </c>
      <c r="DV199" s="51">
        <f t="shared" si="252"/>
        <v>0</v>
      </c>
      <c r="DW199" s="51">
        <f t="shared" si="252"/>
        <v>0</v>
      </c>
      <c r="DX199" s="51">
        <f t="shared" ref="DX199:EI199" si="253">DW202</f>
        <v>0</v>
      </c>
      <c r="DY199" s="51">
        <f t="shared" si="253"/>
        <v>0</v>
      </c>
      <c r="DZ199" s="51">
        <f t="shared" si="253"/>
        <v>0</v>
      </c>
      <c r="EA199" s="51">
        <f t="shared" si="253"/>
        <v>0</v>
      </c>
      <c r="EB199" s="51">
        <f t="shared" si="253"/>
        <v>0</v>
      </c>
      <c r="EC199" s="51">
        <f t="shared" si="253"/>
        <v>0</v>
      </c>
      <c r="ED199" s="51">
        <f t="shared" si="253"/>
        <v>0</v>
      </c>
      <c r="EE199" s="51">
        <f t="shared" si="253"/>
        <v>0</v>
      </c>
      <c r="EF199" s="51">
        <f t="shared" si="253"/>
        <v>0</v>
      </c>
      <c r="EG199" s="51">
        <f t="shared" si="253"/>
        <v>0</v>
      </c>
      <c r="EH199" s="51">
        <f t="shared" si="253"/>
        <v>0</v>
      </c>
      <c r="EI199" s="51">
        <f t="shared" si="253"/>
        <v>0</v>
      </c>
      <c r="EJ199" s="51"/>
      <c r="EK199" s="51"/>
      <c r="EL199" s="51"/>
      <c r="EM199" s="51"/>
      <c r="EN199" s="51"/>
      <c r="EO199" s="51"/>
      <c r="EP199" s="51"/>
      <c r="EQ199" s="51"/>
      <c r="ER199" s="51"/>
      <c r="ES199" s="51"/>
      <c r="ET199" s="51"/>
      <c r="EU199" s="51"/>
      <c r="EV199" s="51"/>
      <c r="EW199" s="51"/>
      <c r="EX199" s="51"/>
      <c r="EY199" s="51"/>
      <c r="EZ199" s="51"/>
      <c r="FA199" s="51"/>
    </row>
    <row r="200" spans="1:157" x14ac:dyDescent="0.2">
      <c r="A200" s="2"/>
      <c r="B200" s="21" t="s">
        <v>102</v>
      </c>
      <c r="C200" s="21"/>
      <c r="E200" s="51">
        <f t="shared" ref="E200:AN200" si="254">E207</f>
        <v>0</v>
      </c>
      <c r="F200" s="51">
        <f t="shared" si="254"/>
        <v>0</v>
      </c>
      <c r="G200" s="51">
        <f t="shared" si="254"/>
        <v>0</v>
      </c>
      <c r="H200" s="51">
        <f t="shared" si="254"/>
        <v>0</v>
      </c>
      <c r="I200" s="51">
        <f t="shared" si="254"/>
        <v>0</v>
      </c>
      <c r="J200" s="51">
        <f t="shared" si="254"/>
        <v>0</v>
      </c>
      <c r="K200" s="51">
        <f t="shared" si="254"/>
        <v>0</v>
      </c>
      <c r="L200" s="51">
        <f t="shared" si="254"/>
        <v>0</v>
      </c>
      <c r="M200" s="51">
        <f t="shared" si="254"/>
        <v>0</v>
      </c>
      <c r="N200" s="51">
        <f t="shared" si="254"/>
        <v>0</v>
      </c>
      <c r="O200" s="51">
        <f t="shared" si="254"/>
        <v>0</v>
      </c>
      <c r="P200" s="51">
        <f t="shared" si="254"/>
        <v>0</v>
      </c>
      <c r="Q200" s="51">
        <f t="shared" si="254"/>
        <v>0</v>
      </c>
      <c r="R200" s="51">
        <f t="shared" si="254"/>
        <v>0</v>
      </c>
      <c r="S200" s="51">
        <f t="shared" si="254"/>
        <v>0</v>
      </c>
      <c r="T200" s="51">
        <f t="shared" si="254"/>
        <v>0</v>
      </c>
      <c r="U200" s="51">
        <f t="shared" si="254"/>
        <v>0</v>
      </c>
      <c r="V200" s="51">
        <f t="shared" si="254"/>
        <v>0</v>
      </c>
      <c r="W200" s="51">
        <f t="shared" si="254"/>
        <v>0</v>
      </c>
      <c r="X200" s="51">
        <f t="shared" si="254"/>
        <v>0</v>
      </c>
      <c r="Y200" s="51">
        <f t="shared" si="254"/>
        <v>0</v>
      </c>
      <c r="Z200" s="51">
        <f t="shared" si="254"/>
        <v>0</v>
      </c>
      <c r="AA200" s="51">
        <f t="shared" si="254"/>
        <v>0</v>
      </c>
      <c r="AB200" s="51">
        <f t="shared" si="254"/>
        <v>0</v>
      </c>
      <c r="AC200" s="51">
        <f t="shared" si="254"/>
        <v>0</v>
      </c>
      <c r="AD200" s="51">
        <f t="shared" si="254"/>
        <v>0</v>
      </c>
      <c r="AE200" s="51">
        <f t="shared" si="254"/>
        <v>0</v>
      </c>
      <c r="AF200" s="51">
        <f t="shared" si="254"/>
        <v>0</v>
      </c>
      <c r="AG200" s="51">
        <f t="shared" si="254"/>
        <v>0</v>
      </c>
      <c r="AH200" s="51">
        <f t="shared" si="254"/>
        <v>0</v>
      </c>
      <c r="AI200" s="51">
        <f t="shared" si="254"/>
        <v>0</v>
      </c>
      <c r="AJ200" s="51">
        <f t="shared" si="254"/>
        <v>0</v>
      </c>
      <c r="AK200" s="51">
        <f t="shared" si="254"/>
        <v>0</v>
      </c>
      <c r="AL200" s="51">
        <f t="shared" si="254"/>
        <v>0</v>
      </c>
      <c r="AM200" s="51">
        <f t="shared" si="254"/>
        <v>0</v>
      </c>
      <c r="AN200" s="51">
        <f t="shared" si="254"/>
        <v>0</v>
      </c>
      <c r="AO200" s="51">
        <f>AO207</f>
        <v>0</v>
      </c>
      <c r="AP200" s="51">
        <f>AP207</f>
        <v>0</v>
      </c>
      <c r="AQ200" s="51">
        <f>AQ207</f>
        <v>0</v>
      </c>
      <c r="AR200" s="51">
        <f t="shared" ref="AR200:DC200" si="255">AR207</f>
        <v>0</v>
      </c>
      <c r="AS200" s="51">
        <f t="shared" si="255"/>
        <v>0</v>
      </c>
      <c r="AT200" s="51">
        <f t="shared" si="255"/>
        <v>0</v>
      </c>
      <c r="AU200" s="51">
        <f t="shared" si="255"/>
        <v>0</v>
      </c>
      <c r="AV200" s="51">
        <f t="shared" si="255"/>
        <v>0</v>
      </c>
      <c r="AW200" s="51">
        <f t="shared" si="255"/>
        <v>0</v>
      </c>
      <c r="AX200" s="51">
        <f t="shared" si="255"/>
        <v>0</v>
      </c>
      <c r="AY200" s="51">
        <f t="shared" si="255"/>
        <v>0</v>
      </c>
      <c r="AZ200" s="51">
        <f t="shared" si="255"/>
        <v>0</v>
      </c>
      <c r="BA200" s="51">
        <f t="shared" si="255"/>
        <v>0</v>
      </c>
      <c r="BB200" s="51">
        <f t="shared" si="255"/>
        <v>0</v>
      </c>
      <c r="BC200" s="51">
        <f t="shared" si="255"/>
        <v>0</v>
      </c>
      <c r="BD200" s="51">
        <f t="shared" si="255"/>
        <v>0</v>
      </c>
      <c r="BE200" s="51">
        <f t="shared" si="255"/>
        <v>0</v>
      </c>
      <c r="BF200" s="51">
        <f t="shared" si="255"/>
        <v>0</v>
      </c>
      <c r="BG200" s="51">
        <f t="shared" si="255"/>
        <v>0</v>
      </c>
      <c r="BH200" s="51">
        <f t="shared" si="255"/>
        <v>0</v>
      </c>
      <c r="BI200" s="51">
        <f t="shared" si="255"/>
        <v>0</v>
      </c>
      <c r="BJ200" s="51">
        <f t="shared" si="255"/>
        <v>0</v>
      </c>
      <c r="BK200" s="51">
        <f t="shared" si="255"/>
        <v>0</v>
      </c>
      <c r="BL200" s="51">
        <f t="shared" si="255"/>
        <v>0</v>
      </c>
      <c r="BM200" s="51">
        <f t="shared" si="255"/>
        <v>0</v>
      </c>
      <c r="BN200" s="51">
        <f t="shared" si="255"/>
        <v>0</v>
      </c>
      <c r="BO200" s="51">
        <f t="shared" si="255"/>
        <v>0</v>
      </c>
      <c r="BP200" s="51">
        <f t="shared" si="255"/>
        <v>0</v>
      </c>
      <c r="BQ200" s="51">
        <f t="shared" si="255"/>
        <v>0</v>
      </c>
      <c r="BR200" s="51">
        <f t="shared" si="255"/>
        <v>0</v>
      </c>
      <c r="BS200" s="51">
        <f t="shared" si="255"/>
        <v>0</v>
      </c>
      <c r="BT200" s="51">
        <f t="shared" si="255"/>
        <v>0</v>
      </c>
      <c r="BU200" s="51">
        <f t="shared" si="255"/>
        <v>0</v>
      </c>
      <c r="BV200" s="51">
        <f t="shared" si="255"/>
        <v>0</v>
      </c>
      <c r="BW200" s="51">
        <f t="shared" si="255"/>
        <v>0</v>
      </c>
      <c r="BX200" s="51">
        <f t="shared" si="255"/>
        <v>0</v>
      </c>
      <c r="BY200" s="51">
        <f t="shared" si="255"/>
        <v>0</v>
      </c>
      <c r="BZ200" s="51">
        <f t="shared" si="255"/>
        <v>0</v>
      </c>
      <c r="CA200" s="51">
        <f t="shared" si="255"/>
        <v>0</v>
      </c>
      <c r="CB200" s="51">
        <f t="shared" si="255"/>
        <v>0</v>
      </c>
      <c r="CC200" s="51">
        <f t="shared" si="255"/>
        <v>0</v>
      </c>
      <c r="CD200" s="51">
        <f t="shared" si="255"/>
        <v>0</v>
      </c>
      <c r="CE200" s="51">
        <f t="shared" si="255"/>
        <v>0</v>
      </c>
      <c r="CF200" s="51">
        <f t="shared" si="255"/>
        <v>0</v>
      </c>
      <c r="CG200" s="51">
        <f t="shared" si="255"/>
        <v>0</v>
      </c>
      <c r="CH200" s="51">
        <f t="shared" si="255"/>
        <v>0</v>
      </c>
      <c r="CI200" s="51">
        <f t="shared" si="255"/>
        <v>0</v>
      </c>
      <c r="CJ200" s="51">
        <f t="shared" si="255"/>
        <v>0</v>
      </c>
      <c r="CK200" s="51">
        <f t="shared" si="255"/>
        <v>0</v>
      </c>
      <c r="CL200" s="51">
        <f t="shared" si="255"/>
        <v>0</v>
      </c>
      <c r="CM200" s="51">
        <f t="shared" si="255"/>
        <v>0</v>
      </c>
      <c r="CN200" s="51">
        <f t="shared" si="255"/>
        <v>0</v>
      </c>
      <c r="CO200" s="51">
        <f t="shared" si="255"/>
        <v>0</v>
      </c>
      <c r="CP200" s="51">
        <f t="shared" si="255"/>
        <v>0</v>
      </c>
      <c r="CQ200" s="51">
        <f t="shared" si="255"/>
        <v>0</v>
      </c>
      <c r="CR200" s="51">
        <f t="shared" si="255"/>
        <v>0</v>
      </c>
      <c r="CS200" s="51">
        <f t="shared" si="255"/>
        <v>0</v>
      </c>
      <c r="CT200" s="51">
        <f t="shared" si="255"/>
        <v>0</v>
      </c>
      <c r="CU200" s="51">
        <f t="shared" si="255"/>
        <v>0</v>
      </c>
      <c r="CV200" s="51">
        <f t="shared" si="255"/>
        <v>0</v>
      </c>
      <c r="CW200" s="51">
        <f t="shared" si="255"/>
        <v>0</v>
      </c>
      <c r="CX200" s="51">
        <f t="shared" si="255"/>
        <v>0</v>
      </c>
      <c r="CY200" s="51">
        <f t="shared" si="255"/>
        <v>0</v>
      </c>
      <c r="CZ200" s="51">
        <f t="shared" si="255"/>
        <v>0</v>
      </c>
      <c r="DA200" s="51">
        <f t="shared" si="255"/>
        <v>0</v>
      </c>
      <c r="DB200" s="51">
        <f t="shared" si="255"/>
        <v>0</v>
      </c>
      <c r="DC200" s="51">
        <f t="shared" si="255"/>
        <v>0</v>
      </c>
      <c r="DD200" s="51">
        <f t="shared" ref="DD200:DW200" si="256">DD207</f>
        <v>0</v>
      </c>
      <c r="DE200" s="51">
        <f t="shared" si="256"/>
        <v>0</v>
      </c>
      <c r="DF200" s="51">
        <f t="shared" si="256"/>
        <v>0</v>
      </c>
      <c r="DG200" s="51">
        <f t="shared" si="256"/>
        <v>0</v>
      </c>
      <c r="DH200" s="51">
        <f t="shared" si="256"/>
        <v>0</v>
      </c>
      <c r="DI200" s="51">
        <f t="shared" si="256"/>
        <v>0</v>
      </c>
      <c r="DJ200" s="51">
        <f t="shared" si="256"/>
        <v>0</v>
      </c>
      <c r="DK200" s="51">
        <f t="shared" si="256"/>
        <v>0</v>
      </c>
      <c r="DL200" s="51">
        <f t="shared" si="256"/>
        <v>0</v>
      </c>
      <c r="DM200" s="51">
        <f t="shared" si="256"/>
        <v>0</v>
      </c>
      <c r="DN200" s="51">
        <f t="shared" si="256"/>
        <v>0</v>
      </c>
      <c r="DO200" s="51">
        <f t="shared" si="256"/>
        <v>0</v>
      </c>
      <c r="DP200" s="51">
        <f t="shared" si="256"/>
        <v>0</v>
      </c>
      <c r="DQ200" s="51">
        <f t="shared" si="256"/>
        <v>0</v>
      </c>
      <c r="DR200" s="51">
        <f t="shared" si="256"/>
        <v>0</v>
      </c>
      <c r="DS200" s="51">
        <f t="shared" si="256"/>
        <v>0</v>
      </c>
      <c r="DT200" s="51">
        <f t="shared" si="256"/>
        <v>0</v>
      </c>
      <c r="DU200" s="51">
        <f t="shared" si="256"/>
        <v>0</v>
      </c>
      <c r="DV200" s="51">
        <f t="shared" si="256"/>
        <v>0</v>
      </c>
      <c r="DW200" s="51">
        <f t="shared" si="256"/>
        <v>0</v>
      </c>
      <c r="DX200" s="51">
        <f t="shared" ref="DX200:EI200" si="257">DX207</f>
        <v>0</v>
      </c>
      <c r="DY200" s="51">
        <f t="shared" si="257"/>
        <v>0</v>
      </c>
      <c r="DZ200" s="51">
        <f t="shared" si="257"/>
        <v>0</v>
      </c>
      <c r="EA200" s="51">
        <f t="shared" si="257"/>
        <v>0</v>
      </c>
      <c r="EB200" s="51">
        <f t="shared" si="257"/>
        <v>0</v>
      </c>
      <c r="EC200" s="51">
        <f t="shared" si="257"/>
        <v>0</v>
      </c>
      <c r="ED200" s="51">
        <f t="shared" si="257"/>
        <v>0</v>
      </c>
      <c r="EE200" s="51">
        <f t="shared" si="257"/>
        <v>0</v>
      </c>
      <c r="EF200" s="51">
        <f t="shared" si="257"/>
        <v>0</v>
      </c>
      <c r="EG200" s="51">
        <f t="shared" si="257"/>
        <v>0</v>
      </c>
      <c r="EH200" s="51">
        <f t="shared" si="257"/>
        <v>0</v>
      </c>
      <c r="EI200" s="51">
        <f t="shared" si="257"/>
        <v>0</v>
      </c>
      <c r="EJ200" s="51"/>
      <c r="EK200" s="51"/>
      <c r="EL200" s="51"/>
      <c r="EM200" s="51"/>
      <c r="EN200" s="51"/>
      <c r="EO200" s="51"/>
      <c r="EP200" s="51"/>
      <c r="EQ200" s="51"/>
      <c r="ER200" s="51"/>
      <c r="ES200" s="51"/>
      <c r="ET200" s="51"/>
      <c r="EU200" s="51"/>
      <c r="EV200" s="51"/>
      <c r="EW200" s="51"/>
      <c r="EX200" s="51"/>
      <c r="EY200" s="51"/>
      <c r="EZ200" s="51"/>
      <c r="FA200" s="51"/>
    </row>
    <row r="201" spans="1:157" s="27" customFormat="1" x14ac:dyDescent="0.2"/>
    <row r="202" spans="1:157" ht="13.5" thickBot="1" x14ac:dyDescent="0.25">
      <c r="A202" s="2"/>
      <c r="B202" t="s">
        <v>79</v>
      </c>
      <c r="E202" s="57">
        <f>SUM(E199:E200)+'General Data'!E92</f>
        <v>0</v>
      </c>
      <c r="F202" s="57">
        <f>SUM(F199:F200)+'General Data'!F92</f>
        <v>0</v>
      </c>
      <c r="G202" s="57">
        <f>SUM(G199:G200)+'General Data'!G92</f>
        <v>0</v>
      </c>
      <c r="H202" s="57">
        <f>SUM(H199:H200)+'General Data'!H92</f>
        <v>0</v>
      </c>
      <c r="I202" s="57">
        <f>SUM(I199:I200)+'General Data'!I92</f>
        <v>0</v>
      </c>
      <c r="J202" s="57">
        <f>SUM(J199:J200)+'General Data'!J92</f>
        <v>0</v>
      </c>
      <c r="K202" s="57">
        <f>SUM(K199:K200)+'General Data'!K92</f>
        <v>0</v>
      </c>
      <c r="L202" s="57">
        <f>SUM(L199:L200)+'General Data'!L92</f>
        <v>0</v>
      </c>
      <c r="M202" s="57">
        <f>SUM(M199:M200)+'General Data'!M92</f>
        <v>0</v>
      </c>
      <c r="N202" s="57">
        <f>SUM(N199:N200)+'General Data'!N92</f>
        <v>0</v>
      </c>
      <c r="O202" s="57">
        <f>SUM(O199:O200)+'General Data'!O92</f>
        <v>0</v>
      </c>
      <c r="P202" s="57">
        <f>SUM(P199:P200)+'General Data'!P92</f>
        <v>0</v>
      </c>
      <c r="Q202" s="57">
        <f>SUM(Q199:Q200)+'General Data'!Q92</f>
        <v>0</v>
      </c>
      <c r="R202" s="57">
        <f>SUM(R199:R200)+'General Data'!R92</f>
        <v>0</v>
      </c>
      <c r="S202" s="57">
        <f>SUM(S199:S200)+'General Data'!S92</f>
        <v>0</v>
      </c>
      <c r="T202" s="57">
        <f>SUM(T199:T200)+'General Data'!T92</f>
        <v>0</v>
      </c>
      <c r="U202" s="57">
        <f>SUM(U199:U200)+'General Data'!U92</f>
        <v>0</v>
      </c>
      <c r="V202" s="57">
        <f>SUM(V199:V200)+'General Data'!V92</f>
        <v>0</v>
      </c>
      <c r="W202" s="57">
        <f>SUM(W199:W200)+'General Data'!W92</f>
        <v>0</v>
      </c>
      <c r="X202" s="57">
        <f>SUM(X199:X200)+'General Data'!X92</f>
        <v>0</v>
      </c>
      <c r="Y202" s="57">
        <f>SUM(Y199:Y200)+'General Data'!Y92</f>
        <v>0</v>
      </c>
      <c r="Z202" s="57">
        <f>SUM(Z199:Z200)+'General Data'!Z92</f>
        <v>0</v>
      </c>
      <c r="AA202" s="57">
        <f>SUM(AA199:AA200)+'General Data'!AA92</f>
        <v>0</v>
      </c>
      <c r="AB202" s="57">
        <f>SUM(AB199:AB200)+'General Data'!AB92</f>
        <v>0</v>
      </c>
      <c r="AC202" s="57">
        <f>SUM(AC199:AC200)+'General Data'!AC92</f>
        <v>0</v>
      </c>
      <c r="AD202" s="57">
        <f>SUM(AD199:AD200)+'General Data'!AD92</f>
        <v>0</v>
      </c>
      <c r="AE202" s="57">
        <f>SUM(AE199:AE200)+'General Data'!AE92</f>
        <v>0</v>
      </c>
      <c r="AF202" s="57">
        <f>SUM(AF199:AF200)+'General Data'!AF92</f>
        <v>0</v>
      </c>
      <c r="AG202" s="57">
        <f>SUM(AG199:AG200)+'General Data'!AG92</f>
        <v>0</v>
      </c>
      <c r="AH202" s="57">
        <f>SUM(AH199:AH200)+'General Data'!AH92</f>
        <v>0</v>
      </c>
      <c r="AI202" s="57">
        <f>SUM(AI199:AI200)+'General Data'!AI92</f>
        <v>0</v>
      </c>
      <c r="AJ202" s="57">
        <f>SUM(AJ199:AJ200)+'General Data'!AJ92</f>
        <v>0</v>
      </c>
      <c r="AK202" s="57">
        <f>SUM(AK199:AK200)+'General Data'!AK92</f>
        <v>0</v>
      </c>
      <c r="AL202" s="57">
        <f>SUM(AL199:AL200)+'General Data'!AL92</f>
        <v>0</v>
      </c>
      <c r="AM202" s="57">
        <f>SUM(AM199:AM200)+'General Data'!AM92</f>
        <v>0</v>
      </c>
      <c r="AN202" s="57">
        <f>SUM(AN199:AN200)+'General Data'!AN92</f>
        <v>0</v>
      </c>
      <c r="AO202" s="57">
        <f>SUM(AO199:AO200)+'General Data'!AO92</f>
        <v>0</v>
      </c>
      <c r="AP202" s="57">
        <f>SUM(AP199:AP200)+'General Data'!AP92</f>
        <v>0</v>
      </c>
      <c r="AQ202" s="57">
        <f>SUM(AQ199:AQ200)+'General Data'!AQ92</f>
        <v>0</v>
      </c>
      <c r="AR202" s="57">
        <f>SUM(AR199:AR200)+'General Data'!AR92</f>
        <v>0</v>
      </c>
      <c r="AS202" s="57">
        <f>SUM(AS199:AS200)+'General Data'!AS92</f>
        <v>0</v>
      </c>
      <c r="AT202" s="57">
        <f>SUM(AT199:AT200)+'General Data'!AT92</f>
        <v>0</v>
      </c>
      <c r="AU202" s="57">
        <f>SUM(AU199:AU200)+'General Data'!AU92</f>
        <v>0</v>
      </c>
      <c r="AV202" s="57">
        <f>SUM(AV199:AV200)+'General Data'!AV92</f>
        <v>0</v>
      </c>
      <c r="AW202" s="57">
        <f>SUM(AW199:AW200)+'General Data'!AW92</f>
        <v>0</v>
      </c>
      <c r="AX202" s="57">
        <f>SUM(AX199:AX200)+'General Data'!AX92</f>
        <v>0</v>
      </c>
      <c r="AY202" s="57">
        <f>SUM(AY199:AY200)+'General Data'!AY92</f>
        <v>0</v>
      </c>
      <c r="AZ202" s="57">
        <f>SUM(AZ199:AZ200)+'General Data'!AZ92</f>
        <v>0</v>
      </c>
      <c r="BA202" s="57">
        <f>SUM(BA199:BA200)+'General Data'!BA92</f>
        <v>0</v>
      </c>
      <c r="BB202" s="57">
        <f>SUM(BB199:BB200)+'General Data'!BB92</f>
        <v>0</v>
      </c>
      <c r="BC202" s="57">
        <f>SUM(BC199:BC200)+'General Data'!BC92</f>
        <v>0</v>
      </c>
      <c r="BD202" s="57">
        <f>SUM(BD199:BD200)+'General Data'!BD92</f>
        <v>0</v>
      </c>
      <c r="BE202" s="57">
        <f>SUM(BE199:BE200)+'General Data'!BE92</f>
        <v>0</v>
      </c>
      <c r="BF202" s="57">
        <f>SUM(BF199:BF200)+'General Data'!BF92</f>
        <v>0</v>
      </c>
      <c r="BG202" s="57">
        <f>SUM(BG199:BG200)+'General Data'!BG92</f>
        <v>0</v>
      </c>
      <c r="BH202" s="57">
        <f>SUM(BH199:BH200)+'General Data'!BH92</f>
        <v>0</v>
      </c>
      <c r="BI202" s="57">
        <f>SUM(BI199:BI200)+'General Data'!BI92</f>
        <v>0</v>
      </c>
      <c r="BJ202" s="57">
        <f>SUM(BJ199:BJ200)+'General Data'!BJ92</f>
        <v>0</v>
      </c>
      <c r="BK202" s="57">
        <f>SUM(BK199:BK200)+'General Data'!BK92</f>
        <v>0</v>
      </c>
      <c r="BL202" s="57">
        <f>SUM(BL199:BL200)+'General Data'!BL92</f>
        <v>0</v>
      </c>
      <c r="BM202" s="57">
        <f>SUM(BM199:BM200)+'General Data'!BM92</f>
        <v>0</v>
      </c>
      <c r="BN202" s="57">
        <f>SUM(BN199:BN200)+'General Data'!BN92</f>
        <v>0</v>
      </c>
      <c r="BO202" s="57">
        <f>SUM(BO199:BO200)+'General Data'!BO92</f>
        <v>0</v>
      </c>
      <c r="BP202" s="57">
        <f>SUM(BP199:BP200)+'General Data'!BP92</f>
        <v>0</v>
      </c>
      <c r="BQ202" s="57">
        <f>SUM(BQ199:BQ200)+'General Data'!BQ92</f>
        <v>0</v>
      </c>
      <c r="BR202" s="57">
        <f>SUM(BR199:BR200)+'General Data'!BR92</f>
        <v>0</v>
      </c>
      <c r="BS202" s="57">
        <f>SUM(BS199:BS200)+'General Data'!BS92</f>
        <v>0</v>
      </c>
      <c r="BT202" s="57">
        <f>SUM(BT199:BT200)+'General Data'!BT92</f>
        <v>0</v>
      </c>
      <c r="BU202" s="57">
        <f>SUM(BU199:BU200)+'General Data'!BU92</f>
        <v>0</v>
      </c>
      <c r="BV202" s="57">
        <f>SUM(BV199:BV200)+'General Data'!BV92</f>
        <v>0</v>
      </c>
      <c r="BW202" s="57">
        <f>SUM(BW199:BW200)+'General Data'!BW92</f>
        <v>0</v>
      </c>
      <c r="BX202" s="57">
        <f>SUM(BX199:BX200)+'General Data'!BX92</f>
        <v>0</v>
      </c>
      <c r="BY202" s="57">
        <f>SUM(BY199:BY200)+'General Data'!BY92</f>
        <v>0</v>
      </c>
      <c r="BZ202" s="57">
        <f>SUM(BZ199:BZ200)+'General Data'!BZ92</f>
        <v>0</v>
      </c>
      <c r="CA202" s="57">
        <f>SUM(CA199:CA200)+'General Data'!CA92</f>
        <v>0</v>
      </c>
      <c r="CB202" s="57">
        <f>SUM(CB199:CB200)+'General Data'!CB92</f>
        <v>0</v>
      </c>
      <c r="CC202" s="57">
        <f>SUM(CC199:CC200)+'General Data'!CC92</f>
        <v>0</v>
      </c>
      <c r="CD202" s="57">
        <f>SUM(CD199:CD200)+'General Data'!CD92</f>
        <v>0</v>
      </c>
      <c r="CE202" s="57">
        <f>SUM(CE199:CE200)+'General Data'!CE92</f>
        <v>0</v>
      </c>
      <c r="CF202" s="57">
        <f>SUM(CF199:CF200)+'General Data'!CF92</f>
        <v>0</v>
      </c>
      <c r="CG202" s="57">
        <f>SUM(CG199:CG200)+'General Data'!CG92</f>
        <v>0</v>
      </c>
      <c r="CH202" s="57">
        <f>SUM(CH199:CH200)+'General Data'!CH92</f>
        <v>0</v>
      </c>
      <c r="CI202" s="57">
        <f>SUM(CI199:CI200)+'General Data'!CI92</f>
        <v>0</v>
      </c>
      <c r="CJ202" s="57">
        <f>SUM(CJ199:CJ200)+'General Data'!CJ92</f>
        <v>0</v>
      </c>
      <c r="CK202" s="57">
        <f>SUM(CK199:CK200)+'General Data'!CK92</f>
        <v>0</v>
      </c>
      <c r="CL202" s="57">
        <f>SUM(CL199:CL200)+'General Data'!CL92</f>
        <v>0</v>
      </c>
      <c r="CM202" s="57">
        <f>SUM(CM199:CM200)+'General Data'!CM92</f>
        <v>0</v>
      </c>
      <c r="CN202" s="57">
        <f>SUM(CN199:CN200)+'General Data'!CN92</f>
        <v>0</v>
      </c>
      <c r="CO202" s="57">
        <f>SUM(CO199:CO200)+'General Data'!CO92</f>
        <v>0</v>
      </c>
      <c r="CP202" s="57">
        <f>SUM(CP199:CP200)+'General Data'!CP92</f>
        <v>0</v>
      </c>
      <c r="CQ202" s="57">
        <f>SUM(CQ199:CQ200)+'General Data'!CQ92</f>
        <v>0</v>
      </c>
      <c r="CR202" s="57">
        <f>SUM(CR199:CR200)+'General Data'!CR92</f>
        <v>0</v>
      </c>
      <c r="CS202" s="57">
        <f>SUM(CS199:CS200)+'General Data'!CS92</f>
        <v>0</v>
      </c>
      <c r="CT202" s="57">
        <f>SUM(CT199:CT200)+'General Data'!CT92</f>
        <v>0</v>
      </c>
      <c r="CU202" s="57">
        <f>SUM(CU199:CU200)+'General Data'!CU92</f>
        <v>0</v>
      </c>
      <c r="CV202" s="57">
        <f>SUM(CV199:CV200)+'General Data'!CV92</f>
        <v>0</v>
      </c>
      <c r="CW202" s="57">
        <f>SUM(CW199:CW200)+'General Data'!CW92</f>
        <v>0</v>
      </c>
      <c r="CX202" s="57">
        <f>SUM(CX199:CX200)+'General Data'!CX92</f>
        <v>0</v>
      </c>
      <c r="CY202" s="57">
        <f>SUM(CY199:CY200)+'General Data'!CY92</f>
        <v>0</v>
      </c>
      <c r="CZ202" s="57">
        <f>SUM(CZ199:CZ200)+'General Data'!CZ92</f>
        <v>0</v>
      </c>
      <c r="DA202" s="57">
        <f>SUM(DA199:DA200)+'General Data'!DA92</f>
        <v>0</v>
      </c>
      <c r="DB202" s="57">
        <f>SUM(DB199:DB200)+'General Data'!DB92</f>
        <v>0</v>
      </c>
      <c r="DC202" s="57">
        <f>SUM(DC199:DC200)+'General Data'!DC92</f>
        <v>0</v>
      </c>
      <c r="DD202" s="57">
        <f>SUM(DD199:DD200)+'General Data'!DD92</f>
        <v>0</v>
      </c>
      <c r="DE202" s="57">
        <f>SUM(DE199:DE200)+'General Data'!DE92</f>
        <v>0</v>
      </c>
      <c r="DF202" s="57">
        <f>SUM(DF199:DF200)+'General Data'!DF92</f>
        <v>0</v>
      </c>
      <c r="DG202" s="57">
        <f>SUM(DG199:DG200)+'General Data'!DG92</f>
        <v>0</v>
      </c>
      <c r="DH202" s="57">
        <f>SUM(DH199:DH200)+'General Data'!DH92</f>
        <v>0</v>
      </c>
      <c r="DI202" s="57">
        <f>SUM(DI199:DI200)+'General Data'!DI92</f>
        <v>0</v>
      </c>
      <c r="DJ202" s="57">
        <f>SUM(DJ199:DJ200)+'General Data'!DJ92</f>
        <v>0</v>
      </c>
      <c r="DK202" s="57">
        <f>SUM(DK199:DK200)+'General Data'!DK92</f>
        <v>0</v>
      </c>
      <c r="DL202" s="57">
        <f>SUM(DL199:DL200)+'General Data'!DL92</f>
        <v>0</v>
      </c>
      <c r="DM202" s="57">
        <f>SUM(DM199:DM200)+'General Data'!DM92</f>
        <v>0</v>
      </c>
      <c r="DN202" s="57">
        <f>SUM(DN199:DN200)+'General Data'!DN92</f>
        <v>0</v>
      </c>
      <c r="DO202" s="57">
        <f>SUM(DO199:DO200)+'General Data'!DO92</f>
        <v>0</v>
      </c>
      <c r="DP202" s="57">
        <f>SUM(DP199:DP200)+'General Data'!DP92</f>
        <v>0</v>
      </c>
      <c r="DQ202" s="57">
        <f>SUM(DQ199:DQ200)+'General Data'!DQ92</f>
        <v>0</v>
      </c>
      <c r="DR202" s="57">
        <f>SUM(DR199:DR200)+'General Data'!DR92</f>
        <v>0</v>
      </c>
      <c r="DS202" s="57">
        <f>SUM(DS199:DS200)+'General Data'!DS92</f>
        <v>0</v>
      </c>
      <c r="DT202" s="57">
        <f>SUM(DT199:DT200)+'General Data'!DT92</f>
        <v>0</v>
      </c>
      <c r="DU202" s="57">
        <f>SUM(DU199:DU200)+'General Data'!DU92</f>
        <v>0</v>
      </c>
      <c r="DV202" s="57">
        <f>SUM(DV199:DV200)+'General Data'!DV92</f>
        <v>0</v>
      </c>
      <c r="DW202" s="57">
        <f>SUM(DW199:DW200)+'General Data'!DW92</f>
        <v>0</v>
      </c>
      <c r="DX202" s="57">
        <f>SUM(DX199:DX200)+'General Data'!DX92</f>
        <v>0</v>
      </c>
      <c r="DY202" s="57">
        <f>SUM(DY199:DY200)+'General Data'!DY92</f>
        <v>0</v>
      </c>
      <c r="DZ202" s="57">
        <f>SUM(DZ199:DZ200)+'General Data'!DZ92</f>
        <v>0</v>
      </c>
      <c r="EA202" s="57">
        <f>SUM(EA199:EA200)+'General Data'!EA92</f>
        <v>0</v>
      </c>
      <c r="EB202" s="57">
        <f>SUM(EB199:EB200)+'General Data'!EB92</f>
        <v>0</v>
      </c>
      <c r="EC202" s="57">
        <f>SUM(EC199:EC200)+'General Data'!EC92</f>
        <v>0</v>
      </c>
      <c r="ED202" s="57">
        <f>SUM(ED199:ED200)+'General Data'!ED92</f>
        <v>0</v>
      </c>
      <c r="EE202" s="57">
        <f>SUM(EE199:EE200)+'General Data'!EE92</f>
        <v>0</v>
      </c>
      <c r="EF202" s="57">
        <f>SUM(EF199:EF200)+'General Data'!EF92</f>
        <v>0</v>
      </c>
      <c r="EG202" s="57">
        <f>SUM(EG199:EG200)+'General Data'!EG92</f>
        <v>0</v>
      </c>
      <c r="EH202" s="57">
        <f>SUM(EH199:EH200)+'General Data'!EH92</f>
        <v>0</v>
      </c>
      <c r="EI202" s="57">
        <f>SUM(EI199:EI200)+'General Data'!EI92</f>
        <v>0</v>
      </c>
      <c r="EJ202" s="57"/>
      <c r="EK202" s="57"/>
      <c r="EL202" s="57"/>
      <c r="EM202" s="57"/>
      <c r="EN202" s="57"/>
      <c r="EO202" s="57"/>
      <c r="EP202" s="57"/>
      <c r="EQ202" s="57"/>
      <c r="ER202" s="57"/>
      <c r="ES202" s="57"/>
      <c r="ET202" s="57"/>
      <c r="EU202" s="57"/>
      <c r="EV202" s="57"/>
      <c r="EW202" s="57"/>
      <c r="EX202" s="57"/>
      <c r="EY202" s="57"/>
      <c r="EZ202" s="57"/>
      <c r="FA202" s="57"/>
    </row>
    <row r="203" spans="1:157" ht="13.5" thickTop="1" x14ac:dyDescent="0.2">
      <c r="A203" s="2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  <c r="AZ203" s="53"/>
      <c r="BA203" s="53"/>
      <c r="BB203" s="53"/>
      <c r="BC203" s="53"/>
      <c r="BD203" s="53"/>
      <c r="BE203" s="53"/>
      <c r="BF203" s="53"/>
      <c r="BG203" s="53"/>
      <c r="BH203" s="53"/>
      <c r="BI203" s="53"/>
      <c r="BJ203" s="53"/>
      <c r="BK203" s="53"/>
      <c r="BL203" s="53"/>
      <c r="BM203" s="53"/>
      <c r="BN203" s="53"/>
      <c r="BO203" s="53"/>
      <c r="BP203" s="53"/>
      <c r="BQ203" s="53"/>
      <c r="BR203" s="53"/>
      <c r="BS203" s="53"/>
      <c r="BT203" s="53"/>
      <c r="BU203" s="53"/>
      <c r="BV203" s="53"/>
      <c r="BW203" s="53"/>
      <c r="BX203" s="53"/>
      <c r="BY203" s="53"/>
      <c r="BZ203" s="53"/>
      <c r="CA203" s="53"/>
      <c r="CB203" s="53"/>
      <c r="CC203" s="53"/>
      <c r="CD203" s="53"/>
      <c r="CE203" s="53"/>
      <c r="CF203" s="53"/>
      <c r="CG203" s="53"/>
      <c r="CH203" s="53"/>
      <c r="CI203" s="53"/>
      <c r="CJ203" s="53"/>
      <c r="CK203" s="53"/>
      <c r="CL203" s="53"/>
      <c r="CM203" s="53"/>
      <c r="CN203" s="53"/>
      <c r="CO203" s="53"/>
      <c r="CP203" s="53"/>
      <c r="CQ203" s="53"/>
      <c r="CR203" s="53"/>
      <c r="CS203" s="53"/>
      <c r="CT203" s="53"/>
      <c r="CU203" s="53"/>
      <c r="CV203" s="53"/>
      <c r="CW203" s="53"/>
      <c r="CX203" s="53"/>
      <c r="CY203" s="53"/>
      <c r="CZ203" s="53"/>
      <c r="DA203" s="53"/>
      <c r="DB203" s="53"/>
      <c r="DC203" s="53"/>
      <c r="DD203" s="53"/>
      <c r="DE203" s="53"/>
      <c r="DF203" s="53"/>
      <c r="DG203" s="53"/>
      <c r="DH203" s="53"/>
      <c r="DI203" s="53"/>
      <c r="DJ203" s="53"/>
      <c r="DK203" s="53"/>
      <c r="DL203" s="53"/>
      <c r="DM203" s="53"/>
      <c r="DN203" s="53"/>
      <c r="DO203" s="53"/>
      <c r="DP203" s="53"/>
      <c r="DQ203" s="53"/>
      <c r="DR203" s="53"/>
      <c r="DS203" s="53"/>
      <c r="DT203" s="53"/>
      <c r="DU203" s="53"/>
      <c r="DV203" s="53"/>
      <c r="DW203" s="53"/>
      <c r="DX203" s="53"/>
      <c r="DY203" s="53"/>
      <c r="DZ203" s="53"/>
      <c r="EA203" s="53"/>
      <c r="EB203" s="53"/>
      <c r="EC203" s="53"/>
      <c r="ED203" s="53"/>
      <c r="EE203" s="53"/>
      <c r="EF203" s="53"/>
      <c r="EG203" s="53"/>
      <c r="EH203" s="53"/>
      <c r="EI203" s="53"/>
      <c r="EJ203" s="53"/>
      <c r="EK203" s="53"/>
      <c r="EL203" s="53"/>
      <c r="EM203" s="53"/>
      <c r="EN203" s="53"/>
      <c r="EO203" s="53"/>
      <c r="EP203" s="53"/>
      <c r="EQ203" s="53"/>
      <c r="ER203" s="53"/>
      <c r="ES203" s="53"/>
      <c r="ET203" s="53"/>
      <c r="EU203" s="53"/>
      <c r="EV203" s="53"/>
      <c r="EW203" s="53"/>
      <c r="EX203" s="53"/>
      <c r="EY203" s="53"/>
      <c r="EZ203" s="53"/>
      <c r="FA203" s="53"/>
    </row>
    <row r="206" spans="1:157" s="27" customFormat="1" x14ac:dyDescent="0.2"/>
    <row r="207" spans="1:157" ht="13.5" thickBot="1" x14ac:dyDescent="0.25">
      <c r="B207" t="s">
        <v>23</v>
      </c>
      <c r="E207" s="57">
        <f>SUM('General Data'!E89:E90)</f>
        <v>0</v>
      </c>
      <c r="F207" s="57">
        <f>SUM('General Data'!F89:F90)</f>
        <v>0</v>
      </c>
      <c r="G207" s="57">
        <f>SUM('General Data'!G89:G90)</f>
        <v>0</v>
      </c>
      <c r="H207" s="57">
        <f>SUM('General Data'!H89:H90)</f>
        <v>0</v>
      </c>
      <c r="I207" s="57">
        <f>SUM('General Data'!I89:I90)</f>
        <v>0</v>
      </c>
      <c r="J207" s="57">
        <f>SUM('General Data'!J89:J90)</f>
        <v>0</v>
      </c>
      <c r="K207" s="57">
        <f>SUM('General Data'!K89:K90)</f>
        <v>0</v>
      </c>
      <c r="L207" s="57">
        <f>SUM('General Data'!L89:L90)</f>
        <v>0</v>
      </c>
      <c r="M207" s="57">
        <f>SUM('General Data'!M89:M90)</f>
        <v>0</v>
      </c>
      <c r="N207" s="57">
        <f>SUM('General Data'!N89:N90)</f>
        <v>0</v>
      </c>
      <c r="O207" s="57">
        <f>SUM('General Data'!O89:O90)</f>
        <v>0</v>
      </c>
      <c r="P207" s="57">
        <f>SUM('General Data'!P89:P90)</f>
        <v>0</v>
      </c>
      <c r="Q207" s="57">
        <f>SUM('General Data'!Q89:Q90)</f>
        <v>0</v>
      </c>
      <c r="R207" s="57">
        <f>SUM('General Data'!R89:R90)</f>
        <v>0</v>
      </c>
      <c r="S207" s="57">
        <f>SUM('General Data'!S89:S90)</f>
        <v>0</v>
      </c>
      <c r="T207" s="57">
        <f>SUM('General Data'!T89:T90)</f>
        <v>0</v>
      </c>
      <c r="U207" s="57">
        <f>SUM('General Data'!U89:U90)</f>
        <v>0</v>
      </c>
      <c r="V207" s="57">
        <f>SUM('General Data'!V89:V90)</f>
        <v>0</v>
      </c>
      <c r="W207" s="57">
        <f>SUM('General Data'!W89:W90)</f>
        <v>0</v>
      </c>
      <c r="X207" s="57">
        <f>SUM('General Data'!X89:X90)</f>
        <v>0</v>
      </c>
      <c r="Y207" s="57">
        <f>SUM('General Data'!Y89:Y90)</f>
        <v>0</v>
      </c>
      <c r="Z207" s="57">
        <f>SUM('General Data'!Z89:Z90)</f>
        <v>0</v>
      </c>
      <c r="AA207" s="57">
        <f>SUM('General Data'!AA89:AA90)</f>
        <v>0</v>
      </c>
      <c r="AB207" s="57">
        <f>SUM('General Data'!AB89:AB90)</f>
        <v>0</v>
      </c>
      <c r="AC207" s="57">
        <f>SUM('General Data'!AC89:AC90)</f>
        <v>0</v>
      </c>
      <c r="AD207" s="57">
        <f>SUM('General Data'!AD89:AD90)</f>
        <v>0</v>
      </c>
      <c r="AE207" s="57">
        <f>SUM('General Data'!AE89:AE90)</f>
        <v>0</v>
      </c>
      <c r="AF207" s="57">
        <f>SUM('General Data'!AF89:AF90)</f>
        <v>0</v>
      </c>
      <c r="AG207" s="57">
        <f>SUM('General Data'!AG89:AG90)</f>
        <v>0</v>
      </c>
      <c r="AH207" s="57">
        <f>SUM('General Data'!AH89:AH90)</f>
        <v>0</v>
      </c>
      <c r="AI207" s="57">
        <f>SUM('General Data'!AI89:AI90)</f>
        <v>0</v>
      </c>
      <c r="AJ207" s="57">
        <f>SUM('General Data'!AJ89:AJ90)</f>
        <v>0</v>
      </c>
      <c r="AK207" s="57">
        <f>SUM('General Data'!AK89:AK90)</f>
        <v>0</v>
      </c>
      <c r="AL207" s="57">
        <f>SUM('General Data'!AL89:AL90)</f>
        <v>0</v>
      </c>
      <c r="AM207" s="57">
        <f>SUM('General Data'!AM89:AM90)</f>
        <v>0</v>
      </c>
      <c r="AN207" s="57">
        <f>SUM('General Data'!AN89:AN90)</f>
        <v>0</v>
      </c>
      <c r="AO207" s="57">
        <f>SUM('General Data'!AO89:AO90)</f>
        <v>0</v>
      </c>
      <c r="AP207" s="57">
        <f>SUM('General Data'!AP89:AP90)</f>
        <v>0</v>
      </c>
      <c r="AQ207" s="57">
        <f>SUM('General Data'!AQ89:AQ90)</f>
        <v>0</v>
      </c>
      <c r="AR207" s="57">
        <f>SUM('General Data'!AR89:AR90)</f>
        <v>0</v>
      </c>
      <c r="AS207" s="57">
        <f>SUM('General Data'!AS89:AS90)</f>
        <v>0</v>
      </c>
      <c r="AT207" s="57">
        <f>SUM('General Data'!AT89:AT90)</f>
        <v>0</v>
      </c>
      <c r="AU207" s="57">
        <f>SUM('General Data'!AU89:AU90)</f>
        <v>0</v>
      </c>
      <c r="AV207" s="57">
        <f>SUM('General Data'!AV89:AV90)</f>
        <v>0</v>
      </c>
      <c r="AW207" s="57">
        <f>SUM('General Data'!AW89:AW90)</f>
        <v>0</v>
      </c>
      <c r="AX207" s="57">
        <f>SUM('General Data'!AX89:AX90)</f>
        <v>0</v>
      </c>
      <c r="AY207" s="57">
        <f>SUM('General Data'!AY89:AY90)</f>
        <v>0</v>
      </c>
      <c r="AZ207" s="57">
        <f>SUM('General Data'!AZ89:AZ90)</f>
        <v>0</v>
      </c>
      <c r="BA207" s="57">
        <f>SUM('General Data'!BA89:BA90)</f>
        <v>0</v>
      </c>
      <c r="BB207" s="57">
        <f>SUM('General Data'!BB89:BB90)</f>
        <v>0</v>
      </c>
      <c r="BC207" s="57">
        <f>SUM('General Data'!BC89:BC90)</f>
        <v>0</v>
      </c>
      <c r="BD207" s="57">
        <f>SUM('General Data'!BD89:BD90)</f>
        <v>0</v>
      </c>
      <c r="BE207" s="57">
        <f>SUM('General Data'!BE89:BE90)</f>
        <v>0</v>
      </c>
      <c r="BF207" s="57">
        <f>SUM('General Data'!BF89:BF90)</f>
        <v>0</v>
      </c>
      <c r="BG207" s="57">
        <f>SUM('General Data'!BG89:BG90)</f>
        <v>0</v>
      </c>
      <c r="BH207" s="57">
        <f>SUM('General Data'!BH89:BH90)</f>
        <v>0</v>
      </c>
      <c r="BI207" s="57">
        <f>SUM('General Data'!BI89:BI90)</f>
        <v>0</v>
      </c>
      <c r="BJ207" s="57">
        <f>SUM('General Data'!BJ89:BJ90)</f>
        <v>0</v>
      </c>
      <c r="BK207" s="57">
        <f>SUM('General Data'!BK89:BK90)</f>
        <v>0</v>
      </c>
      <c r="BL207" s="57">
        <f>SUM('General Data'!BL89:BL90)</f>
        <v>0</v>
      </c>
      <c r="BM207" s="57">
        <f>SUM('General Data'!BM89:BM90)</f>
        <v>0</v>
      </c>
      <c r="BN207" s="57">
        <f>SUM('General Data'!BN89:BN90)</f>
        <v>0</v>
      </c>
      <c r="BO207" s="57">
        <f>SUM('General Data'!BO89:BO90)</f>
        <v>0</v>
      </c>
      <c r="BP207" s="57">
        <f>SUM('General Data'!BP89:BP90)</f>
        <v>0</v>
      </c>
      <c r="BQ207" s="57">
        <f>SUM('General Data'!BQ89:BQ90)</f>
        <v>0</v>
      </c>
      <c r="BR207" s="57">
        <f>SUM('General Data'!BR89:BR90)</f>
        <v>0</v>
      </c>
      <c r="BS207" s="57">
        <f>SUM('General Data'!BS89:BS90)</f>
        <v>0</v>
      </c>
      <c r="BT207" s="57">
        <f>SUM('General Data'!BT89:BT90)</f>
        <v>0</v>
      </c>
      <c r="BU207" s="57">
        <f>SUM('General Data'!BU89:BU90)</f>
        <v>0</v>
      </c>
      <c r="BV207" s="57">
        <f>SUM('General Data'!BV89:BV90)</f>
        <v>0</v>
      </c>
      <c r="BW207" s="57">
        <f>SUM('General Data'!BW89:BW90)</f>
        <v>0</v>
      </c>
      <c r="BX207" s="57">
        <f>SUM('General Data'!BX89:BX90)</f>
        <v>0</v>
      </c>
      <c r="BY207" s="57">
        <f>SUM('General Data'!BY89:BY90)</f>
        <v>0</v>
      </c>
      <c r="BZ207" s="57">
        <f>SUM('General Data'!BZ89:BZ90)</f>
        <v>0</v>
      </c>
      <c r="CA207" s="57">
        <f>SUM('General Data'!CA89:CA90)</f>
        <v>0</v>
      </c>
      <c r="CB207" s="57">
        <f>SUM('General Data'!CB89:CB90)</f>
        <v>0</v>
      </c>
      <c r="CC207" s="57">
        <f>SUM('General Data'!CC89:CC90)</f>
        <v>0</v>
      </c>
      <c r="CD207" s="57">
        <f>SUM('General Data'!CD89:CD90)</f>
        <v>0</v>
      </c>
      <c r="CE207" s="57">
        <f>SUM('General Data'!CE89:CE90)</f>
        <v>0</v>
      </c>
      <c r="CF207" s="57">
        <f>SUM('General Data'!CF89:CF90)</f>
        <v>0</v>
      </c>
      <c r="CG207" s="57">
        <f>SUM('General Data'!CG89:CG90)</f>
        <v>0</v>
      </c>
      <c r="CH207" s="57">
        <f>SUM('General Data'!CH89:CH90)</f>
        <v>0</v>
      </c>
      <c r="CI207" s="57">
        <f>SUM('General Data'!CI89:CI90)</f>
        <v>0</v>
      </c>
      <c r="CJ207" s="57">
        <f>SUM('General Data'!CJ89:CJ90)</f>
        <v>0</v>
      </c>
      <c r="CK207" s="57">
        <f>SUM('General Data'!CK89:CK90)</f>
        <v>0</v>
      </c>
      <c r="CL207" s="57">
        <f>SUM('General Data'!CL89:CL90)</f>
        <v>0</v>
      </c>
      <c r="CM207" s="57">
        <f>SUM('General Data'!CM89:CM90)</f>
        <v>0</v>
      </c>
      <c r="CN207" s="57">
        <f>SUM('General Data'!CN89:CN90)</f>
        <v>0</v>
      </c>
      <c r="CO207" s="57">
        <f>SUM('General Data'!CO89:CO90)</f>
        <v>0</v>
      </c>
      <c r="CP207" s="57">
        <f>SUM('General Data'!CP89:CP90)</f>
        <v>0</v>
      </c>
      <c r="CQ207" s="57">
        <f>SUM('General Data'!CQ89:CQ90)</f>
        <v>0</v>
      </c>
      <c r="CR207" s="57">
        <f>SUM('General Data'!CR89:CR90)</f>
        <v>0</v>
      </c>
      <c r="CS207" s="57">
        <f>SUM('General Data'!CS89:CS90)</f>
        <v>0</v>
      </c>
      <c r="CT207" s="57">
        <f>SUM('General Data'!CT89:CT90)</f>
        <v>0</v>
      </c>
      <c r="CU207" s="57">
        <f>SUM('General Data'!CU89:CU90)</f>
        <v>0</v>
      </c>
      <c r="CV207" s="57">
        <f>SUM('General Data'!CV89:CV90)</f>
        <v>0</v>
      </c>
      <c r="CW207" s="57">
        <f>SUM('General Data'!CW89:CW90)</f>
        <v>0</v>
      </c>
      <c r="CX207" s="57">
        <f>SUM('General Data'!CX89:CX90)</f>
        <v>0</v>
      </c>
      <c r="CY207" s="57">
        <f>SUM('General Data'!CY89:CY90)</f>
        <v>0</v>
      </c>
      <c r="CZ207" s="57">
        <f>SUM('General Data'!CZ89:CZ90)</f>
        <v>0</v>
      </c>
      <c r="DA207" s="57">
        <f>SUM('General Data'!DA89:DA90)</f>
        <v>0</v>
      </c>
      <c r="DB207" s="57">
        <f>SUM('General Data'!DB89:DB90)</f>
        <v>0</v>
      </c>
      <c r="DC207" s="57">
        <f>SUM('General Data'!DC89:DC90)</f>
        <v>0</v>
      </c>
      <c r="DD207" s="57">
        <f>SUM('General Data'!DD89:DD90)</f>
        <v>0</v>
      </c>
      <c r="DE207" s="57">
        <f>SUM('General Data'!DE89:DE90)</f>
        <v>0</v>
      </c>
      <c r="DF207" s="57">
        <f>SUM('General Data'!DF89:DF90)</f>
        <v>0</v>
      </c>
      <c r="DG207" s="57">
        <f>SUM('General Data'!DG89:DG90)</f>
        <v>0</v>
      </c>
      <c r="DH207" s="57">
        <f>SUM('General Data'!DH89:DH90)</f>
        <v>0</v>
      </c>
      <c r="DI207" s="57">
        <f>SUM('General Data'!DI89:DI90)</f>
        <v>0</v>
      </c>
      <c r="DJ207" s="57">
        <f>SUM('General Data'!DJ89:DJ90)</f>
        <v>0</v>
      </c>
      <c r="DK207" s="57">
        <f>SUM('General Data'!DK89:DK90)</f>
        <v>0</v>
      </c>
      <c r="DL207" s="57">
        <f>SUM('General Data'!DL89:DL90)</f>
        <v>0</v>
      </c>
      <c r="DM207" s="57">
        <f>SUM('General Data'!DM89:DM90)</f>
        <v>0</v>
      </c>
      <c r="DN207" s="57">
        <f>SUM('General Data'!DN89:DN90)</f>
        <v>0</v>
      </c>
      <c r="DO207" s="57">
        <f>SUM('General Data'!DO89:DO90)</f>
        <v>0</v>
      </c>
      <c r="DP207" s="57">
        <f>SUM('General Data'!DP89:DP90)</f>
        <v>0</v>
      </c>
      <c r="DQ207" s="57">
        <f>SUM('General Data'!DQ89:DQ90)</f>
        <v>0</v>
      </c>
      <c r="DR207" s="57">
        <f>SUM('General Data'!DR89:DR90)</f>
        <v>0</v>
      </c>
      <c r="DS207" s="57">
        <f>SUM('General Data'!DS89:DS90)</f>
        <v>0</v>
      </c>
      <c r="DT207" s="57">
        <f>SUM('General Data'!DT89:DT90)</f>
        <v>0</v>
      </c>
      <c r="DU207" s="57">
        <f>SUM('General Data'!DU89:DU90)</f>
        <v>0</v>
      </c>
      <c r="DV207" s="57">
        <f>SUM('General Data'!DV89:DV90)</f>
        <v>0</v>
      </c>
      <c r="DW207" s="57">
        <f>SUM('General Data'!DW89:DW90)</f>
        <v>0</v>
      </c>
      <c r="DX207" s="57">
        <f>SUM('General Data'!DX89:DX90)</f>
        <v>0</v>
      </c>
      <c r="DY207" s="57">
        <f>SUM('General Data'!DY89:DY90)</f>
        <v>0</v>
      </c>
      <c r="DZ207" s="57">
        <f>SUM('General Data'!DZ89:DZ90)</f>
        <v>0</v>
      </c>
      <c r="EA207" s="57">
        <f>SUM('General Data'!EA89:EA90)</f>
        <v>0</v>
      </c>
      <c r="EB207" s="57">
        <f>SUM('General Data'!EB89:EB90)</f>
        <v>0</v>
      </c>
      <c r="EC207" s="57">
        <f>SUM('General Data'!EC89:EC90)</f>
        <v>0</v>
      </c>
      <c r="ED207" s="57">
        <f>SUM('General Data'!ED89:ED90)</f>
        <v>0</v>
      </c>
      <c r="EE207" s="57">
        <f>SUM('General Data'!EE89:EE90)</f>
        <v>0</v>
      </c>
      <c r="EF207" s="57">
        <f>SUM('General Data'!EF89:EF90)</f>
        <v>0</v>
      </c>
      <c r="EG207" s="57">
        <f>SUM('General Data'!EG89:EG90)</f>
        <v>0</v>
      </c>
      <c r="EH207" s="57">
        <f>SUM('General Data'!EH89:EH90)</f>
        <v>0</v>
      </c>
      <c r="EI207" s="57">
        <f>SUM('General Data'!EI89:EI90)</f>
        <v>0</v>
      </c>
      <c r="EJ207" s="57"/>
      <c r="EK207" s="57"/>
      <c r="EL207" s="57"/>
      <c r="EM207" s="57"/>
      <c r="EN207" s="57"/>
      <c r="EO207" s="57"/>
      <c r="EP207" s="57"/>
      <c r="EQ207" s="57"/>
      <c r="ER207" s="57"/>
      <c r="ES207" s="57"/>
      <c r="ET207" s="57"/>
      <c r="EU207" s="57"/>
      <c r="EV207" s="57"/>
      <c r="EW207" s="57"/>
      <c r="EX207" s="57"/>
      <c r="EY207" s="57"/>
      <c r="EZ207" s="57"/>
      <c r="FA207" s="57"/>
    </row>
    <row r="208" spans="1:157" ht="13.5" thickTop="1" x14ac:dyDescent="0.2">
      <c r="A208" s="2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  <c r="BA208" s="51"/>
      <c r="BB208" s="51"/>
      <c r="BC208" s="51"/>
      <c r="BD208" s="51"/>
      <c r="BE208" s="51"/>
      <c r="BF208" s="51"/>
      <c r="BG208" s="51"/>
      <c r="BH208" s="51"/>
      <c r="BI208" s="51"/>
      <c r="BJ208" s="51"/>
      <c r="BK208" s="51"/>
      <c r="BL208" s="51"/>
      <c r="BM208" s="51"/>
      <c r="BN208" s="51"/>
      <c r="BO208" s="51"/>
      <c r="BP208" s="51"/>
      <c r="BQ208" s="51"/>
      <c r="BR208" s="51"/>
      <c r="BS208" s="51"/>
      <c r="BT208" s="51"/>
      <c r="BU208" s="51"/>
      <c r="BV208" s="51"/>
      <c r="BW208" s="51"/>
      <c r="BX208" s="51"/>
      <c r="BY208" s="51"/>
      <c r="BZ208" s="51"/>
      <c r="CA208" s="51"/>
      <c r="CB208" s="51"/>
      <c r="CC208" s="51"/>
      <c r="CD208" s="51"/>
      <c r="CE208" s="51"/>
      <c r="CF208" s="51"/>
      <c r="CG208" s="51"/>
      <c r="CH208" s="51"/>
      <c r="CI208" s="51"/>
      <c r="CJ208" s="51"/>
      <c r="CK208" s="51"/>
      <c r="CL208" s="51"/>
      <c r="CM208" s="51"/>
      <c r="CN208" s="51"/>
      <c r="CO208" s="51"/>
      <c r="CP208" s="51"/>
      <c r="CQ208" s="51"/>
      <c r="CR208" s="51"/>
      <c r="CS208" s="51"/>
      <c r="CT208" s="51"/>
      <c r="CU208" s="51"/>
      <c r="CV208" s="51"/>
      <c r="CW208" s="51"/>
      <c r="CX208" s="51"/>
      <c r="CY208" s="51"/>
      <c r="CZ208" s="51"/>
      <c r="DA208" s="51"/>
      <c r="DB208" s="51"/>
      <c r="DC208" s="51"/>
      <c r="DD208" s="51"/>
      <c r="DE208" s="51"/>
      <c r="DF208" s="51"/>
      <c r="DG208" s="51"/>
      <c r="DH208" s="51"/>
      <c r="DI208" s="51"/>
      <c r="DJ208" s="51"/>
      <c r="DK208" s="51"/>
      <c r="DL208" s="51"/>
      <c r="DM208" s="51"/>
      <c r="DN208" s="51"/>
      <c r="DO208" s="51"/>
      <c r="DP208" s="51"/>
      <c r="DQ208" s="51"/>
      <c r="DR208" s="51"/>
      <c r="DS208" s="51"/>
      <c r="DT208" s="51"/>
      <c r="DU208" s="51"/>
      <c r="DV208" s="51"/>
      <c r="DW208" s="51"/>
      <c r="DX208" s="51"/>
      <c r="DY208" s="51"/>
      <c r="DZ208" s="51"/>
      <c r="EA208" s="51"/>
      <c r="EB208" s="51"/>
      <c r="EC208" s="51"/>
      <c r="ED208" s="51"/>
      <c r="EE208" s="51"/>
      <c r="EF208" s="51"/>
      <c r="EG208" s="51"/>
      <c r="EH208" s="51"/>
      <c r="EI208" s="51"/>
      <c r="EJ208" s="51"/>
      <c r="EK208" s="51"/>
      <c r="EL208" s="51"/>
      <c r="EM208" s="51"/>
      <c r="EN208" s="51"/>
      <c r="EO208" s="51"/>
      <c r="EP208" s="51"/>
      <c r="EQ208" s="51"/>
      <c r="ER208" s="51"/>
      <c r="ES208" s="51"/>
      <c r="ET208" s="51"/>
      <c r="EU208" s="51"/>
      <c r="EV208" s="51"/>
      <c r="EW208" s="51"/>
      <c r="EX208" s="51"/>
      <c r="EY208" s="51"/>
      <c r="EZ208" s="51"/>
      <c r="FA208" s="51"/>
    </row>
    <row r="209" spans="1:157" x14ac:dyDescent="0.2">
      <c r="A209" s="2" t="s">
        <v>14</v>
      </c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1"/>
      <c r="BP209" s="51"/>
      <c r="BQ209" s="51"/>
      <c r="BR209" s="51"/>
      <c r="BS209" s="51"/>
      <c r="BT209" s="51"/>
      <c r="BU209" s="51"/>
      <c r="BV209" s="51"/>
      <c r="BW209" s="51"/>
      <c r="BX209" s="51"/>
      <c r="BY209" s="51"/>
      <c r="BZ209" s="51"/>
      <c r="CA209" s="51"/>
      <c r="CB209" s="51"/>
      <c r="CC209" s="51"/>
      <c r="CD209" s="51"/>
      <c r="CE209" s="51"/>
      <c r="CF209" s="51"/>
      <c r="CG209" s="51"/>
      <c r="CH209" s="51"/>
      <c r="CI209" s="51"/>
      <c r="CJ209" s="51"/>
      <c r="CK209" s="51"/>
      <c r="CL209" s="51"/>
      <c r="CM209" s="51"/>
      <c r="CN209" s="51"/>
      <c r="CO209" s="51"/>
      <c r="CP209" s="51"/>
      <c r="CQ209" s="51"/>
      <c r="CR209" s="51"/>
      <c r="CS209" s="51"/>
      <c r="CT209" s="51"/>
      <c r="CU209" s="51"/>
      <c r="CV209" s="51"/>
      <c r="CW209" s="51"/>
      <c r="CX209" s="51"/>
      <c r="CY209" s="51"/>
      <c r="CZ209" s="51"/>
      <c r="DA209" s="51"/>
      <c r="DB209" s="51"/>
      <c r="DC209" s="51"/>
      <c r="DD209" s="51"/>
      <c r="DE209" s="51"/>
      <c r="DF209" s="51"/>
      <c r="DG209" s="51"/>
      <c r="DH209" s="51"/>
      <c r="DI209" s="51"/>
      <c r="DJ209" s="51"/>
      <c r="DK209" s="51"/>
      <c r="DL209" s="51"/>
      <c r="DM209" s="51"/>
      <c r="DN209" s="51"/>
      <c r="DO209" s="51"/>
      <c r="DP209" s="51"/>
      <c r="DQ209" s="51"/>
      <c r="DR209" s="51"/>
      <c r="DS209" s="51"/>
      <c r="DT209" s="51"/>
      <c r="DU209" s="51"/>
      <c r="DV209" s="51"/>
      <c r="DW209" s="51"/>
      <c r="DX209" s="51"/>
      <c r="DY209" s="51"/>
      <c r="DZ209" s="51"/>
      <c r="EA209" s="51"/>
      <c r="EB209" s="51"/>
      <c r="EC209" s="51"/>
      <c r="ED209" s="51"/>
      <c r="EE209" s="51"/>
      <c r="EF209" s="51"/>
      <c r="EG209" s="51"/>
      <c r="EH209" s="51"/>
      <c r="EI209" s="51"/>
      <c r="EJ209" s="51"/>
      <c r="EK209" s="51"/>
      <c r="EL209" s="51"/>
      <c r="EM209" s="51"/>
      <c r="EN209" s="51"/>
      <c r="EO209" s="51"/>
      <c r="EP209" s="51"/>
      <c r="EQ209" s="51"/>
      <c r="ER209" s="51"/>
      <c r="ES209" s="51"/>
      <c r="ET209" s="51"/>
      <c r="EU209" s="51"/>
      <c r="EV209" s="51"/>
      <c r="EW209" s="51"/>
      <c r="EX209" s="51"/>
      <c r="EY209" s="51"/>
      <c r="EZ209" s="51"/>
      <c r="FA209" s="51"/>
    </row>
    <row r="210" spans="1:157" x14ac:dyDescent="0.2">
      <c r="B210" t="s">
        <v>77</v>
      </c>
      <c r="E210" s="51">
        <v>0</v>
      </c>
      <c r="F210" s="51">
        <f t="shared" ref="F210:AN210" si="258">E213</f>
        <v>0</v>
      </c>
      <c r="G210" s="51">
        <f t="shared" si="258"/>
        <v>0</v>
      </c>
      <c r="H210" s="51">
        <f t="shared" si="258"/>
        <v>0</v>
      </c>
      <c r="I210" s="51">
        <f t="shared" si="258"/>
        <v>0</v>
      </c>
      <c r="J210" s="51">
        <f t="shared" si="258"/>
        <v>0</v>
      </c>
      <c r="K210" s="51">
        <f t="shared" si="258"/>
        <v>0</v>
      </c>
      <c r="L210" s="51">
        <f t="shared" si="258"/>
        <v>0</v>
      </c>
      <c r="M210" s="51">
        <f t="shared" si="258"/>
        <v>0</v>
      </c>
      <c r="N210" s="51">
        <f t="shared" si="258"/>
        <v>0</v>
      </c>
      <c r="O210" s="51">
        <f t="shared" si="258"/>
        <v>0</v>
      </c>
      <c r="P210" s="51">
        <f t="shared" si="258"/>
        <v>0</v>
      </c>
      <c r="Q210" s="51">
        <f t="shared" si="258"/>
        <v>0</v>
      </c>
      <c r="R210" s="51">
        <f t="shared" si="258"/>
        <v>0</v>
      </c>
      <c r="S210" s="51">
        <f t="shared" si="258"/>
        <v>0</v>
      </c>
      <c r="T210" s="51">
        <f t="shared" si="258"/>
        <v>0</v>
      </c>
      <c r="U210" s="51">
        <f t="shared" si="258"/>
        <v>0</v>
      </c>
      <c r="V210" s="51">
        <f t="shared" si="258"/>
        <v>0</v>
      </c>
      <c r="W210" s="51">
        <f t="shared" si="258"/>
        <v>0</v>
      </c>
      <c r="X210" s="51">
        <f t="shared" si="258"/>
        <v>0</v>
      </c>
      <c r="Y210" s="51">
        <f t="shared" si="258"/>
        <v>0</v>
      </c>
      <c r="Z210" s="51">
        <f t="shared" si="258"/>
        <v>0</v>
      </c>
      <c r="AA210" s="51">
        <f t="shared" si="258"/>
        <v>0</v>
      </c>
      <c r="AB210" s="51">
        <f t="shared" si="258"/>
        <v>0</v>
      </c>
      <c r="AC210" s="51">
        <f t="shared" si="258"/>
        <v>0</v>
      </c>
      <c r="AD210" s="51">
        <f t="shared" si="258"/>
        <v>0</v>
      </c>
      <c r="AE210" s="51">
        <f t="shared" si="258"/>
        <v>0</v>
      </c>
      <c r="AF210" s="51">
        <f t="shared" si="258"/>
        <v>0</v>
      </c>
      <c r="AG210" s="51">
        <f t="shared" si="258"/>
        <v>0</v>
      </c>
      <c r="AH210" s="51">
        <f t="shared" si="258"/>
        <v>0</v>
      </c>
      <c r="AI210" s="51">
        <f t="shared" si="258"/>
        <v>0</v>
      </c>
      <c r="AJ210" s="51">
        <f t="shared" si="258"/>
        <v>0</v>
      </c>
      <c r="AK210" s="51">
        <f t="shared" si="258"/>
        <v>0</v>
      </c>
      <c r="AL210" s="51">
        <f t="shared" si="258"/>
        <v>0</v>
      </c>
      <c r="AM210" s="51">
        <f t="shared" si="258"/>
        <v>0</v>
      </c>
      <c r="AN210" s="51">
        <f t="shared" si="258"/>
        <v>0</v>
      </c>
      <c r="AO210" s="51">
        <f t="shared" ref="AO210:BT210" si="259">AN213</f>
        <v>0</v>
      </c>
      <c r="AP210" s="51">
        <f t="shared" si="259"/>
        <v>0</v>
      </c>
      <c r="AQ210" s="51">
        <f t="shared" si="259"/>
        <v>0</v>
      </c>
      <c r="AR210" s="51">
        <f t="shared" si="259"/>
        <v>0</v>
      </c>
      <c r="AS210" s="51">
        <f t="shared" si="259"/>
        <v>0</v>
      </c>
      <c r="AT210" s="51">
        <f t="shared" si="259"/>
        <v>0</v>
      </c>
      <c r="AU210" s="51">
        <f t="shared" si="259"/>
        <v>0</v>
      </c>
      <c r="AV210" s="51">
        <f t="shared" si="259"/>
        <v>0</v>
      </c>
      <c r="AW210" s="51">
        <f t="shared" si="259"/>
        <v>0</v>
      </c>
      <c r="AX210" s="51">
        <f t="shared" si="259"/>
        <v>0</v>
      </c>
      <c r="AY210" s="51">
        <f t="shared" si="259"/>
        <v>0</v>
      </c>
      <c r="AZ210" s="51">
        <f t="shared" si="259"/>
        <v>0</v>
      </c>
      <c r="BA210" s="51">
        <f t="shared" si="259"/>
        <v>0</v>
      </c>
      <c r="BB210" s="51">
        <f t="shared" si="259"/>
        <v>0</v>
      </c>
      <c r="BC210" s="51">
        <f t="shared" si="259"/>
        <v>0</v>
      </c>
      <c r="BD210" s="51">
        <f t="shared" si="259"/>
        <v>0</v>
      </c>
      <c r="BE210" s="51">
        <f t="shared" si="259"/>
        <v>0</v>
      </c>
      <c r="BF210" s="51">
        <f t="shared" si="259"/>
        <v>0</v>
      </c>
      <c r="BG210" s="51">
        <f t="shared" si="259"/>
        <v>0</v>
      </c>
      <c r="BH210" s="51">
        <f t="shared" si="259"/>
        <v>0</v>
      </c>
      <c r="BI210" s="51">
        <f t="shared" si="259"/>
        <v>0</v>
      </c>
      <c r="BJ210" s="51">
        <f t="shared" si="259"/>
        <v>0</v>
      </c>
      <c r="BK210" s="51">
        <f t="shared" si="259"/>
        <v>0</v>
      </c>
      <c r="BL210" s="51">
        <f t="shared" si="259"/>
        <v>0</v>
      </c>
      <c r="BM210" s="51">
        <f t="shared" si="259"/>
        <v>0</v>
      </c>
      <c r="BN210" s="51">
        <f t="shared" si="259"/>
        <v>0</v>
      </c>
      <c r="BO210" s="51">
        <f t="shared" si="259"/>
        <v>0</v>
      </c>
      <c r="BP210" s="51">
        <f t="shared" si="259"/>
        <v>0</v>
      </c>
      <c r="BQ210" s="51">
        <f t="shared" si="259"/>
        <v>0</v>
      </c>
      <c r="BR210" s="51">
        <f t="shared" si="259"/>
        <v>0</v>
      </c>
      <c r="BS210" s="51">
        <f t="shared" si="259"/>
        <v>0</v>
      </c>
      <c r="BT210" s="51">
        <f t="shared" si="259"/>
        <v>0</v>
      </c>
      <c r="BU210" s="51">
        <f t="shared" ref="BU210:CZ210" si="260">BT213</f>
        <v>0</v>
      </c>
      <c r="BV210" s="51">
        <f t="shared" si="260"/>
        <v>0</v>
      </c>
      <c r="BW210" s="51">
        <f t="shared" si="260"/>
        <v>0</v>
      </c>
      <c r="BX210" s="51">
        <f t="shared" si="260"/>
        <v>0</v>
      </c>
      <c r="BY210" s="51">
        <f t="shared" si="260"/>
        <v>0</v>
      </c>
      <c r="BZ210" s="51">
        <f t="shared" si="260"/>
        <v>0</v>
      </c>
      <c r="CA210" s="51">
        <f t="shared" si="260"/>
        <v>0</v>
      </c>
      <c r="CB210" s="51">
        <f t="shared" si="260"/>
        <v>0</v>
      </c>
      <c r="CC210" s="51">
        <f t="shared" si="260"/>
        <v>0</v>
      </c>
      <c r="CD210" s="51">
        <f t="shared" si="260"/>
        <v>0</v>
      </c>
      <c r="CE210" s="51">
        <f t="shared" si="260"/>
        <v>0</v>
      </c>
      <c r="CF210" s="51">
        <f t="shared" si="260"/>
        <v>0</v>
      </c>
      <c r="CG210" s="51">
        <f t="shared" si="260"/>
        <v>0</v>
      </c>
      <c r="CH210" s="51">
        <f t="shared" si="260"/>
        <v>0</v>
      </c>
      <c r="CI210" s="51">
        <f t="shared" si="260"/>
        <v>0</v>
      </c>
      <c r="CJ210" s="51">
        <f t="shared" si="260"/>
        <v>0</v>
      </c>
      <c r="CK210" s="51">
        <f t="shared" si="260"/>
        <v>0</v>
      </c>
      <c r="CL210" s="51">
        <f t="shared" si="260"/>
        <v>0</v>
      </c>
      <c r="CM210" s="51">
        <f t="shared" si="260"/>
        <v>0</v>
      </c>
      <c r="CN210" s="51">
        <f t="shared" si="260"/>
        <v>0</v>
      </c>
      <c r="CO210" s="51">
        <f t="shared" si="260"/>
        <v>0</v>
      </c>
      <c r="CP210" s="51">
        <f t="shared" si="260"/>
        <v>0</v>
      </c>
      <c r="CQ210" s="51">
        <f t="shared" si="260"/>
        <v>0</v>
      </c>
      <c r="CR210" s="51">
        <f t="shared" si="260"/>
        <v>0</v>
      </c>
      <c r="CS210" s="51">
        <f t="shared" si="260"/>
        <v>0</v>
      </c>
      <c r="CT210" s="51">
        <f t="shared" si="260"/>
        <v>0</v>
      </c>
      <c r="CU210" s="51">
        <f t="shared" si="260"/>
        <v>0</v>
      </c>
      <c r="CV210" s="51">
        <f t="shared" si="260"/>
        <v>0</v>
      </c>
      <c r="CW210" s="51">
        <f t="shared" si="260"/>
        <v>0</v>
      </c>
      <c r="CX210" s="51">
        <f t="shared" si="260"/>
        <v>0</v>
      </c>
      <c r="CY210" s="51">
        <f t="shared" si="260"/>
        <v>0</v>
      </c>
      <c r="CZ210" s="51">
        <f t="shared" si="260"/>
        <v>0</v>
      </c>
      <c r="DA210" s="51">
        <f t="shared" ref="DA210:DW210" si="261">CZ213</f>
        <v>0</v>
      </c>
      <c r="DB210" s="51">
        <f t="shared" si="261"/>
        <v>0</v>
      </c>
      <c r="DC210" s="51">
        <f t="shared" si="261"/>
        <v>0</v>
      </c>
      <c r="DD210" s="51">
        <f t="shared" si="261"/>
        <v>0</v>
      </c>
      <c r="DE210" s="51">
        <f t="shared" si="261"/>
        <v>0</v>
      </c>
      <c r="DF210" s="51">
        <f t="shared" si="261"/>
        <v>0</v>
      </c>
      <c r="DG210" s="51">
        <f t="shared" si="261"/>
        <v>0</v>
      </c>
      <c r="DH210" s="51">
        <f t="shared" si="261"/>
        <v>0</v>
      </c>
      <c r="DI210" s="51">
        <f t="shared" si="261"/>
        <v>0</v>
      </c>
      <c r="DJ210" s="51">
        <f t="shared" si="261"/>
        <v>0</v>
      </c>
      <c r="DK210" s="51">
        <f t="shared" si="261"/>
        <v>0</v>
      </c>
      <c r="DL210" s="51">
        <f t="shared" si="261"/>
        <v>0</v>
      </c>
      <c r="DM210" s="51">
        <f t="shared" si="261"/>
        <v>0</v>
      </c>
      <c r="DN210" s="51">
        <f t="shared" si="261"/>
        <v>0</v>
      </c>
      <c r="DO210" s="51">
        <f t="shared" si="261"/>
        <v>0</v>
      </c>
      <c r="DP210" s="51">
        <f t="shared" si="261"/>
        <v>0</v>
      </c>
      <c r="DQ210" s="51">
        <f t="shared" si="261"/>
        <v>0</v>
      </c>
      <c r="DR210" s="51">
        <f t="shared" si="261"/>
        <v>0</v>
      </c>
      <c r="DS210" s="51">
        <f t="shared" si="261"/>
        <v>0</v>
      </c>
      <c r="DT210" s="51">
        <f t="shared" si="261"/>
        <v>0</v>
      </c>
      <c r="DU210" s="51">
        <f t="shared" si="261"/>
        <v>0</v>
      </c>
      <c r="DV210" s="51">
        <f t="shared" si="261"/>
        <v>0</v>
      </c>
      <c r="DW210" s="51">
        <f t="shared" si="261"/>
        <v>0</v>
      </c>
      <c r="DX210" s="51">
        <f t="shared" ref="DX210:EI210" si="262">DW213</f>
        <v>0</v>
      </c>
      <c r="DY210" s="51">
        <f t="shared" si="262"/>
        <v>0</v>
      </c>
      <c r="DZ210" s="51">
        <f t="shared" si="262"/>
        <v>0</v>
      </c>
      <c r="EA210" s="51">
        <f t="shared" si="262"/>
        <v>0</v>
      </c>
      <c r="EB210" s="51">
        <f t="shared" si="262"/>
        <v>0</v>
      </c>
      <c r="EC210" s="51">
        <f t="shared" si="262"/>
        <v>0</v>
      </c>
      <c r="ED210" s="51">
        <f t="shared" si="262"/>
        <v>0</v>
      </c>
      <c r="EE210" s="51">
        <f t="shared" si="262"/>
        <v>0</v>
      </c>
      <c r="EF210" s="51">
        <f t="shared" si="262"/>
        <v>0</v>
      </c>
      <c r="EG210" s="51">
        <f t="shared" si="262"/>
        <v>0</v>
      </c>
      <c r="EH210" s="51">
        <f t="shared" si="262"/>
        <v>0</v>
      </c>
      <c r="EI210" s="51">
        <f t="shared" si="262"/>
        <v>0</v>
      </c>
      <c r="EJ210" s="51"/>
      <c r="EK210" s="51"/>
      <c r="EL210" s="51"/>
      <c r="EM210" s="51"/>
      <c r="EN210" s="51"/>
      <c r="EO210" s="51"/>
      <c r="EP210" s="51"/>
      <c r="EQ210" s="51"/>
      <c r="ER210" s="51"/>
      <c r="ES210" s="51"/>
      <c r="ET210" s="51"/>
      <c r="EU210" s="51"/>
      <c r="EV210" s="51"/>
      <c r="EW210" s="51"/>
      <c r="EX210" s="51"/>
      <c r="EY210" s="51"/>
      <c r="EZ210" s="51"/>
      <c r="FA210" s="51"/>
    </row>
    <row r="211" spans="1:157" x14ac:dyDescent="0.2">
      <c r="B211" s="21" t="s">
        <v>97</v>
      </c>
      <c r="C211" s="21"/>
      <c r="E211" s="51">
        <f t="shared" ref="E211:N211" si="263">+E228</f>
        <v>0</v>
      </c>
      <c r="F211" s="51">
        <f t="shared" si="263"/>
        <v>0</v>
      </c>
      <c r="G211" s="51">
        <f t="shared" si="263"/>
        <v>0</v>
      </c>
      <c r="H211" s="51">
        <f t="shared" si="263"/>
        <v>0</v>
      </c>
      <c r="I211" s="51">
        <f t="shared" si="263"/>
        <v>0</v>
      </c>
      <c r="J211" s="51">
        <f t="shared" si="263"/>
        <v>0</v>
      </c>
      <c r="K211" s="51">
        <f t="shared" si="263"/>
        <v>0</v>
      </c>
      <c r="L211" s="51">
        <f t="shared" si="263"/>
        <v>0</v>
      </c>
      <c r="M211" s="51">
        <f t="shared" si="263"/>
        <v>0</v>
      </c>
      <c r="N211" s="51">
        <f t="shared" si="263"/>
        <v>0</v>
      </c>
      <c r="O211" s="51">
        <f t="shared" ref="O211:X211" si="264">+O228</f>
        <v>0</v>
      </c>
      <c r="P211" s="51">
        <f t="shared" si="264"/>
        <v>0</v>
      </c>
      <c r="Q211" s="51">
        <f t="shared" si="264"/>
        <v>0</v>
      </c>
      <c r="R211" s="51">
        <f t="shared" si="264"/>
        <v>0</v>
      </c>
      <c r="S211" s="51">
        <f t="shared" si="264"/>
        <v>0</v>
      </c>
      <c r="T211" s="51">
        <f t="shared" si="264"/>
        <v>0</v>
      </c>
      <c r="U211" s="51">
        <f t="shared" si="264"/>
        <v>0</v>
      </c>
      <c r="V211" s="51">
        <f t="shared" si="264"/>
        <v>0</v>
      </c>
      <c r="W211" s="51">
        <f t="shared" si="264"/>
        <v>0</v>
      </c>
      <c r="X211" s="51">
        <f t="shared" si="264"/>
        <v>0</v>
      </c>
      <c r="Y211" s="51">
        <f t="shared" ref="Y211:AH211" si="265">+Y228</f>
        <v>0</v>
      </c>
      <c r="Z211" s="51">
        <f t="shared" si="265"/>
        <v>0</v>
      </c>
      <c r="AA211" s="51">
        <f t="shared" si="265"/>
        <v>0</v>
      </c>
      <c r="AB211" s="51">
        <f t="shared" si="265"/>
        <v>0</v>
      </c>
      <c r="AC211" s="51">
        <f t="shared" si="265"/>
        <v>0</v>
      </c>
      <c r="AD211" s="51">
        <f t="shared" si="265"/>
        <v>0</v>
      </c>
      <c r="AE211" s="51">
        <f t="shared" si="265"/>
        <v>0</v>
      </c>
      <c r="AF211" s="51">
        <f t="shared" si="265"/>
        <v>0</v>
      </c>
      <c r="AG211" s="51">
        <f t="shared" si="265"/>
        <v>0</v>
      </c>
      <c r="AH211" s="51">
        <f t="shared" si="265"/>
        <v>0</v>
      </c>
      <c r="AI211" s="51">
        <f t="shared" ref="AI211:AN211" si="266">+AI228</f>
        <v>0</v>
      </c>
      <c r="AJ211" s="51">
        <f t="shared" si="266"/>
        <v>0</v>
      </c>
      <c r="AK211" s="51">
        <f t="shared" si="266"/>
        <v>0</v>
      </c>
      <c r="AL211" s="51">
        <f t="shared" si="266"/>
        <v>0</v>
      </c>
      <c r="AM211" s="51">
        <f t="shared" si="266"/>
        <v>0</v>
      </c>
      <c r="AN211" s="51">
        <f t="shared" si="266"/>
        <v>0</v>
      </c>
      <c r="AO211" s="51">
        <f>+AO228</f>
        <v>0</v>
      </c>
      <c r="AP211" s="51">
        <f>+AP228</f>
        <v>0</v>
      </c>
      <c r="AQ211" s="51">
        <f>+AQ228</f>
        <v>0</v>
      </c>
      <c r="AR211" s="51">
        <f t="shared" ref="AR211:DC211" si="267">+AR228</f>
        <v>0</v>
      </c>
      <c r="AS211" s="51">
        <f t="shared" si="267"/>
        <v>0</v>
      </c>
      <c r="AT211" s="51">
        <f t="shared" si="267"/>
        <v>0</v>
      </c>
      <c r="AU211" s="51">
        <f t="shared" si="267"/>
        <v>0</v>
      </c>
      <c r="AV211" s="51">
        <f t="shared" si="267"/>
        <v>0</v>
      </c>
      <c r="AW211" s="51">
        <f t="shared" si="267"/>
        <v>0</v>
      </c>
      <c r="AX211" s="51">
        <f t="shared" si="267"/>
        <v>0</v>
      </c>
      <c r="AY211" s="51">
        <f t="shared" si="267"/>
        <v>0</v>
      </c>
      <c r="AZ211" s="51">
        <f t="shared" si="267"/>
        <v>0</v>
      </c>
      <c r="BA211" s="51">
        <f t="shared" si="267"/>
        <v>0</v>
      </c>
      <c r="BB211" s="51">
        <f t="shared" si="267"/>
        <v>0</v>
      </c>
      <c r="BC211" s="51">
        <f t="shared" si="267"/>
        <v>0</v>
      </c>
      <c r="BD211" s="51">
        <f t="shared" si="267"/>
        <v>0</v>
      </c>
      <c r="BE211" s="51">
        <f t="shared" si="267"/>
        <v>0</v>
      </c>
      <c r="BF211" s="51">
        <f t="shared" si="267"/>
        <v>0</v>
      </c>
      <c r="BG211" s="51">
        <f t="shared" si="267"/>
        <v>0</v>
      </c>
      <c r="BH211" s="51">
        <f t="shared" si="267"/>
        <v>0</v>
      </c>
      <c r="BI211" s="51">
        <f t="shared" si="267"/>
        <v>0</v>
      </c>
      <c r="BJ211" s="51">
        <f t="shared" si="267"/>
        <v>0</v>
      </c>
      <c r="BK211" s="51">
        <f t="shared" si="267"/>
        <v>0</v>
      </c>
      <c r="BL211" s="51">
        <f t="shared" si="267"/>
        <v>0</v>
      </c>
      <c r="BM211" s="51">
        <f t="shared" si="267"/>
        <v>0</v>
      </c>
      <c r="BN211" s="51">
        <f t="shared" si="267"/>
        <v>0</v>
      </c>
      <c r="BO211" s="51">
        <f t="shared" si="267"/>
        <v>0</v>
      </c>
      <c r="BP211" s="51">
        <f t="shared" si="267"/>
        <v>0</v>
      </c>
      <c r="BQ211" s="51">
        <f t="shared" si="267"/>
        <v>0</v>
      </c>
      <c r="BR211" s="51">
        <f t="shared" si="267"/>
        <v>0</v>
      </c>
      <c r="BS211" s="51">
        <f t="shared" si="267"/>
        <v>0</v>
      </c>
      <c r="BT211" s="51">
        <f t="shared" si="267"/>
        <v>0</v>
      </c>
      <c r="BU211" s="51">
        <f t="shared" si="267"/>
        <v>0</v>
      </c>
      <c r="BV211" s="51">
        <f t="shared" si="267"/>
        <v>0</v>
      </c>
      <c r="BW211" s="51">
        <f t="shared" si="267"/>
        <v>0</v>
      </c>
      <c r="BX211" s="51">
        <f t="shared" si="267"/>
        <v>0</v>
      </c>
      <c r="BY211" s="51">
        <f t="shared" si="267"/>
        <v>0</v>
      </c>
      <c r="BZ211" s="51">
        <f t="shared" si="267"/>
        <v>0</v>
      </c>
      <c r="CA211" s="51">
        <f t="shared" si="267"/>
        <v>0</v>
      </c>
      <c r="CB211" s="51">
        <f t="shared" si="267"/>
        <v>0</v>
      </c>
      <c r="CC211" s="51">
        <f t="shared" si="267"/>
        <v>0</v>
      </c>
      <c r="CD211" s="51">
        <f t="shared" si="267"/>
        <v>0</v>
      </c>
      <c r="CE211" s="51">
        <f t="shared" si="267"/>
        <v>0</v>
      </c>
      <c r="CF211" s="51">
        <f t="shared" si="267"/>
        <v>0</v>
      </c>
      <c r="CG211" s="51">
        <f t="shared" si="267"/>
        <v>0</v>
      </c>
      <c r="CH211" s="51">
        <f t="shared" si="267"/>
        <v>0</v>
      </c>
      <c r="CI211" s="51">
        <f t="shared" si="267"/>
        <v>0</v>
      </c>
      <c r="CJ211" s="51">
        <f t="shared" si="267"/>
        <v>0</v>
      </c>
      <c r="CK211" s="51">
        <f t="shared" si="267"/>
        <v>0</v>
      </c>
      <c r="CL211" s="51">
        <f t="shared" si="267"/>
        <v>0</v>
      </c>
      <c r="CM211" s="51">
        <f t="shared" si="267"/>
        <v>0</v>
      </c>
      <c r="CN211" s="51">
        <f t="shared" si="267"/>
        <v>0</v>
      </c>
      <c r="CO211" s="51">
        <f t="shared" si="267"/>
        <v>0</v>
      </c>
      <c r="CP211" s="51">
        <f t="shared" si="267"/>
        <v>0</v>
      </c>
      <c r="CQ211" s="51">
        <f t="shared" si="267"/>
        <v>0</v>
      </c>
      <c r="CR211" s="51">
        <f t="shared" si="267"/>
        <v>0</v>
      </c>
      <c r="CS211" s="51">
        <f t="shared" si="267"/>
        <v>0</v>
      </c>
      <c r="CT211" s="51">
        <f t="shared" si="267"/>
        <v>0</v>
      </c>
      <c r="CU211" s="51">
        <f t="shared" si="267"/>
        <v>0</v>
      </c>
      <c r="CV211" s="51">
        <f t="shared" si="267"/>
        <v>0</v>
      </c>
      <c r="CW211" s="51">
        <f t="shared" si="267"/>
        <v>0</v>
      </c>
      <c r="CX211" s="51">
        <f t="shared" si="267"/>
        <v>0</v>
      </c>
      <c r="CY211" s="51">
        <f t="shared" si="267"/>
        <v>0</v>
      </c>
      <c r="CZ211" s="51">
        <f t="shared" si="267"/>
        <v>0</v>
      </c>
      <c r="DA211" s="51">
        <f t="shared" si="267"/>
        <v>0</v>
      </c>
      <c r="DB211" s="51">
        <f t="shared" si="267"/>
        <v>0</v>
      </c>
      <c r="DC211" s="51">
        <f t="shared" si="267"/>
        <v>0</v>
      </c>
      <c r="DD211" s="51">
        <f t="shared" ref="DD211:DW211" si="268">+DD228</f>
        <v>0</v>
      </c>
      <c r="DE211" s="51">
        <f t="shared" si="268"/>
        <v>0</v>
      </c>
      <c r="DF211" s="51">
        <f t="shared" si="268"/>
        <v>0</v>
      </c>
      <c r="DG211" s="51">
        <f t="shared" si="268"/>
        <v>0</v>
      </c>
      <c r="DH211" s="51">
        <f t="shared" si="268"/>
        <v>0</v>
      </c>
      <c r="DI211" s="51">
        <f t="shared" si="268"/>
        <v>0</v>
      </c>
      <c r="DJ211" s="51">
        <f t="shared" si="268"/>
        <v>0</v>
      </c>
      <c r="DK211" s="51">
        <f t="shared" si="268"/>
        <v>0</v>
      </c>
      <c r="DL211" s="51">
        <f t="shared" si="268"/>
        <v>0</v>
      </c>
      <c r="DM211" s="51">
        <f t="shared" si="268"/>
        <v>0</v>
      </c>
      <c r="DN211" s="51">
        <f t="shared" si="268"/>
        <v>0</v>
      </c>
      <c r="DO211" s="51">
        <f t="shared" si="268"/>
        <v>0</v>
      </c>
      <c r="DP211" s="51">
        <f t="shared" si="268"/>
        <v>0</v>
      </c>
      <c r="DQ211" s="51">
        <f t="shared" si="268"/>
        <v>0</v>
      </c>
      <c r="DR211" s="51">
        <f t="shared" si="268"/>
        <v>0</v>
      </c>
      <c r="DS211" s="51">
        <f t="shared" si="268"/>
        <v>0</v>
      </c>
      <c r="DT211" s="51">
        <f t="shared" si="268"/>
        <v>0</v>
      </c>
      <c r="DU211" s="51">
        <f t="shared" si="268"/>
        <v>0</v>
      </c>
      <c r="DV211" s="51">
        <f t="shared" si="268"/>
        <v>0</v>
      </c>
      <c r="DW211" s="51">
        <f t="shared" si="268"/>
        <v>0</v>
      </c>
      <c r="DX211" s="51">
        <f t="shared" ref="DX211:EI211" si="269">+DX228</f>
        <v>0</v>
      </c>
      <c r="DY211" s="51">
        <f t="shared" si="269"/>
        <v>0</v>
      </c>
      <c r="DZ211" s="51">
        <f t="shared" si="269"/>
        <v>0</v>
      </c>
      <c r="EA211" s="51">
        <f t="shared" si="269"/>
        <v>0</v>
      </c>
      <c r="EB211" s="51">
        <f t="shared" si="269"/>
        <v>0</v>
      </c>
      <c r="EC211" s="51">
        <f t="shared" si="269"/>
        <v>0</v>
      </c>
      <c r="ED211" s="51">
        <f t="shared" si="269"/>
        <v>0</v>
      </c>
      <c r="EE211" s="51">
        <f t="shared" si="269"/>
        <v>0</v>
      </c>
      <c r="EF211" s="51">
        <f t="shared" si="269"/>
        <v>0</v>
      </c>
      <c r="EG211" s="51">
        <f t="shared" si="269"/>
        <v>0</v>
      </c>
      <c r="EH211" s="51">
        <f t="shared" si="269"/>
        <v>0</v>
      </c>
      <c r="EI211" s="51">
        <f t="shared" si="269"/>
        <v>0</v>
      </c>
      <c r="EJ211" s="51"/>
      <c r="EK211" s="51"/>
      <c r="EL211" s="51"/>
      <c r="EM211" s="51"/>
      <c r="EN211" s="51"/>
      <c r="EO211" s="51"/>
      <c r="EP211" s="51"/>
      <c r="EQ211" s="51"/>
      <c r="ER211" s="51"/>
      <c r="ES211" s="51"/>
      <c r="ET211" s="51"/>
      <c r="EU211" s="51"/>
      <c r="EV211" s="51"/>
      <c r="EW211" s="51"/>
      <c r="EX211" s="51"/>
      <c r="EY211" s="51"/>
      <c r="EZ211" s="51"/>
      <c r="FA211" s="51"/>
    </row>
    <row r="212" spans="1:157" x14ac:dyDescent="0.2">
      <c r="B212" s="21" t="s">
        <v>105</v>
      </c>
      <c r="C212" s="21"/>
      <c r="E212" s="52">
        <f t="shared" ref="E212:N212" si="270">-E220</f>
        <v>0</v>
      </c>
      <c r="F212" s="52">
        <f t="shared" si="270"/>
        <v>0</v>
      </c>
      <c r="G212" s="52">
        <f t="shared" si="270"/>
        <v>0</v>
      </c>
      <c r="H212" s="52">
        <f t="shared" si="270"/>
        <v>0</v>
      </c>
      <c r="I212" s="52">
        <f t="shared" si="270"/>
        <v>0</v>
      </c>
      <c r="J212" s="52">
        <f t="shared" si="270"/>
        <v>0</v>
      </c>
      <c r="K212" s="52">
        <f t="shared" si="270"/>
        <v>0</v>
      </c>
      <c r="L212" s="52">
        <f t="shared" si="270"/>
        <v>0</v>
      </c>
      <c r="M212" s="52">
        <f t="shared" si="270"/>
        <v>0</v>
      </c>
      <c r="N212" s="52">
        <f t="shared" si="270"/>
        <v>0</v>
      </c>
      <c r="O212" s="52">
        <f t="shared" ref="O212:X212" si="271">-O220</f>
        <v>0</v>
      </c>
      <c r="P212" s="52">
        <f t="shared" si="271"/>
        <v>0</v>
      </c>
      <c r="Q212" s="52">
        <f t="shared" si="271"/>
        <v>0</v>
      </c>
      <c r="R212" s="52">
        <f t="shared" si="271"/>
        <v>0</v>
      </c>
      <c r="S212" s="52">
        <f t="shared" si="271"/>
        <v>0</v>
      </c>
      <c r="T212" s="52">
        <f t="shared" si="271"/>
        <v>0</v>
      </c>
      <c r="U212" s="52">
        <f t="shared" si="271"/>
        <v>0</v>
      </c>
      <c r="V212" s="52">
        <f t="shared" si="271"/>
        <v>0</v>
      </c>
      <c r="W212" s="52">
        <f t="shared" si="271"/>
        <v>0</v>
      </c>
      <c r="X212" s="52">
        <f t="shared" si="271"/>
        <v>0</v>
      </c>
      <c r="Y212" s="52">
        <f t="shared" ref="Y212:AH212" si="272">-Y220</f>
        <v>0</v>
      </c>
      <c r="Z212" s="52">
        <f t="shared" si="272"/>
        <v>0</v>
      </c>
      <c r="AA212" s="52">
        <f t="shared" si="272"/>
        <v>0</v>
      </c>
      <c r="AB212" s="52">
        <f t="shared" si="272"/>
        <v>0</v>
      </c>
      <c r="AC212" s="52">
        <f t="shared" si="272"/>
        <v>0</v>
      </c>
      <c r="AD212" s="52">
        <f t="shared" si="272"/>
        <v>0</v>
      </c>
      <c r="AE212" s="52">
        <f t="shared" si="272"/>
        <v>0</v>
      </c>
      <c r="AF212" s="52">
        <f t="shared" si="272"/>
        <v>0</v>
      </c>
      <c r="AG212" s="52">
        <f t="shared" si="272"/>
        <v>0</v>
      </c>
      <c r="AH212" s="52">
        <f t="shared" si="272"/>
        <v>0</v>
      </c>
      <c r="AI212" s="52">
        <f t="shared" ref="AI212:AN212" si="273">-AI220</f>
        <v>0</v>
      </c>
      <c r="AJ212" s="52">
        <f t="shared" si="273"/>
        <v>0</v>
      </c>
      <c r="AK212" s="52">
        <f t="shared" si="273"/>
        <v>0</v>
      </c>
      <c r="AL212" s="52">
        <f t="shared" si="273"/>
        <v>0</v>
      </c>
      <c r="AM212" s="52">
        <f t="shared" si="273"/>
        <v>0</v>
      </c>
      <c r="AN212" s="52">
        <f t="shared" si="273"/>
        <v>0</v>
      </c>
      <c r="AO212" s="52">
        <f>-AO220</f>
        <v>0</v>
      </c>
      <c r="AP212" s="52">
        <f>-AP220</f>
        <v>0</v>
      </c>
      <c r="AQ212" s="52">
        <f>-AQ220</f>
        <v>0</v>
      </c>
      <c r="AR212" s="52">
        <f t="shared" ref="AR212:DC212" si="274">-AR220</f>
        <v>0</v>
      </c>
      <c r="AS212" s="52">
        <f t="shared" si="274"/>
        <v>0</v>
      </c>
      <c r="AT212" s="52">
        <f t="shared" si="274"/>
        <v>0</v>
      </c>
      <c r="AU212" s="52">
        <f t="shared" si="274"/>
        <v>0</v>
      </c>
      <c r="AV212" s="52">
        <f t="shared" si="274"/>
        <v>0</v>
      </c>
      <c r="AW212" s="52">
        <f t="shared" si="274"/>
        <v>0</v>
      </c>
      <c r="AX212" s="52">
        <f t="shared" si="274"/>
        <v>0</v>
      </c>
      <c r="AY212" s="52">
        <f t="shared" si="274"/>
        <v>0</v>
      </c>
      <c r="AZ212" s="52">
        <f t="shared" si="274"/>
        <v>0</v>
      </c>
      <c r="BA212" s="52">
        <f t="shared" si="274"/>
        <v>0</v>
      </c>
      <c r="BB212" s="52">
        <f t="shared" si="274"/>
        <v>0</v>
      </c>
      <c r="BC212" s="52">
        <f t="shared" si="274"/>
        <v>0</v>
      </c>
      <c r="BD212" s="52">
        <f t="shared" si="274"/>
        <v>0</v>
      </c>
      <c r="BE212" s="52">
        <f t="shared" si="274"/>
        <v>0</v>
      </c>
      <c r="BF212" s="52">
        <f t="shared" si="274"/>
        <v>0</v>
      </c>
      <c r="BG212" s="52">
        <f t="shared" si="274"/>
        <v>0</v>
      </c>
      <c r="BH212" s="52">
        <f t="shared" si="274"/>
        <v>0</v>
      </c>
      <c r="BI212" s="52">
        <f t="shared" si="274"/>
        <v>0</v>
      </c>
      <c r="BJ212" s="52">
        <f t="shared" si="274"/>
        <v>0</v>
      </c>
      <c r="BK212" s="52">
        <f t="shared" si="274"/>
        <v>0</v>
      </c>
      <c r="BL212" s="52">
        <f t="shared" si="274"/>
        <v>0</v>
      </c>
      <c r="BM212" s="52">
        <f t="shared" si="274"/>
        <v>0</v>
      </c>
      <c r="BN212" s="52">
        <f t="shared" si="274"/>
        <v>0</v>
      </c>
      <c r="BO212" s="52">
        <f t="shared" si="274"/>
        <v>0</v>
      </c>
      <c r="BP212" s="52">
        <f t="shared" si="274"/>
        <v>0</v>
      </c>
      <c r="BQ212" s="52">
        <f t="shared" si="274"/>
        <v>0</v>
      </c>
      <c r="BR212" s="52">
        <f t="shared" si="274"/>
        <v>0</v>
      </c>
      <c r="BS212" s="52">
        <f t="shared" si="274"/>
        <v>0</v>
      </c>
      <c r="BT212" s="52">
        <f t="shared" si="274"/>
        <v>0</v>
      </c>
      <c r="BU212" s="52">
        <f t="shared" si="274"/>
        <v>0</v>
      </c>
      <c r="BV212" s="52">
        <f t="shared" si="274"/>
        <v>0</v>
      </c>
      <c r="BW212" s="52">
        <f t="shared" si="274"/>
        <v>0</v>
      </c>
      <c r="BX212" s="52">
        <f t="shared" si="274"/>
        <v>0</v>
      </c>
      <c r="BY212" s="52">
        <f t="shared" si="274"/>
        <v>0</v>
      </c>
      <c r="BZ212" s="52">
        <f t="shared" si="274"/>
        <v>0</v>
      </c>
      <c r="CA212" s="52">
        <f t="shared" si="274"/>
        <v>0</v>
      </c>
      <c r="CB212" s="52">
        <f t="shared" si="274"/>
        <v>0</v>
      </c>
      <c r="CC212" s="52">
        <f t="shared" si="274"/>
        <v>0</v>
      </c>
      <c r="CD212" s="52">
        <f t="shared" si="274"/>
        <v>0</v>
      </c>
      <c r="CE212" s="52">
        <f t="shared" si="274"/>
        <v>0</v>
      </c>
      <c r="CF212" s="52">
        <f t="shared" si="274"/>
        <v>0</v>
      </c>
      <c r="CG212" s="52">
        <f t="shared" si="274"/>
        <v>0</v>
      </c>
      <c r="CH212" s="52">
        <f t="shared" si="274"/>
        <v>0</v>
      </c>
      <c r="CI212" s="52">
        <f t="shared" si="274"/>
        <v>0</v>
      </c>
      <c r="CJ212" s="52">
        <f t="shared" si="274"/>
        <v>0</v>
      </c>
      <c r="CK212" s="52">
        <f t="shared" si="274"/>
        <v>0</v>
      </c>
      <c r="CL212" s="52">
        <f t="shared" si="274"/>
        <v>0</v>
      </c>
      <c r="CM212" s="52">
        <f t="shared" si="274"/>
        <v>0</v>
      </c>
      <c r="CN212" s="52">
        <f t="shared" si="274"/>
        <v>0</v>
      </c>
      <c r="CO212" s="52">
        <f t="shared" si="274"/>
        <v>0</v>
      </c>
      <c r="CP212" s="52">
        <f t="shared" si="274"/>
        <v>0</v>
      </c>
      <c r="CQ212" s="52">
        <f t="shared" si="274"/>
        <v>0</v>
      </c>
      <c r="CR212" s="52">
        <f t="shared" si="274"/>
        <v>0</v>
      </c>
      <c r="CS212" s="52">
        <f t="shared" si="274"/>
        <v>0</v>
      </c>
      <c r="CT212" s="52">
        <f t="shared" si="274"/>
        <v>0</v>
      </c>
      <c r="CU212" s="52">
        <f t="shared" si="274"/>
        <v>0</v>
      </c>
      <c r="CV212" s="52">
        <f t="shared" si="274"/>
        <v>0</v>
      </c>
      <c r="CW212" s="52">
        <f t="shared" si="274"/>
        <v>0</v>
      </c>
      <c r="CX212" s="52">
        <f t="shared" si="274"/>
        <v>0</v>
      </c>
      <c r="CY212" s="52">
        <f t="shared" si="274"/>
        <v>0</v>
      </c>
      <c r="CZ212" s="52">
        <f t="shared" si="274"/>
        <v>0</v>
      </c>
      <c r="DA212" s="52">
        <f t="shared" si="274"/>
        <v>0</v>
      </c>
      <c r="DB212" s="52">
        <f t="shared" si="274"/>
        <v>0</v>
      </c>
      <c r="DC212" s="52">
        <f t="shared" si="274"/>
        <v>0</v>
      </c>
      <c r="DD212" s="52">
        <f t="shared" ref="DD212:DW212" si="275">-DD220</f>
        <v>0</v>
      </c>
      <c r="DE212" s="52">
        <f t="shared" si="275"/>
        <v>0</v>
      </c>
      <c r="DF212" s="52">
        <f t="shared" si="275"/>
        <v>0</v>
      </c>
      <c r="DG212" s="52">
        <f t="shared" si="275"/>
        <v>0</v>
      </c>
      <c r="DH212" s="52">
        <f t="shared" si="275"/>
        <v>0</v>
      </c>
      <c r="DI212" s="52">
        <f t="shared" si="275"/>
        <v>0</v>
      </c>
      <c r="DJ212" s="52">
        <f t="shared" si="275"/>
        <v>0</v>
      </c>
      <c r="DK212" s="52">
        <f t="shared" si="275"/>
        <v>0</v>
      </c>
      <c r="DL212" s="52">
        <f t="shared" si="275"/>
        <v>0</v>
      </c>
      <c r="DM212" s="52">
        <f t="shared" si="275"/>
        <v>0</v>
      </c>
      <c r="DN212" s="52">
        <f t="shared" si="275"/>
        <v>0</v>
      </c>
      <c r="DO212" s="52">
        <f t="shared" si="275"/>
        <v>0</v>
      </c>
      <c r="DP212" s="52">
        <f t="shared" si="275"/>
        <v>0</v>
      </c>
      <c r="DQ212" s="52">
        <f t="shared" si="275"/>
        <v>0</v>
      </c>
      <c r="DR212" s="52">
        <f t="shared" si="275"/>
        <v>0</v>
      </c>
      <c r="DS212" s="52">
        <f t="shared" si="275"/>
        <v>0</v>
      </c>
      <c r="DT212" s="52">
        <f t="shared" si="275"/>
        <v>0</v>
      </c>
      <c r="DU212" s="52">
        <f t="shared" si="275"/>
        <v>0</v>
      </c>
      <c r="DV212" s="52">
        <f t="shared" si="275"/>
        <v>0</v>
      </c>
      <c r="DW212" s="52">
        <f t="shared" si="275"/>
        <v>0</v>
      </c>
      <c r="DX212" s="52">
        <f t="shared" ref="DX212:EI212" si="276">-DX220</f>
        <v>0</v>
      </c>
      <c r="DY212" s="52">
        <f t="shared" si="276"/>
        <v>0</v>
      </c>
      <c r="DZ212" s="52">
        <f t="shared" si="276"/>
        <v>0</v>
      </c>
      <c r="EA212" s="52">
        <f t="shared" si="276"/>
        <v>0</v>
      </c>
      <c r="EB212" s="52">
        <f t="shared" si="276"/>
        <v>0</v>
      </c>
      <c r="EC212" s="52">
        <f t="shared" si="276"/>
        <v>0</v>
      </c>
      <c r="ED212" s="52">
        <f t="shared" si="276"/>
        <v>0</v>
      </c>
      <c r="EE212" s="52">
        <f t="shared" si="276"/>
        <v>0</v>
      </c>
      <c r="EF212" s="52">
        <f t="shared" si="276"/>
        <v>0</v>
      </c>
      <c r="EG212" s="52">
        <f t="shared" si="276"/>
        <v>0</v>
      </c>
      <c r="EH212" s="52">
        <f t="shared" si="276"/>
        <v>0</v>
      </c>
      <c r="EI212" s="52">
        <f t="shared" si="276"/>
        <v>0</v>
      </c>
      <c r="EJ212" s="52"/>
      <c r="EK212" s="52"/>
      <c r="EL212" s="52"/>
      <c r="EM212" s="52"/>
      <c r="EN212" s="52"/>
      <c r="EO212" s="52"/>
      <c r="EP212" s="52"/>
      <c r="EQ212" s="52"/>
      <c r="ER212" s="52"/>
      <c r="ES212" s="52"/>
      <c r="ET212" s="52"/>
      <c r="EU212" s="52"/>
      <c r="EV212" s="52"/>
      <c r="EW212" s="52"/>
      <c r="EX212" s="52"/>
      <c r="EY212" s="52"/>
      <c r="EZ212" s="52"/>
      <c r="FA212" s="52"/>
    </row>
    <row r="213" spans="1:157" ht="13.5" thickBot="1" x14ac:dyDescent="0.25">
      <c r="B213" t="s">
        <v>79</v>
      </c>
      <c r="E213" s="57">
        <f t="shared" ref="E213:N213" si="277">SUM(E210:E212)</f>
        <v>0</v>
      </c>
      <c r="F213" s="57">
        <f t="shared" si="277"/>
        <v>0</v>
      </c>
      <c r="G213" s="57">
        <f t="shared" si="277"/>
        <v>0</v>
      </c>
      <c r="H213" s="57">
        <f t="shared" si="277"/>
        <v>0</v>
      </c>
      <c r="I213" s="57">
        <f t="shared" si="277"/>
        <v>0</v>
      </c>
      <c r="J213" s="57">
        <f t="shared" si="277"/>
        <v>0</v>
      </c>
      <c r="K213" s="57">
        <f t="shared" si="277"/>
        <v>0</v>
      </c>
      <c r="L213" s="57">
        <f t="shared" si="277"/>
        <v>0</v>
      </c>
      <c r="M213" s="57">
        <f t="shared" si="277"/>
        <v>0</v>
      </c>
      <c r="N213" s="57">
        <f t="shared" si="277"/>
        <v>0</v>
      </c>
      <c r="O213" s="57">
        <f t="shared" ref="O213:X213" si="278">SUM(O210:O212)</f>
        <v>0</v>
      </c>
      <c r="P213" s="57">
        <f t="shared" si="278"/>
        <v>0</v>
      </c>
      <c r="Q213" s="57">
        <f t="shared" si="278"/>
        <v>0</v>
      </c>
      <c r="R213" s="57">
        <f t="shared" si="278"/>
        <v>0</v>
      </c>
      <c r="S213" s="57">
        <f t="shared" si="278"/>
        <v>0</v>
      </c>
      <c r="T213" s="57">
        <f t="shared" si="278"/>
        <v>0</v>
      </c>
      <c r="U213" s="57">
        <f t="shared" si="278"/>
        <v>0</v>
      </c>
      <c r="V213" s="57">
        <f t="shared" si="278"/>
        <v>0</v>
      </c>
      <c r="W213" s="57">
        <f t="shared" si="278"/>
        <v>0</v>
      </c>
      <c r="X213" s="57">
        <f t="shared" si="278"/>
        <v>0</v>
      </c>
      <c r="Y213" s="57">
        <f t="shared" ref="Y213:AH213" si="279">SUM(Y210:Y212)</f>
        <v>0</v>
      </c>
      <c r="Z213" s="57">
        <f t="shared" si="279"/>
        <v>0</v>
      </c>
      <c r="AA213" s="57">
        <f t="shared" si="279"/>
        <v>0</v>
      </c>
      <c r="AB213" s="57">
        <f t="shared" si="279"/>
        <v>0</v>
      </c>
      <c r="AC213" s="57">
        <f t="shared" si="279"/>
        <v>0</v>
      </c>
      <c r="AD213" s="57">
        <f t="shared" si="279"/>
        <v>0</v>
      </c>
      <c r="AE213" s="57">
        <f t="shared" si="279"/>
        <v>0</v>
      </c>
      <c r="AF213" s="57">
        <f t="shared" si="279"/>
        <v>0</v>
      </c>
      <c r="AG213" s="57">
        <f t="shared" si="279"/>
        <v>0</v>
      </c>
      <c r="AH213" s="57">
        <f t="shared" si="279"/>
        <v>0</v>
      </c>
      <c r="AI213" s="57">
        <f t="shared" ref="AI213:AN213" si="280">SUM(AI210:AI212)</f>
        <v>0</v>
      </c>
      <c r="AJ213" s="57">
        <f t="shared" si="280"/>
        <v>0</v>
      </c>
      <c r="AK213" s="57">
        <f t="shared" si="280"/>
        <v>0</v>
      </c>
      <c r="AL213" s="57">
        <f t="shared" si="280"/>
        <v>0</v>
      </c>
      <c r="AM213" s="57">
        <f t="shared" si="280"/>
        <v>0</v>
      </c>
      <c r="AN213" s="57">
        <f t="shared" si="280"/>
        <v>0</v>
      </c>
      <c r="AO213" s="57">
        <f t="shared" ref="AO213:BT213" si="281">SUM(AO210:AO212)</f>
        <v>0</v>
      </c>
      <c r="AP213" s="57">
        <f t="shared" si="281"/>
        <v>0</v>
      </c>
      <c r="AQ213" s="57">
        <f t="shared" si="281"/>
        <v>0</v>
      </c>
      <c r="AR213" s="57">
        <f t="shared" si="281"/>
        <v>0</v>
      </c>
      <c r="AS213" s="57">
        <f t="shared" si="281"/>
        <v>0</v>
      </c>
      <c r="AT213" s="57">
        <f t="shared" si="281"/>
        <v>0</v>
      </c>
      <c r="AU213" s="57">
        <f t="shared" si="281"/>
        <v>0</v>
      </c>
      <c r="AV213" s="57">
        <f t="shared" si="281"/>
        <v>0</v>
      </c>
      <c r="AW213" s="57">
        <f t="shared" si="281"/>
        <v>0</v>
      </c>
      <c r="AX213" s="57">
        <f t="shared" si="281"/>
        <v>0</v>
      </c>
      <c r="AY213" s="57">
        <f t="shared" si="281"/>
        <v>0</v>
      </c>
      <c r="AZ213" s="57">
        <f t="shared" si="281"/>
        <v>0</v>
      </c>
      <c r="BA213" s="57">
        <f t="shared" si="281"/>
        <v>0</v>
      </c>
      <c r="BB213" s="57">
        <f t="shared" si="281"/>
        <v>0</v>
      </c>
      <c r="BC213" s="57">
        <f t="shared" si="281"/>
        <v>0</v>
      </c>
      <c r="BD213" s="57">
        <f t="shared" si="281"/>
        <v>0</v>
      </c>
      <c r="BE213" s="57">
        <f t="shared" si="281"/>
        <v>0</v>
      </c>
      <c r="BF213" s="57">
        <f t="shared" si="281"/>
        <v>0</v>
      </c>
      <c r="BG213" s="57">
        <f t="shared" si="281"/>
        <v>0</v>
      </c>
      <c r="BH213" s="57">
        <f t="shared" si="281"/>
        <v>0</v>
      </c>
      <c r="BI213" s="57">
        <f t="shared" si="281"/>
        <v>0</v>
      </c>
      <c r="BJ213" s="57">
        <f t="shared" si="281"/>
        <v>0</v>
      </c>
      <c r="BK213" s="57">
        <f t="shared" si="281"/>
        <v>0</v>
      </c>
      <c r="BL213" s="57">
        <f t="shared" si="281"/>
        <v>0</v>
      </c>
      <c r="BM213" s="57">
        <f t="shared" si="281"/>
        <v>0</v>
      </c>
      <c r="BN213" s="57">
        <f t="shared" si="281"/>
        <v>0</v>
      </c>
      <c r="BO213" s="57">
        <f t="shared" si="281"/>
        <v>0</v>
      </c>
      <c r="BP213" s="57">
        <f t="shared" si="281"/>
        <v>0</v>
      </c>
      <c r="BQ213" s="57">
        <f t="shared" si="281"/>
        <v>0</v>
      </c>
      <c r="BR213" s="57">
        <f t="shared" si="281"/>
        <v>0</v>
      </c>
      <c r="BS213" s="57">
        <f t="shared" si="281"/>
        <v>0</v>
      </c>
      <c r="BT213" s="57">
        <f t="shared" si="281"/>
        <v>0</v>
      </c>
      <c r="BU213" s="57">
        <f t="shared" ref="BU213:CZ213" si="282">SUM(BU210:BU212)</f>
        <v>0</v>
      </c>
      <c r="BV213" s="57">
        <f t="shared" si="282"/>
        <v>0</v>
      </c>
      <c r="BW213" s="57">
        <f t="shared" si="282"/>
        <v>0</v>
      </c>
      <c r="BX213" s="57">
        <f t="shared" si="282"/>
        <v>0</v>
      </c>
      <c r="BY213" s="57">
        <f t="shared" si="282"/>
        <v>0</v>
      </c>
      <c r="BZ213" s="57">
        <f t="shared" si="282"/>
        <v>0</v>
      </c>
      <c r="CA213" s="57">
        <f t="shared" si="282"/>
        <v>0</v>
      </c>
      <c r="CB213" s="57">
        <f t="shared" si="282"/>
        <v>0</v>
      </c>
      <c r="CC213" s="57">
        <f t="shared" si="282"/>
        <v>0</v>
      </c>
      <c r="CD213" s="57">
        <f t="shared" si="282"/>
        <v>0</v>
      </c>
      <c r="CE213" s="57">
        <f t="shared" si="282"/>
        <v>0</v>
      </c>
      <c r="CF213" s="57">
        <f t="shared" si="282"/>
        <v>0</v>
      </c>
      <c r="CG213" s="57">
        <f t="shared" si="282"/>
        <v>0</v>
      </c>
      <c r="CH213" s="57">
        <f t="shared" si="282"/>
        <v>0</v>
      </c>
      <c r="CI213" s="57">
        <f t="shared" si="282"/>
        <v>0</v>
      </c>
      <c r="CJ213" s="57">
        <f t="shared" si="282"/>
        <v>0</v>
      </c>
      <c r="CK213" s="57">
        <f t="shared" si="282"/>
        <v>0</v>
      </c>
      <c r="CL213" s="57">
        <f t="shared" si="282"/>
        <v>0</v>
      </c>
      <c r="CM213" s="57">
        <f t="shared" si="282"/>
        <v>0</v>
      </c>
      <c r="CN213" s="57">
        <f t="shared" si="282"/>
        <v>0</v>
      </c>
      <c r="CO213" s="57">
        <f t="shared" si="282"/>
        <v>0</v>
      </c>
      <c r="CP213" s="57">
        <f t="shared" si="282"/>
        <v>0</v>
      </c>
      <c r="CQ213" s="57">
        <f t="shared" si="282"/>
        <v>0</v>
      </c>
      <c r="CR213" s="57">
        <f t="shared" si="282"/>
        <v>0</v>
      </c>
      <c r="CS213" s="57">
        <f t="shared" si="282"/>
        <v>0</v>
      </c>
      <c r="CT213" s="57">
        <f t="shared" si="282"/>
        <v>0</v>
      </c>
      <c r="CU213" s="57">
        <f t="shared" si="282"/>
        <v>0</v>
      </c>
      <c r="CV213" s="57">
        <f t="shared" si="282"/>
        <v>0</v>
      </c>
      <c r="CW213" s="57">
        <f t="shared" si="282"/>
        <v>0</v>
      </c>
      <c r="CX213" s="57">
        <f t="shared" si="282"/>
        <v>0</v>
      </c>
      <c r="CY213" s="57">
        <f t="shared" si="282"/>
        <v>0</v>
      </c>
      <c r="CZ213" s="57">
        <f t="shared" si="282"/>
        <v>0</v>
      </c>
      <c r="DA213" s="57">
        <f t="shared" ref="DA213:DW213" si="283">SUM(DA210:DA212)</f>
        <v>0</v>
      </c>
      <c r="DB213" s="57">
        <f t="shared" si="283"/>
        <v>0</v>
      </c>
      <c r="DC213" s="57">
        <f t="shared" si="283"/>
        <v>0</v>
      </c>
      <c r="DD213" s="57">
        <f t="shared" si="283"/>
        <v>0</v>
      </c>
      <c r="DE213" s="57">
        <f t="shared" si="283"/>
        <v>0</v>
      </c>
      <c r="DF213" s="57">
        <f t="shared" si="283"/>
        <v>0</v>
      </c>
      <c r="DG213" s="57">
        <f t="shared" si="283"/>
        <v>0</v>
      </c>
      <c r="DH213" s="57">
        <f t="shared" si="283"/>
        <v>0</v>
      </c>
      <c r="DI213" s="57">
        <f t="shared" si="283"/>
        <v>0</v>
      </c>
      <c r="DJ213" s="57">
        <f t="shared" si="283"/>
        <v>0</v>
      </c>
      <c r="DK213" s="57">
        <f t="shared" si="283"/>
        <v>0</v>
      </c>
      <c r="DL213" s="57">
        <f t="shared" si="283"/>
        <v>0</v>
      </c>
      <c r="DM213" s="57">
        <f t="shared" si="283"/>
        <v>0</v>
      </c>
      <c r="DN213" s="57">
        <f t="shared" si="283"/>
        <v>0</v>
      </c>
      <c r="DO213" s="57">
        <f t="shared" si="283"/>
        <v>0</v>
      </c>
      <c r="DP213" s="57">
        <f t="shared" si="283"/>
        <v>0</v>
      </c>
      <c r="DQ213" s="57">
        <f t="shared" si="283"/>
        <v>0</v>
      </c>
      <c r="DR213" s="57">
        <f t="shared" si="283"/>
        <v>0</v>
      </c>
      <c r="DS213" s="57">
        <f t="shared" si="283"/>
        <v>0</v>
      </c>
      <c r="DT213" s="57">
        <f t="shared" si="283"/>
        <v>0</v>
      </c>
      <c r="DU213" s="57">
        <f t="shared" si="283"/>
        <v>0</v>
      </c>
      <c r="DV213" s="57">
        <f t="shared" si="283"/>
        <v>0</v>
      </c>
      <c r="DW213" s="57">
        <f t="shared" si="283"/>
        <v>0</v>
      </c>
      <c r="DX213" s="57">
        <f t="shared" ref="DX213:EI213" si="284">SUM(DX210:DX212)</f>
        <v>0</v>
      </c>
      <c r="DY213" s="57">
        <f t="shared" si="284"/>
        <v>0</v>
      </c>
      <c r="DZ213" s="57">
        <f t="shared" si="284"/>
        <v>0</v>
      </c>
      <c r="EA213" s="57">
        <f t="shared" si="284"/>
        <v>0</v>
      </c>
      <c r="EB213" s="57">
        <f t="shared" si="284"/>
        <v>0</v>
      </c>
      <c r="EC213" s="57">
        <f t="shared" si="284"/>
        <v>0</v>
      </c>
      <c r="ED213" s="57">
        <f t="shared" si="284"/>
        <v>0</v>
      </c>
      <c r="EE213" s="57">
        <f t="shared" si="284"/>
        <v>0</v>
      </c>
      <c r="EF213" s="57">
        <f t="shared" si="284"/>
        <v>0</v>
      </c>
      <c r="EG213" s="57">
        <f t="shared" si="284"/>
        <v>0</v>
      </c>
      <c r="EH213" s="57">
        <f t="shared" si="284"/>
        <v>0</v>
      </c>
      <c r="EI213" s="57">
        <f t="shared" si="284"/>
        <v>0</v>
      </c>
      <c r="EJ213" s="57"/>
      <c r="EK213" s="57"/>
      <c r="EL213" s="57"/>
      <c r="EM213" s="57"/>
      <c r="EN213" s="57"/>
      <c r="EO213" s="57"/>
      <c r="EP213" s="57"/>
      <c r="EQ213" s="57"/>
      <c r="ER213" s="57"/>
      <c r="ES213" s="57"/>
      <c r="ET213" s="57"/>
      <c r="EU213" s="57"/>
      <c r="EV213" s="57"/>
      <c r="EW213" s="57"/>
      <c r="EX213" s="57"/>
      <c r="EY213" s="57"/>
      <c r="EZ213" s="57"/>
      <c r="FA213" s="57"/>
    </row>
    <row r="214" spans="1:157" ht="13.5" thickTop="1" x14ac:dyDescent="0.2"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  <c r="BC214" s="51"/>
      <c r="BD214" s="51"/>
      <c r="BE214" s="51"/>
      <c r="BF214" s="51"/>
      <c r="BG214" s="51"/>
      <c r="BH214" s="51"/>
      <c r="BI214" s="51"/>
      <c r="BJ214" s="51"/>
      <c r="BK214" s="51"/>
      <c r="BL214" s="51"/>
      <c r="BM214" s="51"/>
      <c r="BN214" s="51"/>
      <c r="BO214" s="51"/>
      <c r="BP214" s="51"/>
      <c r="BQ214" s="51"/>
      <c r="BR214" s="51"/>
      <c r="BS214" s="51"/>
      <c r="BT214" s="51"/>
      <c r="BU214" s="51"/>
      <c r="BV214" s="51"/>
      <c r="BW214" s="51"/>
      <c r="BX214" s="51"/>
      <c r="BY214" s="51"/>
      <c r="BZ214" s="51"/>
      <c r="CA214" s="51"/>
      <c r="CB214" s="51"/>
      <c r="CC214" s="51"/>
      <c r="CD214" s="51"/>
      <c r="CE214" s="51"/>
      <c r="CF214" s="51"/>
      <c r="CG214" s="51"/>
      <c r="CH214" s="51"/>
      <c r="CI214" s="51"/>
      <c r="CJ214" s="51"/>
      <c r="CK214" s="51"/>
      <c r="CL214" s="51"/>
      <c r="CM214" s="51"/>
      <c r="CN214" s="51"/>
      <c r="CO214" s="51"/>
      <c r="CP214" s="51"/>
      <c r="CQ214" s="51"/>
      <c r="CR214" s="51"/>
      <c r="CS214" s="51"/>
      <c r="CT214" s="51"/>
      <c r="CU214" s="51"/>
      <c r="CV214" s="51"/>
      <c r="CW214" s="51"/>
      <c r="CX214" s="51"/>
      <c r="CY214" s="51"/>
      <c r="CZ214" s="51"/>
      <c r="DA214" s="51"/>
      <c r="DB214" s="51"/>
      <c r="DC214" s="51"/>
      <c r="DD214" s="51"/>
      <c r="DE214" s="51"/>
      <c r="DF214" s="51"/>
      <c r="DG214" s="51"/>
      <c r="DH214" s="51"/>
      <c r="DI214" s="51"/>
      <c r="DJ214" s="51"/>
      <c r="DK214" s="51"/>
      <c r="DL214" s="51"/>
      <c r="DM214" s="51"/>
      <c r="DN214" s="51"/>
      <c r="DO214" s="51"/>
      <c r="DP214" s="51"/>
      <c r="DQ214" s="51"/>
      <c r="DR214" s="51"/>
      <c r="DS214" s="51"/>
      <c r="DT214" s="51"/>
      <c r="DU214" s="51"/>
      <c r="DV214" s="51"/>
      <c r="DW214" s="51"/>
      <c r="DX214" s="51"/>
      <c r="DY214" s="51"/>
      <c r="DZ214" s="51"/>
      <c r="EA214" s="51"/>
      <c r="EB214" s="51"/>
      <c r="EC214" s="51"/>
      <c r="ED214" s="51"/>
      <c r="EE214" s="51"/>
      <c r="EF214" s="51"/>
      <c r="EG214" s="51"/>
      <c r="EH214" s="51"/>
      <c r="EI214" s="51"/>
      <c r="EJ214" s="51"/>
      <c r="EK214" s="51"/>
      <c r="EL214" s="51"/>
      <c r="EM214" s="51"/>
      <c r="EN214" s="51"/>
      <c r="EO214" s="51"/>
      <c r="EP214" s="51"/>
      <c r="EQ214" s="51"/>
      <c r="ER214" s="51"/>
      <c r="ES214" s="51"/>
      <c r="ET214" s="51"/>
      <c r="EU214" s="51"/>
      <c r="EV214" s="51"/>
      <c r="EW214" s="51"/>
      <c r="EX214" s="51"/>
      <c r="EY214" s="51"/>
      <c r="EZ214" s="51"/>
      <c r="FA214" s="51"/>
    </row>
    <row r="215" spans="1:157" x14ac:dyDescent="0.2">
      <c r="A215" s="2" t="s">
        <v>106</v>
      </c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  <c r="BF215" s="51"/>
      <c r="BG215" s="51"/>
      <c r="BH215" s="51"/>
      <c r="BI215" s="51"/>
      <c r="BJ215" s="51"/>
      <c r="BK215" s="51"/>
      <c r="BL215" s="51"/>
      <c r="BM215" s="51"/>
      <c r="BN215" s="51"/>
      <c r="BO215" s="51"/>
      <c r="BP215" s="51"/>
      <c r="BQ215" s="51"/>
      <c r="BR215" s="51"/>
      <c r="BS215" s="51"/>
      <c r="BT215" s="51"/>
      <c r="BU215" s="51"/>
      <c r="BV215" s="51"/>
      <c r="BW215" s="51"/>
      <c r="BX215" s="51"/>
      <c r="BY215" s="51"/>
      <c r="BZ215" s="51"/>
      <c r="CA215" s="51"/>
      <c r="CB215" s="51"/>
      <c r="CC215" s="51"/>
      <c r="CD215" s="51"/>
      <c r="CE215" s="51"/>
      <c r="CF215" s="51"/>
      <c r="CG215" s="51"/>
      <c r="CH215" s="51"/>
      <c r="CI215" s="51"/>
      <c r="CJ215" s="51"/>
      <c r="CK215" s="51"/>
      <c r="CL215" s="51"/>
      <c r="CM215" s="51"/>
      <c r="CN215" s="51"/>
      <c r="CO215" s="51"/>
      <c r="CP215" s="51"/>
      <c r="CQ215" s="51"/>
      <c r="CR215" s="51"/>
      <c r="CS215" s="51"/>
      <c r="CT215" s="51"/>
      <c r="CU215" s="51"/>
      <c r="CV215" s="51"/>
      <c r="CW215" s="51"/>
      <c r="CX215" s="51"/>
      <c r="CY215" s="51"/>
      <c r="CZ215" s="51"/>
      <c r="DA215" s="51"/>
      <c r="DB215" s="51"/>
      <c r="DC215" s="51"/>
      <c r="DD215" s="51"/>
      <c r="DE215" s="51"/>
      <c r="DF215" s="51"/>
      <c r="DG215" s="51"/>
      <c r="DH215" s="51"/>
      <c r="DI215" s="51"/>
      <c r="DJ215" s="51"/>
      <c r="DK215" s="51"/>
      <c r="DL215" s="51"/>
      <c r="DM215" s="51"/>
      <c r="DN215" s="51"/>
      <c r="DO215" s="51"/>
      <c r="DP215" s="51"/>
      <c r="DQ215" s="51"/>
      <c r="DR215" s="51"/>
      <c r="DS215" s="51"/>
      <c r="DT215" s="51"/>
      <c r="DU215" s="51"/>
      <c r="DV215" s="51"/>
      <c r="DW215" s="51"/>
      <c r="DX215" s="51"/>
      <c r="DY215" s="51"/>
      <c r="DZ215" s="51"/>
      <c r="EA215" s="51"/>
      <c r="EB215" s="51"/>
      <c r="EC215" s="51"/>
      <c r="ED215" s="51"/>
      <c r="EE215" s="51"/>
      <c r="EF215" s="51"/>
      <c r="EG215" s="51"/>
      <c r="EH215" s="51"/>
      <c r="EI215" s="51"/>
      <c r="EJ215" s="51"/>
      <c r="EK215" s="51"/>
      <c r="EL215" s="51"/>
      <c r="EM215" s="51"/>
      <c r="EN215" s="51"/>
      <c r="EO215" s="51"/>
      <c r="EP215" s="51"/>
      <c r="EQ215" s="51"/>
      <c r="ER215" s="51"/>
      <c r="ES215" s="51"/>
      <c r="ET215" s="51"/>
      <c r="EU215" s="51"/>
      <c r="EV215" s="51"/>
      <c r="EW215" s="51"/>
      <c r="EX215" s="51"/>
      <c r="EY215" s="51"/>
      <c r="EZ215" s="51"/>
      <c r="FA215" s="51"/>
    </row>
    <row r="216" spans="1:157" x14ac:dyDescent="0.2">
      <c r="A216" s="2"/>
      <c r="B216" t="s">
        <v>199</v>
      </c>
      <c r="E216" s="51">
        <f>'General Data'!$C102*E$211</f>
        <v>0</v>
      </c>
      <c r="F216" s="51">
        <f>'General Data'!$C102*F$211</f>
        <v>0</v>
      </c>
      <c r="G216" s="51">
        <f>'General Data'!$C102*G$211</f>
        <v>0</v>
      </c>
      <c r="H216" s="51">
        <f>'General Data'!$C102*H$211</f>
        <v>0</v>
      </c>
      <c r="I216" s="51">
        <f>'General Data'!$C102*I$211</f>
        <v>0</v>
      </c>
      <c r="J216" s="51">
        <f>'General Data'!$C102*J$211</f>
        <v>0</v>
      </c>
      <c r="K216" s="51">
        <f>'General Data'!$C102*K$211</f>
        <v>0</v>
      </c>
      <c r="L216" s="51">
        <f>'General Data'!$C102*L$211</f>
        <v>0</v>
      </c>
      <c r="M216" s="51">
        <f>'General Data'!$C102*M$211</f>
        <v>0</v>
      </c>
      <c r="N216" s="51">
        <f>'General Data'!$C102*N$211</f>
        <v>0</v>
      </c>
      <c r="O216" s="51">
        <f>'General Data'!$C102*O$211</f>
        <v>0</v>
      </c>
      <c r="P216" s="51">
        <f>'General Data'!$C102*P$211</f>
        <v>0</v>
      </c>
      <c r="Q216" s="51">
        <f>'General Data'!$C102*Q$211</f>
        <v>0</v>
      </c>
      <c r="R216" s="51">
        <f>'General Data'!$C102*R$211</f>
        <v>0</v>
      </c>
      <c r="S216" s="51">
        <f>'General Data'!$C102*S$211</f>
        <v>0</v>
      </c>
      <c r="T216" s="51">
        <f>'General Data'!$C102*T$211</f>
        <v>0</v>
      </c>
      <c r="U216" s="51">
        <f>'General Data'!$C102*U$211</f>
        <v>0</v>
      </c>
      <c r="V216" s="51">
        <f>'General Data'!$C102*V$211</f>
        <v>0</v>
      </c>
      <c r="W216" s="51">
        <f>'General Data'!$C102*W$211</f>
        <v>0</v>
      </c>
      <c r="X216" s="51">
        <f>'General Data'!$C102*X$211</f>
        <v>0</v>
      </c>
      <c r="Y216" s="51">
        <f>'General Data'!$C102*Y$211</f>
        <v>0</v>
      </c>
      <c r="Z216" s="51">
        <f>'General Data'!$C102*Z$211</f>
        <v>0</v>
      </c>
      <c r="AA216" s="51">
        <f>'General Data'!$C102*AA$211</f>
        <v>0</v>
      </c>
      <c r="AB216" s="51">
        <f>'General Data'!$C102*AB$211</f>
        <v>0</v>
      </c>
      <c r="AC216" s="51">
        <f>'General Data'!$C102*AC$211</f>
        <v>0</v>
      </c>
      <c r="AD216" s="51">
        <f>'General Data'!$C102*AD$211</f>
        <v>0</v>
      </c>
      <c r="AE216" s="51">
        <f>'General Data'!$C102*AE$211</f>
        <v>0</v>
      </c>
      <c r="AF216" s="51">
        <f>'General Data'!$C102*AF$211</f>
        <v>0</v>
      </c>
      <c r="AG216" s="51">
        <f>'General Data'!$C102*AG$211</f>
        <v>0</v>
      </c>
      <c r="AH216" s="51">
        <f>'General Data'!$C102*AH$211</f>
        <v>0</v>
      </c>
      <c r="AI216" s="51">
        <f>'General Data'!$C102*AI$211</f>
        <v>0</v>
      </c>
      <c r="AJ216" s="51">
        <f>'General Data'!$C102*AJ$211</f>
        <v>0</v>
      </c>
      <c r="AK216" s="51">
        <f>'General Data'!$C102*AK$211</f>
        <v>0</v>
      </c>
      <c r="AL216" s="51">
        <f>'General Data'!$C102*AL$211</f>
        <v>0</v>
      </c>
      <c r="AM216" s="51">
        <f>'General Data'!$C102*AM$211</f>
        <v>0</v>
      </c>
      <c r="AN216" s="51">
        <f>'General Data'!$C102*AN$211</f>
        <v>0</v>
      </c>
      <c r="AO216" s="51">
        <f>'General Data'!$C102*AO$211</f>
        <v>0</v>
      </c>
      <c r="AP216" s="51">
        <f>'General Data'!$C102*AP$211</f>
        <v>0</v>
      </c>
      <c r="AQ216" s="51">
        <f>'General Data'!$C102*AQ$211</f>
        <v>0</v>
      </c>
      <c r="AR216" s="51">
        <f>'General Data'!$C102*AR$211</f>
        <v>0</v>
      </c>
      <c r="AS216" s="51">
        <f>'General Data'!$C102*AS$211</f>
        <v>0</v>
      </c>
      <c r="AT216" s="51">
        <f>'General Data'!$C102*AT$211</f>
        <v>0</v>
      </c>
      <c r="AU216" s="51">
        <f>'General Data'!$C102*AU$211</f>
        <v>0</v>
      </c>
      <c r="AV216" s="51">
        <f>'General Data'!$C102*AV$211</f>
        <v>0</v>
      </c>
      <c r="AW216" s="51">
        <f>'General Data'!$C102*AW$211</f>
        <v>0</v>
      </c>
      <c r="AX216" s="51">
        <f>'General Data'!$C102*AX$211</f>
        <v>0</v>
      </c>
      <c r="AY216" s="51">
        <f>'General Data'!$C102*AY$211</f>
        <v>0</v>
      </c>
      <c r="AZ216" s="51">
        <f>'General Data'!$C102*AZ$211</f>
        <v>0</v>
      </c>
      <c r="BA216" s="51">
        <f>'General Data'!$C102*BA$211</f>
        <v>0</v>
      </c>
      <c r="BB216" s="51">
        <f>'General Data'!$C102*BB$211</f>
        <v>0</v>
      </c>
      <c r="BC216" s="51">
        <f>'General Data'!$C102*BC$211</f>
        <v>0</v>
      </c>
      <c r="BD216" s="51">
        <f>'General Data'!$C102*BD$211</f>
        <v>0</v>
      </c>
      <c r="BE216" s="51">
        <f>'General Data'!$C102*BE$211</f>
        <v>0</v>
      </c>
      <c r="BF216" s="51">
        <f>'General Data'!$C102*BF$211</f>
        <v>0</v>
      </c>
      <c r="BG216" s="51">
        <f>'General Data'!$C102*BG$211</f>
        <v>0</v>
      </c>
      <c r="BH216" s="51">
        <f>'General Data'!$C102*BH$211</f>
        <v>0</v>
      </c>
      <c r="BI216" s="51">
        <f>'General Data'!$C102*BI$211</f>
        <v>0</v>
      </c>
      <c r="BJ216" s="51">
        <f>'General Data'!$C102*BJ$211</f>
        <v>0</v>
      </c>
      <c r="BK216" s="51">
        <f>'General Data'!$C102*BK$211</f>
        <v>0</v>
      </c>
      <c r="BL216" s="51">
        <f>'General Data'!$C102*BL$211</f>
        <v>0</v>
      </c>
      <c r="BM216" s="51">
        <f>'General Data'!$C102*BM$211</f>
        <v>0</v>
      </c>
      <c r="BN216" s="51">
        <f>'General Data'!$C102*BN$211</f>
        <v>0</v>
      </c>
      <c r="BO216" s="51">
        <f>'General Data'!$C102*BO$211</f>
        <v>0</v>
      </c>
      <c r="BP216" s="51">
        <f>'General Data'!$C102*BP$211</f>
        <v>0</v>
      </c>
      <c r="BQ216" s="51">
        <f>'General Data'!$C102*BQ$211</f>
        <v>0</v>
      </c>
      <c r="BR216" s="51">
        <f>'General Data'!$C102*BR$211</f>
        <v>0</v>
      </c>
      <c r="BS216" s="51">
        <f>'General Data'!$C102*BS$211</f>
        <v>0</v>
      </c>
      <c r="BT216" s="51">
        <f>'General Data'!$C102*BT$211</f>
        <v>0</v>
      </c>
      <c r="BU216" s="51">
        <f>'General Data'!$C102*BU$211</f>
        <v>0</v>
      </c>
      <c r="BV216" s="51">
        <f>'General Data'!$C102*BV$211</f>
        <v>0</v>
      </c>
      <c r="BW216" s="51">
        <f>'General Data'!$C102*BW$211</f>
        <v>0</v>
      </c>
      <c r="BX216" s="51">
        <f>'General Data'!$C102*BX$211</f>
        <v>0</v>
      </c>
      <c r="BY216" s="51">
        <f>'General Data'!$C102*BY$211</f>
        <v>0</v>
      </c>
      <c r="BZ216" s="51">
        <f>'General Data'!$C102*BZ$211</f>
        <v>0</v>
      </c>
      <c r="CA216" s="51">
        <f>'General Data'!$C102*CA$211</f>
        <v>0</v>
      </c>
      <c r="CB216" s="51">
        <f>'General Data'!$C102*CB$211</f>
        <v>0</v>
      </c>
      <c r="CC216" s="51">
        <f>'General Data'!$C102*CC$211</f>
        <v>0</v>
      </c>
      <c r="CD216" s="51">
        <f>'General Data'!$C102*CD$211</f>
        <v>0</v>
      </c>
      <c r="CE216" s="51">
        <f>'General Data'!$C102*CE$211</f>
        <v>0</v>
      </c>
      <c r="CF216" s="51">
        <f>'General Data'!$C102*CF$211</f>
        <v>0</v>
      </c>
      <c r="CG216" s="51">
        <f>'General Data'!$C102*CG$211</f>
        <v>0</v>
      </c>
      <c r="CH216" s="51">
        <f>'General Data'!$C102*CH$211</f>
        <v>0</v>
      </c>
      <c r="CI216" s="51">
        <f>'General Data'!$C102*CI$211</f>
        <v>0</v>
      </c>
      <c r="CJ216" s="51">
        <f>'General Data'!$C102*CJ$211</f>
        <v>0</v>
      </c>
      <c r="CK216" s="51">
        <f>'General Data'!$C102*CK$211</f>
        <v>0</v>
      </c>
      <c r="CL216" s="51">
        <f>'General Data'!$C102*CL$211</f>
        <v>0</v>
      </c>
      <c r="CM216" s="51">
        <f>'General Data'!$C102*CM$211</f>
        <v>0</v>
      </c>
      <c r="CN216" s="51">
        <f>'General Data'!$C102*CN$211</f>
        <v>0</v>
      </c>
      <c r="CO216" s="51">
        <f>'General Data'!$C102*CO$211</f>
        <v>0</v>
      </c>
      <c r="CP216" s="51">
        <f>'General Data'!$C102*CP$211</f>
        <v>0</v>
      </c>
      <c r="CQ216" s="51">
        <f>'General Data'!$C102*CQ$211</f>
        <v>0</v>
      </c>
      <c r="CR216" s="51">
        <f>'General Data'!$C102*CR$211</f>
        <v>0</v>
      </c>
      <c r="CS216" s="51">
        <f>'General Data'!$C102*CS$211</f>
        <v>0</v>
      </c>
      <c r="CT216" s="51">
        <f>'General Data'!$C102*CT$211</f>
        <v>0</v>
      </c>
      <c r="CU216" s="51">
        <f>'General Data'!$C102*CU$211</f>
        <v>0</v>
      </c>
      <c r="CV216" s="51">
        <f>'General Data'!$C102*CV$211</f>
        <v>0</v>
      </c>
      <c r="CW216" s="51">
        <f>'General Data'!$C102*CW$211</f>
        <v>0</v>
      </c>
      <c r="CX216" s="51">
        <f>'General Data'!$C102*CX$211</f>
        <v>0</v>
      </c>
      <c r="CY216" s="51">
        <f>'General Data'!$C102*CY$211</f>
        <v>0</v>
      </c>
      <c r="CZ216" s="51">
        <f>'General Data'!$C102*CZ$211</f>
        <v>0</v>
      </c>
      <c r="DA216" s="51">
        <f>'General Data'!$C102*DA$211</f>
        <v>0</v>
      </c>
      <c r="DB216" s="51">
        <f>'General Data'!$C102*DB$211</f>
        <v>0</v>
      </c>
      <c r="DC216" s="51">
        <f>'General Data'!$C102*DC$211</f>
        <v>0</v>
      </c>
      <c r="DD216" s="51">
        <f>'General Data'!$C102*DD$211</f>
        <v>0</v>
      </c>
      <c r="DE216" s="51">
        <f>'General Data'!$C102*DE$211</f>
        <v>0</v>
      </c>
      <c r="DF216" s="51">
        <f>'General Data'!$C102*DF$211</f>
        <v>0</v>
      </c>
      <c r="DG216" s="51">
        <f>'General Data'!$C102*DG$211</f>
        <v>0</v>
      </c>
      <c r="DH216" s="51">
        <f>'General Data'!$C102*DH$211</f>
        <v>0</v>
      </c>
      <c r="DI216" s="51">
        <f>'General Data'!$C102*DI$211</f>
        <v>0</v>
      </c>
      <c r="DJ216" s="51">
        <f>'General Data'!$C102*DJ$211</f>
        <v>0</v>
      </c>
      <c r="DK216" s="51">
        <f>'General Data'!$C102*DK$211</f>
        <v>0</v>
      </c>
      <c r="DL216" s="51">
        <f>'General Data'!$C102*DL$211</f>
        <v>0</v>
      </c>
      <c r="DM216" s="51">
        <f>'General Data'!$C102*DM$211</f>
        <v>0</v>
      </c>
      <c r="DN216" s="51">
        <f>'General Data'!$C102*DN$211</f>
        <v>0</v>
      </c>
      <c r="DO216" s="51">
        <f>'General Data'!$C102*DO$211</f>
        <v>0</v>
      </c>
      <c r="DP216" s="51">
        <f>'General Data'!$C102*DP$211</f>
        <v>0</v>
      </c>
      <c r="DQ216" s="51">
        <f>'General Data'!$C102*DQ$211</f>
        <v>0</v>
      </c>
      <c r="DR216" s="51">
        <f>'General Data'!$C102*DR$211</f>
        <v>0</v>
      </c>
      <c r="DS216" s="51">
        <f>'General Data'!$C102*DS$211</f>
        <v>0</v>
      </c>
      <c r="DT216" s="51">
        <f>'General Data'!$C102*DT$211</f>
        <v>0</v>
      </c>
      <c r="DU216" s="51">
        <f>'General Data'!$C102*DU$211</f>
        <v>0</v>
      </c>
      <c r="DV216" s="51">
        <f>'General Data'!$C102*DV$211</f>
        <v>0</v>
      </c>
      <c r="DW216" s="51">
        <f>'General Data'!$C102*DW$211</f>
        <v>0</v>
      </c>
      <c r="DX216" s="51">
        <f>'General Data'!$C102*DX$211</f>
        <v>0</v>
      </c>
      <c r="DY216" s="51">
        <f>'General Data'!$C102*DY$211</f>
        <v>0</v>
      </c>
      <c r="DZ216" s="51">
        <f>'General Data'!$C102*DZ$211</f>
        <v>0</v>
      </c>
      <c r="EA216" s="51">
        <f>'General Data'!$C102*EA$211</f>
        <v>0</v>
      </c>
      <c r="EB216" s="51">
        <f>'General Data'!$C102*EB$211</f>
        <v>0</v>
      </c>
      <c r="EC216" s="51">
        <f>'General Data'!$C102*EC$211</f>
        <v>0</v>
      </c>
      <c r="ED216" s="51">
        <f>'General Data'!$C102*ED$211</f>
        <v>0</v>
      </c>
      <c r="EE216" s="51">
        <f>'General Data'!$C102*EE$211</f>
        <v>0</v>
      </c>
      <c r="EF216" s="51">
        <f>'General Data'!$C102*EF$211</f>
        <v>0</v>
      </c>
      <c r="EG216" s="51">
        <f>'General Data'!$C102*EG$211</f>
        <v>0</v>
      </c>
      <c r="EH216" s="51">
        <f>'General Data'!$C102*EH$211</f>
        <v>0</v>
      </c>
      <c r="EI216" s="51">
        <f>'General Data'!$C102*EI$211</f>
        <v>0</v>
      </c>
      <c r="EJ216" s="51"/>
      <c r="EK216" s="51"/>
      <c r="EL216" s="51"/>
      <c r="EM216" s="51"/>
      <c r="EN216" s="51"/>
      <c r="EO216" s="51"/>
      <c r="EP216" s="51"/>
      <c r="EQ216" s="51"/>
      <c r="ER216" s="51"/>
      <c r="ES216" s="51"/>
      <c r="ET216" s="51"/>
      <c r="EU216" s="51"/>
      <c r="EV216" s="51"/>
      <c r="EW216" s="51"/>
      <c r="EX216" s="51"/>
      <c r="EY216" s="51"/>
      <c r="EZ216" s="51"/>
      <c r="FA216" s="51"/>
    </row>
    <row r="217" spans="1:157" x14ac:dyDescent="0.2">
      <c r="B217" t="s">
        <v>194</v>
      </c>
      <c r="E217" s="51">
        <f>'General Data'!$C103*D$211</f>
        <v>0</v>
      </c>
      <c r="F217" s="51">
        <f>'General Data'!$C103*E$211</f>
        <v>0</v>
      </c>
      <c r="G217" s="51">
        <f>'General Data'!$C103*F$211</f>
        <v>0</v>
      </c>
      <c r="H217" s="51">
        <f>'General Data'!$C103*G$211</f>
        <v>0</v>
      </c>
      <c r="I217" s="51">
        <f>'General Data'!$C103*H$211</f>
        <v>0</v>
      </c>
      <c r="J217" s="51">
        <f>'General Data'!$C103*I$211</f>
        <v>0</v>
      </c>
      <c r="K217" s="51">
        <f>'General Data'!$C103*J$211</f>
        <v>0</v>
      </c>
      <c r="L217" s="51">
        <f>'General Data'!$C103*K$211</f>
        <v>0</v>
      </c>
      <c r="M217" s="51">
        <f>'General Data'!$C103*L$211</f>
        <v>0</v>
      </c>
      <c r="N217" s="51">
        <f>'General Data'!$C103*M$211</f>
        <v>0</v>
      </c>
      <c r="O217" s="51">
        <f>'General Data'!$C103*N$211</f>
        <v>0</v>
      </c>
      <c r="P217" s="51">
        <f>'General Data'!$C103*O$211</f>
        <v>0</v>
      </c>
      <c r="Q217" s="51">
        <f>'General Data'!$C103*P$211</f>
        <v>0</v>
      </c>
      <c r="R217" s="51">
        <f>'General Data'!$C103*Q$211</f>
        <v>0</v>
      </c>
      <c r="S217" s="51">
        <f>'General Data'!$C103*R$211</f>
        <v>0</v>
      </c>
      <c r="T217" s="51">
        <f>'General Data'!$C103*S$211</f>
        <v>0</v>
      </c>
      <c r="U217" s="51">
        <f>'General Data'!$C103*T$211</f>
        <v>0</v>
      </c>
      <c r="V217" s="51">
        <f>'General Data'!$C103*U$211</f>
        <v>0</v>
      </c>
      <c r="W217" s="51">
        <f>'General Data'!$C103*V$211</f>
        <v>0</v>
      </c>
      <c r="X217" s="51">
        <f>'General Data'!$C103*W$211</f>
        <v>0</v>
      </c>
      <c r="Y217" s="51">
        <f>'General Data'!$C103*X$211</f>
        <v>0</v>
      </c>
      <c r="Z217" s="51">
        <f>'General Data'!$C103*Y$211</f>
        <v>0</v>
      </c>
      <c r="AA217" s="51">
        <f>'General Data'!$C103*Z$211</f>
        <v>0</v>
      </c>
      <c r="AB217" s="51">
        <f>'General Data'!$C103*AA$211</f>
        <v>0</v>
      </c>
      <c r="AC217" s="51">
        <f>'General Data'!$C103*AB$211</f>
        <v>0</v>
      </c>
      <c r="AD217" s="51">
        <f>'General Data'!$C103*AC$211</f>
        <v>0</v>
      </c>
      <c r="AE217" s="51">
        <f>'General Data'!$C103*AD$211</f>
        <v>0</v>
      </c>
      <c r="AF217" s="51">
        <f>'General Data'!$C103*AE$211</f>
        <v>0</v>
      </c>
      <c r="AG217" s="51">
        <f>'General Data'!$C103*AF$211</f>
        <v>0</v>
      </c>
      <c r="AH217" s="51">
        <f>'General Data'!$C103*AG$211</f>
        <v>0</v>
      </c>
      <c r="AI217" s="51">
        <f>'General Data'!$C103*AH$211</f>
        <v>0</v>
      </c>
      <c r="AJ217" s="51">
        <f>'General Data'!$C103*AI$211</f>
        <v>0</v>
      </c>
      <c r="AK217" s="51">
        <f>'General Data'!$C103*AJ$211</f>
        <v>0</v>
      </c>
      <c r="AL217" s="51">
        <f>'General Data'!$C103*AK$211</f>
        <v>0</v>
      </c>
      <c r="AM217" s="51">
        <f>'General Data'!$C103*AL$211</f>
        <v>0</v>
      </c>
      <c r="AN217" s="51">
        <f>'General Data'!$C103*AM$211</f>
        <v>0</v>
      </c>
      <c r="AO217" s="51">
        <f>'General Data'!$C103*AN$211</f>
        <v>0</v>
      </c>
      <c r="AP217" s="51">
        <f>'General Data'!$C103*AO$211</f>
        <v>0</v>
      </c>
      <c r="AQ217" s="51">
        <f>'General Data'!$C103*AP$211</f>
        <v>0</v>
      </c>
      <c r="AR217" s="51">
        <f>'General Data'!$C103*AQ$211</f>
        <v>0</v>
      </c>
      <c r="AS217" s="51">
        <f>'General Data'!$C103*AR$211</f>
        <v>0</v>
      </c>
      <c r="AT217" s="51">
        <f>'General Data'!$C103*AS$211</f>
        <v>0</v>
      </c>
      <c r="AU217" s="51">
        <f>'General Data'!$C103*AT$211</f>
        <v>0</v>
      </c>
      <c r="AV217" s="51">
        <f>'General Data'!$C103*AU$211</f>
        <v>0</v>
      </c>
      <c r="AW217" s="51">
        <f>'General Data'!$C103*AV$211</f>
        <v>0</v>
      </c>
      <c r="AX217" s="51">
        <f>'General Data'!$C103*AW$211</f>
        <v>0</v>
      </c>
      <c r="AY217" s="51">
        <f>'General Data'!$C103*AX$211</f>
        <v>0</v>
      </c>
      <c r="AZ217" s="51">
        <f>'General Data'!$C103*AY$211</f>
        <v>0</v>
      </c>
      <c r="BA217" s="51">
        <f>'General Data'!$C103*AZ$211</f>
        <v>0</v>
      </c>
      <c r="BB217" s="51">
        <f>'General Data'!$C103*BA$211</f>
        <v>0</v>
      </c>
      <c r="BC217" s="51">
        <f>'General Data'!$C103*BB$211</f>
        <v>0</v>
      </c>
      <c r="BD217" s="51">
        <f>'General Data'!$C103*BC$211</f>
        <v>0</v>
      </c>
      <c r="BE217" s="51">
        <f>'General Data'!$C103*BD$211</f>
        <v>0</v>
      </c>
      <c r="BF217" s="51">
        <f>'General Data'!$C103*BE$211</f>
        <v>0</v>
      </c>
      <c r="BG217" s="51">
        <f>'General Data'!$C103*BF$211</f>
        <v>0</v>
      </c>
      <c r="BH217" s="51">
        <f>'General Data'!$C103*BG$211</f>
        <v>0</v>
      </c>
      <c r="BI217" s="51">
        <f>'General Data'!$C103*BH$211</f>
        <v>0</v>
      </c>
      <c r="BJ217" s="51">
        <f>'General Data'!$C103*BI$211</f>
        <v>0</v>
      </c>
      <c r="BK217" s="51">
        <f>'General Data'!$C103*BJ$211</f>
        <v>0</v>
      </c>
      <c r="BL217" s="51">
        <f>'General Data'!$C103*BK$211</f>
        <v>0</v>
      </c>
      <c r="BM217" s="51">
        <f>'General Data'!$C103*BL$211</f>
        <v>0</v>
      </c>
      <c r="BN217" s="51">
        <f>'General Data'!$C103*BM$211</f>
        <v>0</v>
      </c>
      <c r="BO217" s="51">
        <f>'General Data'!$C103*BN$211</f>
        <v>0</v>
      </c>
      <c r="BP217" s="51">
        <f>'General Data'!$C103*BO$211</f>
        <v>0</v>
      </c>
      <c r="BQ217" s="51">
        <f>'General Data'!$C103*BP$211</f>
        <v>0</v>
      </c>
      <c r="BR217" s="51">
        <f>'General Data'!$C103*BQ$211</f>
        <v>0</v>
      </c>
      <c r="BS217" s="51">
        <f>'General Data'!$C103*BR$211</f>
        <v>0</v>
      </c>
      <c r="BT217" s="51">
        <f>'General Data'!$C103*BS$211</f>
        <v>0</v>
      </c>
      <c r="BU217" s="51">
        <f>'General Data'!$C103*BT$211</f>
        <v>0</v>
      </c>
      <c r="BV217" s="51">
        <f>'General Data'!$C103*BU$211</f>
        <v>0</v>
      </c>
      <c r="BW217" s="51">
        <f>'General Data'!$C103*BV$211</f>
        <v>0</v>
      </c>
      <c r="BX217" s="51">
        <f>'General Data'!$C103*BW$211</f>
        <v>0</v>
      </c>
      <c r="BY217" s="51">
        <f>'General Data'!$C103*BX$211</f>
        <v>0</v>
      </c>
      <c r="BZ217" s="51">
        <f>'General Data'!$C103*BY$211</f>
        <v>0</v>
      </c>
      <c r="CA217" s="51">
        <f>'General Data'!$C103*BZ$211</f>
        <v>0</v>
      </c>
      <c r="CB217" s="51">
        <f>'General Data'!$C103*CA$211</f>
        <v>0</v>
      </c>
      <c r="CC217" s="51">
        <f>'General Data'!$C103*CB$211</f>
        <v>0</v>
      </c>
      <c r="CD217" s="51">
        <f>'General Data'!$C103*CC$211</f>
        <v>0</v>
      </c>
      <c r="CE217" s="51">
        <f>'General Data'!$C103*CD$211</f>
        <v>0</v>
      </c>
      <c r="CF217" s="51">
        <f>'General Data'!$C103*CE$211</f>
        <v>0</v>
      </c>
      <c r="CG217" s="51">
        <f>'General Data'!$C103*CF$211</f>
        <v>0</v>
      </c>
      <c r="CH217" s="51">
        <f>'General Data'!$C103*CG$211</f>
        <v>0</v>
      </c>
      <c r="CI217" s="51">
        <f>'General Data'!$C103*CH$211</f>
        <v>0</v>
      </c>
      <c r="CJ217" s="51">
        <f>'General Data'!$C103*CI$211</f>
        <v>0</v>
      </c>
      <c r="CK217" s="51">
        <f>'General Data'!$C103*CJ$211</f>
        <v>0</v>
      </c>
      <c r="CL217" s="51">
        <f>'General Data'!$C103*CK$211</f>
        <v>0</v>
      </c>
      <c r="CM217" s="51">
        <f>'General Data'!$C103*CL$211</f>
        <v>0</v>
      </c>
      <c r="CN217" s="51">
        <f>'General Data'!$C103*CM$211</f>
        <v>0</v>
      </c>
      <c r="CO217" s="51">
        <f>'General Data'!$C103*CN$211</f>
        <v>0</v>
      </c>
      <c r="CP217" s="51">
        <f>'General Data'!$C103*CO$211</f>
        <v>0</v>
      </c>
      <c r="CQ217" s="51">
        <f>'General Data'!$C103*CP$211</f>
        <v>0</v>
      </c>
      <c r="CR217" s="51">
        <f>'General Data'!$C103*CQ$211</f>
        <v>0</v>
      </c>
      <c r="CS217" s="51">
        <f>'General Data'!$C103*CR$211</f>
        <v>0</v>
      </c>
      <c r="CT217" s="51">
        <f>'General Data'!$C103*CS$211</f>
        <v>0</v>
      </c>
      <c r="CU217" s="51">
        <f>'General Data'!$C103*CT$211</f>
        <v>0</v>
      </c>
      <c r="CV217" s="51">
        <f>'General Data'!$C103*CU$211</f>
        <v>0</v>
      </c>
      <c r="CW217" s="51">
        <f>'General Data'!$C103*CV$211</f>
        <v>0</v>
      </c>
      <c r="CX217" s="51">
        <f>'General Data'!$C103*CW$211</f>
        <v>0</v>
      </c>
      <c r="CY217" s="51">
        <f>'General Data'!$C103*CX$211</f>
        <v>0</v>
      </c>
      <c r="CZ217" s="51">
        <f>'General Data'!$C103*CY$211</f>
        <v>0</v>
      </c>
      <c r="DA217" s="51">
        <f>'General Data'!$C103*CZ$211</f>
        <v>0</v>
      </c>
      <c r="DB217" s="51">
        <f>'General Data'!$C103*DA$211</f>
        <v>0</v>
      </c>
      <c r="DC217" s="51">
        <f>'General Data'!$C103*DB$211</f>
        <v>0</v>
      </c>
      <c r="DD217" s="51">
        <f>'General Data'!$C103*DC$211</f>
        <v>0</v>
      </c>
      <c r="DE217" s="51">
        <f>'General Data'!$C103*DD$211</f>
        <v>0</v>
      </c>
      <c r="DF217" s="51">
        <f>'General Data'!$C103*DE$211</f>
        <v>0</v>
      </c>
      <c r="DG217" s="51">
        <f>'General Data'!$C103*DF$211</f>
        <v>0</v>
      </c>
      <c r="DH217" s="51">
        <f>'General Data'!$C103*DG$211</f>
        <v>0</v>
      </c>
      <c r="DI217" s="51">
        <f>'General Data'!$C103*DH$211</f>
        <v>0</v>
      </c>
      <c r="DJ217" s="51">
        <f>'General Data'!$C103*DI$211</f>
        <v>0</v>
      </c>
      <c r="DK217" s="51">
        <f>'General Data'!$C103*DJ$211</f>
        <v>0</v>
      </c>
      <c r="DL217" s="51">
        <f>'General Data'!$C103*DK$211</f>
        <v>0</v>
      </c>
      <c r="DM217" s="51">
        <f>'General Data'!$C103*DL$211</f>
        <v>0</v>
      </c>
      <c r="DN217" s="51">
        <f>'General Data'!$C103*DM$211</f>
        <v>0</v>
      </c>
      <c r="DO217" s="51">
        <f>'General Data'!$C103*DN$211</f>
        <v>0</v>
      </c>
      <c r="DP217" s="51">
        <f>'General Data'!$C103*DO$211</f>
        <v>0</v>
      </c>
      <c r="DQ217" s="51">
        <f>'General Data'!$C103*DP$211</f>
        <v>0</v>
      </c>
      <c r="DR217" s="51">
        <f>'General Data'!$C103*DQ$211</f>
        <v>0</v>
      </c>
      <c r="DS217" s="51">
        <f>'General Data'!$C103*DR$211</f>
        <v>0</v>
      </c>
      <c r="DT217" s="51">
        <f>'General Data'!$C103*DS$211</f>
        <v>0</v>
      </c>
      <c r="DU217" s="51">
        <f>'General Data'!$C103*DT$211</f>
        <v>0</v>
      </c>
      <c r="DV217" s="51">
        <f>'General Data'!$C103*DU$211</f>
        <v>0</v>
      </c>
      <c r="DW217" s="51">
        <f>'General Data'!$C103*DV$211</f>
        <v>0</v>
      </c>
      <c r="DX217" s="51">
        <f>'General Data'!$C103*DW$211</f>
        <v>0</v>
      </c>
      <c r="DY217" s="51">
        <f>'General Data'!$C103*DX$211</f>
        <v>0</v>
      </c>
      <c r="DZ217" s="51">
        <f>'General Data'!$C103*DY$211</f>
        <v>0</v>
      </c>
      <c r="EA217" s="51">
        <f>'General Data'!$C103*DZ$211</f>
        <v>0</v>
      </c>
      <c r="EB217" s="51">
        <f>'General Data'!$C103*EA$211</f>
        <v>0</v>
      </c>
      <c r="EC217" s="51">
        <f>'General Data'!$C103*EB$211</f>
        <v>0</v>
      </c>
      <c r="ED217" s="51">
        <f>'General Data'!$C103*EC$211</f>
        <v>0</v>
      </c>
      <c r="EE217" s="51">
        <f>'General Data'!$C103*ED$211</f>
        <v>0</v>
      </c>
      <c r="EF217" s="51">
        <f>'General Data'!$C103*EE$211</f>
        <v>0</v>
      </c>
      <c r="EG217" s="51">
        <f>'General Data'!$C103*EF$211</f>
        <v>0</v>
      </c>
      <c r="EH217" s="51">
        <f>'General Data'!$C103*EG$211</f>
        <v>0</v>
      </c>
      <c r="EI217" s="51">
        <f>'General Data'!$C103*EH$211</f>
        <v>0</v>
      </c>
      <c r="EJ217" s="51"/>
      <c r="EK217" s="51"/>
      <c r="EL217" s="51"/>
      <c r="EM217" s="51"/>
      <c r="EN217" s="51"/>
      <c r="EO217" s="51"/>
      <c r="EP217" s="51"/>
      <c r="EQ217" s="51"/>
      <c r="ER217" s="51"/>
      <c r="ES217" s="51"/>
      <c r="ET217" s="51"/>
      <c r="EU217" s="51"/>
      <c r="EV217" s="51"/>
      <c r="EW217" s="51"/>
      <c r="EX217" s="51"/>
      <c r="EY217" s="51"/>
      <c r="EZ217" s="51"/>
      <c r="FA217" s="51"/>
    </row>
    <row r="218" spans="1:157" x14ac:dyDescent="0.2">
      <c r="B218" t="s">
        <v>195</v>
      </c>
      <c r="E218" s="51">
        <v>0</v>
      </c>
      <c r="F218" s="51">
        <f>'General Data'!$C104*D$211</f>
        <v>0</v>
      </c>
      <c r="G218" s="51">
        <f>'General Data'!$C104*E$211</f>
        <v>0</v>
      </c>
      <c r="H218" s="51">
        <f>'General Data'!$C104*F$211</f>
        <v>0</v>
      </c>
      <c r="I218" s="51">
        <f>'General Data'!$C104*G$211</f>
        <v>0</v>
      </c>
      <c r="J218" s="51">
        <f>'General Data'!$C104*H$211</f>
        <v>0</v>
      </c>
      <c r="K218" s="51">
        <f>'General Data'!$C104*I$211</f>
        <v>0</v>
      </c>
      <c r="L218" s="51">
        <f>'General Data'!$C104*J$211</f>
        <v>0</v>
      </c>
      <c r="M218" s="51">
        <f>'General Data'!$C104*K$211</f>
        <v>0</v>
      </c>
      <c r="N218" s="51">
        <f>'General Data'!$C104*L$211</f>
        <v>0</v>
      </c>
      <c r="O218" s="51">
        <f>'General Data'!$C104*M$211</f>
        <v>0</v>
      </c>
      <c r="P218" s="51">
        <f>'General Data'!$C104*N$211</f>
        <v>0</v>
      </c>
      <c r="Q218" s="51">
        <f>'General Data'!$C104*O$211</f>
        <v>0</v>
      </c>
      <c r="R218" s="51">
        <f>'General Data'!$C104*P$211</f>
        <v>0</v>
      </c>
      <c r="S218" s="51">
        <f>'General Data'!$C104*Q$211</f>
        <v>0</v>
      </c>
      <c r="T218" s="51">
        <f>'General Data'!$C104*R$211</f>
        <v>0</v>
      </c>
      <c r="U218" s="51">
        <f>'General Data'!$C104*S$211</f>
        <v>0</v>
      </c>
      <c r="V218" s="51">
        <f>'General Data'!$C104*T$211</f>
        <v>0</v>
      </c>
      <c r="W218" s="51">
        <f>'General Data'!$C104*U$211</f>
        <v>0</v>
      </c>
      <c r="X218" s="51">
        <f>'General Data'!$C104*V$211</f>
        <v>0</v>
      </c>
      <c r="Y218" s="51">
        <f>'General Data'!$C104*W$211</f>
        <v>0</v>
      </c>
      <c r="Z218" s="51">
        <f>'General Data'!$C104*X$211</f>
        <v>0</v>
      </c>
      <c r="AA218" s="51">
        <f>'General Data'!$C104*Y$211</f>
        <v>0</v>
      </c>
      <c r="AB218" s="51">
        <f>'General Data'!$C104*Z$211</f>
        <v>0</v>
      </c>
      <c r="AC218" s="51">
        <f>'General Data'!$C104*AA$211</f>
        <v>0</v>
      </c>
      <c r="AD218" s="51">
        <f>'General Data'!$C104*AB$211</f>
        <v>0</v>
      </c>
      <c r="AE218" s="51">
        <f>'General Data'!$C104*AC$211</f>
        <v>0</v>
      </c>
      <c r="AF218" s="51">
        <f>'General Data'!$C104*AD$211</f>
        <v>0</v>
      </c>
      <c r="AG218" s="51">
        <f>'General Data'!$C104*AE$211</f>
        <v>0</v>
      </c>
      <c r="AH218" s="51">
        <f>'General Data'!$C104*AF$211</f>
        <v>0</v>
      </c>
      <c r="AI218" s="51">
        <f>'General Data'!$C104*AG$211</f>
        <v>0</v>
      </c>
      <c r="AJ218" s="51">
        <f>'General Data'!$C104*AH$211</f>
        <v>0</v>
      </c>
      <c r="AK218" s="51">
        <f>'General Data'!$C104*AI$211</f>
        <v>0</v>
      </c>
      <c r="AL218" s="51">
        <f>'General Data'!$C104*AJ$211</f>
        <v>0</v>
      </c>
      <c r="AM218" s="51">
        <f>'General Data'!$C104*AK$211</f>
        <v>0</v>
      </c>
      <c r="AN218" s="51">
        <f>'General Data'!$C104*AL$211</f>
        <v>0</v>
      </c>
      <c r="AO218" s="51">
        <f>'General Data'!$C104*AM$211</f>
        <v>0</v>
      </c>
      <c r="AP218" s="51">
        <f>'General Data'!$C104*AN$211</f>
        <v>0</v>
      </c>
      <c r="AQ218" s="51">
        <f>'General Data'!$C104*AO$211</f>
        <v>0</v>
      </c>
      <c r="AR218" s="51">
        <f>'General Data'!$C104*AP$211</f>
        <v>0</v>
      </c>
      <c r="AS218" s="51">
        <f>'General Data'!$C104*AQ$211</f>
        <v>0</v>
      </c>
      <c r="AT218" s="51">
        <f>'General Data'!$C104*AR$211</f>
        <v>0</v>
      </c>
      <c r="AU218" s="51">
        <f>'General Data'!$C104*AS$211</f>
        <v>0</v>
      </c>
      <c r="AV218" s="51">
        <f>'General Data'!$C104*AT$211</f>
        <v>0</v>
      </c>
      <c r="AW218" s="51">
        <f>'General Data'!$C104*AU$211</f>
        <v>0</v>
      </c>
      <c r="AX218" s="51">
        <f>'General Data'!$C104*AV$211</f>
        <v>0</v>
      </c>
      <c r="AY218" s="51">
        <f>'General Data'!$C104*AW$211</f>
        <v>0</v>
      </c>
      <c r="AZ218" s="51">
        <f>'General Data'!$C104*AX$211</f>
        <v>0</v>
      </c>
      <c r="BA218" s="51">
        <f>'General Data'!$C104*AY$211</f>
        <v>0</v>
      </c>
      <c r="BB218" s="51">
        <f>'General Data'!$C104*AZ$211</f>
        <v>0</v>
      </c>
      <c r="BC218" s="51">
        <f>'General Data'!$C104*BA$211</f>
        <v>0</v>
      </c>
      <c r="BD218" s="51">
        <f>'General Data'!$C104*BB$211</f>
        <v>0</v>
      </c>
      <c r="BE218" s="51">
        <f>'General Data'!$C104*BC$211</f>
        <v>0</v>
      </c>
      <c r="BF218" s="51">
        <f>'General Data'!$C104*BD$211</f>
        <v>0</v>
      </c>
      <c r="BG218" s="51">
        <f>'General Data'!$C104*BE$211</f>
        <v>0</v>
      </c>
      <c r="BH218" s="51">
        <f>'General Data'!$C104*BF$211</f>
        <v>0</v>
      </c>
      <c r="BI218" s="51">
        <f>'General Data'!$C104*BG$211</f>
        <v>0</v>
      </c>
      <c r="BJ218" s="51">
        <f>'General Data'!$C104*BH$211</f>
        <v>0</v>
      </c>
      <c r="BK218" s="51">
        <f>'General Data'!$C104*BI$211</f>
        <v>0</v>
      </c>
      <c r="BL218" s="51">
        <f>'General Data'!$C104*BJ$211</f>
        <v>0</v>
      </c>
      <c r="BM218" s="51">
        <f>'General Data'!$C104*BK$211</f>
        <v>0</v>
      </c>
      <c r="BN218" s="51">
        <f>'General Data'!$C104*BL$211</f>
        <v>0</v>
      </c>
      <c r="BO218" s="51">
        <f>'General Data'!$C104*BM$211</f>
        <v>0</v>
      </c>
      <c r="BP218" s="51">
        <f>'General Data'!$C104*BN$211</f>
        <v>0</v>
      </c>
      <c r="BQ218" s="51">
        <f>'General Data'!$C104*BO$211</f>
        <v>0</v>
      </c>
      <c r="BR218" s="51">
        <f>'General Data'!$C104*BP$211</f>
        <v>0</v>
      </c>
      <c r="BS218" s="51">
        <f>'General Data'!$C104*BQ$211</f>
        <v>0</v>
      </c>
      <c r="BT218" s="51">
        <f>'General Data'!$C104*BR$211</f>
        <v>0</v>
      </c>
      <c r="BU218" s="51">
        <f>'General Data'!$C104*BS$211</f>
        <v>0</v>
      </c>
      <c r="BV218" s="51">
        <f>'General Data'!$C104*BT$211</f>
        <v>0</v>
      </c>
      <c r="BW218" s="51">
        <f>'General Data'!$C104*BU$211</f>
        <v>0</v>
      </c>
      <c r="BX218" s="51">
        <f>'General Data'!$C104*BV$211</f>
        <v>0</v>
      </c>
      <c r="BY218" s="51">
        <f>'General Data'!$C104*BW$211</f>
        <v>0</v>
      </c>
      <c r="BZ218" s="51">
        <f>'General Data'!$C104*BX$211</f>
        <v>0</v>
      </c>
      <c r="CA218" s="51">
        <f>'General Data'!$C104*BY$211</f>
        <v>0</v>
      </c>
      <c r="CB218" s="51">
        <f>'General Data'!$C104*BZ$211</f>
        <v>0</v>
      </c>
      <c r="CC218" s="51">
        <f>'General Data'!$C104*CA$211</f>
        <v>0</v>
      </c>
      <c r="CD218" s="51">
        <f>'General Data'!$C104*CB$211</f>
        <v>0</v>
      </c>
      <c r="CE218" s="51">
        <f>'General Data'!$C104*CC$211</f>
        <v>0</v>
      </c>
      <c r="CF218" s="51">
        <f>'General Data'!$C104*CD$211</f>
        <v>0</v>
      </c>
      <c r="CG218" s="51">
        <f>'General Data'!$C104*CE$211</f>
        <v>0</v>
      </c>
      <c r="CH218" s="51">
        <f>'General Data'!$C104*CF$211</f>
        <v>0</v>
      </c>
      <c r="CI218" s="51">
        <f>'General Data'!$C104*CG$211</f>
        <v>0</v>
      </c>
      <c r="CJ218" s="51">
        <f>'General Data'!$C104*CH$211</f>
        <v>0</v>
      </c>
      <c r="CK218" s="51">
        <f>'General Data'!$C104*CI$211</f>
        <v>0</v>
      </c>
      <c r="CL218" s="51">
        <f>'General Data'!$C104*CJ$211</f>
        <v>0</v>
      </c>
      <c r="CM218" s="51">
        <f>'General Data'!$C104*CK$211</f>
        <v>0</v>
      </c>
      <c r="CN218" s="51">
        <f>'General Data'!$C104*CL$211</f>
        <v>0</v>
      </c>
      <c r="CO218" s="51">
        <f>'General Data'!$C104*CM$211</f>
        <v>0</v>
      </c>
      <c r="CP218" s="51">
        <f>'General Data'!$C104*CN$211</f>
        <v>0</v>
      </c>
      <c r="CQ218" s="51">
        <f>'General Data'!$C104*CO$211</f>
        <v>0</v>
      </c>
      <c r="CR218" s="51">
        <f>'General Data'!$C104*CP$211</f>
        <v>0</v>
      </c>
      <c r="CS218" s="51">
        <f>'General Data'!$C104*CQ$211</f>
        <v>0</v>
      </c>
      <c r="CT218" s="51">
        <f>'General Data'!$C104*CR$211</f>
        <v>0</v>
      </c>
      <c r="CU218" s="51">
        <f>'General Data'!$C104*CS$211</f>
        <v>0</v>
      </c>
      <c r="CV218" s="51">
        <f>'General Data'!$C104*CT$211</f>
        <v>0</v>
      </c>
      <c r="CW218" s="51">
        <f>'General Data'!$C104*CU$211</f>
        <v>0</v>
      </c>
      <c r="CX218" s="51">
        <f>'General Data'!$C104*CV$211</f>
        <v>0</v>
      </c>
      <c r="CY218" s="51">
        <f>'General Data'!$C104*CW$211</f>
        <v>0</v>
      </c>
      <c r="CZ218" s="51">
        <f>'General Data'!$C104*CX$211</f>
        <v>0</v>
      </c>
      <c r="DA218" s="51">
        <f>'General Data'!$C104*CY$211</f>
        <v>0</v>
      </c>
      <c r="DB218" s="51">
        <f>'General Data'!$C104*CZ$211</f>
        <v>0</v>
      </c>
      <c r="DC218" s="51">
        <f>'General Data'!$C104*DA$211</f>
        <v>0</v>
      </c>
      <c r="DD218" s="51">
        <f>'General Data'!$C104*DB$211</f>
        <v>0</v>
      </c>
      <c r="DE218" s="51">
        <f>'General Data'!$C104*DC$211</f>
        <v>0</v>
      </c>
      <c r="DF218" s="51">
        <f>'General Data'!$C104*DD$211</f>
        <v>0</v>
      </c>
      <c r="DG218" s="51">
        <f>'General Data'!$C104*DE$211</f>
        <v>0</v>
      </c>
      <c r="DH218" s="51">
        <f>'General Data'!$C104*DF$211</f>
        <v>0</v>
      </c>
      <c r="DI218" s="51">
        <f>'General Data'!$C104*DG$211</f>
        <v>0</v>
      </c>
      <c r="DJ218" s="51">
        <f>'General Data'!$C104*DH$211</f>
        <v>0</v>
      </c>
      <c r="DK218" s="51">
        <f>'General Data'!$C104*DI$211</f>
        <v>0</v>
      </c>
      <c r="DL218" s="51">
        <f>'General Data'!$C104*DJ$211</f>
        <v>0</v>
      </c>
      <c r="DM218" s="51">
        <f>'General Data'!$C104*DK$211</f>
        <v>0</v>
      </c>
      <c r="DN218" s="51">
        <f>'General Data'!$C104*DL$211</f>
        <v>0</v>
      </c>
      <c r="DO218" s="51">
        <f>'General Data'!$C104*DM$211</f>
        <v>0</v>
      </c>
      <c r="DP218" s="51">
        <f>'General Data'!$C104*DN$211</f>
        <v>0</v>
      </c>
      <c r="DQ218" s="51">
        <f>'General Data'!$C104*DO$211</f>
        <v>0</v>
      </c>
      <c r="DR218" s="51">
        <f>'General Data'!$C104*DP$211</f>
        <v>0</v>
      </c>
      <c r="DS218" s="51">
        <f>'General Data'!$C104*DQ$211</f>
        <v>0</v>
      </c>
      <c r="DT218" s="51">
        <f>'General Data'!$C104*DR$211</f>
        <v>0</v>
      </c>
      <c r="DU218" s="51">
        <f>'General Data'!$C104*DS$211</f>
        <v>0</v>
      </c>
      <c r="DV218" s="51">
        <f>'General Data'!$C104*DT$211</f>
        <v>0</v>
      </c>
      <c r="DW218" s="51">
        <f>'General Data'!$C104*DU$211</f>
        <v>0</v>
      </c>
      <c r="DX218" s="51">
        <f>'General Data'!$C104*DV$211</f>
        <v>0</v>
      </c>
      <c r="DY218" s="51">
        <f>'General Data'!$C104*DW$211</f>
        <v>0</v>
      </c>
      <c r="DZ218" s="51">
        <f>'General Data'!$C104*DX$211</f>
        <v>0</v>
      </c>
      <c r="EA218" s="51">
        <f>'General Data'!$C104*DY$211</f>
        <v>0</v>
      </c>
      <c r="EB218" s="51">
        <f>'General Data'!$C104*DZ$211</f>
        <v>0</v>
      </c>
      <c r="EC218" s="51">
        <f>'General Data'!$C104*EA$211</f>
        <v>0</v>
      </c>
      <c r="ED218" s="51">
        <f>'General Data'!$C104*EB$211</f>
        <v>0</v>
      </c>
      <c r="EE218" s="51">
        <f>'General Data'!$C104*EC$211</f>
        <v>0</v>
      </c>
      <c r="EF218" s="51">
        <f>'General Data'!$C104*ED$211</f>
        <v>0</v>
      </c>
      <c r="EG218" s="51">
        <f>'General Data'!$C104*EE$211</f>
        <v>0</v>
      </c>
      <c r="EH218" s="51">
        <f>'General Data'!$C104*EF$211</f>
        <v>0</v>
      </c>
      <c r="EI218" s="51">
        <f>'General Data'!$C104*EG$211</f>
        <v>0</v>
      </c>
      <c r="EJ218" s="51"/>
      <c r="EK218" s="51"/>
      <c r="EL218" s="51"/>
      <c r="EM218" s="51"/>
      <c r="EN218" s="51"/>
      <c r="EO218" s="51"/>
      <c r="EP218" s="51"/>
      <c r="EQ218" s="51"/>
      <c r="ER218" s="51"/>
      <c r="ES218" s="51"/>
      <c r="ET218" s="51"/>
      <c r="EU218" s="51"/>
      <c r="EV218" s="51"/>
      <c r="EW218" s="51"/>
      <c r="EX218" s="51"/>
      <c r="EY218" s="51"/>
      <c r="EZ218" s="51"/>
      <c r="FA218" s="51"/>
    </row>
    <row r="219" spans="1:157" x14ac:dyDescent="0.2">
      <c r="B219" t="s">
        <v>196</v>
      </c>
      <c r="E219" s="52">
        <v>0</v>
      </c>
      <c r="F219" s="52">
        <v>0</v>
      </c>
      <c r="G219" s="52">
        <f>'General Data'!$C105*D$211</f>
        <v>0</v>
      </c>
      <c r="H219" s="52">
        <f>'General Data'!$C105*E$211</f>
        <v>0</v>
      </c>
      <c r="I219" s="52">
        <f>'General Data'!$C105*F$211</f>
        <v>0</v>
      </c>
      <c r="J219" s="52">
        <f>'General Data'!$C105*G$211</f>
        <v>0</v>
      </c>
      <c r="K219" s="52">
        <f>'General Data'!$C105*H$211</f>
        <v>0</v>
      </c>
      <c r="L219" s="52">
        <f>'General Data'!$C105*I$211</f>
        <v>0</v>
      </c>
      <c r="M219" s="52">
        <f>'General Data'!$C105*J$211</f>
        <v>0</v>
      </c>
      <c r="N219" s="52">
        <f>'General Data'!$C105*K$211</f>
        <v>0</v>
      </c>
      <c r="O219" s="52">
        <f>'General Data'!$C105*L$211</f>
        <v>0</v>
      </c>
      <c r="P219" s="52">
        <f>'General Data'!$C105*M$211</f>
        <v>0</v>
      </c>
      <c r="Q219" s="52">
        <f>'General Data'!$C105*N$211</f>
        <v>0</v>
      </c>
      <c r="R219" s="52">
        <f>'General Data'!$C105*O$211</f>
        <v>0</v>
      </c>
      <c r="S219" s="52">
        <f>'General Data'!$C105*P$211</f>
        <v>0</v>
      </c>
      <c r="T219" s="52">
        <f>'General Data'!$C105*Q$211</f>
        <v>0</v>
      </c>
      <c r="U219" s="52">
        <f>'General Data'!$C105*R$211</f>
        <v>0</v>
      </c>
      <c r="V219" s="52">
        <f>'General Data'!$C105*S$211</f>
        <v>0</v>
      </c>
      <c r="W219" s="52">
        <f>'General Data'!$C105*T$211</f>
        <v>0</v>
      </c>
      <c r="X219" s="52">
        <f>'General Data'!$C105*U$211</f>
        <v>0</v>
      </c>
      <c r="Y219" s="52">
        <f>'General Data'!$C105*V$211</f>
        <v>0</v>
      </c>
      <c r="Z219" s="52">
        <f>'General Data'!$C105*W$211</f>
        <v>0</v>
      </c>
      <c r="AA219" s="52">
        <f>'General Data'!$C105*X$211</f>
        <v>0</v>
      </c>
      <c r="AB219" s="52">
        <f>'General Data'!$C105*Y$211</f>
        <v>0</v>
      </c>
      <c r="AC219" s="52">
        <f>'General Data'!$C105*Z$211</f>
        <v>0</v>
      </c>
      <c r="AD219" s="52">
        <f>'General Data'!$C105*AA$211</f>
        <v>0</v>
      </c>
      <c r="AE219" s="52">
        <f>'General Data'!$C105*AB$211</f>
        <v>0</v>
      </c>
      <c r="AF219" s="52">
        <f>'General Data'!$C105*AC$211</f>
        <v>0</v>
      </c>
      <c r="AG219" s="52">
        <f>'General Data'!$C105*AD$211</f>
        <v>0</v>
      </c>
      <c r="AH219" s="52">
        <f>'General Data'!$C105*AE$211</f>
        <v>0</v>
      </c>
      <c r="AI219" s="52">
        <f>'General Data'!$C105*AF$211</f>
        <v>0</v>
      </c>
      <c r="AJ219" s="52">
        <f>'General Data'!$C105*AG$211</f>
        <v>0</v>
      </c>
      <c r="AK219" s="52">
        <f>'General Data'!$C105*AH$211</f>
        <v>0</v>
      </c>
      <c r="AL219" s="52">
        <f>'General Data'!$C105*AI$211</f>
        <v>0</v>
      </c>
      <c r="AM219" s="52">
        <f>'General Data'!$C105*AJ$211</f>
        <v>0</v>
      </c>
      <c r="AN219" s="52">
        <f>'General Data'!$C105*AK$211</f>
        <v>0</v>
      </c>
      <c r="AO219" s="52">
        <f>'General Data'!$C105*AL$211</f>
        <v>0</v>
      </c>
      <c r="AP219" s="52">
        <f>'General Data'!$C105*AM$211</f>
        <v>0</v>
      </c>
      <c r="AQ219" s="52">
        <f>'General Data'!$C105*AN$211</f>
        <v>0</v>
      </c>
      <c r="AR219" s="52">
        <f>'General Data'!$C105*AO$211</f>
        <v>0</v>
      </c>
      <c r="AS219" s="52">
        <f>'General Data'!$C105*AP$211</f>
        <v>0</v>
      </c>
      <c r="AT219" s="52">
        <f>'General Data'!$C105*AQ$211</f>
        <v>0</v>
      </c>
      <c r="AU219" s="52">
        <f>'General Data'!$C105*AR$211</f>
        <v>0</v>
      </c>
      <c r="AV219" s="52">
        <f>'General Data'!$C105*AS$211</f>
        <v>0</v>
      </c>
      <c r="AW219" s="52">
        <f>'General Data'!$C105*AT$211</f>
        <v>0</v>
      </c>
      <c r="AX219" s="52">
        <f>'General Data'!$C105*AU$211</f>
        <v>0</v>
      </c>
      <c r="AY219" s="52">
        <f>'General Data'!$C105*AV$211</f>
        <v>0</v>
      </c>
      <c r="AZ219" s="52">
        <f>'General Data'!$C105*AW$211</f>
        <v>0</v>
      </c>
      <c r="BA219" s="52">
        <f>'General Data'!$C105*AX$211</f>
        <v>0</v>
      </c>
      <c r="BB219" s="52">
        <f>'General Data'!$C105*AY$211</f>
        <v>0</v>
      </c>
      <c r="BC219" s="52">
        <f>'General Data'!$C105*AZ$211</f>
        <v>0</v>
      </c>
      <c r="BD219" s="52">
        <f>'General Data'!$C105*BA$211</f>
        <v>0</v>
      </c>
      <c r="BE219" s="52">
        <f>'General Data'!$C105*BB$211</f>
        <v>0</v>
      </c>
      <c r="BF219" s="52">
        <f>'General Data'!$C105*BC$211</f>
        <v>0</v>
      </c>
      <c r="BG219" s="52">
        <f>'General Data'!$C105*BD$211</f>
        <v>0</v>
      </c>
      <c r="BH219" s="52">
        <f>'General Data'!$C105*BE$211</f>
        <v>0</v>
      </c>
      <c r="BI219" s="52">
        <f>'General Data'!$C105*BF$211</f>
        <v>0</v>
      </c>
      <c r="BJ219" s="52">
        <f>'General Data'!$C105*BG$211</f>
        <v>0</v>
      </c>
      <c r="BK219" s="52">
        <f>'General Data'!$C105*BH$211</f>
        <v>0</v>
      </c>
      <c r="BL219" s="52">
        <f>'General Data'!$C105*BI$211</f>
        <v>0</v>
      </c>
      <c r="BM219" s="52">
        <f>'General Data'!$C105*BJ$211</f>
        <v>0</v>
      </c>
      <c r="BN219" s="52">
        <f>'General Data'!$C105*BK$211</f>
        <v>0</v>
      </c>
      <c r="BO219" s="52">
        <f>'General Data'!$C105*BL$211</f>
        <v>0</v>
      </c>
      <c r="BP219" s="52">
        <f>'General Data'!$C105*BM$211</f>
        <v>0</v>
      </c>
      <c r="BQ219" s="52">
        <f>'General Data'!$C105*BN$211</f>
        <v>0</v>
      </c>
      <c r="BR219" s="52">
        <f>'General Data'!$C105*BO$211</f>
        <v>0</v>
      </c>
      <c r="BS219" s="52">
        <f>'General Data'!$C105*BP$211</f>
        <v>0</v>
      </c>
      <c r="BT219" s="52">
        <f>'General Data'!$C105*BQ$211</f>
        <v>0</v>
      </c>
      <c r="BU219" s="52">
        <f>'General Data'!$C105*BR$211</f>
        <v>0</v>
      </c>
      <c r="BV219" s="52">
        <f>'General Data'!$C105*BS$211</f>
        <v>0</v>
      </c>
      <c r="BW219" s="52">
        <f>'General Data'!$C105*BT$211</f>
        <v>0</v>
      </c>
      <c r="BX219" s="52">
        <f>'General Data'!$C105*BU$211</f>
        <v>0</v>
      </c>
      <c r="BY219" s="52">
        <f>'General Data'!$C105*BV$211</f>
        <v>0</v>
      </c>
      <c r="BZ219" s="52">
        <f>'General Data'!$C105*BW$211</f>
        <v>0</v>
      </c>
      <c r="CA219" s="52">
        <f>'General Data'!$C105*BX$211</f>
        <v>0</v>
      </c>
      <c r="CB219" s="52">
        <f>'General Data'!$C105*BY$211</f>
        <v>0</v>
      </c>
      <c r="CC219" s="52">
        <f>'General Data'!$C105*BZ$211</f>
        <v>0</v>
      </c>
      <c r="CD219" s="52">
        <f>'General Data'!$C105*CA$211</f>
        <v>0</v>
      </c>
      <c r="CE219" s="52">
        <f>'General Data'!$C105*CB$211</f>
        <v>0</v>
      </c>
      <c r="CF219" s="52">
        <f>'General Data'!$C105*CC$211</f>
        <v>0</v>
      </c>
      <c r="CG219" s="52">
        <f>'General Data'!$C105*CD$211</f>
        <v>0</v>
      </c>
      <c r="CH219" s="52">
        <f>'General Data'!$C105*CE$211</f>
        <v>0</v>
      </c>
      <c r="CI219" s="52">
        <f>'General Data'!$C105*CF$211</f>
        <v>0</v>
      </c>
      <c r="CJ219" s="52">
        <f>'General Data'!$C105*CG$211</f>
        <v>0</v>
      </c>
      <c r="CK219" s="52">
        <f>'General Data'!$C105*CH$211</f>
        <v>0</v>
      </c>
      <c r="CL219" s="52">
        <f>'General Data'!$C105*CI$211</f>
        <v>0</v>
      </c>
      <c r="CM219" s="52">
        <f>'General Data'!$C105*CJ$211</f>
        <v>0</v>
      </c>
      <c r="CN219" s="52">
        <f>'General Data'!$C105*CK$211</f>
        <v>0</v>
      </c>
      <c r="CO219" s="52">
        <f>'General Data'!$C105*CL$211</f>
        <v>0</v>
      </c>
      <c r="CP219" s="52">
        <f>'General Data'!$C105*CM$211</f>
        <v>0</v>
      </c>
      <c r="CQ219" s="52">
        <f>'General Data'!$C105*CN$211</f>
        <v>0</v>
      </c>
      <c r="CR219" s="52">
        <f>'General Data'!$C105*CO$211</f>
        <v>0</v>
      </c>
      <c r="CS219" s="52">
        <f>'General Data'!$C105*CP$211</f>
        <v>0</v>
      </c>
      <c r="CT219" s="52">
        <f>'General Data'!$C105*CQ$211</f>
        <v>0</v>
      </c>
      <c r="CU219" s="52">
        <f>'General Data'!$C105*CR$211</f>
        <v>0</v>
      </c>
      <c r="CV219" s="52">
        <f>'General Data'!$C105*CS$211</f>
        <v>0</v>
      </c>
      <c r="CW219" s="52">
        <f>'General Data'!$C105*CT$211</f>
        <v>0</v>
      </c>
      <c r="CX219" s="52">
        <f>'General Data'!$C105*CU$211</f>
        <v>0</v>
      </c>
      <c r="CY219" s="52">
        <f>'General Data'!$C105*CV$211</f>
        <v>0</v>
      </c>
      <c r="CZ219" s="52">
        <f>'General Data'!$C105*CW$211</f>
        <v>0</v>
      </c>
      <c r="DA219" s="52">
        <f>'General Data'!$C105*CX$211</f>
        <v>0</v>
      </c>
      <c r="DB219" s="52">
        <f>'General Data'!$C105*CY$211</f>
        <v>0</v>
      </c>
      <c r="DC219" s="52">
        <f>'General Data'!$C105*CZ$211</f>
        <v>0</v>
      </c>
      <c r="DD219" s="52">
        <f>'General Data'!$C105*DA$211</f>
        <v>0</v>
      </c>
      <c r="DE219" s="52">
        <f>'General Data'!$C105*DB$211</f>
        <v>0</v>
      </c>
      <c r="DF219" s="52">
        <f>'General Data'!$C105*DC$211</f>
        <v>0</v>
      </c>
      <c r="DG219" s="52">
        <f>'General Data'!$C105*DD$211</f>
        <v>0</v>
      </c>
      <c r="DH219" s="52">
        <f>'General Data'!$C105*DE$211</f>
        <v>0</v>
      </c>
      <c r="DI219" s="52">
        <f>'General Data'!$C105*DF$211</f>
        <v>0</v>
      </c>
      <c r="DJ219" s="52">
        <f>'General Data'!$C105*DG$211</f>
        <v>0</v>
      </c>
      <c r="DK219" s="52">
        <f>'General Data'!$C105*DH$211</f>
        <v>0</v>
      </c>
      <c r="DL219" s="52">
        <f>'General Data'!$C105*DI$211</f>
        <v>0</v>
      </c>
      <c r="DM219" s="52">
        <f>'General Data'!$C105*DJ$211</f>
        <v>0</v>
      </c>
      <c r="DN219" s="52">
        <f>'General Data'!$C105*DK$211</f>
        <v>0</v>
      </c>
      <c r="DO219" s="52">
        <f>'General Data'!$C105*DL$211</f>
        <v>0</v>
      </c>
      <c r="DP219" s="52">
        <f>'General Data'!$C105*DM$211</f>
        <v>0</v>
      </c>
      <c r="DQ219" s="52">
        <f>'General Data'!$C105*DN$211</f>
        <v>0</v>
      </c>
      <c r="DR219" s="52">
        <f>'General Data'!$C105*DO$211</f>
        <v>0</v>
      </c>
      <c r="DS219" s="52">
        <f>'General Data'!$C105*DP$211</f>
        <v>0</v>
      </c>
      <c r="DT219" s="52">
        <f>'General Data'!$C105*DQ$211</f>
        <v>0</v>
      </c>
      <c r="DU219" s="52">
        <f>'General Data'!$C105*DR$211</f>
        <v>0</v>
      </c>
      <c r="DV219" s="52">
        <f>'General Data'!$C105*DS$211</f>
        <v>0</v>
      </c>
      <c r="DW219" s="52">
        <f>'General Data'!$C105*DT$211</f>
        <v>0</v>
      </c>
      <c r="DX219" s="52">
        <f>'General Data'!$C105*DU$211</f>
        <v>0</v>
      </c>
      <c r="DY219" s="52">
        <f>'General Data'!$C105*DV$211</f>
        <v>0</v>
      </c>
      <c r="DZ219" s="52">
        <f>'General Data'!$C105*DW$211</f>
        <v>0</v>
      </c>
      <c r="EA219" s="52">
        <f>'General Data'!$C105*DX$211</f>
        <v>0</v>
      </c>
      <c r="EB219" s="52">
        <f>'General Data'!$C105*DY$211</f>
        <v>0</v>
      </c>
      <c r="EC219" s="52">
        <f>'General Data'!$C105*DZ$211</f>
        <v>0</v>
      </c>
      <c r="ED219" s="52">
        <f>'General Data'!$C105*EA$211</f>
        <v>0</v>
      </c>
      <c r="EE219" s="52">
        <f>'General Data'!$C105*EB$211</f>
        <v>0</v>
      </c>
      <c r="EF219" s="52">
        <f>'General Data'!$C105*EC$211</f>
        <v>0</v>
      </c>
      <c r="EG219" s="52">
        <f>'General Data'!$C105*ED$211</f>
        <v>0</v>
      </c>
      <c r="EH219" s="52">
        <f>'General Data'!$C105*EE$211</f>
        <v>0</v>
      </c>
      <c r="EI219" s="52">
        <f>'General Data'!$C105*EF$211</f>
        <v>0</v>
      </c>
      <c r="EJ219" s="52"/>
      <c r="EK219" s="52"/>
      <c r="EL219" s="52"/>
      <c r="EM219" s="52"/>
      <c r="EN219" s="52"/>
      <c r="EO219" s="52"/>
      <c r="EP219" s="52"/>
      <c r="EQ219" s="52"/>
      <c r="ER219" s="52"/>
      <c r="ES219" s="52"/>
      <c r="ET219" s="52"/>
      <c r="EU219" s="52"/>
      <c r="EV219" s="52"/>
      <c r="EW219" s="52"/>
      <c r="EX219" s="52"/>
      <c r="EY219" s="52"/>
      <c r="EZ219" s="52"/>
      <c r="FA219" s="52"/>
    </row>
    <row r="220" spans="1:157" ht="13.5" thickBot="1" x14ac:dyDescent="0.25">
      <c r="B220" t="s">
        <v>23</v>
      </c>
      <c r="E220" s="57">
        <f>SUM(E216:E219)</f>
        <v>0</v>
      </c>
      <c r="F220" s="57">
        <f t="shared" ref="F220:BQ220" si="285">SUM(F216:F219)</f>
        <v>0</v>
      </c>
      <c r="G220" s="57">
        <f t="shared" si="285"/>
        <v>0</v>
      </c>
      <c r="H220" s="57">
        <f t="shared" si="285"/>
        <v>0</v>
      </c>
      <c r="I220" s="57">
        <f t="shared" si="285"/>
        <v>0</v>
      </c>
      <c r="J220" s="57">
        <f t="shared" si="285"/>
        <v>0</v>
      </c>
      <c r="K220" s="57">
        <f t="shared" si="285"/>
        <v>0</v>
      </c>
      <c r="L220" s="57">
        <f t="shared" si="285"/>
        <v>0</v>
      </c>
      <c r="M220" s="57">
        <f t="shared" si="285"/>
        <v>0</v>
      </c>
      <c r="N220" s="57">
        <f t="shared" si="285"/>
        <v>0</v>
      </c>
      <c r="O220" s="57">
        <f t="shared" si="285"/>
        <v>0</v>
      </c>
      <c r="P220" s="57">
        <f t="shared" si="285"/>
        <v>0</v>
      </c>
      <c r="Q220" s="57">
        <f t="shared" si="285"/>
        <v>0</v>
      </c>
      <c r="R220" s="57">
        <f t="shared" si="285"/>
        <v>0</v>
      </c>
      <c r="S220" s="57">
        <f t="shared" si="285"/>
        <v>0</v>
      </c>
      <c r="T220" s="57">
        <f t="shared" si="285"/>
        <v>0</v>
      </c>
      <c r="U220" s="57">
        <f t="shared" si="285"/>
        <v>0</v>
      </c>
      <c r="V220" s="57">
        <f t="shared" si="285"/>
        <v>0</v>
      </c>
      <c r="W220" s="57">
        <f t="shared" si="285"/>
        <v>0</v>
      </c>
      <c r="X220" s="57">
        <f t="shared" si="285"/>
        <v>0</v>
      </c>
      <c r="Y220" s="57">
        <f t="shared" si="285"/>
        <v>0</v>
      </c>
      <c r="Z220" s="57">
        <f t="shared" si="285"/>
        <v>0</v>
      </c>
      <c r="AA220" s="57">
        <f t="shared" si="285"/>
        <v>0</v>
      </c>
      <c r="AB220" s="57">
        <f t="shared" si="285"/>
        <v>0</v>
      </c>
      <c r="AC220" s="57">
        <f t="shared" si="285"/>
        <v>0</v>
      </c>
      <c r="AD220" s="57">
        <f t="shared" si="285"/>
        <v>0</v>
      </c>
      <c r="AE220" s="57">
        <f t="shared" si="285"/>
        <v>0</v>
      </c>
      <c r="AF220" s="57">
        <f t="shared" si="285"/>
        <v>0</v>
      </c>
      <c r="AG220" s="57">
        <f t="shared" si="285"/>
        <v>0</v>
      </c>
      <c r="AH220" s="57">
        <f t="shared" si="285"/>
        <v>0</v>
      </c>
      <c r="AI220" s="57">
        <f t="shared" si="285"/>
        <v>0</v>
      </c>
      <c r="AJ220" s="57">
        <f t="shared" si="285"/>
        <v>0</v>
      </c>
      <c r="AK220" s="57">
        <f t="shared" si="285"/>
        <v>0</v>
      </c>
      <c r="AL220" s="57">
        <f t="shared" si="285"/>
        <v>0</v>
      </c>
      <c r="AM220" s="57">
        <f t="shared" si="285"/>
        <v>0</v>
      </c>
      <c r="AN220" s="57">
        <f t="shared" si="285"/>
        <v>0</v>
      </c>
      <c r="AO220" s="57">
        <f t="shared" si="285"/>
        <v>0</v>
      </c>
      <c r="AP220" s="57">
        <f t="shared" si="285"/>
        <v>0</v>
      </c>
      <c r="AQ220" s="57">
        <f t="shared" si="285"/>
        <v>0</v>
      </c>
      <c r="AR220" s="57">
        <f t="shared" si="285"/>
        <v>0</v>
      </c>
      <c r="AS220" s="57">
        <f t="shared" si="285"/>
        <v>0</v>
      </c>
      <c r="AT220" s="57">
        <f t="shared" si="285"/>
        <v>0</v>
      </c>
      <c r="AU220" s="57">
        <f t="shared" si="285"/>
        <v>0</v>
      </c>
      <c r="AV220" s="57">
        <f t="shared" si="285"/>
        <v>0</v>
      </c>
      <c r="AW220" s="57">
        <f t="shared" si="285"/>
        <v>0</v>
      </c>
      <c r="AX220" s="57">
        <f t="shared" si="285"/>
        <v>0</v>
      </c>
      <c r="AY220" s="57">
        <f t="shared" si="285"/>
        <v>0</v>
      </c>
      <c r="AZ220" s="57">
        <f t="shared" si="285"/>
        <v>0</v>
      </c>
      <c r="BA220" s="57">
        <f t="shared" si="285"/>
        <v>0</v>
      </c>
      <c r="BB220" s="57">
        <f t="shared" si="285"/>
        <v>0</v>
      </c>
      <c r="BC220" s="57">
        <f t="shared" si="285"/>
        <v>0</v>
      </c>
      <c r="BD220" s="57">
        <f t="shared" si="285"/>
        <v>0</v>
      </c>
      <c r="BE220" s="57">
        <f t="shared" si="285"/>
        <v>0</v>
      </c>
      <c r="BF220" s="57">
        <f t="shared" si="285"/>
        <v>0</v>
      </c>
      <c r="BG220" s="57">
        <f t="shared" si="285"/>
        <v>0</v>
      </c>
      <c r="BH220" s="57">
        <f t="shared" si="285"/>
        <v>0</v>
      </c>
      <c r="BI220" s="57">
        <f t="shared" si="285"/>
        <v>0</v>
      </c>
      <c r="BJ220" s="57">
        <f t="shared" si="285"/>
        <v>0</v>
      </c>
      <c r="BK220" s="57">
        <f t="shared" si="285"/>
        <v>0</v>
      </c>
      <c r="BL220" s="57">
        <f t="shared" si="285"/>
        <v>0</v>
      </c>
      <c r="BM220" s="57">
        <f t="shared" si="285"/>
        <v>0</v>
      </c>
      <c r="BN220" s="57">
        <f t="shared" si="285"/>
        <v>0</v>
      </c>
      <c r="BO220" s="57">
        <f t="shared" si="285"/>
        <v>0</v>
      </c>
      <c r="BP220" s="57">
        <f t="shared" si="285"/>
        <v>0</v>
      </c>
      <c r="BQ220" s="57">
        <f t="shared" si="285"/>
        <v>0</v>
      </c>
      <c r="BR220" s="57">
        <f t="shared" ref="BR220:DW220" si="286">SUM(BR216:BR219)</f>
        <v>0</v>
      </c>
      <c r="BS220" s="57">
        <f t="shared" si="286"/>
        <v>0</v>
      </c>
      <c r="BT220" s="57">
        <f t="shared" si="286"/>
        <v>0</v>
      </c>
      <c r="BU220" s="57">
        <f t="shared" si="286"/>
        <v>0</v>
      </c>
      <c r="BV220" s="57">
        <f t="shared" si="286"/>
        <v>0</v>
      </c>
      <c r="BW220" s="57">
        <f t="shared" si="286"/>
        <v>0</v>
      </c>
      <c r="BX220" s="57">
        <f t="shared" si="286"/>
        <v>0</v>
      </c>
      <c r="BY220" s="57">
        <f t="shared" si="286"/>
        <v>0</v>
      </c>
      <c r="BZ220" s="57">
        <f t="shared" si="286"/>
        <v>0</v>
      </c>
      <c r="CA220" s="57">
        <f t="shared" si="286"/>
        <v>0</v>
      </c>
      <c r="CB220" s="57">
        <f t="shared" si="286"/>
        <v>0</v>
      </c>
      <c r="CC220" s="57">
        <f t="shared" si="286"/>
        <v>0</v>
      </c>
      <c r="CD220" s="57">
        <f t="shared" si="286"/>
        <v>0</v>
      </c>
      <c r="CE220" s="57">
        <f t="shared" si="286"/>
        <v>0</v>
      </c>
      <c r="CF220" s="57">
        <f t="shared" si="286"/>
        <v>0</v>
      </c>
      <c r="CG220" s="57">
        <f t="shared" si="286"/>
        <v>0</v>
      </c>
      <c r="CH220" s="57">
        <f t="shared" si="286"/>
        <v>0</v>
      </c>
      <c r="CI220" s="57">
        <f t="shared" si="286"/>
        <v>0</v>
      </c>
      <c r="CJ220" s="57">
        <f t="shared" si="286"/>
        <v>0</v>
      </c>
      <c r="CK220" s="57">
        <f t="shared" si="286"/>
        <v>0</v>
      </c>
      <c r="CL220" s="57">
        <f t="shared" si="286"/>
        <v>0</v>
      </c>
      <c r="CM220" s="57">
        <f t="shared" si="286"/>
        <v>0</v>
      </c>
      <c r="CN220" s="57">
        <f t="shared" si="286"/>
        <v>0</v>
      </c>
      <c r="CO220" s="57">
        <f t="shared" si="286"/>
        <v>0</v>
      </c>
      <c r="CP220" s="57">
        <f t="shared" si="286"/>
        <v>0</v>
      </c>
      <c r="CQ220" s="57">
        <f t="shared" si="286"/>
        <v>0</v>
      </c>
      <c r="CR220" s="57">
        <f t="shared" si="286"/>
        <v>0</v>
      </c>
      <c r="CS220" s="57">
        <f t="shared" si="286"/>
        <v>0</v>
      </c>
      <c r="CT220" s="57">
        <f t="shared" si="286"/>
        <v>0</v>
      </c>
      <c r="CU220" s="57">
        <f t="shared" si="286"/>
        <v>0</v>
      </c>
      <c r="CV220" s="57">
        <f t="shared" si="286"/>
        <v>0</v>
      </c>
      <c r="CW220" s="57">
        <f t="shared" si="286"/>
        <v>0</v>
      </c>
      <c r="CX220" s="57">
        <f t="shared" si="286"/>
        <v>0</v>
      </c>
      <c r="CY220" s="57">
        <f t="shared" si="286"/>
        <v>0</v>
      </c>
      <c r="CZ220" s="57">
        <f t="shared" si="286"/>
        <v>0</v>
      </c>
      <c r="DA220" s="57">
        <f t="shared" si="286"/>
        <v>0</v>
      </c>
      <c r="DB220" s="57">
        <f t="shared" si="286"/>
        <v>0</v>
      </c>
      <c r="DC220" s="57">
        <f t="shared" si="286"/>
        <v>0</v>
      </c>
      <c r="DD220" s="57">
        <f t="shared" si="286"/>
        <v>0</v>
      </c>
      <c r="DE220" s="57">
        <f t="shared" si="286"/>
        <v>0</v>
      </c>
      <c r="DF220" s="57">
        <f t="shared" si="286"/>
        <v>0</v>
      </c>
      <c r="DG220" s="57">
        <f t="shared" si="286"/>
        <v>0</v>
      </c>
      <c r="DH220" s="57">
        <f t="shared" si="286"/>
        <v>0</v>
      </c>
      <c r="DI220" s="57">
        <f t="shared" si="286"/>
        <v>0</v>
      </c>
      <c r="DJ220" s="57">
        <f t="shared" si="286"/>
        <v>0</v>
      </c>
      <c r="DK220" s="57">
        <f t="shared" si="286"/>
        <v>0</v>
      </c>
      <c r="DL220" s="57">
        <f t="shared" si="286"/>
        <v>0</v>
      </c>
      <c r="DM220" s="57">
        <f t="shared" si="286"/>
        <v>0</v>
      </c>
      <c r="DN220" s="57">
        <f t="shared" si="286"/>
        <v>0</v>
      </c>
      <c r="DO220" s="57">
        <f t="shared" si="286"/>
        <v>0</v>
      </c>
      <c r="DP220" s="57">
        <f t="shared" si="286"/>
        <v>0</v>
      </c>
      <c r="DQ220" s="57">
        <f t="shared" si="286"/>
        <v>0</v>
      </c>
      <c r="DR220" s="57">
        <f t="shared" si="286"/>
        <v>0</v>
      </c>
      <c r="DS220" s="57">
        <f t="shared" si="286"/>
        <v>0</v>
      </c>
      <c r="DT220" s="57">
        <f t="shared" si="286"/>
        <v>0</v>
      </c>
      <c r="DU220" s="57">
        <f t="shared" si="286"/>
        <v>0</v>
      </c>
      <c r="DV220" s="57">
        <f t="shared" si="286"/>
        <v>0</v>
      </c>
      <c r="DW220" s="57">
        <f t="shared" si="286"/>
        <v>0</v>
      </c>
      <c r="DX220" s="57">
        <f t="shared" ref="DX220:EI220" si="287">SUM(DX216:DX219)</f>
        <v>0</v>
      </c>
      <c r="DY220" s="57">
        <f t="shared" si="287"/>
        <v>0</v>
      </c>
      <c r="DZ220" s="57">
        <f t="shared" si="287"/>
        <v>0</v>
      </c>
      <c r="EA220" s="57">
        <f t="shared" si="287"/>
        <v>0</v>
      </c>
      <c r="EB220" s="57">
        <f t="shared" si="287"/>
        <v>0</v>
      </c>
      <c r="EC220" s="57">
        <f t="shared" si="287"/>
        <v>0</v>
      </c>
      <c r="ED220" s="57">
        <f t="shared" si="287"/>
        <v>0</v>
      </c>
      <c r="EE220" s="57">
        <f t="shared" si="287"/>
        <v>0</v>
      </c>
      <c r="EF220" s="57">
        <f t="shared" si="287"/>
        <v>0</v>
      </c>
      <c r="EG220" s="57">
        <f t="shared" si="287"/>
        <v>0</v>
      </c>
      <c r="EH220" s="57">
        <f t="shared" si="287"/>
        <v>0</v>
      </c>
      <c r="EI220" s="57">
        <f t="shared" si="287"/>
        <v>0</v>
      </c>
      <c r="EJ220" s="57"/>
      <c r="EK220" s="57"/>
      <c r="EL220" s="57"/>
      <c r="EM220" s="57"/>
      <c r="EN220" s="57"/>
      <c r="EO220" s="57"/>
      <c r="EP220" s="57"/>
      <c r="EQ220" s="57"/>
      <c r="ER220" s="57"/>
      <c r="ES220" s="57"/>
      <c r="ET220" s="57"/>
      <c r="EU220" s="57"/>
      <c r="EV220" s="57"/>
      <c r="EW220" s="57"/>
      <c r="EX220" s="57"/>
      <c r="EY220" s="57"/>
      <c r="EZ220" s="57"/>
      <c r="FA220" s="57"/>
    </row>
    <row r="221" spans="1:157" ht="13.5" thickTop="1" x14ac:dyDescent="0.2">
      <c r="B221" t="s">
        <v>95</v>
      </c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  <c r="AX221" s="51"/>
      <c r="AY221" s="51"/>
      <c r="AZ221" s="51"/>
      <c r="BA221" s="51"/>
      <c r="BB221" s="51"/>
      <c r="BC221" s="51"/>
      <c r="BD221" s="51"/>
      <c r="BE221" s="51"/>
      <c r="BF221" s="51"/>
      <c r="BG221" s="51"/>
      <c r="BH221" s="51"/>
      <c r="BI221" s="51"/>
      <c r="BJ221" s="51"/>
      <c r="BK221" s="51"/>
      <c r="BL221" s="51"/>
      <c r="BM221" s="51"/>
      <c r="BN221" s="51"/>
      <c r="BO221" s="51"/>
      <c r="BP221" s="51"/>
      <c r="BQ221" s="51"/>
      <c r="BR221" s="51"/>
      <c r="BS221" s="51"/>
      <c r="BT221" s="51"/>
      <c r="BU221" s="51"/>
      <c r="BV221" s="51"/>
      <c r="BW221" s="51"/>
      <c r="BX221" s="51"/>
      <c r="BY221" s="51"/>
      <c r="BZ221" s="51"/>
      <c r="CA221" s="51"/>
      <c r="CB221" s="51"/>
      <c r="CC221" s="51"/>
      <c r="CD221" s="51"/>
      <c r="CE221" s="51"/>
      <c r="CF221" s="51"/>
      <c r="CG221" s="51"/>
      <c r="CH221" s="51"/>
      <c r="CI221" s="51"/>
      <c r="CJ221" s="51"/>
      <c r="CK221" s="51"/>
      <c r="CL221" s="51"/>
      <c r="CM221" s="51"/>
      <c r="CN221" s="51"/>
      <c r="CO221" s="51"/>
      <c r="CP221" s="51"/>
      <c r="CQ221" s="51"/>
      <c r="CR221" s="51"/>
      <c r="CS221" s="51"/>
      <c r="CT221" s="51"/>
      <c r="CU221" s="51"/>
      <c r="CV221" s="51"/>
      <c r="CW221" s="51"/>
      <c r="CX221" s="51"/>
      <c r="CY221" s="51"/>
      <c r="CZ221" s="51"/>
      <c r="DA221" s="51"/>
      <c r="DB221" s="51"/>
      <c r="DC221" s="51"/>
      <c r="DD221" s="51"/>
      <c r="DE221" s="51"/>
      <c r="DF221" s="51"/>
      <c r="DG221" s="51"/>
      <c r="DH221" s="51"/>
      <c r="DI221" s="51"/>
      <c r="DJ221" s="51"/>
      <c r="DK221" s="51"/>
      <c r="DL221" s="51"/>
      <c r="DM221" s="51"/>
      <c r="DN221" s="51"/>
      <c r="DO221" s="51"/>
      <c r="DP221" s="51"/>
      <c r="DQ221" s="51"/>
      <c r="DR221" s="51"/>
      <c r="DS221" s="51"/>
      <c r="DT221" s="51"/>
      <c r="DU221" s="51"/>
      <c r="DV221" s="51"/>
      <c r="DW221" s="51"/>
      <c r="DX221" s="51"/>
      <c r="DY221" s="51"/>
      <c r="DZ221" s="51"/>
      <c r="EA221" s="51"/>
      <c r="EB221" s="51"/>
      <c r="EC221" s="51"/>
      <c r="ED221" s="51"/>
      <c r="EE221" s="51"/>
      <c r="EF221" s="51"/>
      <c r="EG221" s="51"/>
      <c r="EH221" s="51"/>
      <c r="EI221" s="51"/>
      <c r="EJ221" s="51"/>
      <c r="EK221" s="51"/>
      <c r="EL221" s="51"/>
      <c r="EM221" s="51"/>
      <c r="EN221" s="51"/>
      <c r="EO221" s="51"/>
      <c r="EP221" s="51"/>
      <c r="EQ221" s="51"/>
      <c r="ER221" s="51"/>
      <c r="ES221" s="51"/>
      <c r="ET221" s="51"/>
      <c r="EU221" s="51"/>
      <c r="EV221" s="51"/>
      <c r="EW221" s="51"/>
      <c r="EX221" s="51"/>
      <c r="EY221" s="51"/>
      <c r="EZ221" s="51"/>
      <c r="FA221" s="51"/>
    </row>
    <row r="222" spans="1:157" x14ac:dyDescent="0.2"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51"/>
      <c r="BD222" s="51"/>
      <c r="BE222" s="51"/>
      <c r="BF222" s="51"/>
      <c r="BG222" s="51"/>
      <c r="BH222" s="51"/>
      <c r="BI222" s="51"/>
      <c r="BJ222" s="51"/>
      <c r="BK222" s="51"/>
      <c r="BL222" s="51"/>
      <c r="BM222" s="51"/>
      <c r="BN222" s="51"/>
      <c r="BO222" s="51"/>
      <c r="BP222" s="51"/>
      <c r="BQ222" s="51"/>
      <c r="BR222" s="51"/>
      <c r="BS222" s="51"/>
      <c r="BT222" s="51"/>
      <c r="BU222" s="51"/>
      <c r="BV222" s="51"/>
      <c r="BW222" s="51"/>
      <c r="BX222" s="51"/>
      <c r="BY222" s="51"/>
      <c r="BZ222" s="51"/>
      <c r="CA222" s="51"/>
      <c r="CB222" s="51"/>
      <c r="CC222" s="51"/>
      <c r="CD222" s="51"/>
      <c r="CE222" s="51"/>
      <c r="CF222" s="51"/>
      <c r="CG222" s="51"/>
      <c r="CH222" s="51"/>
      <c r="CI222" s="51"/>
      <c r="CJ222" s="51"/>
      <c r="CK222" s="51"/>
      <c r="CL222" s="51"/>
      <c r="CM222" s="51"/>
      <c r="CN222" s="51"/>
      <c r="CO222" s="51"/>
      <c r="CP222" s="51"/>
      <c r="CQ222" s="51"/>
      <c r="CR222" s="51"/>
      <c r="CS222" s="51"/>
      <c r="CT222" s="51"/>
      <c r="CU222" s="51"/>
      <c r="CV222" s="51"/>
      <c r="CW222" s="51"/>
      <c r="CX222" s="51"/>
      <c r="CY222" s="51"/>
      <c r="CZ222" s="51"/>
      <c r="DA222" s="51"/>
      <c r="DB222" s="51"/>
      <c r="DC222" s="51"/>
      <c r="DD222" s="51"/>
      <c r="DE222" s="51"/>
      <c r="DF222" s="51"/>
      <c r="DG222" s="51"/>
      <c r="DH222" s="51"/>
      <c r="DI222" s="51"/>
      <c r="DJ222" s="51"/>
      <c r="DK222" s="51"/>
      <c r="DL222" s="51"/>
      <c r="DM222" s="51"/>
      <c r="DN222" s="51"/>
      <c r="DO222" s="51"/>
      <c r="DP222" s="51"/>
      <c r="DQ222" s="51"/>
      <c r="DR222" s="51"/>
      <c r="DS222" s="51"/>
      <c r="DT222" s="51"/>
      <c r="DU222" s="51"/>
      <c r="DV222" s="51"/>
      <c r="DW222" s="51"/>
      <c r="DX222" s="51"/>
      <c r="DY222" s="51"/>
      <c r="DZ222" s="51"/>
      <c r="EA222" s="51"/>
      <c r="EB222" s="51"/>
      <c r="EC222" s="51"/>
      <c r="ED222" s="51"/>
      <c r="EE222" s="51"/>
      <c r="EF222" s="51"/>
      <c r="EG222" s="51"/>
      <c r="EH222" s="51"/>
      <c r="EI222" s="51"/>
      <c r="EJ222" s="51"/>
      <c r="EK222" s="51"/>
      <c r="EL222" s="51"/>
      <c r="EM222" s="51"/>
      <c r="EN222" s="51"/>
      <c r="EO222" s="51"/>
      <c r="EP222" s="51"/>
      <c r="EQ222" s="51"/>
      <c r="ER222" s="51"/>
      <c r="ES222" s="51"/>
      <c r="ET222" s="51"/>
      <c r="EU222" s="51"/>
      <c r="EV222" s="51"/>
      <c r="EW222" s="51"/>
      <c r="EX222" s="51"/>
      <c r="EY222" s="51"/>
      <c r="EZ222" s="51"/>
      <c r="FA222" s="51"/>
    </row>
    <row r="223" spans="1:157" x14ac:dyDescent="0.2">
      <c r="A223" s="2" t="s">
        <v>107</v>
      </c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/>
      <c r="AZ223" s="51"/>
      <c r="BA223" s="51"/>
      <c r="BB223" s="51"/>
      <c r="BC223" s="51"/>
      <c r="BD223" s="51"/>
      <c r="BE223" s="51"/>
      <c r="BF223" s="51"/>
      <c r="BG223" s="51"/>
      <c r="BH223" s="51"/>
      <c r="BI223" s="51"/>
      <c r="BJ223" s="51"/>
      <c r="BK223" s="51"/>
      <c r="BL223" s="51"/>
      <c r="BM223" s="51"/>
      <c r="BN223" s="51"/>
      <c r="BO223" s="51"/>
      <c r="BP223" s="51"/>
      <c r="BQ223" s="51"/>
      <c r="BR223" s="51"/>
      <c r="BS223" s="51"/>
      <c r="BT223" s="51"/>
      <c r="BU223" s="51"/>
      <c r="BV223" s="51"/>
      <c r="BW223" s="51"/>
      <c r="BX223" s="51"/>
      <c r="BY223" s="51"/>
      <c r="BZ223" s="51"/>
      <c r="CA223" s="51"/>
      <c r="CB223" s="51"/>
      <c r="CC223" s="51"/>
      <c r="CD223" s="51"/>
      <c r="CE223" s="51"/>
      <c r="CF223" s="51"/>
      <c r="CG223" s="51"/>
      <c r="CH223" s="51"/>
      <c r="CI223" s="51"/>
      <c r="CJ223" s="51"/>
      <c r="CK223" s="51"/>
      <c r="CL223" s="51"/>
      <c r="CM223" s="51"/>
      <c r="CN223" s="51"/>
      <c r="CO223" s="51"/>
      <c r="CP223" s="51"/>
      <c r="CQ223" s="51"/>
      <c r="CR223" s="51"/>
      <c r="CS223" s="51"/>
      <c r="CT223" s="51"/>
      <c r="CU223" s="51"/>
      <c r="CV223" s="51"/>
      <c r="CW223" s="51"/>
      <c r="CX223" s="51"/>
      <c r="CY223" s="51"/>
      <c r="CZ223" s="51"/>
      <c r="DA223" s="51"/>
      <c r="DB223" s="51"/>
      <c r="DC223" s="51"/>
      <c r="DD223" s="51"/>
      <c r="DE223" s="51"/>
      <c r="DF223" s="51"/>
      <c r="DG223" s="51"/>
      <c r="DH223" s="51"/>
      <c r="DI223" s="51"/>
      <c r="DJ223" s="51"/>
      <c r="DK223" s="51"/>
      <c r="DL223" s="51"/>
      <c r="DM223" s="51"/>
      <c r="DN223" s="51"/>
      <c r="DO223" s="51"/>
      <c r="DP223" s="51"/>
      <c r="DQ223" s="51"/>
      <c r="DR223" s="51"/>
      <c r="DS223" s="51"/>
      <c r="DT223" s="51"/>
      <c r="DU223" s="51"/>
      <c r="DV223" s="51"/>
      <c r="DW223" s="51"/>
      <c r="DX223" s="51"/>
      <c r="DY223" s="51"/>
      <c r="DZ223" s="51"/>
      <c r="EA223" s="51"/>
      <c r="EB223" s="51"/>
      <c r="EC223" s="51"/>
      <c r="ED223" s="51"/>
      <c r="EE223" s="51"/>
      <c r="EF223" s="51"/>
      <c r="EG223" s="51"/>
      <c r="EH223" s="51"/>
      <c r="EI223" s="51"/>
      <c r="EJ223" s="51"/>
      <c r="EK223" s="51"/>
      <c r="EL223" s="51"/>
      <c r="EM223" s="51"/>
      <c r="EN223" s="51"/>
      <c r="EO223" s="51"/>
      <c r="EP223" s="51"/>
      <c r="EQ223" s="51"/>
      <c r="ER223" s="51"/>
      <c r="ES223" s="51"/>
      <c r="ET223" s="51"/>
      <c r="EU223" s="51"/>
      <c r="EV223" s="51"/>
      <c r="EW223" s="51"/>
      <c r="EX223" s="51"/>
      <c r="EY223" s="51"/>
      <c r="EZ223" s="51"/>
      <c r="FA223" s="51"/>
    </row>
    <row r="224" spans="1:157" x14ac:dyDescent="0.2">
      <c r="A224" s="2"/>
      <c r="B224" t="s">
        <v>166</v>
      </c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  <c r="BC224" s="51"/>
      <c r="BD224" s="51"/>
      <c r="BE224" s="51"/>
      <c r="BF224" s="51"/>
      <c r="BG224" s="51"/>
      <c r="BH224" s="51"/>
      <c r="BI224" s="51"/>
      <c r="BJ224" s="51"/>
      <c r="BK224" s="51"/>
      <c r="BL224" s="51"/>
      <c r="BM224" s="51"/>
      <c r="BN224" s="51"/>
      <c r="BO224" s="51"/>
      <c r="BP224" s="51"/>
      <c r="BQ224" s="51"/>
      <c r="BR224" s="51"/>
      <c r="BS224" s="51"/>
      <c r="BT224" s="51"/>
      <c r="BU224" s="51"/>
      <c r="BV224" s="51"/>
      <c r="BW224" s="51"/>
      <c r="BX224" s="51"/>
      <c r="BY224" s="51"/>
      <c r="BZ224" s="51"/>
      <c r="CA224" s="51"/>
      <c r="CB224" s="51"/>
      <c r="CC224" s="51"/>
      <c r="CD224" s="51"/>
      <c r="CE224" s="51"/>
      <c r="CF224" s="51"/>
      <c r="CG224" s="51"/>
      <c r="CH224" s="51"/>
      <c r="CI224" s="51"/>
      <c r="CJ224" s="51"/>
      <c r="CK224" s="51"/>
      <c r="CL224" s="51"/>
      <c r="CM224" s="51"/>
      <c r="CN224" s="51"/>
      <c r="CO224" s="51"/>
      <c r="CP224" s="51"/>
      <c r="CQ224" s="51"/>
      <c r="CR224" s="51"/>
      <c r="CS224" s="51"/>
      <c r="CT224" s="51"/>
      <c r="CU224" s="51"/>
      <c r="CV224" s="51"/>
      <c r="CW224" s="51"/>
      <c r="CX224" s="51"/>
      <c r="CY224" s="51"/>
      <c r="CZ224" s="51"/>
      <c r="DA224" s="51"/>
      <c r="DB224" s="51"/>
      <c r="DC224" s="51"/>
      <c r="DD224" s="51"/>
      <c r="DE224" s="51"/>
      <c r="DF224" s="51"/>
      <c r="DG224" s="51"/>
      <c r="DH224" s="51"/>
      <c r="DI224" s="51"/>
      <c r="DJ224" s="51"/>
      <c r="DK224" s="51"/>
      <c r="DL224" s="51"/>
      <c r="DM224" s="51"/>
      <c r="DN224" s="51"/>
      <c r="DO224" s="51"/>
      <c r="DP224" s="51"/>
      <c r="DQ224" s="51"/>
      <c r="DR224" s="51"/>
      <c r="DS224" s="51"/>
      <c r="DT224" s="51"/>
      <c r="DU224" s="51"/>
      <c r="DV224" s="51"/>
      <c r="DW224" s="51"/>
      <c r="DX224" s="51"/>
      <c r="DY224" s="51"/>
      <c r="DZ224" s="51"/>
      <c r="EA224" s="51"/>
      <c r="EB224" s="51"/>
      <c r="EC224" s="51"/>
      <c r="ED224" s="51"/>
      <c r="EE224" s="51"/>
      <c r="EF224" s="51"/>
      <c r="EG224" s="51"/>
      <c r="EH224" s="51"/>
      <c r="EI224" s="51"/>
      <c r="EJ224" s="51"/>
      <c r="EK224" s="51"/>
      <c r="EL224" s="51"/>
      <c r="EM224" s="51"/>
      <c r="EN224" s="51"/>
      <c r="EO224" s="51"/>
      <c r="EP224" s="51"/>
      <c r="EQ224" s="51"/>
      <c r="ER224" s="51"/>
      <c r="ES224" s="51"/>
      <c r="ET224" s="51"/>
      <c r="EU224" s="51"/>
      <c r="EV224" s="51"/>
      <c r="EW224" s="51"/>
      <c r="EX224" s="51"/>
      <c r="EY224" s="51"/>
      <c r="EZ224" s="51"/>
      <c r="FA224" s="51"/>
    </row>
    <row r="225" spans="1:157" x14ac:dyDescent="0.2">
      <c r="B225" t="s">
        <v>5</v>
      </c>
      <c r="E225" s="51">
        <f>IF('General Data'!$C96="Y",E130,0)</f>
        <v>0</v>
      </c>
      <c r="F225" s="51">
        <f>IF('General Data'!$C96="Y",F130,0)</f>
        <v>0</v>
      </c>
      <c r="G225" s="51">
        <f>IF('General Data'!$C96="Y",G130,0)</f>
        <v>0</v>
      </c>
      <c r="H225" s="51">
        <f>IF('General Data'!$C96="Y",H130,0)</f>
        <v>0</v>
      </c>
      <c r="I225" s="51">
        <f>IF('General Data'!$C96="Y",I130,0)</f>
        <v>0</v>
      </c>
      <c r="J225" s="51">
        <f>IF('General Data'!$C96="Y",J130,0)</f>
        <v>0</v>
      </c>
      <c r="K225" s="51">
        <f>IF('General Data'!$C96="Y",K130,0)</f>
        <v>0</v>
      </c>
      <c r="L225" s="51">
        <f>IF('General Data'!$C96="Y",L130,0)</f>
        <v>0</v>
      </c>
      <c r="M225" s="51">
        <f>IF('General Data'!$C96="Y",M130,0)</f>
        <v>0</v>
      </c>
      <c r="N225" s="51">
        <f>IF('General Data'!$C96="Y",N130,0)</f>
        <v>0</v>
      </c>
      <c r="O225" s="51">
        <f>IF('General Data'!$C96="Y",O130,0)</f>
        <v>0</v>
      </c>
      <c r="P225" s="51">
        <f>IF('General Data'!$C96="Y",P130,0)</f>
        <v>0</v>
      </c>
      <c r="Q225" s="51">
        <f>IF('General Data'!$C96="Y",Q130,0)</f>
        <v>0</v>
      </c>
      <c r="R225" s="51">
        <f>IF('General Data'!$C96="Y",R130,0)</f>
        <v>0</v>
      </c>
      <c r="S225" s="51">
        <f>IF('General Data'!$C96="Y",S130,0)</f>
        <v>0</v>
      </c>
      <c r="T225" s="51">
        <f>IF('General Data'!$C96="Y",T130,0)</f>
        <v>0</v>
      </c>
      <c r="U225" s="51">
        <f>IF('General Data'!$C96="Y",U130,0)</f>
        <v>0</v>
      </c>
      <c r="V225" s="51">
        <f>IF('General Data'!$C96="Y",V130,0)</f>
        <v>0</v>
      </c>
      <c r="W225" s="51">
        <f>IF('General Data'!$C96="Y",W130,0)</f>
        <v>0</v>
      </c>
      <c r="X225" s="51">
        <f>IF('General Data'!$C96="Y",X130,0)</f>
        <v>0</v>
      </c>
      <c r="Y225" s="51">
        <f>IF('General Data'!$C96="Y",Y130,0)</f>
        <v>0</v>
      </c>
      <c r="Z225" s="51">
        <f>IF('General Data'!$C96="Y",Z130,0)</f>
        <v>0</v>
      </c>
      <c r="AA225" s="51">
        <f>IF('General Data'!$C96="Y",AA130,0)</f>
        <v>0</v>
      </c>
      <c r="AB225" s="51">
        <f>IF('General Data'!$C96="Y",AB130,0)</f>
        <v>0</v>
      </c>
      <c r="AC225" s="51">
        <f>IF('General Data'!$C96="Y",AC130,0)</f>
        <v>0</v>
      </c>
      <c r="AD225" s="51">
        <f>IF('General Data'!$C96="Y",AD130,0)</f>
        <v>0</v>
      </c>
      <c r="AE225" s="51">
        <f>IF('General Data'!$C96="Y",AE130,0)</f>
        <v>0</v>
      </c>
      <c r="AF225" s="51">
        <f>IF('General Data'!$C96="Y",AF130,0)</f>
        <v>0</v>
      </c>
      <c r="AG225" s="51">
        <f>IF('General Data'!$C96="Y",AG130,0)</f>
        <v>0</v>
      </c>
      <c r="AH225" s="51">
        <f>IF('General Data'!$C96="Y",AH130,0)</f>
        <v>0</v>
      </c>
      <c r="AI225" s="51">
        <f>IF('General Data'!$C96="Y",AI130,0)</f>
        <v>0</v>
      </c>
      <c r="AJ225" s="51">
        <f>IF('General Data'!$C96="Y",AJ130,0)</f>
        <v>0</v>
      </c>
      <c r="AK225" s="51">
        <f>IF('General Data'!$C96="Y",AK130,0)</f>
        <v>0</v>
      </c>
      <c r="AL225" s="51">
        <f>IF('General Data'!$C96="Y",AL130,0)</f>
        <v>0</v>
      </c>
      <c r="AM225" s="51">
        <f>IF('General Data'!$C96="Y",AM130,0)</f>
        <v>0</v>
      </c>
      <c r="AN225" s="51">
        <f>IF('General Data'!$C96="Y",AN130,0)</f>
        <v>0</v>
      </c>
      <c r="AO225" s="51">
        <f>IF('General Data'!$C96="Y",AO130,0)</f>
        <v>0</v>
      </c>
      <c r="AP225" s="51">
        <f>IF('General Data'!$C96="Y",AP130,0)</f>
        <v>0</v>
      </c>
      <c r="AQ225" s="51">
        <f>IF('General Data'!$C96="Y",AQ130,0)</f>
        <v>0</v>
      </c>
      <c r="AR225" s="51">
        <f>IF('General Data'!$C96="Y",AR130,0)</f>
        <v>0</v>
      </c>
      <c r="AS225" s="51">
        <f>IF('General Data'!$C96="Y",AS130,0)</f>
        <v>0</v>
      </c>
      <c r="AT225" s="51">
        <f>IF('General Data'!$C96="Y",AT130,0)</f>
        <v>0</v>
      </c>
      <c r="AU225" s="51">
        <f>IF('General Data'!$C96="Y",AU130,0)</f>
        <v>0</v>
      </c>
      <c r="AV225" s="51">
        <f>IF('General Data'!$C96="Y",AV130,0)</f>
        <v>0</v>
      </c>
      <c r="AW225" s="51">
        <f>IF('General Data'!$C96="Y",AW130,0)</f>
        <v>0</v>
      </c>
      <c r="AX225" s="51">
        <f>IF('General Data'!$C96="Y",AX130,0)</f>
        <v>0</v>
      </c>
      <c r="AY225" s="51">
        <f>IF('General Data'!$C96="Y",AY130,0)</f>
        <v>0</v>
      </c>
      <c r="AZ225" s="51">
        <f>IF('General Data'!$C96="Y",AZ130,0)</f>
        <v>0</v>
      </c>
      <c r="BA225" s="51">
        <f>IF('General Data'!$C96="Y",BA130,0)</f>
        <v>0</v>
      </c>
      <c r="BB225" s="51">
        <f>IF('General Data'!$C96="Y",BB130,0)</f>
        <v>0</v>
      </c>
      <c r="BC225" s="51">
        <f>IF('General Data'!$C96="Y",BC130,0)</f>
        <v>0</v>
      </c>
      <c r="BD225" s="51">
        <f>IF('General Data'!$C96="Y",BD130,0)</f>
        <v>0</v>
      </c>
      <c r="BE225" s="51">
        <f>IF('General Data'!$C96="Y",BE130,0)</f>
        <v>0</v>
      </c>
      <c r="BF225" s="51">
        <f>IF('General Data'!$C96="Y",BF130,0)</f>
        <v>0</v>
      </c>
      <c r="BG225" s="51">
        <f>IF('General Data'!$C96="Y",BG130,0)</f>
        <v>0</v>
      </c>
      <c r="BH225" s="51">
        <f>IF('General Data'!$C96="Y",BH130,0)</f>
        <v>0</v>
      </c>
      <c r="BI225" s="51">
        <f>IF('General Data'!$C96="Y",BI130,0)</f>
        <v>0</v>
      </c>
      <c r="BJ225" s="51">
        <f>IF('General Data'!$C96="Y",BJ130,0)</f>
        <v>0</v>
      </c>
      <c r="BK225" s="51">
        <f>IF('General Data'!$C96="Y",BK130,0)</f>
        <v>0</v>
      </c>
      <c r="BL225" s="51">
        <f>IF('General Data'!$C96="Y",BL130,0)</f>
        <v>0</v>
      </c>
      <c r="BM225" s="51">
        <f>IF('General Data'!$C96="Y",BM130,0)</f>
        <v>0</v>
      </c>
      <c r="BN225" s="51">
        <f>IF('General Data'!$C96="Y",BN130,0)</f>
        <v>0</v>
      </c>
      <c r="BO225" s="51">
        <f>IF('General Data'!$C96="Y",BO130,0)</f>
        <v>0</v>
      </c>
      <c r="BP225" s="51">
        <f>IF('General Data'!$C96="Y",BP130,0)</f>
        <v>0</v>
      </c>
      <c r="BQ225" s="51">
        <f>IF('General Data'!$C96="Y",BQ130,0)</f>
        <v>0</v>
      </c>
      <c r="BR225" s="51">
        <f>IF('General Data'!$C96="Y",BR130,0)</f>
        <v>0</v>
      </c>
      <c r="BS225" s="51">
        <f>IF('General Data'!$C96="Y",BS130,0)</f>
        <v>0</v>
      </c>
      <c r="BT225" s="51">
        <f>IF('General Data'!$C96="Y",BT130,0)</f>
        <v>0</v>
      </c>
      <c r="BU225" s="51">
        <f>IF('General Data'!$C96="Y",BU130,0)</f>
        <v>0</v>
      </c>
      <c r="BV225" s="51">
        <f>IF('General Data'!$C96="Y",BV130,0)</f>
        <v>0</v>
      </c>
      <c r="BW225" s="51">
        <f>IF('General Data'!$C96="Y",BW130,0)</f>
        <v>0</v>
      </c>
      <c r="BX225" s="51">
        <f>IF('General Data'!$C96="Y",BX130,0)</f>
        <v>0</v>
      </c>
      <c r="BY225" s="51">
        <f>IF('General Data'!$C96="Y",BY130,0)</f>
        <v>0</v>
      </c>
      <c r="BZ225" s="51">
        <f>IF('General Data'!$C96="Y",BZ130,0)</f>
        <v>0</v>
      </c>
      <c r="CA225" s="51">
        <f>IF('General Data'!$C96="Y",CA130,0)</f>
        <v>0</v>
      </c>
      <c r="CB225" s="51">
        <f>IF('General Data'!$C96="Y",CB130,0)</f>
        <v>0</v>
      </c>
      <c r="CC225" s="51">
        <f>IF('General Data'!$C96="Y",CC130,0)</f>
        <v>0</v>
      </c>
      <c r="CD225" s="51">
        <f>IF('General Data'!$C96="Y",CD130,0)</f>
        <v>0</v>
      </c>
      <c r="CE225" s="51">
        <f>IF('General Data'!$C96="Y",CE130,0)</f>
        <v>0</v>
      </c>
      <c r="CF225" s="51">
        <f>IF('General Data'!$C96="Y",CF130,0)</f>
        <v>0</v>
      </c>
      <c r="CG225" s="51">
        <f>IF('General Data'!$C96="Y",CG130,0)</f>
        <v>0</v>
      </c>
      <c r="CH225" s="51">
        <f>IF('General Data'!$C96="Y",CH130,0)</f>
        <v>0</v>
      </c>
      <c r="CI225" s="51">
        <f>IF('General Data'!$C96="Y",CI130,0)</f>
        <v>0</v>
      </c>
      <c r="CJ225" s="51">
        <f>IF('General Data'!$C96="Y",CJ130,0)</f>
        <v>0</v>
      </c>
      <c r="CK225" s="51">
        <f>IF('General Data'!$C96="Y",CK130,0)</f>
        <v>0</v>
      </c>
      <c r="CL225" s="51">
        <f>IF('General Data'!$C96="Y",CL130,0)</f>
        <v>0</v>
      </c>
      <c r="CM225" s="51">
        <f>IF('General Data'!$C96="Y",CM130,0)</f>
        <v>0</v>
      </c>
      <c r="CN225" s="51">
        <f>IF('General Data'!$C96="Y",CN130,0)</f>
        <v>0</v>
      </c>
      <c r="CO225" s="51">
        <f>IF('General Data'!$C96="Y",CO130,0)</f>
        <v>0</v>
      </c>
      <c r="CP225" s="51">
        <f>IF('General Data'!$C96="Y",CP130,0)</f>
        <v>0</v>
      </c>
      <c r="CQ225" s="51">
        <f>IF('General Data'!$C96="Y",CQ130,0)</f>
        <v>0</v>
      </c>
      <c r="CR225" s="51">
        <f>IF('General Data'!$C96="Y",CR130,0)</f>
        <v>0</v>
      </c>
      <c r="CS225" s="51">
        <f>IF('General Data'!$C96="Y",CS130,0)</f>
        <v>0</v>
      </c>
      <c r="CT225" s="51">
        <f>IF('General Data'!$C96="Y",CT130,0)</f>
        <v>0</v>
      </c>
      <c r="CU225" s="51">
        <f>IF('General Data'!$C96="Y",CU130,0)</f>
        <v>0</v>
      </c>
      <c r="CV225" s="51">
        <f>IF('General Data'!$C96="Y",CV130,0)</f>
        <v>0</v>
      </c>
      <c r="CW225" s="51">
        <f>IF('General Data'!$C96="Y",CW130,0)</f>
        <v>0</v>
      </c>
      <c r="CX225" s="51">
        <f>IF('General Data'!$C96="Y",CX130,0)</f>
        <v>0</v>
      </c>
      <c r="CY225" s="51">
        <f>IF('General Data'!$C96="Y",CY130,0)</f>
        <v>0</v>
      </c>
      <c r="CZ225" s="51">
        <f>IF('General Data'!$C96="Y",CZ130,0)</f>
        <v>0</v>
      </c>
      <c r="DA225" s="51">
        <f>IF('General Data'!$C96="Y",DA130,0)</f>
        <v>0</v>
      </c>
      <c r="DB225" s="51">
        <f>IF('General Data'!$C96="Y",DB130,0)</f>
        <v>0</v>
      </c>
      <c r="DC225" s="51">
        <f>IF('General Data'!$C96="Y",DC130,0)</f>
        <v>0</v>
      </c>
      <c r="DD225" s="51">
        <f>IF('General Data'!$C96="Y",DD130,0)</f>
        <v>0</v>
      </c>
      <c r="DE225" s="51">
        <f>IF('General Data'!$C96="Y",DE130,0)</f>
        <v>0</v>
      </c>
      <c r="DF225" s="51">
        <f>IF('General Data'!$C96="Y",DF130,0)</f>
        <v>0</v>
      </c>
      <c r="DG225" s="51">
        <f>IF('General Data'!$C96="Y",DG130,0)</f>
        <v>0</v>
      </c>
      <c r="DH225" s="51">
        <f>IF('General Data'!$C96="Y",DH130,0)</f>
        <v>0</v>
      </c>
      <c r="DI225" s="51">
        <f>IF('General Data'!$C96="Y",DI130,0)</f>
        <v>0</v>
      </c>
      <c r="DJ225" s="51">
        <f>IF('General Data'!$C96="Y",DJ130,0)</f>
        <v>0</v>
      </c>
      <c r="DK225" s="51">
        <f>IF('General Data'!$C96="Y",DK130,0)</f>
        <v>0</v>
      </c>
      <c r="DL225" s="51">
        <f>IF('General Data'!$C96="Y",DL130,0)</f>
        <v>0</v>
      </c>
      <c r="DM225" s="51">
        <f>IF('General Data'!$C96="Y",DM130,0)</f>
        <v>0</v>
      </c>
      <c r="DN225" s="51">
        <f>IF('General Data'!$C96="Y",DN130,0)</f>
        <v>0</v>
      </c>
      <c r="DO225" s="51">
        <f>IF('General Data'!$C96="Y",DO130,0)</f>
        <v>0</v>
      </c>
      <c r="DP225" s="51">
        <f>IF('General Data'!$C96="Y",DP130,0)</f>
        <v>0</v>
      </c>
      <c r="DQ225" s="51">
        <f>IF('General Data'!$C96="Y",DQ130,0)</f>
        <v>0</v>
      </c>
      <c r="DR225" s="51">
        <f>IF('General Data'!$C96="Y",DR130,0)</f>
        <v>0</v>
      </c>
      <c r="DS225" s="51">
        <f>IF('General Data'!$C96="Y",DS130,0)</f>
        <v>0</v>
      </c>
      <c r="DT225" s="51">
        <f>IF('General Data'!$C96="Y",DT130,0)</f>
        <v>0</v>
      </c>
      <c r="DU225" s="51">
        <f>IF('General Data'!$C96="Y",DU130,0)</f>
        <v>0</v>
      </c>
      <c r="DV225" s="51">
        <f>IF('General Data'!$C96="Y",DV130,0)</f>
        <v>0</v>
      </c>
      <c r="DW225" s="51">
        <f>IF('General Data'!$C96="Y",DW130,0)</f>
        <v>0</v>
      </c>
      <c r="DX225" s="51">
        <f>IF('General Data'!$C96="Y",DX130,0)</f>
        <v>0</v>
      </c>
      <c r="DY225" s="51">
        <f>IF('General Data'!$C96="Y",DY130,0)</f>
        <v>0</v>
      </c>
      <c r="DZ225" s="51">
        <f>IF('General Data'!$C96="Y",DZ130,0)</f>
        <v>0</v>
      </c>
      <c r="EA225" s="51">
        <f>IF('General Data'!$C96="Y",EA130,0)</f>
        <v>0</v>
      </c>
      <c r="EB225" s="51">
        <f>IF('General Data'!$C96="Y",EB130,0)</f>
        <v>0</v>
      </c>
      <c r="EC225" s="51">
        <f>IF('General Data'!$C96="Y",EC130,0)</f>
        <v>0</v>
      </c>
      <c r="ED225" s="51">
        <f>IF('General Data'!$C96="Y",ED130,0)</f>
        <v>0</v>
      </c>
      <c r="EE225" s="51">
        <f>IF('General Data'!$C96="Y",EE130,0)</f>
        <v>0</v>
      </c>
      <c r="EF225" s="51">
        <f>IF('General Data'!$C96="Y",EF130,0)</f>
        <v>0</v>
      </c>
      <c r="EG225" s="51">
        <f>IF('General Data'!$C96="Y",EG130,0)</f>
        <v>0</v>
      </c>
      <c r="EH225" s="51">
        <f>IF('General Data'!$C96="Y",EH130,0)</f>
        <v>0</v>
      </c>
      <c r="EI225" s="51">
        <f>IF('General Data'!$C96="Y",EI130,0)</f>
        <v>0</v>
      </c>
      <c r="EJ225" s="51"/>
      <c r="EK225" s="51"/>
      <c r="EL225" s="51"/>
      <c r="EM225" s="51"/>
      <c r="EN225" s="51"/>
      <c r="EO225" s="51"/>
      <c r="EP225" s="51"/>
      <c r="EQ225" s="51"/>
      <c r="ER225" s="51"/>
      <c r="ES225" s="51"/>
      <c r="ET225" s="51"/>
      <c r="EU225" s="51"/>
      <c r="EV225" s="51"/>
      <c r="EW225" s="51"/>
      <c r="EX225" s="51"/>
      <c r="EY225" s="51"/>
      <c r="EZ225" s="51"/>
      <c r="FA225" s="51"/>
    </row>
    <row r="226" spans="1:157" x14ac:dyDescent="0.2">
      <c r="B226" t="s">
        <v>8</v>
      </c>
      <c r="E226" s="51">
        <f>IF('General Data'!$C97="Y",SUM(E155:E157),0)</f>
        <v>0</v>
      </c>
      <c r="F226" s="51">
        <f>IF('General Data'!$C97="Y",SUM(F155:F157),0)</f>
        <v>0</v>
      </c>
      <c r="G226" s="51">
        <f>IF('General Data'!$C97="Y",SUM(G155:G157),0)</f>
        <v>0</v>
      </c>
      <c r="H226" s="51">
        <f>IF('General Data'!$C97="Y",SUM(H155:H157),0)</f>
        <v>0</v>
      </c>
      <c r="I226" s="51">
        <f>IF('General Data'!$C97="Y",SUM(I155:I157),0)</f>
        <v>0</v>
      </c>
      <c r="J226" s="51">
        <f>IF('General Data'!$C97="Y",SUM(J155:J157),0)</f>
        <v>0</v>
      </c>
      <c r="K226" s="51">
        <f>IF('General Data'!$C97="Y",SUM(K155:K157),0)</f>
        <v>0</v>
      </c>
      <c r="L226" s="51">
        <f>IF('General Data'!$C97="Y",SUM(L155:L157),0)</f>
        <v>0</v>
      </c>
      <c r="M226" s="51">
        <f>IF('General Data'!$C97="Y",SUM(M155:M157),0)</f>
        <v>0</v>
      </c>
      <c r="N226" s="51">
        <f>IF('General Data'!$C97="Y",SUM(N155:N157),0)</f>
        <v>0</v>
      </c>
      <c r="O226" s="51">
        <f>IF('General Data'!$C97="Y",SUM(O155:O157),0)</f>
        <v>0</v>
      </c>
      <c r="P226" s="51">
        <f>IF('General Data'!$C97="Y",SUM(P155:P157),0)</f>
        <v>0</v>
      </c>
      <c r="Q226" s="51">
        <f>IF('General Data'!$C97="Y",SUM(Q155:Q157),0)</f>
        <v>0</v>
      </c>
      <c r="R226" s="51">
        <f>IF('General Data'!$C97="Y",SUM(R155:R157),0)</f>
        <v>0</v>
      </c>
      <c r="S226" s="51">
        <f>IF('General Data'!$C97="Y",SUM(S155:S157),0)</f>
        <v>0</v>
      </c>
      <c r="T226" s="51">
        <f>IF('General Data'!$C97="Y",SUM(T155:T157),0)</f>
        <v>0</v>
      </c>
      <c r="U226" s="51">
        <f>IF('General Data'!$C97="Y",SUM(U155:U157),0)</f>
        <v>0</v>
      </c>
      <c r="V226" s="51">
        <f>IF('General Data'!$C97="Y",SUM(V155:V157),0)</f>
        <v>0</v>
      </c>
      <c r="W226" s="51">
        <f>IF('General Data'!$C97="Y",SUM(W155:W157),0)</f>
        <v>0</v>
      </c>
      <c r="X226" s="51">
        <f>IF('General Data'!$C97="Y",SUM(X155:X157),0)</f>
        <v>0</v>
      </c>
      <c r="Y226" s="51">
        <f>IF('General Data'!$C97="Y",SUM(Y155:Y157),0)</f>
        <v>0</v>
      </c>
      <c r="Z226" s="51">
        <f>IF('General Data'!$C97="Y",SUM(Z155:Z157),0)</f>
        <v>0</v>
      </c>
      <c r="AA226" s="51">
        <f>IF('General Data'!$C97="Y",SUM(AA155:AA157),0)</f>
        <v>0</v>
      </c>
      <c r="AB226" s="51">
        <f>IF('General Data'!$C97="Y",SUM(AB155:AB157),0)</f>
        <v>0</v>
      </c>
      <c r="AC226" s="51">
        <f>IF('General Data'!$C97="Y",SUM(AC155:AC157),0)</f>
        <v>0</v>
      </c>
      <c r="AD226" s="51">
        <f>IF('General Data'!$C97="Y",SUM(AD155:AD157),0)</f>
        <v>0</v>
      </c>
      <c r="AE226" s="51">
        <f>IF('General Data'!$C97="Y",SUM(AE155:AE157),0)</f>
        <v>0</v>
      </c>
      <c r="AF226" s="51">
        <f>IF('General Data'!$C97="Y",SUM(AF155:AF157),0)</f>
        <v>0</v>
      </c>
      <c r="AG226" s="51">
        <f>IF('General Data'!$C97="Y",SUM(AG155:AG157),0)</f>
        <v>0</v>
      </c>
      <c r="AH226" s="51">
        <f>IF('General Data'!$C97="Y",SUM(AH155:AH157),0)</f>
        <v>0</v>
      </c>
      <c r="AI226" s="51">
        <f>IF('General Data'!$C97="Y",SUM(AI155:AI157),0)</f>
        <v>0</v>
      </c>
      <c r="AJ226" s="51">
        <f>IF('General Data'!$C97="Y",SUM(AJ155:AJ157),0)</f>
        <v>0</v>
      </c>
      <c r="AK226" s="51">
        <f>IF('General Data'!$C97="Y",SUM(AK155:AK157),0)</f>
        <v>0</v>
      </c>
      <c r="AL226" s="51">
        <f>IF('General Data'!$C97="Y",SUM(AL155:AL157),0)</f>
        <v>0</v>
      </c>
      <c r="AM226" s="51">
        <f>IF('General Data'!$C97="Y",SUM(AM155:AM157),0)</f>
        <v>0</v>
      </c>
      <c r="AN226" s="51">
        <f>IF('General Data'!$C97="Y",SUM(AN155:AN157),0)</f>
        <v>0</v>
      </c>
      <c r="AO226" s="51">
        <f>IF('General Data'!$C97="Y",SUM(AO155:AO157),0)</f>
        <v>0</v>
      </c>
      <c r="AP226" s="51">
        <f>IF('General Data'!$C97="Y",SUM(AP155:AP157),0)</f>
        <v>0</v>
      </c>
      <c r="AQ226" s="51">
        <f>IF('General Data'!$C97="Y",SUM(AQ155:AQ157),0)</f>
        <v>0</v>
      </c>
      <c r="AR226" s="51">
        <f>IF('General Data'!$C97="Y",SUM(AR155:AR157),0)</f>
        <v>0</v>
      </c>
      <c r="AS226" s="51">
        <f>IF('General Data'!$C97="Y",SUM(AS155:AS157),0)</f>
        <v>0</v>
      </c>
      <c r="AT226" s="51">
        <f>IF('General Data'!$C97="Y",SUM(AT155:AT157),0)</f>
        <v>0</v>
      </c>
      <c r="AU226" s="51">
        <f>IF('General Data'!$C97="Y",SUM(AU155:AU157),0)</f>
        <v>0</v>
      </c>
      <c r="AV226" s="51">
        <f>IF('General Data'!$C97="Y",SUM(AV155:AV157),0)</f>
        <v>0</v>
      </c>
      <c r="AW226" s="51">
        <f>IF('General Data'!$C97="Y",SUM(AW155:AW157),0)</f>
        <v>0</v>
      </c>
      <c r="AX226" s="51">
        <f>IF('General Data'!$C97="Y",SUM(AX155:AX157),0)</f>
        <v>0</v>
      </c>
      <c r="AY226" s="51">
        <f>IF('General Data'!$C97="Y",SUM(AY155:AY157),0)</f>
        <v>0</v>
      </c>
      <c r="AZ226" s="51">
        <f>IF('General Data'!$C97="Y",SUM(AZ155:AZ157),0)</f>
        <v>0</v>
      </c>
      <c r="BA226" s="51">
        <f>IF('General Data'!$C97="Y",SUM(BA155:BA157),0)</f>
        <v>0</v>
      </c>
      <c r="BB226" s="51">
        <f>IF('General Data'!$C97="Y",SUM(BB155:BB157),0)</f>
        <v>0</v>
      </c>
      <c r="BC226" s="51">
        <f>IF('General Data'!$C97="Y",SUM(BC155:BC157),0)</f>
        <v>0</v>
      </c>
      <c r="BD226" s="51">
        <f>IF('General Data'!$C97="Y",SUM(BD155:BD157),0)</f>
        <v>0</v>
      </c>
      <c r="BE226" s="51">
        <f>IF('General Data'!$C97="Y",SUM(BE155:BE157),0)</f>
        <v>0</v>
      </c>
      <c r="BF226" s="51">
        <f>IF('General Data'!$C97="Y",SUM(BF155:BF157),0)</f>
        <v>0</v>
      </c>
      <c r="BG226" s="51">
        <f>IF('General Data'!$C97="Y",SUM(BG155:BG157),0)</f>
        <v>0</v>
      </c>
      <c r="BH226" s="51">
        <f>IF('General Data'!$C97="Y",SUM(BH155:BH157),0)</f>
        <v>0</v>
      </c>
      <c r="BI226" s="51">
        <f>IF('General Data'!$C97="Y",SUM(BI155:BI157),0)</f>
        <v>0</v>
      </c>
      <c r="BJ226" s="51">
        <f>IF('General Data'!$C97="Y",SUM(BJ155:BJ157),0)</f>
        <v>0</v>
      </c>
      <c r="BK226" s="51">
        <f>IF('General Data'!$C97="Y",SUM(BK155:BK157),0)</f>
        <v>0</v>
      </c>
      <c r="BL226" s="51">
        <f>IF('General Data'!$C97="Y",SUM(BL155:BL157),0)</f>
        <v>0</v>
      </c>
      <c r="BM226" s="51">
        <f>IF('General Data'!$C97="Y",SUM(BM155:BM157),0)</f>
        <v>0</v>
      </c>
      <c r="BN226" s="51">
        <f>IF('General Data'!$C97="Y",SUM(BN155:BN157),0)</f>
        <v>0</v>
      </c>
      <c r="BO226" s="51">
        <f>IF('General Data'!$C97="Y",SUM(BO155:BO157),0)</f>
        <v>0</v>
      </c>
      <c r="BP226" s="51">
        <f>IF('General Data'!$C97="Y",SUM(BP155:BP157),0)</f>
        <v>0</v>
      </c>
      <c r="BQ226" s="51">
        <f>IF('General Data'!$C97="Y",SUM(BQ155:BQ157),0)</f>
        <v>0</v>
      </c>
      <c r="BR226" s="51">
        <f>IF('General Data'!$C97="Y",SUM(BR155:BR157),0)</f>
        <v>0</v>
      </c>
      <c r="BS226" s="51">
        <f>IF('General Data'!$C97="Y",SUM(BS155:BS157),0)</f>
        <v>0</v>
      </c>
      <c r="BT226" s="51">
        <f>IF('General Data'!$C97="Y",SUM(BT155:BT157),0)</f>
        <v>0</v>
      </c>
      <c r="BU226" s="51">
        <f>IF('General Data'!$C97="Y",SUM(BU155:BU157),0)</f>
        <v>0</v>
      </c>
      <c r="BV226" s="51">
        <f>IF('General Data'!$C97="Y",SUM(BV155:BV157),0)</f>
        <v>0</v>
      </c>
      <c r="BW226" s="51">
        <f>IF('General Data'!$C97="Y",SUM(BW155:BW157),0)</f>
        <v>0</v>
      </c>
      <c r="BX226" s="51">
        <f>IF('General Data'!$C97="Y",SUM(BX155:BX157),0)</f>
        <v>0</v>
      </c>
      <c r="BY226" s="51">
        <f>IF('General Data'!$C97="Y",SUM(BY155:BY157),0)</f>
        <v>0</v>
      </c>
      <c r="BZ226" s="51">
        <f>IF('General Data'!$C97="Y",SUM(BZ155:BZ157),0)</f>
        <v>0</v>
      </c>
      <c r="CA226" s="51">
        <f>IF('General Data'!$C97="Y",SUM(CA155:CA157),0)</f>
        <v>0</v>
      </c>
      <c r="CB226" s="51">
        <f>IF('General Data'!$C97="Y",SUM(CB155:CB157),0)</f>
        <v>0</v>
      </c>
      <c r="CC226" s="51">
        <f>IF('General Data'!$C97="Y",SUM(CC155:CC157),0)</f>
        <v>0</v>
      </c>
      <c r="CD226" s="51">
        <f>IF('General Data'!$C97="Y",SUM(CD155:CD157),0)</f>
        <v>0</v>
      </c>
      <c r="CE226" s="51">
        <f>IF('General Data'!$C97="Y",SUM(CE155:CE157),0)</f>
        <v>0</v>
      </c>
      <c r="CF226" s="51">
        <f>IF('General Data'!$C97="Y",SUM(CF155:CF157),0)</f>
        <v>0</v>
      </c>
      <c r="CG226" s="51">
        <f>IF('General Data'!$C97="Y",SUM(CG155:CG157),0)</f>
        <v>0</v>
      </c>
      <c r="CH226" s="51">
        <f>IF('General Data'!$C97="Y",SUM(CH155:CH157),0)</f>
        <v>0</v>
      </c>
      <c r="CI226" s="51">
        <f>IF('General Data'!$C97="Y",SUM(CI155:CI157),0)</f>
        <v>0</v>
      </c>
      <c r="CJ226" s="51">
        <f>IF('General Data'!$C97="Y",SUM(CJ155:CJ157),0)</f>
        <v>0</v>
      </c>
      <c r="CK226" s="51">
        <f>IF('General Data'!$C97="Y",SUM(CK155:CK157),0)</f>
        <v>0</v>
      </c>
      <c r="CL226" s="51">
        <f>IF('General Data'!$C97="Y",SUM(CL155:CL157),0)</f>
        <v>0</v>
      </c>
      <c r="CM226" s="51">
        <f>IF('General Data'!$C97="Y",SUM(CM155:CM157),0)</f>
        <v>0</v>
      </c>
      <c r="CN226" s="51">
        <f>IF('General Data'!$C97="Y",SUM(CN155:CN157),0)</f>
        <v>0</v>
      </c>
      <c r="CO226" s="51">
        <f>IF('General Data'!$C97="Y",SUM(CO155:CO157),0)</f>
        <v>0</v>
      </c>
      <c r="CP226" s="51">
        <f>IF('General Data'!$C97="Y",SUM(CP155:CP157),0)</f>
        <v>0</v>
      </c>
      <c r="CQ226" s="51">
        <f>IF('General Data'!$C97="Y",SUM(CQ155:CQ157),0)</f>
        <v>0</v>
      </c>
      <c r="CR226" s="51">
        <f>IF('General Data'!$C97="Y",SUM(CR155:CR157),0)</f>
        <v>0</v>
      </c>
      <c r="CS226" s="51">
        <f>IF('General Data'!$C97="Y",SUM(CS155:CS157),0)</f>
        <v>0</v>
      </c>
      <c r="CT226" s="51">
        <f>IF('General Data'!$C97="Y",SUM(CT155:CT157),0)</f>
        <v>0</v>
      </c>
      <c r="CU226" s="51">
        <f>IF('General Data'!$C97="Y",SUM(CU155:CU157),0)</f>
        <v>0</v>
      </c>
      <c r="CV226" s="51">
        <f>IF('General Data'!$C97="Y",SUM(CV155:CV157),0)</f>
        <v>0</v>
      </c>
      <c r="CW226" s="51">
        <f>IF('General Data'!$C97="Y",SUM(CW155:CW157),0)</f>
        <v>0</v>
      </c>
      <c r="CX226" s="51">
        <f>IF('General Data'!$C97="Y",SUM(CX155:CX157),0)</f>
        <v>0</v>
      </c>
      <c r="CY226" s="51">
        <f>IF('General Data'!$C97="Y",SUM(CY155:CY157),0)</f>
        <v>0</v>
      </c>
      <c r="CZ226" s="51">
        <f>IF('General Data'!$C97="Y",SUM(CZ155:CZ157),0)</f>
        <v>0</v>
      </c>
      <c r="DA226" s="51">
        <f>IF('General Data'!$C97="Y",SUM(DA155:DA157),0)</f>
        <v>0</v>
      </c>
      <c r="DB226" s="51">
        <f>IF('General Data'!$C97="Y",SUM(DB155:DB157),0)</f>
        <v>0</v>
      </c>
      <c r="DC226" s="51">
        <f>IF('General Data'!$C97="Y",SUM(DC155:DC157),0)</f>
        <v>0</v>
      </c>
      <c r="DD226" s="51">
        <f>IF('General Data'!$C97="Y",SUM(DD155:DD157),0)</f>
        <v>0</v>
      </c>
      <c r="DE226" s="51">
        <f>IF('General Data'!$C97="Y",SUM(DE155:DE157),0)</f>
        <v>0</v>
      </c>
      <c r="DF226" s="51">
        <f>IF('General Data'!$C97="Y",SUM(DF155:DF157),0)</f>
        <v>0</v>
      </c>
      <c r="DG226" s="51">
        <f>IF('General Data'!$C97="Y",SUM(DG155:DG157),0)</f>
        <v>0</v>
      </c>
      <c r="DH226" s="51">
        <f>IF('General Data'!$C97="Y",SUM(DH155:DH157),0)</f>
        <v>0</v>
      </c>
      <c r="DI226" s="51">
        <f>IF('General Data'!$C97="Y",SUM(DI155:DI157),0)</f>
        <v>0</v>
      </c>
      <c r="DJ226" s="51">
        <f>IF('General Data'!$C97="Y",SUM(DJ155:DJ157),0)</f>
        <v>0</v>
      </c>
      <c r="DK226" s="51">
        <f>IF('General Data'!$C97="Y",SUM(DK155:DK157),0)</f>
        <v>0</v>
      </c>
      <c r="DL226" s="51">
        <f>IF('General Data'!$C97="Y",SUM(DL155:DL157),0)</f>
        <v>0</v>
      </c>
      <c r="DM226" s="51">
        <f>IF('General Data'!$C97="Y",SUM(DM155:DM157),0)</f>
        <v>0</v>
      </c>
      <c r="DN226" s="51">
        <f>IF('General Data'!$C97="Y",SUM(DN155:DN157),0)</f>
        <v>0</v>
      </c>
      <c r="DO226" s="51">
        <f>IF('General Data'!$C97="Y",SUM(DO155:DO157),0)</f>
        <v>0</v>
      </c>
      <c r="DP226" s="51">
        <f>IF('General Data'!$C97="Y",SUM(DP155:DP157),0)</f>
        <v>0</v>
      </c>
      <c r="DQ226" s="51">
        <f>IF('General Data'!$C97="Y",SUM(DQ155:DQ157),0)</f>
        <v>0</v>
      </c>
      <c r="DR226" s="51">
        <f>IF('General Data'!$C97="Y",SUM(DR155:DR157),0)</f>
        <v>0</v>
      </c>
      <c r="DS226" s="51">
        <f>IF('General Data'!$C97="Y",SUM(DS155:DS157),0)</f>
        <v>0</v>
      </c>
      <c r="DT226" s="51">
        <f>IF('General Data'!$C97="Y",SUM(DT155:DT157),0)</f>
        <v>0</v>
      </c>
      <c r="DU226" s="51">
        <f>IF('General Data'!$C97="Y",SUM(DU155:DU157),0)</f>
        <v>0</v>
      </c>
      <c r="DV226" s="51">
        <f>IF('General Data'!$C97="Y",SUM(DV155:DV157),0)</f>
        <v>0</v>
      </c>
      <c r="DW226" s="51">
        <f>IF('General Data'!$C97="Y",SUM(DW155:DW157),0)</f>
        <v>0</v>
      </c>
      <c r="DX226" s="51">
        <f>IF('General Data'!$C97="Y",SUM(DX155:DX157),0)</f>
        <v>0</v>
      </c>
      <c r="DY226" s="51">
        <f>IF('General Data'!$C97="Y",SUM(DY155:DY157),0)</f>
        <v>0</v>
      </c>
      <c r="DZ226" s="51">
        <f>IF('General Data'!$C97="Y",SUM(DZ155:DZ157),0)</f>
        <v>0</v>
      </c>
      <c r="EA226" s="51">
        <f>IF('General Data'!$C97="Y",SUM(EA155:EA157),0)</f>
        <v>0</v>
      </c>
      <c r="EB226" s="51">
        <f>IF('General Data'!$C97="Y",SUM(EB155:EB157),0)</f>
        <v>0</v>
      </c>
      <c r="EC226" s="51">
        <f>IF('General Data'!$C97="Y",SUM(EC155:EC157),0)</f>
        <v>0</v>
      </c>
      <c r="ED226" s="51">
        <f>IF('General Data'!$C97="Y",SUM(ED155:ED157),0)</f>
        <v>0</v>
      </c>
      <c r="EE226" s="51">
        <f>IF('General Data'!$C97="Y",SUM(EE155:EE157),0)</f>
        <v>0</v>
      </c>
      <c r="EF226" s="51">
        <f>IF('General Data'!$C97="Y",SUM(EF155:EF157),0)</f>
        <v>0</v>
      </c>
      <c r="EG226" s="51">
        <f>IF('General Data'!$C97="Y",SUM(EG155:EG157),0)</f>
        <v>0</v>
      </c>
      <c r="EH226" s="51">
        <f>IF('General Data'!$C97="Y",SUM(EH155:EH157),0)</f>
        <v>0</v>
      </c>
      <c r="EI226" s="51">
        <f>IF('General Data'!$C97="Y",SUM(EI155:EI157),0)</f>
        <v>0</v>
      </c>
      <c r="EJ226" s="51"/>
      <c r="EK226" s="51"/>
      <c r="EL226" s="51"/>
      <c r="EM226" s="51"/>
      <c r="EN226" s="51"/>
      <c r="EO226" s="51"/>
      <c r="EP226" s="51"/>
      <c r="EQ226" s="51"/>
      <c r="ER226" s="51"/>
      <c r="ES226" s="51"/>
      <c r="ET226" s="51"/>
      <c r="EU226" s="51"/>
      <c r="EV226" s="51"/>
      <c r="EW226" s="51"/>
      <c r="EX226" s="51"/>
      <c r="EY226" s="51"/>
      <c r="EZ226" s="51"/>
      <c r="FA226" s="51"/>
    </row>
    <row r="227" spans="1:157" x14ac:dyDescent="0.2">
      <c r="B227" t="s">
        <v>198</v>
      </c>
      <c r="E227" s="51">
        <f>IF('General Data'!$C98="Y",E98,0)</f>
        <v>0</v>
      </c>
      <c r="F227" s="51">
        <f>IF('General Data'!$C98="Y",F98,0)</f>
        <v>0</v>
      </c>
      <c r="G227" s="51">
        <f>IF('General Data'!$C98="Y",G98,0)</f>
        <v>0</v>
      </c>
      <c r="H227" s="51">
        <f>IF('General Data'!$C98="Y",H98,0)</f>
        <v>0</v>
      </c>
      <c r="I227" s="51">
        <f>IF('General Data'!$C98="Y",I98,0)</f>
        <v>0</v>
      </c>
      <c r="J227" s="51">
        <f>IF('General Data'!$C98="Y",J98,0)</f>
        <v>0</v>
      </c>
      <c r="K227" s="51">
        <f>IF('General Data'!$C98="Y",K98,0)</f>
        <v>0</v>
      </c>
      <c r="L227" s="51">
        <f>IF('General Data'!$C98="Y",L98,0)</f>
        <v>0</v>
      </c>
      <c r="M227" s="51">
        <f>IF('General Data'!$C98="Y",M98,0)</f>
        <v>0</v>
      </c>
      <c r="N227" s="51">
        <f>IF('General Data'!$C98="Y",N98,0)</f>
        <v>0</v>
      </c>
      <c r="O227" s="51">
        <f>IF('General Data'!$C98="Y",O98,0)</f>
        <v>0</v>
      </c>
      <c r="P227" s="51">
        <f>IF('General Data'!$C98="Y",P98,0)</f>
        <v>0</v>
      </c>
      <c r="Q227" s="51">
        <f>IF('General Data'!$C98="Y",Q98,0)</f>
        <v>0</v>
      </c>
      <c r="R227" s="51">
        <f>IF('General Data'!$C98="Y",R98,0)</f>
        <v>0</v>
      </c>
      <c r="S227" s="51">
        <f>IF('General Data'!$C98="Y",S98,0)</f>
        <v>0</v>
      </c>
      <c r="T227" s="51">
        <f>IF('General Data'!$C98="Y",T98,0)</f>
        <v>0</v>
      </c>
      <c r="U227" s="51">
        <f>IF('General Data'!$C98="Y",U98,0)</f>
        <v>0</v>
      </c>
      <c r="V227" s="51">
        <f>IF('General Data'!$C98="Y",V98,0)</f>
        <v>0</v>
      </c>
      <c r="W227" s="51">
        <f>IF('General Data'!$C98="Y",W98,0)</f>
        <v>0</v>
      </c>
      <c r="X227" s="51">
        <f>IF('General Data'!$C98="Y",X98,0)</f>
        <v>0</v>
      </c>
      <c r="Y227" s="51">
        <f>IF('General Data'!$C98="Y",Y98,0)</f>
        <v>0</v>
      </c>
      <c r="Z227" s="51">
        <f>IF('General Data'!$C98="Y",Z98,0)</f>
        <v>0</v>
      </c>
      <c r="AA227" s="51">
        <f>IF('General Data'!$C98="Y",AA98,0)</f>
        <v>0</v>
      </c>
      <c r="AB227" s="51">
        <f>IF('General Data'!$C98="Y",AB98,0)</f>
        <v>0</v>
      </c>
      <c r="AC227" s="51">
        <f>IF('General Data'!$C98="Y",AC98,0)</f>
        <v>0</v>
      </c>
      <c r="AD227" s="51">
        <f>IF('General Data'!$C98="Y",AD98,0)</f>
        <v>0</v>
      </c>
      <c r="AE227" s="51">
        <f>IF('General Data'!$C98="Y",AE98,0)</f>
        <v>0</v>
      </c>
      <c r="AF227" s="51">
        <f>IF('General Data'!$C98="Y",AF98,0)</f>
        <v>0</v>
      </c>
      <c r="AG227" s="51">
        <f>IF('General Data'!$C98="Y",AG98,0)</f>
        <v>0</v>
      </c>
      <c r="AH227" s="51">
        <f>IF('General Data'!$C98="Y",AH98,0)</f>
        <v>0</v>
      </c>
      <c r="AI227" s="51">
        <f>IF('General Data'!$C98="Y",AI98,0)</f>
        <v>0</v>
      </c>
      <c r="AJ227" s="51">
        <f>IF('General Data'!$C98="Y",AJ98,0)</f>
        <v>0</v>
      </c>
      <c r="AK227" s="51">
        <f>IF('General Data'!$C98="Y",AK98,0)</f>
        <v>0</v>
      </c>
      <c r="AL227" s="51">
        <f>IF('General Data'!$C98="Y",AL98,0)</f>
        <v>0</v>
      </c>
      <c r="AM227" s="51">
        <f>IF('General Data'!$C98="Y",AM98,0)</f>
        <v>0</v>
      </c>
      <c r="AN227" s="51">
        <f>IF('General Data'!$C98="Y",AN98,0)</f>
        <v>0</v>
      </c>
      <c r="AO227" s="51">
        <f>IF('General Data'!$C98="Y",AO98,0)</f>
        <v>0</v>
      </c>
      <c r="AP227" s="51">
        <f>IF('General Data'!$C98="Y",AP98,0)</f>
        <v>0</v>
      </c>
      <c r="AQ227" s="51">
        <f>IF('General Data'!$C98="Y",AQ98,0)</f>
        <v>0</v>
      </c>
      <c r="AR227" s="51">
        <f>IF('General Data'!$C98="Y",AR98,0)</f>
        <v>0</v>
      </c>
      <c r="AS227" s="51">
        <f>IF('General Data'!$C98="Y",AS98,0)</f>
        <v>0</v>
      </c>
      <c r="AT227" s="51">
        <f>IF('General Data'!$C98="Y",AT98,0)</f>
        <v>0</v>
      </c>
      <c r="AU227" s="51">
        <f>IF('General Data'!$C98="Y",AU98,0)</f>
        <v>0</v>
      </c>
      <c r="AV227" s="51">
        <f>IF('General Data'!$C98="Y",AV98,0)</f>
        <v>0</v>
      </c>
      <c r="AW227" s="51">
        <f>IF('General Data'!$C98="Y",AW98,0)</f>
        <v>0</v>
      </c>
      <c r="AX227" s="51">
        <f>IF('General Data'!$C98="Y",AX98,0)</f>
        <v>0</v>
      </c>
      <c r="AY227" s="51">
        <f>IF('General Data'!$C98="Y",AY98,0)</f>
        <v>0</v>
      </c>
      <c r="AZ227" s="51">
        <f>IF('General Data'!$C98="Y",AZ98,0)</f>
        <v>0</v>
      </c>
      <c r="BA227" s="51">
        <f>IF('General Data'!$C98="Y",BA98,0)</f>
        <v>0</v>
      </c>
      <c r="BB227" s="51">
        <f>IF('General Data'!$C98="Y",BB98,0)</f>
        <v>0</v>
      </c>
      <c r="BC227" s="51">
        <f>IF('General Data'!$C98="Y",BC98,0)</f>
        <v>0</v>
      </c>
      <c r="BD227" s="51">
        <f>IF('General Data'!$C98="Y",BD98,0)</f>
        <v>0</v>
      </c>
      <c r="BE227" s="51">
        <f>IF('General Data'!$C98="Y",BE98,0)</f>
        <v>0</v>
      </c>
      <c r="BF227" s="51">
        <f>IF('General Data'!$C98="Y",BF98,0)</f>
        <v>0</v>
      </c>
      <c r="BG227" s="51">
        <f>IF('General Data'!$C98="Y",BG98,0)</f>
        <v>0</v>
      </c>
      <c r="BH227" s="51">
        <f>IF('General Data'!$C98="Y",BH98,0)</f>
        <v>0</v>
      </c>
      <c r="BI227" s="51">
        <f>IF('General Data'!$C98="Y",BI98,0)</f>
        <v>0</v>
      </c>
      <c r="BJ227" s="51">
        <f>IF('General Data'!$C98="Y",BJ98,0)</f>
        <v>0</v>
      </c>
      <c r="BK227" s="51">
        <f>IF('General Data'!$C98="Y",BK98,0)</f>
        <v>0</v>
      </c>
      <c r="BL227" s="51">
        <f>IF('General Data'!$C98="Y",BL98,0)</f>
        <v>0</v>
      </c>
      <c r="BM227" s="51">
        <f>IF('General Data'!$C98="Y",BM98,0)</f>
        <v>0</v>
      </c>
      <c r="BN227" s="51">
        <f>IF('General Data'!$C98="Y",BN98,0)</f>
        <v>0</v>
      </c>
      <c r="BO227" s="51">
        <f>IF('General Data'!$C98="Y",BO98,0)</f>
        <v>0</v>
      </c>
      <c r="BP227" s="51">
        <f>IF('General Data'!$C98="Y",BP98,0)</f>
        <v>0</v>
      </c>
      <c r="BQ227" s="51">
        <f>IF('General Data'!$C98="Y",BQ98,0)</f>
        <v>0</v>
      </c>
      <c r="BR227" s="51">
        <f>IF('General Data'!$C98="Y",BR98,0)</f>
        <v>0</v>
      </c>
      <c r="BS227" s="51">
        <f>IF('General Data'!$C98="Y",BS98,0)</f>
        <v>0</v>
      </c>
      <c r="BT227" s="51">
        <f>IF('General Data'!$C98="Y",BT98,0)</f>
        <v>0</v>
      </c>
      <c r="BU227" s="51">
        <f>IF('General Data'!$C98="Y",BU98,0)</f>
        <v>0</v>
      </c>
      <c r="BV227" s="51">
        <f>IF('General Data'!$C98="Y",BV98,0)</f>
        <v>0</v>
      </c>
      <c r="BW227" s="51">
        <f>IF('General Data'!$C98="Y",BW98,0)</f>
        <v>0</v>
      </c>
      <c r="BX227" s="51">
        <f>IF('General Data'!$C98="Y",BX98,0)</f>
        <v>0</v>
      </c>
      <c r="BY227" s="51">
        <f>IF('General Data'!$C98="Y",BY98,0)</f>
        <v>0</v>
      </c>
      <c r="BZ227" s="51">
        <f>IF('General Data'!$C98="Y",BZ98,0)</f>
        <v>0</v>
      </c>
      <c r="CA227" s="51">
        <f>IF('General Data'!$C98="Y",CA98,0)</f>
        <v>0</v>
      </c>
      <c r="CB227" s="51">
        <f>IF('General Data'!$C98="Y",CB98,0)</f>
        <v>0</v>
      </c>
      <c r="CC227" s="51">
        <f>IF('General Data'!$C98="Y",CC98,0)</f>
        <v>0</v>
      </c>
      <c r="CD227" s="51">
        <f>IF('General Data'!$C98="Y",CD98,0)</f>
        <v>0</v>
      </c>
      <c r="CE227" s="51">
        <f>IF('General Data'!$C98="Y",CE98,0)</f>
        <v>0</v>
      </c>
      <c r="CF227" s="51">
        <f>IF('General Data'!$C98="Y",CF98,0)</f>
        <v>0</v>
      </c>
      <c r="CG227" s="51">
        <f>IF('General Data'!$C98="Y",CG98,0)</f>
        <v>0</v>
      </c>
      <c r="CH227" s="51">
        <f>IF('General Data'!$C98="Y",CH98,0)</f>
        <v>0</v>
      </c>
      <c r="CI227" s="51">
        <f>IF('General Data'!$C98="Y",CI98,0)</f>
        <v>0</v>
      </c>
      <c r="CJ227" s="51">
        <f>IF('General Data'!$C98="Y",CJ98,0)</f>
        <v>0</v>
      </c>
      <c r="CK227" s="51">
        <f>IF('General Data'!$C98="Y",CK98,0)</f>
        <v>0</v>
      </c>
      <c r="CL227" s="51">
        <f>IF('General Data'!$C98="Y",CL98,0)</f>
        <v>0</v>
      </c>
      <c r="CM227" s="51">
        <f>IF('General Data'!$C98="Y",CM98,0)</f>
        <v>0</v>
      </c>
      <c r="CN227" s="51">
        <f>IF('General Data'!$C98="Y",CN98,0)</f>
        <v>0</v>
      </c>
      <c r="CO227" s="51">
        <f>IF('General Data'!$C98="Y",CO98,0)</f>
        <v>0</v>
      </c>
      <c r="CP227" s="51">
        <f>IF('General Data'!$C98="Y",CP98,0)</f>
        <v>0</v>
      </c>
      <c r="CQ227" s="51">
        <f>IF('General Data'!$C98="Y",CQ98,0)</f>
        <v>0</v>
      </c>
      <c r="CR227" s="51">
        <f>IF('General Data'!$C98="Y",CR98,0)</f>
        <v>0</v>
      </c>
      <c r="CS227" s="51">
        <f>IF('General Data'!$C98="Y",CS98,0)</f>
        <v>0</v>
      </c>
      <c r="CT227" s="51">
        <f>IF('General Data'!$C98="Y",CT98,0)</f>
        <v>0</v>
      </c>
      <c r="CU227" s="51">
        <f>IF('General Data'!$C98="Y",CU98,0)</f>
        <v>0</v>
      </c>
      <c r="CV227" s="51">
        <f>IF('General Data'!$C98="Y",CV98,0)</f>
        <v>0</v>
      </c>
      <c r="CW227" s="51">
        <f>IF('General Data'!$C98="Y",CW98,0)</f>
        <v>0</v>
      </c>
      <c r="CX227" s="51">
        <f>IF('General Data'!$C98="Y",CX98,0)</f>
        <v>0</v>
      </c>
      <c r="CY227" s="51">
        <f>IF('General Data'!$C98="Y",CY98,0)</f>
        <v>0</v>
      </c>
      <c r="CZ227" s="51">
        <f>IF('General Data'!$C98="Y",CZ98,0)</f>
        <v>0</v>
      </c>
      <c r="DA227" s="51">
        <f>IF('General Data'!$C98="Y",DA98,0)</f>
        <v>0</v>
      </c>
      <c r="DB227" s="51">
        <f>IF('General Data'!$C98="Y",DB98,0)</f>
        <v>0</v>
      </c>
      <c r="DC227" s="51">
        <f>IF('General Data'!$C98="Y",DC98,0)</f>
        <v>0</v>
      </c>
      <c r="DD227" s="51">
        <f>IF('General Data'!$C98="Y",DD98,0)</f>
        <v>0</v>
      </c>
      <c r="DE227" s="51">
        <f>IF('General Data'!$C98="Y",DE98,0)</f>
        <v>0</v>
      </c>
      <c r="DF227" s="51">
        <f>IF('General Data'!$C98="Y",DF98,0)</f>
        <v>0</v>
      </c>
      <c r="DG227" s="51">
        <f>IF('General Data'!$C98="Y",DG98,0)</f>
        <v>0</v>
      </c>
      <c r="DH227" s="51">
        <f>IF('General Data'!$C98="Y",DH98,0)</f>
        <v>0</v>
      </c>
      <c r="DI227" s="51">
        <f>IF('General Data'!$C98="Y",DI98,0)</f>
        <v>0</v>
      </c>
      <c r="DJ227" s="51">
        <f>IF('General Data'!$C98="Y",DJ98,0)</f>
        <v>0</v>
      </c>
      <c r="DK227" s="51">
        <f>IF('General Data'!$C98="Y",DK98,0)</f>
        <v>0</v>
      </c>
      <c r="DL227" s="51">
        <f>IF('General Data'!$C98="Y",DL98,0)</f>
        <v>0</v>
      </c>
      <c r="DM227" s="51">
        <f>IF('General Data'!$C98="Y",DM98,0)</f>
        <v>0</v>
      </c>
      <c r="DN227" s="51">
        <f>IF('General Data'!$C98="Y",DN98,0)</f>
        <v>0</v>
      </c>
      <c r="DO227" s="51">
        <f>IF('General Data'!$C98="Y",DO98,0)</f>
        <v>0</v>
      </c>
      <c r="DP227" s="51">
        <f>IF('General Data'!$C98="Y",DP98,0)</f>
        <v>0</v>
      </c>
      <c r="DQ227" s="51">
        <f>IF('General Data'!$C98="Y",DQ98,0)</f>
        <v>0</v>
      </c>
      <c r="DR227" s="51">
        <f>IF('General Data'!$C98="Y",DR98,0)</f>
        <v>0</v>
      </c>
      <c r="DS227" s="51">
        <f>IF('General Data'!$C98="Y",DS98,0)</f>
        <v>0</v>
      </c>
      <c r="DT227" s="51">
        <f>IF('General Data'!$C98="Y",DT98,0)</f>
        <v>0</v>
      </c>
      <c r="DU227" s="51">
        <f>IF('General Data'!$C98="Y",DU98,0)</f>
        <v>0</v>
      </c>
      <c r="DV227" s="51">
        <f>IF('General Data'!$C98="Y",DV98,0)</f>
        <v>0</v>
      </c>
      <c r="DW227" s="51">
        <f>IF('General Data'!$C98="Y",DW98,0)</f>
        <v>0</v>
      </c>
      <c r="DX227" s="51">
        <f>IF('General Data'!$C98="Y",DX98,0)</f>
        <v>0</v>
      </c>
      <c r="DY227" s="51">
        <f>IF('General Data'!$C98="Y",DY98,0)</f>
        <v>0</v>
      </c>
      <c r="DZ227" s="51">
        <f>IF('General Data'!$C98="Y",DZ98,0)</f>
        <v>0</v>
      </c>
      <c r="EA227" s="51">
        <f>IF('General Data'!$C98="Y",EA98,0)</f>
        <v>0</v>
      </c>
      <c r="EB227" s="51">
        <f>IF('General Data'!$C98="Y",EB98,0)</f>
        <v>0</v>
      </c>
      <c r="EC227" s="51">
        <f>IF('General Data'!$C98="Y",EC98,0)</f>
        <v>0</v>
      </c>
      <c r="ED227" s="51">
        <f>IF('General Data'!$C98="Y",ED98,0)</f>
        <v>0</v>
      </c>
      <c r="EE227" s="51">
        <f>IF('General Data'!$C98="Y",EE98,0)</f>
        <v>0</v>
      </c>
      <c r="EF227" s="51">
        <f>IF('General Data'!$C98="Y",EF98,0)</f>
        <v>0</v>
      </c>
      <c r="EG227" s="51">
        <f>IF('General Data'!$C98="Y",EG98,0)</f>
        <v>0</v>
      </c>
      <c r="EH227" s="51">
        <f>IF('General Data'!$C98="Y",EH98,0)</f>
        <v>0</v>
      </c>
      <c r="EI227" s="51">
        <f>IF('General Data'!$C98="Y",EI98,0)</f>
        <v>0</v>
      </c>
      <c r="EJ227" s="51"/>
      <c r="EK227" s="51"/>
      <c r="EL227" s="51"/>
      <c r="EM227" s="51"/>
      <c r="EN227" s="51"/>
      <c r="EO227" s="51"/>
      <c r="EP227" s="51"/>
      <c r="EQ227" s="51"/>
      <c r="ER227" s="51"/>
      <c r="ES227" s="51"/>
      <c r="ET227" s="51"/>
      <c r="EU227" s="51"/>
      <c r="EV227" s="51"/>
      <c r="EW227" s="51"/>
      <c r="EX227" s="51"/>
      <c r="EY227" s="51"/>
      <c r="EZ227" s="51"/>
      <c r="FA227" s="51"/>
    </row>
    <row r="228" spans="1:157" ht="13.5" thickBot="1" x14ac:dyDescent="0.25">
      <c r="B228" t="s">
        <v>23</v>
      </c>
      <c r="E228" s="57">
        <f t="shared" ref="E228:AJ228" si="288">SUM(E225:E227)</f>
        <v>0</v>
      </c>
      <c r="F228" s="57">
        <f t="shared" si="288"/>
        <v>0</v>
      </c>
      <c r="G228" s="57">
        <f t="shared" si="288"/>
        <v>0</v>
      </c>
      <c r="H228" s="57">
        <f t="shared" si="288"/>
        <v>0</v>
      </c>
      <c r="I228" s="57">
        <f t="shared" si="288"/>
        <v>0</v>
      </c>
      <c r="J228" s="57">
        <f t="shared" si="288"/>
        <v>0</v>
      </c>
      <c r="K228" s="57">
        <f t="shared" si="288"/>
        <v>0</v>
      </c>
      <c r="L228" s="57">
        <f t="shared" si="288"/>
        <v>0</v>
      </c>
      <c r="M228" s="57">
        <f t="shared" si="288"/>
        <v>0</v>
      </c>
      <c r="N228" s="57">
        <f t="shared" si="288"/>
        <v>0</v>
      </c>
      <c r="O228" s="57">
        <f t="shared" si="288"/>
        <v>0</v>
      </c>
      <c r="P228" s="57">
        <f t="shared" si="288"/>
        <v>0</v>
      </c>
      <c r="Q228" s="57">
        <f t="shared" si="288"/>
        <v>0</v>
      </c>
      <c r="R228" s="57">
        <f t="shared" si="288"/>
        <v>0</v>
      </c>
      <c r="S228" s="57">
        <f t="shared" si="288"/>
        <v>0</v>
      </c>
      <c r="T228" s="57">
        <f t="shared" si="288"/>
        <v>0</v>
      </c>
      <c r="U228" s="57">
        <f t="shared" si="288"/>
        <v>0</v>
      </c>
      <c r="V228" s="57">
        <f t="shared" si="288"/>
        <v>0</v>
      </c>
      <c r="W228" s="57">
        <f t="shared" si="288"/>
        <v>0</v>
      </c>
      <c r="X228" s="57">
        <f t="shared" si="288"/>
        <v>0</v>
      </c>
      <c r="Y228" s="57">
        <f t="shared" si="288"/>
        <v>0</v>
      </c>
      <c r="Z228" s="57">
        <f t="shared" si="288"/>
        <v>0</v>
      </c>
      <c r="AA228" s="57">
        <f t="shared" si="288"/>
        <v>0</v>
      </c>
      <c r="AB228" s="57">
        <f t="shared" si="288"/>
        <v>0</v>
      </c>
      <c r="AC228" s="57">
        <f t="shared" si="288"/>
        <v>0</v>
      </c>
      <c r="AD228" s="57">
        <f t="shared" si="288"/>
        <v>0</v>
      </c>
      <c r="AE228" s="57">
        <f t="shared" si="288"/>
        <v>0</v>
      </c>
      <c r="AF228" s="57">
        <f t="shared" si="288"/>
        <v>0</v>
      </c>
      <c r="AG228" s="57">
        <f t="shared" si="288"/>
        <v>0</v>
      </c>
      <c r="AH228" s="57">
        <f t="shared" si="288"/>
        <v>0</v>
      </c>
      <c r="AI228" s="57">
        <f t="shared" si="288"/>
        <v>0</v>
      </c>
      <c r="AJ228" s="57">
        <f t="shared" si="288"/>
        <v>0</v>
      </c>
      <c r="AK228" s="57">
        <f t="shared" ref="AK228:BP228" si="289">SUM(AK225:AK227)</f>
        <v>0</v>
      </c>
      <c r="AL228" s="57">
        <f t="shared" si="289"/>
        <v>0</v>
      </c>
      <c r="AM228" s="57">
        <f t="shared" si="289"/>
        <v>0</v>
      </c>
      <c r="AN228" s="57">
        <f t="shared" si="289"/>
        <v>0</v>
      </c>
      <c r="AO228" s="57">
        <f t="shared" si="289"/>
        <v>0</v>
      </c>
      <c r="AP228" s="57">
        <f t="shared" si="289"/>
        <v>0</v>
      </c>
      <c r="AQ228" s="57">
        <f t="shared" si="289"/>
        <v>0</v>
      </c>
      <c r="AR228" s="57">
        <f t="shared" si="289"/>
        <v>0</v>
      </c>
      <c r="AS228" s="57">
        <f t="shared" si="289"/>
        <v>0</v>
      </c>
      <c r="AT228" s="57">
        <f t="shared" si="289"/>
        <v>0</v>
      </c>
      <c r="AU228" s="57">
        <f t="shared" si="289"/>
        <v>0</v>
      </c>
      <c r="AV228" s="57">
        <f t="shared" si="289"/>
        <v>0</v>
      </c>
      <c r="AW228" s="57">
        <f t="shared" si="289"/>
        <v>0</v>
      </c>
      <c r="AX228" s="57">
        <f t="shared" si="289"/>
        <v>0</v>
      </c>
      <c r="AY228" s="57">
        <f t="shared" si="289"/>
        <v>0</v>
      </c>
      <c r="AZ228" s="57">
        <f t="shared" si="289"/>
        <v>0</v>
      </c>
      <c r="BA228" s="57">
        <f t="shared" si="289"/>
        <v>0</v>
      </c>
      <c r="BB228" s="57">
        <f t="shared" si="289"/>
        <v>0</v>
      </c>
      <c r="BC228" s="57">
        <f t="shared" si="289"/>
        <v>0</v>
      </c>
      <c r="BD228" s="57">
        <f t="shared" si="289"/>
        <v>0</v>
      </c>
      <c r="BE228" s="57">
        <f t="shared" si="289"/>
        <v>0</v>
      </c>
      <c r="BF228" s="57">
        <f t="shared" si="289"/>
        <v>0</v>
      </c>
      <c r="BG228" s="57">
        <f t="shared" si="289"/>
        <v>0</v>
      </c>
      <c r="BH228" s="57">
        <f t="shared" si="289"/>
        <v>0</v>
      </c>
      <c r="BI228" s="57">
        <f t="shared" si="289"/>
        <v>0</v>
      </c>
      <c r="BJ228" s="57">
        <f t="shared" si="289"/>
        <v>0</v>
      </c>
      <c r="BK228" s="57">
        <f t="shared" si="289"/>
        <v>0</v>
      </c>
      <c r="BL228" s="57">
        <f t="shared" si="289"/>
        <v>0</v>
      </c>
      <c r="BM228" s="57">
        <f t="shared" si="289"/>
        <v>0</v>
      </c>
      <c r="BN228" s="57">
        <f t="shared" si="289"/>
        <v>0</v>
      </c>
      <c r="BO228" s="57">
        <f t="shared" si="289"/>
        <v>0</v>
      </c>
      <c r="BP228" s="57">
        <f t="shared" si="289"/>
        <v>0</v>
      </c>
      <c r="BQ228" s="57">
        <f t="shared" ref="BQ228:CV228" si="290">SUM(BQ225:BQ227)</f>
        <v>0</v>
      </c>
      <c r="BR228" s="57">
        <f t="shared" si="290"/>
        <v>0</v>
      </c>
      <c r="BS228" s="57">
        <f t="shared" si="290"/>
        <v>0</v>
      </c>
      <c r="BT228" s="57">
        <f t="shared" si="290"/>
        <v>0</v>
      </c>
      <c r="BU228" s="57">
        <f t="shared" si="290"/>
        <v>0</v>
      </c>
      <c r="BV228" s="57">
        <f t="shared" si="290"/>
        <v>0</v>
      </c>
      <c r="BW228" s="57">
        <f t="shared" si="290"/>
        <v>0</v>
      </c>
      <c r="BX228" s="57">
        <f t="shared" si="290"/>
        <v>0</v>
      </c>
      <c r="BY228" s="57">
        <f t="shared" si="290"/>
        <v>0</v>
      </c>
      <c r="BZ228" s="57">
        <f t="shared" si="290"/>
        <v>0</v>
      </c>
      <c r="CA228" s="57">
        <f t="shared" si="290"/>
        <v>0</v>
      </c>
      <c r="CB228" s="57">
        <f t="shared" si="290"/>
        <v>0</v>
      </c>
      <c r="CC228" s="57">
        <f t="shared" si="290"/>
        <v>0</v>
      </c>
      <c r="CD228" s="57">
        <f t="shared" si="290"/>
        <v>0</v>
      </c>
      <c r="CE228" s="57">
        <f t="shared" si="290"/>
        <v>0</v>
      </c>
      <c r="CF228" s="57">
        <f t="shared" si="290"/>
        <v>0</v>
      </c>
      <c r="CG228" s="57">
        <f t="shared" si="290"/>
        <v>0</v>
      </c>
      <c r="CH228" s="57">
        <f t="shared" si="290"/>
        <v>0</v>
      </c>
      <c r="CI228" s="57">
        <f t="shared" si="290"/>
        <v>0</v>
      </c>
      <c r="CJ228" s="57">
        <f t="shared" si="290"/>
        <v>0</v>
      </c>
      <c r="CK228" s="57">
        <f t="shared" si="290"/>
        <v>0</v>
      </c>
      <c r="CL228" s="57">
        <f t="shared" si="290"/>
        <v>0</v>
      </c>
      <c r="CM228" s="57">
        <f t="shared" si="290"/>
        <v>0</v>
      </c>
      <c r="CN228" s="57">
        <f t="shared" si="290"/>
        <v>0</v>
      </c>
      <c r="CO228" s="57">
        <f t="shared" si="290"/>
        <v>0</v>
      </c>
      <c r="CP228" s="57">
        <f t="shared" si="290"/>
        <v>0</v>
      </c>
      <c r="CQ228" s="57">
        <f t="shared" si="290"/>
        <v>0</v>
      </c>
      <c r="CR228" s="57">
        <f t="shared" si="290"/>
        <v>0</v>
      </c>
      <c r="CS228" s="57">
        <f t="shared" si="290"/>
        <v>0</v>
      </c>
      <c r="CT228" s="57">
        <f t="shared" si="290"/>
        <v>0</v>
      </c>
      <c r="CU228" s="57">
        <f t="shared" si="290"/>
        <v>0</v>
      </c>
      <c r="CV228" s="57">
        <f t="shared" si="290"/>
        <v>0</v>
      </c>
      <c r="CW228" s="57">
        <f t="shared" ref="CW228:DW228" si="291">SUM(CW225:CW227)</f>
        <v>0</v>
      </c>
      <c r="CX228" s="57">
        <f t="shared" si="291"/>
        <v>0</v>
      </c>
      <c r="CY228" s="57">
        <f t="shared" si="291"/>
        <v>0</v>
      </c>
      <c r="CZ228" s="57">
        <f t="shared" si="291"/>
        <v>0</v>
      </c>
      <c r="DA228" s="57">
        <f t="shared" si="291"/>
        <v>0</v>
      </c>
      <c r="DB228" s="57">
        <f t="shared" si="291"/>
        <v>0</v>
      </c>
      <c r="DC228" s="57">
        <f t="shared" si="291"/>
        <v>0</v>
      </c>
      <c r="DD228" s="57">
        <f t="shared" si="291"/>
        <v>0</v>
      </c>
      <c r="DE228" s="57">
        <f t="shared" si="291"/>
        <v>0</v>
      </c>
      <c r="DF228" s="57">
        <f t="shared" si="291"/>
        <v>0</v>
      </c>
      <c r="DG228" s="57">
        <f t="shared" si="291"/>
        <v>0</v>
      </c>
      <c r="DH228" s="57">
        <f t="shared" si="291"/>
        <v>0</v>
      </c>
      <c r="DI228" s="57">
        <f t="shared" si="291"/>
        <v>0</v>
      </c>
      <c r="DJ228" s="57">
        <f t="shared" si="291"/>
        <v>0</v>
      </c>
      <c r="DK228" s="57">
        <f t="shared" si="291"/>
        <v>0</v>
      </c>
      <c r="DL228" s="57">
        <f t="shared" si="291"/>
        <v>0</v>
      </c>
      <c r="DM228" s="57">
        <f t="shared" si="291"/>
        <v>0</v>
      </c>
      <c r="DN228" s="57">
        <f t="shared" si="291"/>
        <v>0</v>
      </c>
      <c r="DO228" s="57">
        <f t="shared" si="291"/>
        <v>0</v>
      </c>
      <c r="DP228" s="57">
        <f t="shared" si="291"/>
        <v>0</v>
      </c>
      <c r="DQ228" s="57">
        <f t="shared" si="291"/>
        <v>0</v>
      </c>
      <c r="DR228" s="57">
        <f t="shared" si="291"/>
        <v>0</v>
      </c>
      <c r="DS228" s="57">
        <f t="shared" si="291"/>
        <v>0</v>
      </c>
      <c r="DT228" s="57">
        <f t="shared" si="291"/>
        <v>0</v>
      </c>
      <c r="DU228" s="57">
        <f t="shared" si="291"/>
        <v>0</v>
      </c>
      <c r="DV228" s="57">
        <f t="shared" si="291"/>
        <v>0</v>
      </c>
      <c r="DW228" s="57">
        <f t="shared" si="291"/>
        <v>0</v>
      </c>
      <c r="DX228" s="57">
        <f t="shared" ref="DX228:EI228" si="292">SUM(DX225:DX227)</f>
        <v>0</v>
      </c>
      <c r="DY228" s="57">
        <f t="shared" si="292"/>
        <v>0</v>
      </c>
      <c r="DZ228" s="57">
        <f t="shared" si="292"/>
        <v>0</v>
      </c>
      <c r="EA228" s="57">
        <f t="shared" si="292"/>
        <v>0</v>
      </c>
      <c r="EB228" s="57">
        <f t="shared" si="292"/>
        <v>0</v>
      </c>
      <c r="EC228" s="57">
        <f t="shared" si="292"/>
        <v>0</v>
      </c>
      <c r="ED228" s="57">
        <f t="shared" si="292"/>
        <v>0</v>
      </c>
      <c r="EE228" s="57">
        <f t="shared" si="292"/>
        <v>0</v>
      </c>
      <c r="EF228" s="57">
        <f t="shared" si="292"/>
        <v>0</v>
      </c>
      <c r="EG228" s="57">
        <f t="shared" si="292"/>
        <v>0</v>
      </c>
      <c r="EH228" s="57">
        <f t="shared" si="292"/>
        <v>0</v>
      </c>
      <c r="EI228" s="57">
        <f t="shared" si="292"/>
        <v>0</v>
      </c>
      <c r="EJ228" s="57"/>
      <c r="EK228" s="57"/>
      <c r="EL228" s="57"/>
      <c r="EM228" s="57"/>
      <c r="EN228" s="57"/>
      <c r="EO228" s="57"/>
      <c r="EP228" s="57"/>
      <c r="EQ228" s="57"/>
      <c r="ER228" s="57"/>
      <c r="ES228" s="57"/>
      <c r="ET228" s="57"/>
      <c r="EU228" s="57"/>
      <c r="EV228" s="57"/>
      <c r="EW228" s="57"/>
      <c r="EX228" s="57"/>
      <c r="EY228" s="57"/>
      <c r="EZ228" s="57"/>
      <c r="FA228" s="57"/>
    </row>
    <row r="229" spans="1:157" ht="13.5" thickTop="1" x14ac:dyDescent="0.2"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  <c r="AV229" s="51"/>
      <c r="AW229" s="51"/>
      <c r="AX229" s="51"/>
      <c r="AY229" s="51"/>
      <c r="AZ229" s="51"/>
      <c r="BA229" s="51"/>
      <c r="BB229" s="51"/>
      <c r="BC229" s="51"/>
      <c r="BD229" s="51"/>
      <c r="BE229" s="51"/>
      <c r="BF229" s="51"/>
      <c r="BG229" s="51"/>
      <c r="BH229" s="51"/>
      <c r="BI229" s="51"/>
      <c r="BJ229" s="51"/>
      <c r="BK229" s="51"/>
      <c r="BL229" s="51"/>
      <c r="BM229" s="51"/>
      <c r="BN229" s="51"/>
      <c r="BO229" s="51"/>
      <c r="BP229" s="51"/>
      <c r="BQ229" s="51"/>
      <c r="BR229" s="51"/>
      <c r="BS229" s="51"/>
      <c r="BT229" s="51"/>
      <c r="BU229" s="51"/>
      <c r="BV229" s="51"/>
      <c r="BW229" s="51"/>
      <c r="BX229" s="51"/>
      <c r="BY229" s="51"/>
      <c r="BZ229" s="51"/>
      <c r="CA229" s="51"/>
      <c r="CB229" s="51"/>
      <c r="CC229" s="51"/>
      <c r="CD229" s="51"/>
      <c r="CE229" s="51"/>
      <c r="CF229" s="51"/>
      <c r="CG229" s="51"/>
      <c r="CH229" s="51"/>
      <c r="CI229" s="51"/>
      <c r="CJ229" s="51"/>
      <c r="CK229" s="51"/>
      <c r="CL229" s="51"/>
      <c r="CM229" s="51"/>
      <c r="CN229" s="51"/>
      <c r="CO229" s="51"/>
      <c r="CP229" s="51"/>
      <c r="CQ229" s="51"/>
      <c r="CR229" s="51"/>
      <c r="CS229" s="51"/>
      <c r="CT229" s="51"/>
      <c r="CU229" s="51"/>
      <c r="CV229" s="51"/>
      <c r="CW229" s="51"/>
      <c r="CX229" s="51"/>
      <c r="CY229" s="51"/>
      <c r="CZ229" s="51"/>
      <c r="DA229" s="51"/>
      <c r="DB229" s="51"/>
      <c r="DC229" s="51"/>
      <c r="DD229" s="51"/>
      <c r="DE229" s="51"/>
      <c r="DF229" s="51"/>
      <c r="DG229" s="51"/>
      <c r="DH229" s="51"/>
      <c r="DI229" s="51"/>
      <c r="DJ229" s="51"/>
      <c r="DK229" s="51"/>
      <c r="DL229" s="51"/>
      <c r="DM229" s="51"/>
      <c r="DN229" s="51"/>
      <c r="DO229" s="51"/>
      <c r="DP229" s="51"/>
      <c r="DQ229" s="51"/>
      <c r="DR229" s="51"/>
      <c r="DS229" s="51"/>
      <c r="DT229" s="51"/>
      <c r="DU229" s="51"/>
      <c r="DV229" s="51"/>
      <c r="DW229" s="51"/>
      <c r="DX229" s="51"/>
      <c r="DY229" s="51"/>
      <c r="DZ229" s="51"/>
      <c r="EA229" s="51"/>
      <c r="EB229" s="51"/>
      <c r="EC229" s="51"/>
      <c r="ED229" s="51"/>
      <c r="EE229" s="51"/>
      <c r="EF229" s="51"/>
      <c r="EG229" s="51"/>
      <c r="EH229" s="51"/>
      <c r="EI229" s="51"/>
      <c r="EJ229" s="51"/>
      <c r="EK229" s="51"/>
      <c r="EL229" s="51"/>
      <c r="EM229" s="51"/>
      <c r="EN229" s="51"/>
      <c r="EO229" s="51"/>
      <c r="EP229" s="51"/>
      <c r="EQ229" s="51"/>
      <c r="ER229" s="51"/>
      <c r="ES229" s="51"/>
      <c r="ET229" s="51"/>
      <c r="EU229" s="51"/>
      <c r="EV229" s="51"/>
      <c r="EW229" s="51"/>
      <c r="EX229" s="51"/>
      <c r="EY229" s="51"/>
      <c r="EZ229" s="51"/>
      <c r="FA229" s="51"/>
    </row>
    <row r="230" spans="1:157" x14ac:dyDescent="0.2">
      <c r="A230" s="2" t="s">
        <v>15</v>
      </c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51"/>
      <c r="AU230" s="51"/>
      <c r="AV230" s="51"/>
      <c r="AW230" s="51"/>
      <c r="AX230" s="51"/>
      <c r="AY230" s="51"/>
      <c r="AZ230" s="51"/>
      <c r="BA230" s="51"/>
      <c r="BB230" s="51"/>
      <c r="BC230" s="51"/>
      <c r="BD230" s="51"/>
      <c r="BE230" s="51"/>
      <c r="BF230" s="51"/>
      <c r="BG230" s="51"/>
      <c r="BH230" s="51"/>
      <c r="BI230" s="51"/>
      <c r="BJ230" s="51"/>
      <c r="BK230" s="51"/>
      <c r="BL230" s="51"/>
      <c r="BM230" s="51"/>
      <c r="BN230" s="51"/>
      <c r="BO230" s="51"/>
      <c r="BP230" s="51"/>
      <c r="BQ230" s="51"/>
      <c r="BR230" s="51"/>
      <c r="BS230" s="51"/>
      <c r="BT230" s="51"/>
      <c r="BU230" s="51"/>
      <c r="BV230" s="51"/>
      <c r="BW230" s="51"/>
      <c r="BX230" s="51"/>
      <c r="BY230" s="51"/>
      <c r="BZ230" s="51"/>
      <c r="CA230" s="51"/>
      <c r="CB230" s="51"/>
      <c r="CC230" s="51"/>
      <c r="CD230" s="51"/>
      <c r="CE230" s="51"/>
      <c r="CF230" s="51"/>
      <c r="CG230" s="51"/>
      <c r="CH230" s="51"/>
      <c r="CI230" s="51"/>
      <c r="CJ230" s="51"/>
      <c r="CK230" s="51"/>
      <c r="CL230" s="51"/>
      <c r="CM230" s="51"/>
      <c r="CN230" s="51"/>
      <c r="CO230" s="51"/>
      <c r="CP230" s="51"/>
      <c r="CQ230" s="51"/>
      <c r="CR230" s="51"/>
      <c r="CS230" s="51"/>
      <c r="CT230" s="51"/>
      <c r="CU230" s="51"/>
      <c r="CV230" s="51"/>
      <c r="CW230" s="51"/>
      <c r="CX230" s="51"/>
      <c r="CY230" s="51"/>
      <c r="CZ230" s="51"/>
      <c r="DA230" s="51"/>
      <c r="DB230" s="51"/>
      <c r="DC230" s="51"/>
      <c r="DD230" s="51"/>
      <c r="DE230" s="51"/>
      <c r="DF230" s="51"/>
      <c r="DG230" s="51"/>
      <c r="DH230" s="51"/>
      <c r="DI230" s="51"/>
      <c r="DJ230" s="51"/>
      <c r="DK230" s="51"/>
      <c r="DL230" s="51"/>
      <c r="DM230" s="51"/>
      <c r="DN230" s="51"/>
      <c r="DO230" s="51"/>
      <c r="DP230" s="51"/>
      <c r="DQ230" s="51"/>
      <c r="DR230" s="51"/>
      <c r="DS230" s="51"/>
      <c r="DT230" s="51"/>
      <c r="DU230" s="51"/>
      <c r="DV230" s="51"/>
      <c r="DW230" s="51"/>
      <c r="DX230" s="51"/>
      <c r="DY230" s="51"/>
      <c r="DZ230" s="51"/>
      <c r="EA230" s="51"/>
      <c r="EB230" s="51"/>
      <c r="EC230" s="51"/>
      <c r="ED230" s="51"/>
      <c r="EE230" s="51"/>
      <c r="EF230" s="51"/>
      <c r="EG230" s="51"/>
      <c r="EH230" s="51"/>
      <c r="EI230" s="51"/>
      <c r="EJ230" s="51"/>
      <c r="EK230" s="51"/>
      <c r="EL230" s="51"/>
      <c r="EM230" s="51"/>
      <c r="EN230" s="51"/>
      <c r="EO230" s="51"/>
      <c r="EP230" s="51"/>
      <c r="EQ230" s="51"/>
      <c r="ER230" s="51"/>
      <c r="ES230" s="51"/>
      <c r="ET230" s="51"/>
      <c r="EU230" s="51"/>
      <c r="EV230" s="51"/>
      <c r="EW230" s="51"/>
      <c r="EX230" s="51"/>
      <c r="EY230" s="51"/>
      <c r="EZ230" s="51"/>
      <c r="FA230" s="51"/>
    </row>
    <row r="231" spans="1:157" x14ac:dyDescent="0.2">
      <c r="A231" s="2"/>
      <c r="B231" t="s">
        <v>77</v>
      </c>
      <c r="E231" s="51">
        <f>'General Data'!C153</f>
        <v>0</v>
      </c>
      <c r="F231" s="51">
        <f t="shared" ref="F231:AN231" si="293">E234</f>
        <v>0</v>
      </c>
      <c r="G231" s="51">
        <f t="shared" si="293"/>
        <v>0</v>
      </c>
      <c r="H231" s="51">
        <f t="shared" si="293"/>
        <v>0</v>
      </c>
      <c r="I231" s="51">
        <f t="shared" si="293"/>
        <v>0</v>
      </c>
      <c r="J231" s="51">
        <f t="shared" si="293"/>
        <v>0</v>
      </c>
      <c r="K231" s="51">
        <f t="shared" si="293"/>
        <v>0</v>
      </c>
      <c r="L231" s="51">
        <f t="shared" si="293"/>
        <v>0</v>
      </c>
      <c r="M231" s="51">
        <f t="shared" si="293"/>
        <v>0</v>
      </c>
      <c r="N231" s="51">
        <f t="shared" si="293"/>
        <v>0</v>
      </c>
      <c r="O231" s="51">
        <f t="shared" si="293"/>
        <v>0</v>
      </c>
      <c r="P231" s="51">
        <f t="shared" si="293"/>
        <v>0</v>
      </c>
      <c r="Q231" s="51">
        <f t="shared" si="293"/>
        <v>0</v>
      </c>
      <c r="R231" s="51">
        <f t="shared" si="293"/>
        <v>0</v>
      </c>
      <c r="S231" s="51">
        <f t="shared" si="293"/>
        <v>0</v>
      </c>
      <c r="T231" s="51">
        <f t="shared" si="293"/>
        <v>0</v>
      </c>
      <c r="U231" s="51">
        <f t="shared" si="293"/>
        <v>0</v>
      </c>
      <c r="V231" s="51">
        <f t="shared" si="293"/>
        <v>0</v>
      </c>
      <c r="W231" s="51">
        <f t="shared" si="293"/>
        <v>0</v>
      </c>
      <c r="X231" s="51">
        <f t="shared" si="293"/>
        <v>0</v>
      </c>
      <c r="Y231" s="51">
        <f t="shared" si="293"/>
        <v>0</v>
      </c>
      <c r="Z231" s="51">
        <f t="shared" si="293"/>
        <v>0</v>
      </c>
      <c r="AA231" s="51">
        <f t="shared" si="293"/>
        <v>0</v>
      </c>
      <c r="AB231" s="51">
        <f t="shared" si="293"/>
        <v>0</v>
      </c>
      <c r="AC231" s="51">
        <f t="shared" si="293"/>
        <v>0</v>
      </c>
      <c r="AD231" s="51">
        <f t="shared" si="293"/>
        <v>0</v>
      </c>
      <c r="AE231" s="51">
        <f t="shared" si="293"/>
        <v>0</v>
      </c>
      <c r="AF231" s="51">
        <f t="shared" si="293"/>
        <v>0</v>
      </c>
      <c r="AG231" s="51">
        <f t="shared" si="293"/>
        <v>0</v>
      </c>
      <c r="AH231" s="51">
        <f t="shared" si="293"/>
        <v>0</v>
      </c>
      <c r="AI231" s="51">
        <f t="shared" si="293"/>
        <v>0</v>
      </c>
      <c r="AJ231" s="51">
        <f t="shared" si="293"/>
        <v>0</v>
      </c>
      <c r="AK231" s="51">
        <f t="shared" si="293"/>
        <v>0</v>
      </c>
      <c r="AL231" s="51">
        <f t="shared" si="293"/>
        <v>0</v>
      </c>
      <c r="AM231" s="51">
        <f t="shared" si="293"/>
        <v>0</v>
      </c>
      <c r="AN231" s="51">
        <f t="shared" si="293"/>
        <v>0</v>
      </c>
      <c r="AO231" s="51">
        <f t="shared" ref="AO231:BT231" si="294">AN234</f>
        <v>0</v>
      </c>
      <c r="AP231" s="51">
        <f t="shared" si="294"/>
        <v>0</v>
      </c>
      <c r="AQ231" s="51">
        <f t="shared" si="294"/>
        <v>0</v>
      </c>
      <c r="AR231" s="51">
        <f t="shared" si="294"/>
        <v>0</v>
      </c>
      <c r="AS231" s="51">
        <f t="shared" si="294"/>
        <v>0</v>
      </c>
      <c r="AT231" s="51">
        <f t="shared" si="294"/>
        <v>0</v>
      </c>
      <c r="AU231" s="51">
        <f t="shared" si="294"/>
        <v>0</v>
      </c>
      <c r="AV231" s="51">
        <f t="shared" si="294"/>
        <v>0</v>
      </c>
      <c r="AW231" s="51">
        <f t="shared" si="294"/>
        <v>0</v>
      </c>
      <c r="AX231" s="51">
        <f t="shared" si="294"/>
        <v>0</v>
      </c>
      <c r="AY231" s="51">
        <f t="shared" si="294"/>
        <v>0</v>
      </c>
      <c r="AZ231" s="51">
        <f t="shared" si="294"/>
        <v>0</v>
      </c>
      <c r="BA231" s="51">
        <f t="shared" si="294"/>
        <v>0</v>
      </c>
      <c r="BB231" s="51">
        <f t="shared" si="294"/>
        <v>0</v>
      </c>
      <c r="BC231" s="51">
        <f t="shared" si="294"/>
        <v>0</v>
      </c>
      <c r="BD231" s="51">
        <f t="shared" si="294"/>
        <v>0</v>
      </c>
      <c r="BE231" s="51">
        <f t="shared" si="294"/>
        <v>0</v>
      </c>
      <c r="BF231" s="51">
        <f t="shared" si="294"/>
        <v>0</v>
      </c>
      <c r="BG231" s="51">
        <f t="shared" si="294"/>
        <v>0</v>
      </c>
      <c r="BH231" s="51">
        <f t="shared" si="294"/>
        <v>0</v>
      </c>
      <c r="BI231" s="51">
        <f t="shared" si="294"/>
        <v>0</v>
      </c>
      <c r="BJ231" s="51">
        <f t="shared" si="294"/>
        <v>0</v>
      </c>
      <c r="BK231" s="51">
        <f t="shared" si="294"/>
        <v>0</v>
      </c>
      <c r="BL231" s="51">
        <f t="shared" si="294"/>
        <v>0</v>
      </c>
      <c r="BM231" s="51">
        <f t="shared" si="294"/>
        <v>0</v>
      </c>
      <c r="BN231" s="51">
        <f t="shared" si="294"/>
        <v>0</v>
      </c>
      <c r="BO231" s="51">
        <f t="shared" si="294"/>
        <v>0</v>
      </c>
      <c r="BP231" s="51">
        <f t="shared" si="294"/>
        <v>0</v>
      </c>
      <c r="BQ231" s="51">
        <f t="shared" si="294"/>
        <v>0</v>
      </c>
      <c r="BR231" s="51">
        <f t="shared" si="294"/>
        <v>0</v>
      </c>
      <c r="BS231" s="51">
        <f t="shared" si="294"/>
        <v>0</v>
      </c>
      <c r="BT231" s="51">
        <f t="shared" si="294"/>
        <v>0</v>
      </c>
      <c r="BU231" s="51">
        <f t="shared" ref="BU231:CZ231" si="295">BT234</f>
        <v>0</v>
      </c>
      <c r="BV231" s="51">
        <f t="shared" si="295"/>
        <v>0</v>
      </c>
      <c r="BW231" s="51">
        <f t="shared" si="295"/>
        <v>0</v>
      </c>
      <c r="BX231" s="51">
        <f t="shared" si="295"/>
        <v>0</v>
      </c>
      <c r="BY231" s="51">
        <f t="shared" si="295"/>
        <v>0</v>
      </c>
      <c r="BZ231" s="51">
        <f t="shared" si="295"/>
        <v>0</v>
      </c>
      <c r="CA231" s="51">
        <f t="shared" si="295"/>
        <v>0</v>
      </c>
      <c r="CB231" s="51">
        <f t="shared" si="295"/>
        <v>0</v>
      </c>
      <c r="CC231" s="51">
        <f t="shared" si="295"/>
        <v>0</v>
      </c>
      <c r="CD231" s="51">
        <f t="shared" si="295"/>
        <v>0</v>
      </c>
      <c r="CE231" s="51">
        <f t="shared" si="295"/>
        <v>0</v>
      </c>
      <c r="CF231" s="51">
        <f t="shared" si="295"/>
        <v>0</v>
      </c>
      <c r="CG231" s="51">
        <f t="shared" si="295"/>
        <v>0</v>
      </c>
      <c r="CH231" s="51">
        <f t="shared" si="295"/>
        <v>0</v>
      </c>
      <c r="CI231" s="51">
        <f t="shared" si="295"/>
        <v>0</v>
      </c>
      <c r="CJ231" s="51">
        <f t="shared" si="295"/>
        <v>0</v>
      </c>
      <c r="CK231" s="51">
        <f t="shared" si="295"/>
        <v>0</v>
      </c>
      <c r="CL231" s="51">
        <f t="shared" si="295"/>
        <v>0</v>
      </c>
      <c r="CM231" s="51">
        <f t="shared" si="295"/>
        <v>0</v>
      </c>
      <c r="CN231" s="51">
        <f t="shared" si="295"/>
        <v>0</v>
      </c>
      <c r="CO231" s="51">
        <f t="shared" si="295"/>
        <v>0</v>
      </c>
      <c r="CP231" s="51">
        <f t="shared" si="295"/>
        <v>0</v>
      </c>
      <c r="CQ231" s="51">
        <f t="shared" si="295"/>
        <v>0</v>
      </c>
      <c r="CR231" s="51">
        <f t="shared" si="295"/>
        <v>0</v>
      </c>
      <c r="CS231" s="51">
        <f t="shared" si="295"/>
        <v>0</v>
      </c>
      <c r="CT231" s="51">
        <f t="shared" si="295"/>
        <v>0</v>
      </c>
      <c r="CU231" s="51">
        <f t="shared" si="295"/>
        <v>0</v>
      </c>
      <c r="CV231" s="51">
        <f t="shared" si="295"/>
        <v>0</v>
      </c>
      <c r="CW231" s="51">
        <f t="shared" si="295"/>
        <v>0</v>
      </c>
      <c r="CX231" s="51">
        <f t="shared" si="295"/>
        <v>0</v>
      </c>
      <c r="CY231" s="51">
        <f t="shared" si="295"/>
        <v>0</v>
      </c>
      <c r="CZ231" s="51">
        <f t="shared" si="295"/>
        <v>0</v>
      </c>
      <c r="DA231" s="51">
        <f t="shared" ref="DA231:DW231" si="296">CZ234</f>
        <v>0</v>
      </c>
      <c r="DB231" s="51">
        <f t="shared" si="296"/>
        <v>0</v>
      </c>
      <c r="DC231" s="51">
        <f t="shared" si="296"/>
        <v>0</v>
      </c>
      <c r="DD231" s="51">
        <f t="shared" si="296"/>
        <v>0</v>
      </c>
      <c r="DE231" s="51">
        <f t="shared" si="296"/>
        <v>0</v>
      </c>
      <c r="DF231" s="51">
        <f t="shared" si="296"/>
        <v>0</v>
      </c>
      <c r="DG231" s="51">
        <f t="shared" si="296"/>
        <v>0</v>
      </c>
      <c r="DH231" s="51">
        <f t="shared" si="296"/>
        <v>0</v>
      </c>
      <c r="DI231" s="51">
        <f t="shared" si="296"/>
        <v>0</v>
      </c>
      <c r="DJ231" s="51">
        <f t="shared" si="296"/>
        <v>0</v>
      </c>
      <c r="DK231" s="51">
        <f t="shared" si="296"/>
        <v>0</v>
      </c>
      <c r="DL231" s="51">
        <f t="shared" si="296"/>
        <v>0</v>
      </c>
      <c r="DM231" s="51">
        <f t="shared" si="296"/>
        <v>0</v>
      </c>
      <c r="DN231" s="51">
        <f t="shared" si="296"/>
        <v>0</v>
      </c>
      <c r="DO231" s="51">
        <f t="shared" si="296"/>
        <v>0</v>
      </c>
      <c r="DP231" s="51">
        <f t="shared" si="296"/>
        <v>0</v>
      </c>
      <c r="DQ231" s="51">
        <f t="shared" si="296"/>
        <v>0</v>
      </c>
      <c r="DR231" s="51">
        <f t="shared" si="296"/>
        <v>0</v>
      </c>
      <c r="DS231" s="51">
        <f t="shared" si="296"/>
        <v>0</v>
      </c>
      <c r="DT231" s="51">
        <f t="shared" si="296"/>
        <v>0</v>
      </c>
      <c r="DU231" s="51">
        <f t="shared" si="296"/>
        <v>0</v>
      </c>
      <c r="DV231" s="51">
        <f t="shared" si="296"/>
        <v>0</v>
      </c>
      <c r="DW231" s="51">
        <f t="shared" si="296"/>
        <v>0</v>
      </c>
      <c r="DX231" s="51">
        <f t="shared" ref="DX231:EI231" si="297">DW234</f>
        <v>0</v>
      </c>
      <c r="DY231" s="51">
        <f t="shared" si="297"/>
        <v>0</v>
      </c>
      <c r="DZ231" s="51">
        <f t="shared" si="297"/>
        <v>0</v>
      </c>
      <c r="EA231" s="51">
        <f t="shared" si="297"/>
        <v>0</v>
      </c>
      <c r="EB231" s="51">
        <f t="shared" si="297"/>
        <v>0</v>
      </c>
      <c r="EC231" s="51">
        <f t="shared" si="297"/>
        <v>0</v>
      </c>
      <c r="ED231" s="51">
        <f t="shared" si="297"/>
        <v>0</v>
      </c>
      <c r="EE231" s="51">
        <f t="shared" si="297"/>
        <v>0</v>
      </c>
      <c r="EF231" s="51">
        <f t="shared" si="297"/>
        <v>0</v>
      </c>
      <c r="EG231" s="51">
        <f t="shared" si="297"/>
        <v>0</v>
      </c>
      <c r="EH231" s="51">
        <f t="shared" si="297"/>
        <v>0</v>
      </c>
      <c r="EI231" s="51">
        <f t="shared" si="297"/>
        <v>0</v>
      </c>
      <c r="EJ231" s="51"/>
      <c r="EK231" s="51"/>
      <c r="EL231" s="51"/>
      <c r="EM231" s="51"/>
      <c r="EN231" s="51"/>
      <c r="EO231" s="51"/>
      <c r="EP231" s="51"/>
      <c r="EQ231" s="51"/>
      <c r="ER231" s="51"/>
      <c r="ES231" s="51"/>
      <c r="ET231" s="51"/>
      <c r="EU231" s="51"/>
      <c r="EV231" s="51"/>
      <c r="EW231" s="51"/>
      <c r="EX231" s="51"/>
      <c r="EY231" s="51"/>
      <c r="EZ231" s="51"/>
      <c r="FA231" s="51"/>
    </row>
    <row r="232" spans="1:157" x14ac:dyDescent="0.2">
      <c r="A232" s="2"/>
      <c r="B232" s="21" t="s">
        <v>102</v>
      </c>
      <c r="C232" s="21"/>
      <c r="E232" s="51">
        <f t="shared" ref="E232:AN232" si="298">E239</f>
        <v>0</v>
      </c>
      <c r="F232" s="51">
        <f t="shared" si="298"/>
        <v>0</v>
      </c>
      <c r="G232" s="51">
        <f t="shared" si="298"/>
        <v>0</v>
      </c>
      <c r="H232" s="51">
        <f t="shared" si="298"/>
        <v>0</v>
      </c>
      <c r="I232" s="51">
        <f t="shared" si="298"/>
        <v>0</v>
      </c>
      <c r="J232" s="51">
        <f t="shared" si="298"/>
        <v>0</v>
      </c>
      <c r="K232" s="51">
        <f t="shared" si="298"/>
        <v>0</v>
      </c>
      <c r="L232" s="51">
        <f t="shared" si="298"/>
        <v>0</v>
      </c>
      <c r="M232" s="51">
        <f t="shared" si="298"/>
        <v>0</v>
      </c>
      <c r="N232" s="51">
        <f t="shared" si="298"/>
        <v>0</v>
      </c>
      <c r="O232" s="51">
        <f t="shared" si="298"/>
        <v>0</v>
      </c>
      <c r="P232" s="51">
        <f t="shared" si="298"/>
        <v>0</v>
      </c>
      <c r="Q232" s="51">
        <f t="shared" si="298"/>
        <v>0</v>
      </c>
      <c r="R232" s="51">
        <f t="shared" si="298"/>
        <v>0</v>
      </c>
      <c r="S232" s="51">
        <f t="shared" si="298"/>
        <v>0</v>
      </c>
      <c r="T232" s="51">
        <f t="shared" si="298"/>
        <v>0</v>
      </c>
      <c r="U232" s="51">
        <f t="shared" si="298"/>
        <v>0</v>
      </c>
      <c r="V232" s="51">
        <f t="shared" si="298"/>
        <v>0</v>
      </c>
      <c r="W232" s="51">
        <f t="shared" si="298"/>
        <v>0</v>
      </c>
      <c r="X232" s="51">
        <f t="shared" si="298"/>
        <v>0</v>
      </c>
      <c r="Y232" s="51">
        <f t="shared" si="298"/>
        <v>0</v>
      </c>
      <c r="Z232" s="51">
        <f t="shared" si="298"/>
        <v>0</v>
      </c>
      <c r="AA232" s="51">
        <f t="shared" si="298"/>
        <v>0</v>
      </c>
      <c r="AB232" s="51">
        <f t="shared" si="298"/>
        <v>0</v>
      </c>
      <c r="AC232" s="51">
        <f t="shared" si="298"/>
        <v>0</v>
      </c>
      <c r="AD232" s="51">
        <f t="shared" si="298"/>
        <v>0</v>
      </c>
      <c r="AE232" s="51">
        <f t="shared" si="298"/>
        <v>0</v>
      </c>
      <c r="AF232" s="51">
        <f t="shared" si="298"/>
        <v>0</v>
      </c>
      <c r="AG232" s="51">
        <f t="shared" si="298"/>
        <v>0</v>
      </c>
      <c r="AH232" s="51">
        <f t="shared" si="298"/>
        <v>0</v>
      </c>
      <c r="AI232" s="51">
        <f t="shared" si="298"/>
        <v>0</v>
      </c>
      <c r="AJ232" s="51">
        <f t="shared" si="298"/>
        <v>0</v>
      </c>
      <c r="AK232" s="51">
        <f t="shared" si="298"/>
        <v>0</v>
      </c>
      <c r="AL232" s="51">
        <f t="shared" si="298"/>
        <v>0</v>
      </c>
      <c r="AM232" s="51">
        <f t="shared" si="298"/>
        <v>0</v>
      </c>
      <c r="AN232" s="51">
        <f t="shared" si="298"/>
        <v>0</v>
      </c>
      <c r="AO232" s="51">
        <f>AO239</f>
        <v>0</v>
      </c>
      <c r="AP232" s="51">
        <f>AP239</f>
        <v>0</v>
      </c>
      <c r="AQ232" s="51">
        <f>AQ239</f>
        <v>0</v>
      </c>
      <c r="AR232" s="51">
        <f t="shared" ref="AR232:DC232" si="299">AR239</f>
        <v>0</v>
      </c>
      <c r="AS232" s="51">
        <f t="shared" si="299"/>
        <v>0</v>
      </c>
      <c r="AT232" s="51">
        <f t="shared" si="299"/>
        <v>0</v>
      </c>
      <c r="AU232" s="51">
        <f t="shared" si="299"/>
        <v>0</v>
      </c>
      <c r="AV232" s="51">
        <f t="shared" si="299"/>
        <v>0</v>
      </c>
      <c r="AW232" s="51">
        <f t="shared" si="299"/>
        <v>0</v>
      </c>
      <c r="AX232" s="51">
        <f t="shared" si="299"/>
        <v>0</v>
      </c>
      <c r="AY232" s="51">
        <f t="shared" si="299"/>
        <v>0</v>
      </c>
      <c r="AZ232" s="51">
        <f t="shared" si="299"/>
        <v>0</v>
      </c>
      <c r="BA232" s="51">
        <f t="shared" si="299"/>
        <v>0</v>
      </c>
      <c r="BB232" s="51">
        <f t="shared" si="299"/>
        <v>0</v>
      </c>
      <c r="BC232" s="51">
        <f t="shared" si="299"/>
        <v>0</v>
      </c>
      <c r="BD232" s="51">
        <f t="shared" si="299"/>
        <v>0</v>
      </c>
      <c r="BE232" s="51">
        <f t="shared" si="299"/>
        <v>0</v>
      </c>
      <c r="BF232" s="51">
        <f t="shared" si="299"/>
        <v>0</v>
      </c>
      <c r="BG232" s="51">
        <f t="shared" si="299"/>
        <v>0</v>
      </c>
      <c r="BH232" s="51">
        <f t="shared" si="299"/>
        <v>0</v>
      </c>
      <c r="BI232" s="51">
        <f t="shared" si="299"/>
        <v>0</v>
      </c>
      <c r="BJ232" s="51">
        <f t="shared" si="299"/>
        <v>0</v>
      </c>
      <c r="BK232" s="51">
        <f t="shared" si="299"/>
        <v>0</v>
      </c>
      <c r="BL232" s="51">
        <f t="shared" si="299"/>
        <v>0</v>
      </c>
      <c r="BM232" s="51">
        <f t="shared" si="299"/>
        <v>0</v>
      </c>
      <c r="BN232" s="51">
        <f t="shared" si="299"/>
        <v>0</v>
      </c>
      <c r="BO232" s="51">
        <f t="shared" si="299"/>
        <v>0</v>
      </c>
      <c r="BP232" s="51">
        <f t="shared" si="299"/>
        <v>0</v>
      </c>
      <c r="BQ232" s="51">
        <f t="shared" si="299"/>
        <v>0</v>
      </c>
      <c r="BR232" s="51">
        <f t="shared" si="299"/>
        <v>0</v>
      </c>
      <c r="BS232" s="51">
        <f t="shared" si="299"/>
        <v>0</v>
      </c>
      <c r="BT232" s="51">
        <f t="shared" si="299"/>
        <v>0</v>
      </c>
      <c r="BU232" s="51">
        <f t="shared" si="299"/>
        <v>0</v>
      </c>
      <c r="BV232" s="51">
        <f t="shared" si="299"/>
        <v>0</v>
      </c>
      <c r="BW232" s="51">
        <f t="shared" si="299"/>
        <v>0</v>
      </c>
      <c r="BX232" s="51">
        <f t="shared" si="299"/>
        <v>0</v>
      </c>
      <c r="BY232" s="51">
        <f t="shared" si="299"/>
        <v>0</v>
      </c>
      <c r="BZ232" s="51">
        <f t="shared" si="299"/>
        <v>0</v>
      </c>
      <c r="CA232" s="51">
        <f t="shared" si="299"/>
        <v>0</v>
      </c>
      <c r="CB232" s="51">
        <f t="shared" si="299"/>
        <v>0</v>
      </c>
      <c r="CC232" s="51">
        <f t="shared" si="299"/>
        <v>0</v>
      </c>
      <c r="CD232" s="51">
        <f t="shared" si="299"/>
        <v>0</v>
      </c>
      <c r="CE232" s="51">
        <f t="shared" si="299"/>
        <v>0</v>
      </c>
      <c r="CF232" s="51">
        <f t="shared" si="299"/>
        <v>0</v>
      </c>
      <c r="CG232" s="51">
        <f t="shared" si="299"/>
        <v>0</v>
      </c>
      <c r="CH232" s="51">
        <f t="shared" si="299"/>
        <v>0</v>
      </c>
      <c r="CI232" s="51">
        <f t="shared" si="299"/>
        <v>0</v>
      </c>
      <c r="CJ232" s="51">
        <f t="shared" si="299"/>
        <v>0</v>
      </c>
      <c r="CK232" s="51">
        <f t="shared" si="299"/>
        <v>0</v>
      </c>
      <c r="CL232" s="51">
        <f t="shared" si="299"/>
        <v>0</v>
      </c>
      <c r="CM232" s="51">
        <f t="shared" si="299"/>
        <v>0</v>
      </c>
      <c r="CN232" s="51">
        <f t="shared" si="299"/>
        <v>0</v>
      </c>
      <c r="CO232" s="51">
        <f t="shared" si="299"/>
        <v>0</v>
      </c>
      <c r="CP232" s="51">
        <f t="shared" si="299"/>
        <v>0</v>
      </c>
      <c r="CQ232" s="51">
        <f t="shared" si="299"/>
        <v>0</v>
      </c>
      <c r="CR232" s="51">
        <f t="shared" si="299"/>
        <v>0</v>
      </c>
      <c r="CS232" s="51">
        <f t="shared" si="299"/>
        <v>0</v>
      </c>
      <c r="CT232" s="51">
        <f t="shared" si="299"/>
        <v>0</v>
      </c>
      <c r="CU232" s="51">
        <f t="shared" si="299"/>
        <v>0</v>
      </c>
      <c r="CV232" s="51">
        <f t="shared" si="299"/>
        <v>0</v>
      </c>
      <c r="CW232" s="51">
        <f t="shared" si="299"/>
        <v>0</v>
      </c>
      <c r="CX232" s="51">
        <f t="shared" si="299"/>
        <v>0</v>
      </c>
      <c r="CY232" s="51">
        <f t="shared" si="299"/>
        <v>0</v>
      </c>
      <c r="CZ232" s="51">
        <f t="shared" si="299"/>
        <v>0</v>
      </c>
      <c r="DA232" s="51">
        <f t="shared" si="299"/>
        <v>0</v>
      </c>
      <c r="DB232" s="51">
        <f t="shared" si="299"/>
        <v>0</v>
      </c>
      <c r="DC232" s="51">
        <f t="shared" si="299"/>
        <v>0</v>
      </c>
      <c r="DD232" s="51">
        <f t="shared" ref="DD232:DW232" si="300">DD239</f>
        <v>0</v>
      </c>
      <c r="DE232" s="51">
        <f t="shared" si="300"/>
        <v>0</v>
      </c>
      <c r="DF232" s="51">
        <f t="shared" si="300"/>
        <v>0</v>
      </c>
      <c r="DG232" s="51">
        <f t="shared" si="300"/>
        <v>0</v>
      </c>
      <c r="DH232" s="51">
        <f t="shared" si="300"/>
        <v>0</v>
      </c>
      <c r="DI232" s="51">
        <f t="shared" si="300"/>
        <v>0</v>
      </c>
      <c r="DJ232" s="51">
        <f t="shared" si="300"/>
        <v>0</v>
      </c>
      <c r="DK232" s="51">
        <f t="shared" si="300"/>
        <v>0</v>
      </c>
      <c r="DL232" s="51">
        <f t="shared" si="300"/>
        <v>0</v>
      </c>
      <c r="DM232" s="51">
        <f t="shared" si="300"/>
        <v>0</v>
      </c>
      <c r="DN232" s="51">
        <f t="shared" si="300"/>
        <v>0</v>
      </c>
      <c r="DO232" s="51">
        <f t="shared" si="300"/>
        <v>0</v>
      </c>
      <c r="DP232" s="51">
        <f t="shared" si="300"/>
        <v>0</v>
      </c>
      <c r="DQ232" s="51">
        <f t="shared" si="300"/>
        <v>0</v>
      </c>
      <c r="DR232" s="51">
        <f t="shared" si="300"/>
        <v>0</v>
      </c>
      <c r="DS232" s="51">
        <f t="shared" si="300"/>
        <v>0</v>
      </c>
      <c r="DT232" s="51">
        <f t="shared" si="300"/>
        <v>0</v>
      </c>
      <c r="DU232" s="51">
        <f t="shared" si="300"/>
        <v>0</v>
      </c>
      <c r="DV232" s="51">
        <f t="shared" si="300"/>
        <v>0</v>
      </c>
      <c r="DW232" s="51">
        <f t="shared" si="300"/>
        <v>0</v>
      </c>
      <c r="DX232" s="51">
        <f t="shared" ref="DX232:EI232" si="301">DX239</f>
        <v>0</v>
      </c>
      <c r="DY232" s="51">
        <f t="shared" si="301"/>
        <v>0</v>
      </c>
      <c r="DZ232" s="51">
        <f t="shared" si="301"/>
        <v>0</v>
      </c>
      <c r="EA232" s="51">
        <f t="shared" si="301"/>
        <v>0</v>
      </c>
      <c r="EB232" s="51">
        <f t="shared" si="301"/>
        <v>0</v>
      </c>
      <c r="EC232" s="51">
        <f t="shared" si="301"/>
        <v>0</v>
      </c>
      <c r="ED232" s="51">
        <f t="shared" si="301"/>
        <v>0</v>
      </c>
      <c r="EE232" s="51">
        <f t="shared" si="301"/>
        <v>0</v>
      </c>
      <c r="EF232" s="51">
        <f t="shared" si="301"/>
        <v>0</v>
      </c>
      <c r="EG232" s="51">
        <f t="shared" si="301"/>
        <v>0</v>
      </c>
      <c r="EH232" s="51">
        <f t="shared" si="301"/>
        <v>0</v>
      </c>
      <c r="EI232" s="51">
        <f t="shared" si="301"/>
        <v>0</v>
      </c>
      <c r="EJ232" s="51"/>
      <c r="EK232" s="51"/>
      <c r="EL232" s="51"/>
      <c r="EM232" s="51"/>
      <c r="EN232" s="51"/>
      <c r="EO232" s="51"/>
      <c r="EP232" s="51"/>
      <c r="EQ232" s="51"/>
      <c r="ER232" s="51"/>
      <c r="ES232" s="51"/>
      <c r="ET232" s="51"/>
      <c r="EU232" s="51"/>
      <c r="EV232" s="51"/>
      <c r="EW232" s="51"/>
      <c r="EX232" s="51"/>
      <c r="EY232" s="51"/>
      <c r="EZ232" s="51"/>
      <c r="FA232" s="51"/>
    </row>
    <row r="233" spans="1:157" s="27" customFormat="1" x14ac:dyDescent="0.2"/>
    <row r="234" spans="1:157" ht="13.5" thickBot="1" x14ac:dyDescent="0.25">
      <c r="A234" s="2"/>
      <c r="B234" t="s">
        <v>79</v>
      </c>
      <c r="E234" s="57">
        <f>SUM(E231:E232)+'General Data'!E115</f>
        <v>0</v>
      </c>
      <c r="F234" s="57">
        <f>SUM(F231:F232)+'General Data'!F115</f>
        <v>0</v>
      </c>
      <c r="G234" s="57">
        <f>SUM(G231:G232)+'General Data'!G115</f>
        <v>0</v>
      </c>
      <c r="H234" s="57">
        <f>SUM(H231:H232)+'General Data'!H115</f>
        <v>0</v>
      </c>
      <c r="I234" s="57">
        <f>SUM(I231:I232)+'General Data'!I115</f>
        <v>0</v>
      </c>
      <c r="J234" s="57">
        <f>SUM(J231:J232)+'General Data'!J115</f>
        <v>0</v>
      </c>
      <c r="K234" s="57">
        <f>SUM(K231:K232)+'General Data'!K115</f>
        <v>0</v>
      </c>
      <c r="L234" s="57">
        <f>SUM(L231:L232)+'General Data'!L115</f>
        <v>0</v>
      </c>
      <c r="M234" s="57">
        <f>SUM(M231:M232)+'General Data'!M115</f>
        <v>0</v>
      </c>
      <c r="N234" s="57">
        <f>SUM(N231:N232)+'General Data'!N115</f>
        <v>0</v>
      </c>
      <c r="O234" s="57">
        <f>SUM(O231:O232)+'General Data'!O115</f>
        <v>0</v>
      </c>
      <c r="P234" s="57">
        <f>SUM(P231:P232)+'General Data'!P115</f>
        <v>0</v>
      </c>
      <c r="Q234" s="57">
        <f>SUM(Q231:Q232)+'General Data'!Q115</f>
        <v>0</v>
      </c>
      <c r="R234" s="57">
        <f>SUM(R231:R232)+'General Data'!R115</f>
        <v>0</v>
      </c>
      <c r="S234" s="57">
        <f>SUM(S231:S232)+'General Data'!S115</f>
        <v>0</v>
      </c>
      <c r="T234" s="57">
        <f>SUM(T231:T232)+'General Data'!T115</f>
        <v>0</v>
      </c>
      <c r="U234" s="57">
        <f>SUM(U231:U232)+'General Data'!U115</f>
        <v>0</v>
      </c>
      <c r="V234" s="57">
        <f>SUM(V231:V232)+'General Data'!V115</f>
        <v>0</v>
      </c>
      <c r="W234" s="57">
        <f>SUM(W231:W232)+'General Data'!W115</f>
        <v>0</v>
      </c>
      <c r="X234" s="57">
        <f>SUM(X231:X232)+'General Data'!X115</f>
        <v>0</v>
      </c>
      <c r="Y234" s="57">
        <f>SUM(Y231:Y232)+'General Data'!Y115</f>
        <v>0</v>
      </c>
      <c r="Z234" s="57">
        <f>SUM(Z231:Z232)+'General Data'!Z115</f>
        <v>0</v>
      </c>
      <c r="AA234" s="57">
        <f>SUM(AA231:AA232)+'General Data'!AA115</f>
        <v>0</v>
      </c>
      <c r="AB234" s="57">
        <f>SUM(AB231:AB232)+'General Data'!AB115</f>
        <v>0</v>
      </c>
      <c r="AC234" s="57">
        <f>SUM(AC231:AC232)+'General Data'!AC115</f>
        <v>0</v>
      </c>
      <c r="AD234" s="57">
        <f>SUM(AD231:AD232)+'General Data'!AD115</f>
        <v>0</v>
      </c>
      <c r="AE234" s="57">
        <f>SUM(AE231:AE232)+'General Data'!AE115</f>
        <v>0</v>
      </c>
      <c r="AF234" s="57">
        <f>SUM(AF231:AF232)+'General Data'!AF115</f>
        <v>0</v>
      </c>
      <c r="AG234" s="57">
        <f>SUM(AG231:AG232)+'General Data'!AG115</f>
        <v>0</v>
      </c>
      <c r="AH234" s="57">
        <f>SUM(AH231:AH232)+'General Data'!AH115</f>
        <v>0</v>
      </c>
      <c r="AI234" s="57">
        <f>SUM(AI231:AI232)+'General Data'!AI115</f>
        <v>0</v>
      </c>
      <c r="AJ234" s="57">
        <f>SUM(AJ231:AJ232)+'General Data'!AJ115</f>
        <v>0</v>
      </c>
      <c r="AK234" s="57">
        <f>SUM(AK231:AK232)+'General Data'!AK115</f>
        <v>0</v>
      </c>
      <c r="AL234" s="57">
        <f>SUM(AL231:AL232)+'General Data'!AL115</f>
        <v>0</v>
      </c>
      <c r="AM234" s="57">
        <f>SUM(AM231:AM232)+'General Data'!AM115</f>
        <v>0</v>
      </c>
      <c r="AN234" s="57">
        <f>SUM(AN231:AN232)+'General Data'!AN115</f>
        <v>0</v>
      </c>
      <c r="AO234" s="57">
        <f>SUM(AO231:AO232)+'General Data'!AO115</f>
        <v>0</v>
      </c>
      <c r="AP234" s="57">
        <f>SUM(AP231:AP232)+'General Data'!AP115</f>
        <v>0</v>
      </c>
      <c r="AQ234" s="57">
        <f>SUM(AQ231:AQ232)+'General Data'!AQ115</f>
        <v>0</v>
      </c>
      <c r="AR234" s="57">
        <f>SUM(AR231:AR232)+'General Data'!AR115</f>
        <v>0</v>
      </c>
      <c r="AS234" s="57">
        <f>SUM(AS231:AS232)+'General Data'!AS115</f>
        <v>0</v>
      </c>
      <c r="AT234" s="57">
        <f>SUM(AT231:AT232)+'General Data'!AT115</f>
        <v>0</v>
      </c>
      <c r="AU234" s="57">
        <f>SUM(AU231:AU232)+'General Data'!AU115</f>
        <v>0</v>
      </c>
      <c r="AV234" s="57">
        <f>SUM(AV231:AV232)+'General Data'!AV115</f>
        <v>0</v>
      </c>
      <c r="AW234" s="57">
        <f>SUM(AW231:AW232)+'General Data'!AW115</f>
        <v>0</v>
      </c>
      <c r="AX234" s="57">
        <f>SUM(AX231:AX232)+'General Data'!AX115</f>
        <v>0</v>
      </c>
      <c r="AY234" s="57">
        <f>SUM(AY231:AY232)+'General Data'!AY115</f>
        <v>0</v>
      </c>
      <c r="AZ234" s="57">
        <f>SUM(AZ231:AZ232)+'General Data'!AZ115</f>
        <v>0</v>
      </c>
      <c r="BA234" s="57">
        <f>SUM(BA231:BA232)+'General Data'!BA115</f>
        <v>0</v>
      </c>
      <c r="BB234" s="57">
        <f>SUM(BB231:BB232)+'General Data'!BB115</f>
        <v>0</v>
      </c>
      <c r="BC234" s="57">
        <f>SUM(BC231:BC232)+'General Data'!BC115</f>
        <v>0</v>
      </c>
      <c r="BD234" s="57">
        <f>SUM(BD231:BD232)+'General Data'!BD115</f>
        <v>0</v>
      </c>
      <c r="BE234" s="57">
        <f>SUM(BE231:BE232)+'General Data'!BE115</f>
        <v>0</v>
      </c>
      <c r="BF234" s="57">
        <f>SUM(BF231:BF232)+'General Data'!BF115</f>
        <v>0</v>
      </c>
      <c r="BG234" s="57">
        <f>SUM(BG231:BG232)+'General Data'!BG115</f>
        <v>0</v>
      </c>
      <c r="BH234" s="57">
        <f>SUM(BH231:BH232)+'General Data'!BH115</f>
        <v>0</v>
      </c>
      <c r="BI234" s="57">
        <f>SUM(BI231:BI232)+'General Data'!BI115</f>
        <v>0</v>
      </c>
      <c r="BJ234" s="57">
        <f>SUM(BJ231:BJ232)+'General Data'!BJ115</f>
        <v>0</v>
      </c>
      <c r="BK234" s="57">
        <f>SUM(BK231:BK232)+'General Data'!BK115</f>
        <v>0</v>
      </c>
      <c r="BL234" s="57">
        <f>SUM(BL231:BL232)+'General Data'!BL115</f>
        <v>0</v>
      </c>
      <c r="BM234" s="57">
        <f>SUM(BM231:BM232)+'General Data'!BM115</f>
        <v>0</v>
      </c>
      <c r="BN234" s="57">
        <f>SUM(BN231:BN232)+'General Data'!BN115</f>
        <v>0</v>
      </c>
      <c r="BO234" s="57">
        <f>SUM(BO231:BO232)+'General Data'!BO115</f>
        <v>0</v>
      </c>
      <c r="BP234" s="57">
        <f>SUM(BP231:BP232)+'General Data'!BP115</f>
        <v>0</v>
      </c>
      <c r="BQ234" s="57">
        <f>SUM(BQ231:BQ232)+'General Data'!BQ115</f>
        <v>0</v>
      </c>
      <c r="BR234" s="57">
        <f>SUM(BR231:BR232)+'General Data'!BR115</f>
        <v>0</v>
      </c>
      <c r="BS234" s="57">
        <f>SUM(BS231:BS232)+'General Data'!BS115</f>
        <v>0</v>
      </c>
      <c r="BT234" s="57">
        <f>SUM(BT231:BT232)+'General Data'!BT115</f>
        <v>0</v>
      </c>
      <c r="BU234" s="57">
        <f>SUM(BU231:BU232)+'General Data'!BU115</f>
        <v>0</v>
      </c>
      <c r="BV234" s="57">
        <f>SUM(BV231:BV232)+'General Data'!BV115</f>
        <v>0</v>
      </c>
      <c r="BW234" s="57">
        <f>SUM(BW231:BW232)+'General Data'!BW115</f>
        <v>0</v>
      </c>
      <c r="BX234" s="57">
        <f>SUM(BX231:BX232)+'General Data'!BX115</f>
        <v>0</v>
      </c>
      <c r="BY234" s="57">
        <f>SUM(BY231:BY232)+'General Data'!BY115</f>
        <v>0</v>
      </c>
      <c r="BZ234" s="57">
        <f>SUM(BZ231:BZ232)+'General Data'!BZ115</f>
        <v>0</v>
      </c>
      <c r="CA234" s="57">
        <f>SUM(CA231:CA232)+'General Data'!CA115</f>
        <v>0</v>
      </c>
      <c r="CB234" s="57">
        <f>SUM(CB231:CB232)+'General Data'!CB115</f>
        <v>0</v>
      </c>
      <c r="CC234" s="57">
        <f>SUM(CC231:CC232)+'General Data'!CC115</f>
        <v>0</v>
      </c>
      <c r="CD234" s="57">
        <f>SUM(CD231:CD232)+'General Data'!CD115</f>
        <v>0</v>
      </c>
      <c r="CE234" s="57">
        <f>SUM(CE231:CE232)+'General Data'!CE115</f>
        <v>0</v>
      </c>
      <c r="CF234" s="57">
        <f>SUM(CF231:CF232)+'General Data'!CF115</f>
        <v>0</v>
      </c>
      <c r="CG234" s="57">
        <f>SUM(CG231:CG232)+'General Data'!CG115</f>
        <v>0</v>
      </c>
      <c r="CH234" s="57">
        <f>SUM(CH231:CH232)+'General Data'!CH115</f>
        <v>0</v>
      </c>
      <c r="CI234" s="57">
        <f>SUM(CI231:CI232)+'General Data'!CI115</f>
        <v>0</v>
      </c>
      <c r="CJ234" s="57">
        <f>SUM(CJ231:CJ232)+'General Data'!CJ115</f>
        <v>0</v>
      </c>
      <c r="CK234" s="57">
        <f>SUM(CK231:CK232)+'General Data'!CK115</f>
        <v>0</v>
      </c>
      <c r="CL234" s="57">
        <f>SUM(CL231:CL232)+'General Data'!CL115</f>
        <v>0</v>
      </c>
      <c r="CM234" s="57">
        <f>SUM(CM231:CM232)+'General Data'!CM115</f>
        <v>0</v>
      </c>
      <c r="CN234" s="57">
        <f>SUM(CN231:CN232)+'General Data'!CN115</f>
        <v>0</v>
      </c>
      <c r="CO234" s="57">
        <f>SUM(CO231:CO232)+'General Data'!CO115</f>
        <v>0</v>
      </c>
      <c r="CP234" s="57">
        <f>SUM(CP231:CP232)+'General Data'!CP115</f>
        <v>0</v>
      </c>
      <c r="CQ234" s="57">
        <f>SUM(CQ231:CQ232)+'General Data'!CQ115</f>
        <v>0</v>
      </c>
      <c r="CR234" s="57">
        <f>SUM(CR231:CR232)+'General Data'!CR115</f>
        <v>0</v>
      </c>
      <c r="CS234" s="57">
        <f>SUM(CS231:CS232)+'General Data'!CS115</f>
        <v>0</v>
      </c>
      <c r="CT234" s="57">
        <f>SUM(CT231:CT232)+'General Data'!CT115</f>
        <v>0</v>
      </c>
      <c r="CU234" s="57">
        <f>SUM(CU231:CU232)+'General Data'!CU115</f>
        <v>0</v>
      </c>
      <c r="CV234" s="57">
        <f>SUM(CV231:CV232)+'General Data'!CV115</f>
        <v>0</v>
      </c>
      <c r="CW234" s="57">
        <f>SUM(CW231:CW232)+'General Data'!CW115</f>
        <v>0</v>
      </c>
      <c r="CX234" s="57">
        <f>SUM(CX231:CX232)+'General Data'!CX115</f>
        <v>0</v>
      </c>
      <c r="CY234" s="57">
        <f>SUM(CY231:CY232)+'General Data'!CY115</f>
        <v>0</v>
      </c>
      <c r="CZ234" s="57">
        <f>SUM(CZ231:CZ232)+'General Data'!CZ115</f>
        <v>0</v>
      </c>
      <c r="DA234" s="57">
        <f>SUM(DA231:DA232)+'General Data'!DA115</f>
        <v>0</v>
      </c>
      <c r="DB234" s="57">
        <f>SUM(DB231:DB232)+'General Data'!DB115</f>
        <v>0</v>
      </c>
      <c r="DC234" s="57">
        <f>SUM(DC231:DC232)+'General Data'!DC115</f>
        <v>0</v>
      </c>
      <c r="DD234" s="57">
        <f>SUM(DD231:DD232)+'General Data'!DD115</f>
        <v>0</v>
      </c>
      <c r="DE234" s="57">
        <f>SUM(DE231:DE232)+'General Data'!DE115</f>
        <v>0</v>
      </c>
      <c r="DF234" s="57">
        <f>SUM(DF231:DF232)+'General Data'!DF115</f>
        <v>0</v>
      </c>
      <c r="DG234" s="57">
        <f>SUM(DG231:DG232)+'General Data'!DG115</f>
        <v>0</v>
      </c>
      <c r="DH234" s="57">
        <f>SUM(DH231:DH232)+'General Data'!DH115</f>
        <v>0</v>
      </c>
      <c r="DI234" s="57">
        <f>SUM(DI231:DI232)+'General Data'!DI115</f>
        <v>0</v>
      </c>
      <c r="DJ234" s="57">
        <f>SUM(DJ231:DJ232)+'General Data'!DJ115</f>
        <v>0</v>
      </c>
      <c r="DK234" s="57">
        <f>SUM(DK231:DK232)+'General Data'!DK115</f>
        <v>0</v>
      </c>
      <c r="DL234" s="57">
        <f>SUM(DL231:DL232)+'General Data'!DL115</f>
        <v>0</v>
      </c>
      <c r="DM234" s="57">
        <f>SUM(DM231:DM232)+'General Data'!DM115</f>
        <v>0</v>
      </c>
      <c r="DN234" s="57">
        <f>SUM(DN231:DN232)+'General Data'!DN115</f>
        <v>0</v>
      </c>
      <c r="DO234" s="57">
        <f>SUM(DO231:DO232)+'General Data'!DO115</f>
        <v>0</v>
      </c>
      <c r="DP234" s="57">
        <f>SUM(DP231:DP232)+'General Data'!DP115</f>
        <v>0</v>
      </c>
      <c r="DQ234" s="57">
        <f>SUM(DQ231:DQ232)+'General Data'!DQ115</f>
        <v>0</v>
      </c>
      <c r="DR234" s="57">
        <f>SUM(DR231:DR232)+'General Data'!DR115</f>
        <v>0</v>
      </c>
      <c r="DS234" s="57">
        <f>SUM(DS231:DS232)+'General Data'!DS115</f>
        <v>0</v>
      </c>
      <c r="DT234" s="57">
        <f>SUM(DT231:DT232)+'General Data'!DT115</f>
        <v>0</v>
      </c>
      <c r="DU234" s="57">
        <f>SUM(DU231:DU232)+'General Data'!DU115</f>
        <v>0</v>
      </c>
      <c r="DV234" s="57">
        <f>SUM(DV231:DV232)+'General Data'!DV115</f>
        <v>0</v>
      </c>
      <c r="DW234" s="57">
        <f>SUM(DW231:DW232)+'General Data'!DW115</f>
        <v>0</v>
      </c>
      <c r="DX234" s="57">
        <f>SUM(DX231:DX232)+'General Data'!DX115</f>
        <v>0</v>
      </c>
      <c r="DY234" s="57">
        <f>SUM(DY231:DY232)+'General Data'!DY115</f>
        <v>0</v>
      </c>
      <c r="DZ234" s="57">
        <f>SUM(DZ231:DZ232)+'General Data'!DZ115</f>
        <v>0</v>
      </c>
      <c r="EA234" s="57">
        <f>SUM(EA231:EA232)+'General Data'!EA115</f>
        <v>0</v>
      </c>
      <c r="EB234" s="57">
        <f>SUM(EB231:EB232)+'General Data'!EB115</f>
        <v>0</v>
      </c>
      <c r="EC234" s="57">
        <f>SUM(EC231:EC232)+'General Data'!EC115</f>
        <v>0</v>
      </c>
      <c r="ED234" s="57">
        <f>SUM(ED231:ED232)+'General Data'!ED115</f>
        <v>0</v>
      </c>
      <c r="EE234" s="57">
        <f>SUM(EE231:EE232)+'General Data'!EE115</f>
        <v>0</v>
      </c>
      <c r="EF234" s="57">
        <f>SUM(EF231:EF232)+'General Data'!EF115</f>
        <v>0</v>
      </c>
      <c r="EG234" s="57">
        <f>SUM(EG231:EG232)+'General Data'!EG115</f>
        <v>0</v>
      </c>
      <c r="EH234" s="57">
        <f>SUM(EH231:EH232)+'General Data'!EH115</f>
        <v>0</v>
      </c>
      <c r="EI234" s="57">
        <f>SUM(EI231:EI232)+'General Data'!EI115</f>
        <v>0</v>
      </c>
      <c r="EJ234" s="57"/>
      <c r="EK234" s="57"/>
      <c r="EL234" s="57"/>
      <c r="EM234" s="57"/>
      <c r="EN234" s="57"/>
      <c r="EO234" s="57"/>
      <c r="EP234" s="57"/>
      <c r="EQ234" s="57"/>
      <c r="ER234" s="57"/>
      <c r="ES234" s="57"/>
      <c r="ET234" s="57"/>
      <c r="EU234" s="57"/>
      <c r="EV234" s="57"/>
      <c r="EW234" s="57"/>
      <c r="EX234" s="57"/>
      <c r="EY234" s="57"/>
      <c r="EZ234" s="57"/>
      <c r="FA234" s="57"/>
    </row>
    <row r="235" spans="1:157" ht="13.5" thickTop="1" x14ac:dyDescent="0.2">
      <c r="A235" s="2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  <c r="AX235" s="53"/>
      <c r="AY235" s="53"/>
      <c r="AZ235" s="53"/>
      <c r="BA235" s="53"/>
      <c r="BB235" s="53"/>
      <c r="BC235" s="53"/>
      <c r="BD235" s="53"/>
      <c r="BE235" s="53"/>
      <c r="BF235" s="53"/>
      <c r="BG235" s="53"/>
      <c r="BH235" s="53"/>
      <c r="BI235" s="53"/>
      <c r="BJ235" s="53"/>
      <c r="BK235" s="53"/>
      <c r="BL235" s="53"/>
      <c r="BM235" s="53"/>
      <c r="BN235" s="53"/>
      <c r="BO235" s="53"/>
      <c r="BP235" s="53"/>
      <c r="BQ235" s="53"/>
      <c r="BR235" s="53"/>
      <c r="BS235" s="53"/>
      <c r="BT235" s="53"/>
      <c r="BU235" s="53"/>
      <c r="BV235" s="53"/>
      <c r="BW235" s="53"/>
      <c r="BX235" s="53"/>
      <c r="BY235" s="53"/>
      <c r="BZ235" s="53"/>
      <c r="CA235" s="53"/>
      <c r="CB235" s="53"/>
      <c r="CC235" s="53"/>
      <c r="CD235" s="53"/>
      <c r="CE235" s="53"/>
      <c r="CF235" s="53"/>
      <c r="CG235" s="53"/>
      <c r="CH235" s="53"/>
      <c r="CI235" s="53"/>
      <c r="CJ235" s="53"/>
      <c r="CK235" s="53"/>
      <c r="CL235" s="53"/>
      <c r="CM235" s="53"/>
      <c r="CN235" s="53"/>
      <c r="CO235" s="53"/>
      <c r="CP235" s="53"/>
      <c r="CQ235" s="53"/>
      <c r="CR235" s="53"/>
      <c r="CS235" s="53"/>
      <c r="CT235" s="53"/>
      <c r="CU235" s="53"/>
      <c r="CV235" s="53"/>
      <c r="CW235" s="53"/>
      <c r="CX235" s="53"/>
      <c r="CY235" s="53"/>
      <c r="CZ235" s="53"/>
      <c r="DA235" s="53"/>
      <c r="DB235" s="53"/>
      <c r="DC235" s="53"/>
      <c r="DD235" s="53"/>
      <c r="DE235" s="53"/>
      <c r="DF235" s="53"/>
      <c r="DG235" s="53"/>
      <c r="DH235" s="53"/>
      <c r="DI235" s="53"/>
      <c r="DJ235" s="53"/>
      <c r="DK235" s="53"/>
      <c r="DL235" s="53"/>
      <c r="DM235" s="53"/>
      <c r="DN235" s="53"/>
      <c r="DO235" s="53"/>
      <c r="DP235" s="53"/>
      <c r="DQ235" s="53"/>
      <c r="DR235" s="53"/>
      <c r="DS235" s="53"/>
      <c r="DT235" s="53"/>
      <c r="DU235" s="53"/>
      <c r="DV235" s="53"/>
      <c r="DW235" s="53"/>
      <c r="DX235" s="53"/>
      <c r="DY235" s="53"/>
      <c r="DZ235" s="53"/>
      <c r="EA235" s="53"/>
      <c r="EB235" s="53"/>
      <c r="EC235" s="53"/>
      <c r="ED235" s="53"/>
      <c r="EE235" s="53"/>
      <c r="EF235" s="53"/>
      <c r="EG235" s="53"/>
      <c r="EH235" s="53"/>
      <c r="EI235" s="53"/>
      <c r="EJ235" s="53"/>
      <c r="EK235" s="53"/>
      <c r="EL235" s="53"/>
      <c r="EM235" s="53"/>
      <c r="EN235" s="53"/>
      <c r="EO235" s="53"/>
      <c r="EP235" s="53"/>
      <c r="EQ235" s="53"/>
      <c r="ER235" s="53"/>
      <c r="ES235" s="53"/>
      <c r="ET235" s="53"/>
      <c r="EU235" s="53"/>
      <c r="EV235" s="53"/>
      <c r="EW235" s="53"/>
      <c r="EX235" s="53"/>
      <c r="EY235" s="53"/>
      <c r="EZ235" s="53"/>
      <c r="FA235" s="53"/>
    </row>
    <row r="238" spans="1:157" s="27" customFormat="1" x14ac:dyDescent="0.2"/>
    <row r="239" spans="1:157" ht="13.5" thickBot="1" x14ac:dyDescent="0.25">
      <c r="B239" t="s">
        <v>23</v>
      </c>
      <c r="E239" s="57">
        <f>SUM('General Data'!E112:E113)</f>
        <v>0</v>
      </c>
      <c r="F239" s="57">
        <f>SUM('General Data'!F112:F113)</f>
        <v>0</v>
      </c>
      <c r="G239" s="57">
        <f>SUM('General Data'!G112:G113)</f>
        <v>0</v>
      </c>
      <c r="H239" s="57">
        <f>SUM('General Data'!H112:H113)</f>
        <v>0</v>
      </c>
      <c r="I239" s="57">
        <f>SUM('General Data'!I112:I113)</f>
        <v>0</v>
      </c>
      <c r="J239" s="57">
        <f>SUM('General Data'!J112:J113)</f>
        <v>0</v>
      </c>
      <c r="K239" s="57">
        <f>SUM('General Data'!K112:K113)</f>
        <v>0</v>
      </c>
      <c r="L239" s="57">
        <f>SUM('General Data'!L112:L113)</f>
        <v>0</v>
      </c>
      <c r="M239" s="57">
        <f>SUM('General Data'!M112:M113)</f>
        <v>0</v>
      </c>
      <c r="N239" s="57">
        <f>SUM('General Data'!N112:N113)</f>
        <v>0</v>
      </c>
      <c r="O239" s="57">
        <f>SUM('General Data'!O112:O113)</f>
        <v>0</v>
      </c>
      <c r="P239" s="57">
        <f>SUM('General Data'!P112:P113)</f>
        <v>0</v>
      </c>
      <c r="Q239" s="57">
        <f>SUM('General Data'!Q112:Q113)</f>
        <v>0</v>
      </c>
      <c r="R239" s="57">
        <f>SUM('General Data'!R112:R113)</f>
        <v>0</v>
      </c>
      <c r="S239" s="57">
        <f>SUM('General Data'!S112:S113)</f>
        <v>0</v>
      </c>
      <c r="T239" s="57">
        <f>SUM('General Data'!T112:T113)</f>
        <v>0</v>
      </c>
      <c r="U239" s="57">
        <f>SUM('General Data'!U112:U113)</f>
        <v>0</v>
      </c>
      <c r="V239" s="57">
        <f>SUM('General Data'!V112:V113)</f>
        <v>0</v>
      </c>
      <c r="W239" s="57">
        <f>SUM('General Data'!W112:W113)</f>
        <v>0</v>
      </c>
      <c r="X239" s="57">
        <f>SUM('General Data'!X112:X113)</f>
        <v>0</v>
      </c>
      <c r="Y239" s="57">
        <f>SUM('General Data'!Y112:Y113)</f>
        <v>0</v>
      </c>
      <c r="Z239" s="57">
        <f>SUM('General Data'!Z112:Z113)</f>
        <v>0</v>
      </c>
      <c r="AA239" s="57">
        <f>SUM('General Data'!AA112:AA113)</f>
        <v>0</v>
      </c>
      <c r="AB239" s="57">
        <f>SUM('General Data'!AB112:AB113)</f>
        <v>0</v>
      </c>
      <c r="AC239" s="57">
        <f>SUM('General Data'!AC112:AC113)</f>
        <v>0</v>
      </c>
      <c r="AD239" s="57">
        <f>SUM('General Data'!AD112:AD113)</f>
        <v>0</v>
      </c>
      <c r="AE239" s="57">
        <f>SUM('General Data'!AE112:AE113)</f>
        <v>0</v>
      </c>
      <c r="AF239" s="57">
        <f>SUM('General Data'!AF112:AF113)</f>
        <v>0</v>
      </c>
      <c r="AG239" s="57">
        <f>SUM('General Data'!AG112:AG113)</f>
        <v>0</v>
      </c>
      <c r="AH239" s="57">
        <f>SUM('General Data'!AH112:AH113)</f>
        <v>0</v>
      </c>
      <c r="AI239" s="57">
        <f>SUM('General Data'!AI112:AI113)</f>
        <v>0</v>
      </c>
      <c r="AJ239" s="57">
        <f>SUM('General Data'!AJ112:AJ113)</f>
        <v>0</v>
      </c>
      <c r="AK239" s="57">
        <f>SUM('General Data'!AK112:AK113)</f>
        <v>0</v>
      </c>
      <c r="AL239" s="57">
        <f>SUM('General Data'!AL112:AL113)</f>
        <v>0</v>
      </c>
      <c r="AM239" s="57">
        <f>SUM('General Data'!AM112:AM113)</f>
        <v>0</v>
      </c>
      <c r="AN239" s="57">
        <f>SUM('General Data'!AN112:AN113)</f>
        <v>0</v>
      </c>
      <c r="AO239" s="57">
        <f>SUM('General Data'!AO112:AO113)</f>
        <v>0</v>
      </c>
      <c r="AP239" s="57">
        <f>SUM('General Data'!AP112:AP113)</f>
        <v>0</v>
      </c>
      <c r="AQ239" s="57">
        <f>SUM('General Data'!AQ112:AQ113)</f>
        <v>0</v>
      </c>
      <c r="AR239" s="57">
        <f>SUM('General Data'!AR112:AR113)</f>
        <v>0</v>
      </c>
      <c r="AS239" s="57">
        <f>SUM('General Data'!AS112:AS113)</f>
        <v>0</v>
      </c>
      <c r="AT239" s="57">
        <f>SUM('General Data'!AT112:AT113)</f>
        <v>0</v>
      </c>
      <c r="AU239" s="57">
        <f>SUM('General Data'!AU112:AU113)</f>
        <v>0</v>
      </c>
      <c r="AV239" s="57">
        <f>SUM('General Data'!AV112:AV113)</f>
        <v>0</v>
      </c>
      <c r="AW239" s="57">
        <f>SUM('General Data'!AW112:AW113)</f>
        <v>0</v>
      </c>
      <c r="AX239" s="57">
        <f>SUM('General Data'!AX112:AX113)</f>
        <v>0</v>
      </c>
      <c r="AY239" s="57">
        <f>SUM('General Data'!AY112:AY113)</f>
        <v>0</v>
      </c>
      <c r="AZ239" s="57">
        <f>SUM('General Data'!AZ112:AZ113)</f>
        <v>0</v>
      </c>
      <c r="BA239" s="57">
        <f>SUM('General Data'!BA112:BA113)</f>
        <v>0</v>
      </c>
      <c r="BB239" s="57">
        <f>SUM('General Data'!BB112:BB113)</f>
        <v>0</v>
      </c>
      <c r="BC239" s="57">
        <f>SUM('General Data'!BC112:BC113)</f>
        <v>0</v>
      </c>
      <c r="BD239" s="57">
        <f>SUM('General Data'!BD112:BD113)</f>
        <v>0</v>
      </c>
      <c r="BE239" s="57">
        <f>SUM('General Data'!BE112:BE113)</f>
        <v>0</v>
      </c>
      <c r="BF239" s="57">
        <f>SUM('General Data'!BF112:BF113)</f>
        <v>0</v>
      </c>
      <c r="BG239" s="57">
        <f>SUM('General Data'!BG112:BG113)</f>
        <v>0</v>
      </c>
      <c r="BH239" s="57">
        <f>SUM('General Data'!BH112:BH113)</f>
        <v>0</v>
      </c>
      <c r="BI239" s="57">
        <f>SUM('General Data'!BI112:BI113)</f>
        <v>0</v>
      </c>
      <c r="BJ239" s="57">
        <f>SUM('General Data'!BJ112:BJ113)</f>
        <v>0</v>
      </c>
      <c r="BK239" s="57">
        <f>SUM('General Data'!BK112:BK113)</f>
        <v>0</v>
      </c>
      <c r="BL239" s="57">
        <f>SUM('General Data'!BL112:BL113)</f>
        <v>0</v>
      </c>
      <c r="BM239" s="57">
        <f>SUM('General Data'!BM112:BM113)</f>
        <v>0</v>
      </c>
      <c r="BN239" s="57">
        <f>SUM('General Data'!BN112:BN113)</f>
        <v>0</v>
      </c>
      <c r="BO239" s="57">
        <f>SUM('General Data'!BO112:BO113)</f>
        <v>0</v>
      </c>
      <c r="BP239" s="57">
        <f>SUM('General Data'!BP112:BP113)</f>
        <v>0</v>
      </c>
      <c r="BQ239" s="57">
        <f>SUM('General Data'!BQ112:BQ113)</f>
        <v>0</v>
      </c>
      <c r="BR239" s="57">
        <f>SUM('General Data'!BR112:BR113)</f>
        <v>0</v>
      </c>
      <c r="BS239" s="57">
        <f>SUM('General Data'!BS112:BS113)</f>
        <v>0</v>
      </c>
      <c r="BT239" s="57">
        <f>SUM('General Data'!BT112:BT113)</f>
        <v>0</v>
      </c>
      <c r="BU239" s="57">
        <f>SUM('General Data'!BU112:BU113)</f>
        <v>0</v>
      </c>
      <c r="BV239" s="57">
        <f>SUM('General Data'!BV112:BV113)</f>
        <v>0</v>
      </c>
      <c r="BW239" s="57">
        <f>SUM('General Data'!BW112:BW113)</f>
        <v>0</v>
      </c>
      <c r="BX239" s="57">
        <f>SUM('General Data'!BX112:BX113)</f>
        <v>0</v>
      </c>
      <c r="BY239" s="57">
        <f>SUM('General Data'!BY112:BY113)</f>
        <v>0</v>
      </c>
      <c r="BZ239" s="57">
        <f>SUM('General Data'!BZ112:BZ113)</f>
        <v>0</v>
      </c>
      <c r="CA239" s="57">
        <f>SUM('General Data'!CA112:CA113)</f>
        <v>0</v>
      </c>
      <c r="CB239" s="57">
        <f>SUM('General Data'!CB112:CB113)</f>
        <v>0</v>
      </c>
      <c r="CC239" s="57">
        <f>SUM('General Data'!CC112:CC113)</f>
        <v>0</v>
      </c>
      <c r="CD239" s="57">
        <f>SUM('General Data'!CD112:CD113)</f>
        <v>0</v>
      </c>
      <c r="CE239" s="57">
        <f>SUM('General Data'!CE112:CE113)</f>
        <v>0</v>
      </c>
      <c r="CF239" s="57">
        <f>SUM('General Data'!CF112:CF113)</f>
        <v>0</v>
      </c>
      <c r="CG239" s="57">
        <f>SUM('General Data'!CG112:CG113)</f>
        <v>0</v>
      </c>
      <c r="CH239" s="57">
        <f>SUM('General Data'!CH112:CH113)</f>
        <v>0</v>
      </c>
      <c r="CI239" s="57">
        <f>SUM('General Data'!CI112:CI113)</f>
        <v>0</v>
      </c>
      <c r="CJ239" s="57">
        <f>SUM('General Data'!CJ112:CJ113)</f>
        <v>0</v>
      </c>
      <c r="CK239" s="57">
        <f>SUM('General Data'!CK112:CK113)</f>
        <v>0</v>
      </c>
      <c r="CL239" s="57">
        <f>SUM('General Data'!CL112:CL113)</f>
        <v>0</v>
      </c>
      <c r="CM239" s="57">
        <f>SUM('General Data'!CM112:CM113)</f>
        <v>0</v>
      </c>
      <c r="CN239" s="57">
        <f>SUM('General Data'!CN112:CN113)</f>
        <v>0</v>
      </c>
      <c r="CO239" s="57">
        <f>SUM('General Data'!CO112:CO113)</f>
        <v>0</v>
      </c>
      <c r="CP239" s="57">
        <f>SUM('General Data'!CP112:CP113)</f>
        <v>0</v>
      </c>
      <c r="CQ239" s="57">
        <f>SUM('General Data'!CQ112:CQ113)</f>
        <v>0</v>
      </c>
      <c r="CR239" s="57">
        <f>SUM('General Data'!CR112:CR113)</f>
        <v>0</v>
      </c>
      <c r="CS239" s="57">
        <f>SUM('General Data'!CS112:CS113)</f>
        <v>0</v>
      </c>
      <c r="CT239" s="57">
        <f>SUM('General Data'!CT112:CT113)</f>
        <v>0</v>
      </c>
      <c r="CU239" s="57">
        <f>SUM('General Data'!CU112:CU113)</f>
        <v>0</v>
      </c>
      <c r="CV239" s="57">
        <f>SUM('General Data'!CV112:CV113)</f>
        <v>0</v>
      </c>
      <c r="CW239" s="57">
        <f>SUM('General Data'!CW112:CW113)</f>
        <v>0</v>
      </c>
      <c r="CX239" s="57">
        <f>SUM('General Data'!CX112:CX113)</f>
        <v>0</v>
      </c>
      <c r="CY239" s="57">
        <f>SUM('General Data'!CY112:CY113)</f>
        <v>0</v>
      </c>
      <c r="CZ239" s="57">
        <f>SUM('General Data'!CZ112:CZ113)</f>
        <v>0</v>
      </c>
      <c r="DA239" s="57">
        <f>SUM('General Data'!DA112:DA113)</f>
        <v>0</v>
      </c>
      <c r="DB239" s="57">
        <f>SUM('General Data'!DB112:DB113)</f>
        <v>0</v>
      </c>
      <c r="DC239" s="57">
        <f>SUM('General Data'!DC112:DC113)</f>
        <v>0</v>
      </c>
      <c r="DD239" s="57">
        <f>SUM('General Data'!DD112:DD113)</f>
        <v>0</v>
      </c>
      <c r="DE239" s="57">
        <f>SUM('General Data'!DE112:DE113)</f>
        <v>0</v>
      </c>
      <c r="DF239" s="57">
        <f>SUM('General Data'!DF112:DF113)</f>
        <v>0</v>
      </c>
      <c r="DG239" s="57">
        <f>SUM('General Data'!DG112:DG113)</f>
        <v>0</v>
      </c>
      <c r="DH239" s="57">
        <f>SUM('General Data'!DH112:DH113)</f>
        <v>0</v>
      </c>
      <c r="DI239" s="57">
        <f>SUM('General Data'!DI112:DI113)</f>
        <v>0</v>
      </c>
      <c r="DJ239" s="57">
        <f>SUM('General Data'!DJ112:DJ113)</f>
        <v>0</v>
      </c>
      <c r="DK239" s="57">
        <f>SUM('General Data'!DK112:DK113)</f>
        <v>0</v>
      </c>
      <c r="DL239" s="57">
        <f>SUM('General Data'!DL112:DL113)</f>
        <v>0</v>
      </c>
      <c r="DM239" s="57">
        <f>SUM('General Data'!DM112:DM113)</f>
        <v>0</v>
      </c>
      <c r="DN239" s="57">
        <f>SUM('General Data'!DN112:DN113)</f>
        <v>0</v>
      </c>
      <c r="DO239" s="57">
        <f>SUM('General Data'!DO112:DO113)</f>
        <v>0</v>
      </c>
      <c r="DP239" s="57">
        <f>SUM('General Data'!DP112:DP113)</f>
        <v>0</v>
      </c>
      <c r="DQ239" s="57">
        <f>SUM('General Data'!DQ112:DQ113)</f>
        <v>0</v>
      </c>
      <c r="DR239" s="57">
        <f>SUM('General Data'!DR112:DR113)</f>
        <v>0</v>
      </c>
      <c r="DS239" s="57">
        <f>SUM('General Data'!DS112:DS113)</f>
        <v>0</v>
      </c>
      <c r="DT239" s="57">
        <f>SUM('General Data'!DT112:DT113)</f>
        <v>0</v>
      </c>
      <c r="DU239" s="57">
        <f>SUM('General Data'!DU112:DU113)</f>
        <v>0</v>
      </c>
      <c r="DV239" s="57">
        <f>SUM('General Data'!DV112:DV113)</f>
        <v>0</v>
      </c>
      <c r="DW239" s="57">
        <f>SUM('General Data'!DW112:DW113)</f>
        <v>0</v>
      </c>
      <c r="DX239" s="57">
        <f>SUM('General Data'!DX112:DX113)</f>
        <v>0</v>
      </c>
      <c r="DY239" s="57">
        <f>SUM('General Data'!DY112:DY113)</f>
        <v>0</v>
      </c>
      <c r="DZ239" s="57">
        <f>SUM('General Data'!DZ112:DZ113)</f>
        <v>0</v>
      </c>
      <c r="EA239" s="57">
        <f>SUM('General Data'!EA112:EA113)</f>
        <v>0</v>
      </c>
      <c r="EB239" s="57">
        <f>SUM('General Data'!EB112:EB113)</f>
        <v>0</v>
      </c>
      <c r="EC239" s="57">
        <f>SUM('General Data'!EC112:EC113)</f>
        <v>0</v>
      </c>
      <c r="ED239" s="57">
        <f>SUM('General Data'!ED112:ED113)</f>
        <v>0</v>
      </c>
      <c r="EE239" s="57">
        <f>SUM('General Data'!EE112:EE113)</f>
        <v>0</v>
      </c>
      <c r="EF239" s="57">
        <f>SUM('General Data'!EF112:EF113)</f>
        <v>0</v>
      </c>
      <c r="EG239" s="57">
        <f>SUM('General Data'!EG112:EG113)</f>
        <v>0</v>
      </c>
      <c r="EH239" s="57">
        <f>SUM('General Data'!EH112:EH113)</f>
        <v>0</v>
      </c>
      <c r="EI239" s="57">
        <f>SUM('General Data'!EI112:EI113)</f>
        <v>0</v>
      </c>
      <c r="EJ239" s="57"/>
      <c r="EK239" s="57"/>
      <c r="EL239" s="57"/>
      <c r="EM239" s="57"/>
      <c r="EN239" s="57"/>
      <c r="EO239" s="57"/>
      <c r="EP239" s="57"/>
      <c r="EQ239" s="57"/>
      <c r="ER239" s="57"/>
      <c r="ES239" s="57"/>
      <c r="ET239" s="57"/>
      <c r="EU239" s="57"/>
      <c r="EV239" s="57"/>
      <c r="EW239" s="57"/>
      <c r="EX239" s="57"/>
      <c r="EY239" s="57"/>
      <c r="EZ239" s="57"/>
      <c r="FA239" s="57"/>
    </row>
    <row r="240" spans="1:157" ht="13.5" thickTop="1" x14ac:dyDescent="0.2"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  <c r="BC240" s="51"/>
      <c r="BD240" s="51"/>
      <c r="BE240" s="51"/>
      <c r="BF240" s="51"/>
      <c r="BG240" s="51"/>
      <c r="BH240" s="51"/>
      <c r="BI240" s="51"/>
      <c r="BJ240" s="51"/>
      <c r="BK240" s="51"/>
      <c r="BL240" s="51"/>
      <c r="BM240" s="51"/>
      <c r="BN240" s="51"/>
      <c r="BO240" s="51"/>
      <c r="BP240" s="51"/>
      <c r="BQ240" s="51"/>
      <c r="BR240" s="51"/>
      <c r="BS240" s="51"/>
      <c r="BT240" s="51"/>
      <c r="BU240" s="51"/>
      <c r="BV240" s="51"/>
      <c r="BW240" s="51"/>
      <c r="BX240" s="51"/>
      <c r="BY240" s="51"/>
      <c r="BZ240" s="51"/>
      <c r="CA240" s="51"/>
      <c r="CB240" s="51"/>
      <c r="CC240" s="51"/>
      <c r="CD240" s="51"/>
      <c r="CE240" s="51"/>
      <c r="CF240" s="51"/>
      <c r="CG240" s="51"/>
      <c r="CH240" s="51"/>
      <c r="CI240" s="51"/>
      <c r="CJ240" s="51"/>
      <c r="CK240" s="51"/>
      <c r="CL240" s="51"/>
      <c r="CM240" s="51"/>
      <c r="CN240" s="51"/>
      <c r="CO240" s="51"/>
      <c r="CP240" s="51"/>
      <c r="CQ240" s="51"/>
      <c r="CR240" s="51"/>
      <c r="CS240" s="51"/>
      <c r="CT240" s="51"/>
      <c r="CU240" s="51"/>
      <c r="CV240" s="51"/>
      <c r="CW240" s="51"/>
      <c r="CX240" s="51"/>
      <c r="CY240" s="51"/>
      <c r="CZ240" s="51"/>
      <c r="DA240" s="51"/>
      <c r="DB240" s="51"/>
      <c r="DC240" s="51"/>
      <c r="DD240" s="51"/>
      <c r="DE240" s="51"/>
      <c r="DF240" s="51"/>
      <c r="DG240" s="51"/>
      <c r="DH240" s="51"/>
      <c r="DI240" s="51"/>
      <c r="DJ240" s="51"/>
      <c r="DK240" s="51"/>
      <c r="DL240" s="51"/>
      <c r="DM240" s="51"/>
      <c r="DN240" s="51"/>
      <c r="DO240" s="51"/>
      <c r="DP240" s="51"/>
      <c r="DQ240" s="51"/>
      <c r="DR240" s="51"/>
      <c r="DS240" s="51"/>
      <c r="DT240" s="51"/>
      <c r="DU240" s="51"/>
      <c r="DV240" s="51"/>
      <c r="DW240" s="51"/>
      <c r="DX240" s="51"/>
      <c r="DY240" s="51"/>
      <c r="DZ240" s="51"/>
      <c r="EA240" s="51"/>
      <c r="EB240" s="51"/>
      <c r="EC240" s="51"/>
      <c r="ED240" s="51"/>
      <c r="EE240" s="51"/>
      <c r="EF240" s="51"/>
      <c r="EG240" s="51"/>
      <c r="EH240" s="51"/>
      <c r="EI240" s="51"/>
      <c r="EJ240" s="51"/>
      <c r="EK240" s="51"/>
      <c r="EL240" s="51"/>
      <c r="EM240" s="51"/>
      <c r="EN240" s="51"/>
      <c r="EO240" s="51"/>
      <c r="EP240" s="51"/>
      <c r="EQ240" s="51"/>
      <c r="ER240" s="51"/>
      <c r="ES240" s="51"/>
      <c r="ET240" s="51"/>
      <c r="EU240" s="51"/>
      <c r="EV240" s="51"/>
      <c r="EW240" s="51"/>
      <c r="EX240" s="51"/>
      <c r="EY240" s="51"/>
      <c r="EZ240" s="51"/>
      <c r="FA240" s="51"/>
    </row>
    <row r="241" spans="1:157" x14ac:dyDescent="0.2">
      <c r="A241" s="2" t="s">
        <v>16</v>
      </c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1"/>
      <c r="BB241" s="51"/>
      <c r="BC241" s="51"/>
      <c r="BD241" s="51"/>
      <c r="BE241" s="51"/>
      <c r="BF241" s="51"/>
      <c r="BG241" s="51"/>
      <c r="BH241" s="51"/>
      <c r="BI241" s="51"/>
      <c r="BJ241" s="51"/>
      <c r="BK241" s="51"/>
      <c r="BL241" s="51"/>
      <c r="BM241" s="51"/>
      <c r="BN241" s="51"/>
      <c r="BO241" s="51"/>
      <c r="BP241" s="51"/>
      <c r="BQ241" s="51"/>
      <c r="BR241" s="51"/>
      <c r="BS241" s="51"/>
      <c r="BT241" s="51"/>
      <c r="BU241" s="51"/>
      <c r="BV241" s="51"/>
      <c r="BW241" s="51"/>
      <c r="BX241" s="51"/>
      <c r="BY241" s="51"/>
      <c r="BZ241" s="51"/>
      <c r="CA241" s="51"/>
      <c r="CB241" s="51"/>
      <c r="CC241" s="51"/>
      <c r="CD241" s="51"/>
      <c r="CE241" s="51"/>
      <c r="CF241" s="51"/>
      <c r="CG241" s="51"/>
      <c r="CH241" s="51"/>
      <c r="CI241" s="51"/>
      <c r="CJ241" s="51"/>
      <c r="CK241" s="51"/>
      <c r="CL241" s="51"/>
      <c r="CM241" s="51"/>
      <c r="CN241" s="51"/>
      <c r="CO241" s="51"/>
      <c r="CP241" s="51"/>
      <c r="CQ241" s="51"/>
      <c r="CR241" s="51"/>
      <c r="CS241" s="51"/>
      <c r="CT241" s="51"/>
      <c r="CU241" s="51"/>
      <c r="CV241" s="51"/>
      <c r="CW241" s="51"/>
      <c r="CX241" s="51"/>
      <c r="CY241" s="51"/>
      <c r="CZ241" s="51"/>
      <c r="DA241" s="51"/>
      <c r="DB241" s="51"/>
      <c r="DC241" s="51"/>
      <c r="DD241" s="51"/>
      <c r="DE241" s="51"/>
      <c r="DF241" s="51"/>
      <c r="DG241" s="51"/>
      <c r="DH241" s="51"/>
      <c r="DI241" s="51"/>
      <c r="DJ241" s="51"/>
      <c r="DK241" s="51"/>
      <c r="DL241" s="51"/>
      <c r="DM241" s="51"/>
      <c r="DN241" s="51"/>
      <c r="DO241" s="51"/>
      <c r="DP241" s="51"/>
      <c r="DQ241" s="51"/>
      <c r="DR241" s="51"/>
      <c r="DS241" s="51"/>
      <c r="DT241" s="51"/>
      <c r="DU241" s="51"/>
      <c r="DV241" s="51"/>
      <c r="DW241" s="51"/>
      <c r="DX241" s="51"/>
      <c r="DY241" s="51"/>
      <c r="DZ241" s="51"/>
      <c r="EA241" s="51"/>
      <c r="EB241" s="51"/>
      <c r="EC241" s="51"/>
      <c r="ED241" s="51"/>
      <c r="EE241" s="51"/>
      <c r="EF241" s="51"/>
      <c r="EG241" s="51"/>
      <c r="EH241" s="51"/>
      <c r="EI241" s="51"/>
      <c r="EJ241" s="51"/>
      <c r="EK241" s="51"/>
      <c r="EL241" s="51"/>
      <c r="EM241" s="51"/>
      <c r="EN241" s="51"/>
      <c r="EO241" s="51"/>
      <c r="EP241" s="51"/>
      <c r="EQ241" s="51"/>
      <c r="ER241" s="51"/>
      <c r="ES241" s="51"/>
      <c r="ET241" s="51"/>
      <c r="EU241" s="51"/>
      <c r="EV241" s="51"/>
      <c r="EW241" s="51"/>
      <c r="EX241" s="51"/>
      <c r="EY241" s="51"/>
      <c r="EZ241" s="51"/>
      <c r="FA241" s="51"/>
    </row>
    <row r="242" spans="1:157" x14ac:dyDescent="0.2">
      <c r="A242" s="2"/>
      <c r="B242" t="s">
        <v>77</v>
      </c>
      <c r="E242" s="51">
        <f>'General Data'!C154</f>
        <v>0</v>
      </c>
      <c r="F242" s="51">
        <f t="shared" ref="F242:AN242" si="302">E245</f>
        <v>0</v>
      </c>
      <c r="G242" s="51">
        <f t="shared" si="302"/>
        <v>0</v>
      </c>
      <c r="H242" s="51">
        <f t="shared" si="302"/>
        <v>0</v>
      </c>
      <c r="I242" s="51">
        <f t="shared" si="302"/>
        <v>0</v>
      </c>
      <c r="J242" s="51">
        <f t="shared" si="302"/>
        <v>0</v>
      </c>
      <c r="K242" s="51">
        <f t="shared" si="302"/>
        <v>0</v>
      </c>
      <c r="L242" s="51">
        <f t="shared" si="302"/>
        <v>0</v>
      </c>
      <c r="M242" s="51">
        <f t="shared" si="302"/>
        <v>0</v>
      </c>
      <c r="N242" s="51">
        <f t="shared" si="302"/>
        <v>0</v>
      </c>
      <c r="O242" s="51">
        <f t="shared" si="302"/>
        <v>0</v>
      </c>
      <c r="P242" s="51">
        <f t="shared" si="302"/>
        <v>0</v>
      </c>
      <c r="Q242" s="51">
        <f t="shared" si="302"/>
        <v>0</v>
      </c>
      <c r="R242" s="51">
        <f t="shared" si="302"/>
        <v>0</v>
      </c>
      <c r="S242" s="51">
        <f t="shared" si="302"/>
        <v>0</v>
      </c>
      <c r="T242" s="51">
        <f t="shared" si="302"/>
        <v>0</v>
      </c>
      <c r="U242" s="51">
        <f t="shared" si="302"/>
        <v>0</v>
      </c>
      <c r="V242" s="51">
        <f t="shared" si="302"/>
        <v>0</v>
      </c>
      <c r="W242" s="51">
        <f t="shared" si="302"/>
        <v>0</v>
      </c>
      <c r="X242" s="51">
        <f t="shared" si="302"/>
        <v>0</v>
      </c>
      <c r="Y242" s="51">
        <f t="shared" si="302"/>
        <v>0</v>
      </c>
      <c r="Z242" s="51">
        <f t="shared" si="302"/>
        <v>0</v>
      </c>
      <c r="AA242" s="51">
        <f t="shared" si="302"/>
        <v>0</v>
      </c>
      <c r="AB242" s="51">
        <f t="shared" si="302"/>
        <v>0</v>
      </c>
      <c r="AC242" s="51">
        <f t="shared" si="302"/>
        <v>0</v>
      </c>
      <c r="AD242" s="51">
        <f t="shared" si="302"/>
        <v>0</v>
      </c>
      <c r="AE242" s="51">
        <f t="shared" si="302"/>
        <v>0</v>
      </c>
      <c r="AF242" s="51">
        <f t="shared" si="302"/>
        <v>0</v>
      </c>
      <c r="AG242" s="51">
        <f t="shared" si="302"/>
        <v>0</v>
      </c>
      <c r="AH242" s="51">
        <f t="shared" si="302"/>
        <v>0</v>
      </c>
      <c r="AI242" s="51">
        <f t="shared" si="302"/>
        <v>0</v>
      </c>
      <c r="AJ242" s="51">
        <f t="shared" si="302"/>
        <v>0</v>
      </c>
      <c r="AK242" s="51">
        <f t="shared" si="302"/>
        <v>0</v>
      </c>
      <c r="AL242" s="51">
        <f t="shared" si="302"/>
        <v>0</v>
      </c>
      <c r="AM242" s="51">
        <f t="shared" si="302"/>
        <v>0</v>
      </c>
      <c r="AN242" s="51">
        <f t="shared" si="302"/>
        <v>0</v>
      </c>
      <c r="AO242" s="51">
        <f t="shared" ref="AO242:BT242" si="303">AN245</f>
        <v>0</v>
      </c>
      <c r="AP242" s="51">
        <f t="shared" si="303"/>
        <v>0</v>
      </c>
      <c r="AQ242" s="51">
        <f t="shared" si="303"/>
        <v>0</v>
      </c>
      <c r="AR242" s="51">
        <f t="shared" si="303"/>
        <v>0</v>
      </c>
      <c r="AS242" s="51">
        <f t="shared" si="303"/>
        <v>0</v>
      </c>
      <c r="AT242" s="51">
        <f t="shared" si="303"/>
        <v>0</v>
      </c>
      <c r="AU242" s="51">
        <f t="shared" si="303"/>
        <v>0</v>
      </c>
      <c r="AV242" s="51">
        <f t="shared" si="303"/>
        <v>0</v>
      </c>
      <c r="AW242" s="51">
        <f t="shared" si="303"/>
        <v>0</v>
      </c>
      <c r="AX242" s="51">
        <f t="shared" si="303"/>
        <v>0</v>
      </c>
      <c r="AY242" s="51">
        <f t="shared" si="303"/>
        <v>0</v>
      </c>
      <c r="AZ242" s="51">
        <f t="shared" si="303"/>
        <v>0</v>
      </c>
      <c r="BA242" s="51">
        <f t="shared" si="303"/>
        <v>0</v>
      </c>
      <c r="BB242" s="51">
        <f t="shared" si="303"/>
        <v>0</v>
      </c>
      <c r="BC242" s="51">
        <f t="shared" si="303"/>
        <v>0</v>
      </c>
      <c r="BD242" s="51">
        <f t="shared" si="303"/>
        <v>0</v>
      </c>
      <c r="BE242" s="51">
        <f t="shared" si="303"/>
        <v>0</v>
      </c>
      <c r="BF242" s="51">
        <f t="shared" si="303"/>
        <v>0</v>
      </c>
      <c r="BG242" s="51">
        <f t="shared" si="303"/>
        <v>0</v>
      </c>
      <c r="BH242" s="51">
        <f t="shared" si="303"/>
        <v>0</v>
      </c>
      <c r="BI242" s="51">
        <f t="shared" si="303"/>
        <v>0</v>
      </c>
      <c r="BJ242" s="51">
        <f t="shared" si="303"/>
        <v>0</v>
      </c>
      <c r="BK242" s="51">
        <f t="shared" si="303"/>
        <v>0</v>
      </c>
      <c r="BL242" s="51">
        <f t="shared" si="303"/>
        <v>0</v>
      </c>
      <c r="BM242" s="51">
        <f t="shared" si="303"/>
        <v>0</v>
      </c>
      <c r="BN242" s="51">
        <f t="shared" si="303"/>
        <v>0</v>
      </c>
      <c r="BO242" s="51">
        <f t="shared" si="303"/>
        <v>0</v>
      </c>
      <c r="BP242" s="51">
        <f t="shared" si="303"/>
        <v>0</v>
      </c>
      <c r="BQ242" s="51">
        <f t="shared" si="303"/>
        <v>0</v>
      </c>
      <c r="BR242" s="51">
        <f t="shared" si="303"/>
        <v>0</v>
      </c>
      <c r="BS242" s="51">
        <f t="shared" si="303"/>
        <v>0</v>
      </c>
      <c r="BT242" s="51">
        <f t="shared" si="303"/>
        <v>0</v>
      </c>
      <c r="BU242" s="51">
        <f t="shared" ref="BU242:CZ242" si="304">BT245</f>
        <v>0</v>
      </c>
      <c r="BV242" s="51">
        <f t="shared" si="304"/>
        <v>0</v>
      </c>
      <c r="BW242" s="51">
        <f t="shared" si="304"/>
        <v>0</v>
      </c>
      <c r="BX242" s="51">
        <f t="shared" si="304"/>
        <v>0</v>
      </c>
      <c r="BY242" s="51">
        <f t="shared" si="304"/>
        <v>0</v>
      </c>
      <c r="BZ242" s="51">
        <f t="shared" si="304"/>
        <v>0</v>
      </c>
      <c r="CA242" s="51">
        <f t="shared" si="304"/>
        <v>0</v>
      </c>
      <c r="CB242" s="51">
        <f t="shared" si="304"/>
        <v>0</v>
      </c>
      <c r="CC242" s="51">
        <f t="shared" si="304"/>
        <v>0</v>
      </c>
      <c r="CD242" s="51">
        <f t="shared" si="304"/>
        <v>0</v>
      </c>
      <c r="CE242" s="51">
        <f t="shared" si="304"/>
        <v>0</v>
      </c>
      <c r="CF242" s="51">
        <f t="shared" si="304"/>
        <v>0</v>
      </c>
      <c r="CG242" s="51">
        <f t="shared" si="304"/>
        <v>0</v>
      </c>
      <c r="CH242" s="51">
        <f t="shared" si="304"/>
        <v>0</v>
      </c>
      <c r="CI242" s="51">
        <f t="shared" si="304"/>
        <v>0</v>
      </c>
      <c r="CJ242" s="51">
        <f t="shared" si="304"/>
        <v>0</v>
      </c>
      <c r="CK242" s="51">
        <f t="shared" si="304"/>
        <v>0</v>
      </c>
      <c r="CL242" s="51">
        <f t="shared" si="304"/>
        <v>0</v>
      </c>
      <c r="CM242" s="51">
        <f t="shared" si="304"/>
        <v>0</v>
      </c>
      <c r="CN242" s="51">
        <f t="shared" si="304"/>
        <v>0</v>
      </c>
      <c r="CO242" s="51">
        <f t="shared" si="304"/>
        <v>0</v>
      </c>
      <c r="CP242" s="51">
        <f t="shared" si="304"/>
        <v>0</v>
      </c>
      <c r="CQ242" s="51">
        <f t="shared" si="304"/>
        <v>0</v>
      </c>
      <c r="CR242" s="51">
        <f t="shared" si="304"/>
        <v>0</v>
      </c>
      <c r="CS242" s="51">
        <f t="shared" si="304"/>
        <v>0</v>
      </c>
      <c r="CT242" s="51">
        <f t="shared" si="304"/>
        <v>0</v>
      </c>
      <c r="CU242" s="51">
        <f t="shared" si="304"/>
        <v>0</v>
      </c>
      <c r="CV242" s="51">
        <f t="shared" si="304"/>
        <v>0</v>
      </c>
      <c r="CW242" s="51">
        <f t="shared" si="304"/>
        <v>0</v>
      </c>
      <c r="CX242" s="51">
        <f t="shared" si="304"/>
        <v>0</v>
      </c>
      <c r="CY242" s="51">
        <f t="shared" si="304"/>
        <v>0</v>
      </c>
      <c r="CZ242" s="51">
        <f t="shared" si="304"/>
        <v>0</v>
      </c>
      <c r="DA242" s="51">
        <f t="shared" ref="DA242:DW242" si="305">CZ245</f>
        <v>0</v>
      </c>
      <c r="DB242" s="51">
        <f t="shared" si="305"/>
        <v>0</v>
      </c>
      <c r="DC242" s="51">
        <f t="shared" si="305"/>
        <v>0</v>
      </c>
      <c r="DD242" s="51">
        <f t="shared" si="305"/>
        <v>0</v>
      </c>
      <c r="DE242" s="51">
        <f t="shared" si="305"/>
        <v>0</v>
      </c>
      <c r="DF242" s="51">
        <f t="shared" si="305"/>
        <v>0</v>
      </c>
      <c r="DG242" s="51">
        <f t="shared" si="305"/>
        <v>0</v>
      </c>
      <c r="DH242" s="51">
        <f t="shared" si="305"/>
        <v>0</v>
      </c>
      <c r="DI242" s="51">
        <f t="shared" si="305"/>
        <v>0</v>
      </c>
      <c r="DJ242" s="51">
        <f t="shared" si="305"/>
        <v>0</v>
      </c>
      <c r="DK242" s="51">
        <f t="shared" si="305"/>
        <v>0</v>
      </c>
      <c r="DL242" s="51">
        <f t="shared" si="305"/>
        <v>0</v>
      </c>
      <c r="DM242" s="51">
        <f t="shared" si="305"/>
        <v>0</v>
      </c>
      <c r="DN242" s="51">
        <f t="shared" si="305"/>
        <v>0</v>
      </c>
      <c r="DO242" s="51">
        <f t="shared" si="305"/>
        <v>0</v>
      </c>
      <c r="DP242" s="51">
        <f t="shared" si="305"/>
        <v>0</v>
      </c>
      <c r="DQ242" s="51">
        <f t="shared" si="305"/>
        <v>0</v>
      </c>
      <c r="DR242" s="51">
        <f t="shared" si="305"/>
        <v>0</v>
      </c>
      <c r="DS242" s="51">
        <f t="shared" si="305"/>
        <v>0</v>
      </c>
      <c r="DT242" s="51">
        <f t="shared" si="305"/>
        <v>0</v>
      </c>
      <c r="DU242" s="51">
        <f t="shared" si="305"/>
        <v>0</v>
      </c>
      <c r="DV242" s="51">
        <f t="shared" si="305"/>
        <v>0</v>
      </c>
      <c r="DW242" s="51">
        <f t="shared" si="305"/>
        <v>0</v>
      </c>
      <c r="DX242" s="51">
        <f t="shared" ref="DX242:EI242" si="306">DW245</f>
        <v>0</v>
      </c>
      <c r="DY242" s="51">
        <f t="shared" si="306"/>
        <v>0</v>
      </c>
      <c r="DZ242" s="51">
        <f t="shared" si="306"/>
        <v>0</v>
      </c>
      <c r="EA242" s="51">
        <f t="shared" si="306"/>
        <v>0</v>
      </c>
      <c r="EB242" s="51">
        <f t="shared" si="306"/>
        <v>0</v>
      </c>
      <c r="EC242" s="51">
        <f t="shared" si="306"/>
        <v>0</v>
      </c>
      <c r="ED242" s="51">
        <f t="shared" si="306"/>
        <v>0</v>
      </c>
      <c r="EE242" s="51">
        <f t="shared" si="306"/>
        <v>0</v>
      </c>
      <c r="EF242" s="51">
        <f t="shared" si="306"/>
        <v>0</v>
      </c>
      <c r="EG242" s="51">
        <f t="shared" si="306"/>
        <v>0</v>
      </c>
      <c r="EH242" s="51">
        <f t="shared" si="306"/>
        <v>0</v>
      </c>
      <c r="EI242" s="51">
        <f t="shared" si="306"/>
        <v>0</v>
      </c>
      <c r="EJ242" s="51"/>
      <c r="EK242" s="51"/>
      <c r="EL242" s="51"/>
      <c r="EM242" s="51"/>
      <c r="EN242" s="51"/>
      <c r="EO242" s="51"/>
      <c r="EP242" s="51"/>
      <c r="EQ242" s="51"/>
      <c r="ER242" s="51"/>
      <c r="ES242" s="51"/>
      <c r="ET242" s="51"/>
      <c r="EU242" s="51"/>
      <c r="EV242" s="51"/>
      <c r="EW242" s="51"/>
      <c r="EX242" s="51"/>
      <c r="EY242" s="51"/>
      <c r="EZ242" s="51"/>
      <c r="FA242" s="51"/>
    </row>
    <row r="244" spans="1:157" x14ac:dyDescent="0.2">
      <c r="A244" s="2"/>
      <c r="B244" s="120" t="s">
        <v>264</v>
      </c>
      <c r="C244" s="21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  <c r="CN244" s="65"/>
      <c r="CO244" s="65"/>
      <c r="CP244" s="65"/>
      <c r="CQ244" s="65"/>
      <c r="CR244" s="65"/>
      <c r="CS244" s="65"/>
      <c r="CT244" s="65"/>
      <c r="CU244" s="65"/>
      <c r="CV244" s="65"/>
      <c r="CW244" s="65"/>
      <c r="CX244" s="65"/>
      <c r="CY244" s="65"/>
      <c r="CZ244" s="65"/>
      <c r="DA244" s="65"/>
      <c r="DB244" s="65"/>
      <c r="DC244" s="65"/>
      <c r="DD244" s="65"/>
      <c r="DE244" s="65"/>
      <c r="DF244" s="65"/>
      <c r="DG244" s="65"/>
      <c r="DH244" s="65"/>
      <c r="DI244" s="65"/>
      <c r="DJ244" s="65"/>
      <c r="DK244" s="65"/>
      <c r="DL244" s="65"/>
      <c r="DM244" s="65"/>
      <c r="DN244" s="65"/>
      <c r="DO244" s="65"/>
      <c r="DP244" s="65"/>
      <c r="DQ244" s="65"/>
      <c r="DR244" s="65"/>
      <c r="DS244" s="65"/>
      <c r="DT244" s="65"/>
      <c r="DU244" s="65"/>
      <c r="DV244" s="65"/>
      <c r="DW244" s="65"/>
      <c r="DX244" s="65"/>
      <c r="DY244" s="65"/>
      <c r="DZ244" s="65"/>
      <c r="EA244" s="65"/>
      <c r="EB244" s="65"/>
      <c r="EC244" s="65"/>
      <c r="ED244" s="65"/>
      <c r="EE244" s="65"/>
      <c r="EF244" s="65"/>
      <c r="EG244" s="65"/>
      <c r="EH244" s="65"/>
      <c r="EI244" s="65"/>
      <c r="EJ244" s="65"/>
      <c r="EK244" s="65"/>
      <c r="EL244" s="65"/>
      <c r="EM244" s="65"/>
      <c r="EN244" s="65"/>
      <c r="EO244" s="65"/>
      <c r="EP244" s="65"/>
      <c r="EQ244" s="65"/>
      <c r="ER244" s="65"/>
      <c r="ES244" s="65"/>
      <c r="ET244" s="65"/>
      <c r="EU244" s="65"/>
      <c r="EV244" s="65"/>
      <c r="EW244" s="65"/>
      <c r="EX244" s="65"/>
      <c r="EY244" s="65"/>
      <c r="EZ244" s="65"/>
      <c r="FA244" s="65"/>
    </row>
    <row r="245" spans="1:157" ht="13.5" thickBot="1" x14ac:dyDescent="0.25">
      <c r="A245" s="2"/>
      <c r="B245" t="s">
        <v>79</v>
      </c>
      <c r="E245" s="68">
        <f>E242 +'Internal data'!E244+'General Data'!E164</f>
        <v>0</v>
      </c>
      <c r="F245" s="68">
        <f>F242 +'Internal data'!F244+'General Data'!F164</f>
        <v>0</v>
      </c>
      <c r="G245" s="68">
        <f>G242 +'Internal data'!G244+'General Data'!G164</f>
        <v>0</v>
      </c>
      <c r="H245" s="68">
        <f>H242 +'Internal data'!H244+'General Data'!H164</f>
        <v>0</v>
      </c>
      <c r="I245" s="68">
        <f>I242 +'Internal data'!I244+'General Data'!I164</f>
        <v>0</v>
      </c>
      <c r="J245" s="68">
        <f>J242 +'Internal data'!J244+'General Data'!J164</f>
        <v>0</v>
      </c>
      <c r="K245" s="68">
        <f>K242 +'Internal data'!K244+'General Data'!K164</f>
        <v>0</v>
      </c>
      <c r="L245" s="68">
        <f>L242 +'Internal data'!L244+'General Data'!L164</f>
        <v>0</v>
      </c>
      <c r="M245" s="68">
        <f>M242 +'Internal data'!M244+'General Data'!M164</f>
        <v>0</v>
      </c>
      <c r="N245" s="68">
        <f>N242 +'Internal data'!N244+'General Data'!N164</f>
        <v>0</v>
      </c>
      <c r="O245" s="68">
        <f>O242 +'Internal data'!O244+'General Data'!O164</f>
        <v>0</v>
      </c>
      <c r="P245" s="68">
        <f>P242 +'Internal data'!P244+'General Data'!P164</f>
        <v>0</v>
      </c>
      <c r="Q245" s="68">
        <f>Q242 +'Internal data'!Q244+'General Data'!Q164</f>
        <v>0</v>
      </c>
      <c r="R245" s="68">
        <f>R242 +'Internal data'!R244+'General Data'!R164</f>
        <v>0</v>
      </c>
      <c r="S245" s="68">
        <f>S242 +'Internal data'!S244+'General Data'!S164</f>
        <v>0</v>
      </c>
      <c r="T245" s="68">
        <f>T242 +'Internal data'!T244+'General Data'!T164</f>
        <v>0</v>
      </c>
      <c r="U245" s="68">
        <f>U242 +'Internal data'!U244+'General Data'!U164</f>
        <v>0</v>
      </c>
      <c r="V245" s="68">
        <f>V242 +'Internal data'!V244+'General Data'!V164</f>
        <v>0</v>
      </c>
      <c r="W245" s="68">
        <f>W242 +'Internal data'!W244+'General Data'!W164</f>
        <v>0</v>
      </c>
      <c r="X245" s="68">
        <f>X242 +'Internal data'!X244+'General Data'!X164</f>
        <v>0</v>
      </c>
      <c r="Y245" s="68">
        <f>Y242 +'Internal data'!Y244+'General Data'!Y164</f>
        <v>0</v>
      </c>
      <c r="Z245" s="68">
        <f>Z242 +'Internal data'!Z244+'General Data'!Z164</f>
        <v>0</v>
      </c>
      <c r="AA245" s="68">
        <f>AA242 +'Internal data'!AA244+'General Data'!AA164</f>
        <v>0</v>
      </c>
      <c r="AB245" s="68">
        <f>AB242 +'Internal data'!AB244+'General Data'!AB164</f>
        <v>0</v>
      </c>
      <c r="AC245" s="68">
        <f>AC242 +'Internal data'!AC244+'General Data'!AC164</f>
        <v>0</v>
      </c>
      <c r="AD245" s="68">
        <f>AD242 +'Internal data'!AD244+'General Data'!AD164</f>
        <v>0</v>
      </c>
      <c r="AE245" s="68">
        <f>AE242 +'Internal data'!AE244+'General Data'!AE164</f>
        <v>0</v>
      </c>
      <c r="AF245" s="68">
        <f>AF242 +'Internal data'!AF244+'General Data'!AF164</f>
        <v>0</v>
      </c>
      <c r="AG245" s="68">
        <f>AG242 +'Internal data'!AG244+'General Data'!AG164</f>
        <v>0</v>
      </c>
      <c r="AH245" s="68">
        <f>AH242 +'Internal data'!AH244+'General Data'!AH164</f>
        <v>0</v>
      </c>
      <c r="AI245" s="68">
        <f>AI242 +'Internal data'!AI244+'General Data'!AI164</f>
        <v>0</v>
      </c>
      <c r="AJ245" s="68">
        <f>AJ242 +'Internal data'!AJ244+'General Data'!AJ164</f>
        <v>0</v>
      </c>
      <c r="AK245" s="68">
        <f>AK242 +'Internal data'!AK244+'General Data'!AK164</f>
        <v>0</v>
      </c>
      <c r="AL245" s="68">
        <f>AL242 +'Internal data'!AL244+'General Data'!AL164</f>
        <v>0</v>
      </c>
      <c r="AM245" s="68">
        <f>AM242 +'Internal data'!AM244+'General Data'!AM164</f>
        <v>0</v>
      </c>
      <c r="AN245" s="68">
        <f>AN242 +'Internal data'!AN244+'General Data'!AN164</f>
        <v>0</v>
      </c>
      <c r="AO245" s="68">
        <f>AO242 +'Internal data'!AO244+'General Data'!AO164</f>
        <v>0</v>
      </c>
      <c r="AP245" s="68">
        <f>AP242 +'Internal data'!AP244+'General Data'!AP164</f>
        <v>0</v>
      </c>
      <c r="AQ245" s="68">
        <f>AQ242 +'Internal data'!AQ244+'General Data'!AQ164</f>
        <v>0</v>
      </c>
      <c r="AR245" s="68">
        <f>AR242 +'Internal data'!AR244+'General Data'!AR164</f>
        <v>0</v>
      </c>
      <c r="AS245" s="68">
        <f>AS242 +'Internal data'!AS244+'General Data'!AS164</f>
        <v>0</v>
      </c>
      <c r="AT245" s="68">
        <f>AT242 +'Internal data'!AT244+'General Data'!AT164</f>
        <v>0</v>
      </c>
      <c r="AU245" s="68">
        <f>AU242 +'Internal data'!AU244+'General Data'!AU164</f>
        <v>0</v>
      </c>
      <c r="AV245" s="68">
        <f>AV242 +'Internal data'!AV244+'General Data'!AV164</f>
        <v>0</v>
      </c>
      <c r="AW245" s="68">
        <f>AW242 +'Internal data'!AW244+'General Data'!AW164</f>
        <v>0</v>
      </c>
      <c r="AX245" s="68">
        <f>AX242 +'Internal data'!AX244+'General Data'!AX164</f>
        <v>0</v>
      </c>
      <c r="AY245" s="68">
        <f>AY242 +'Internal data'!AY244+'General Data'!AY164</f>
        <v>0</v>
      </c>
      <c r="AZ245" s="68">
        <f>AZ242 +'Internal data'!AZ244+'General Data'!AZ164</f>
        <v>0</v>
      </c>
      <c r="BA245" s="68">
        <f>BA242 +'Internal data'!BA244+'General Data'!BA164</f>
        <v>0</v>
      </c>
      <c r="BB245" s="68">
        <f>BB242 +'Internal data'!BB244+'General Data'!BB164</f>
        <v>0</v>
      </c>
      <c r="BC245" s="68">
        <f>BC242 +'Internal data'!BC244+'General Data'!BC164</f>
        <v>0</v>
      </c>
      <c r="BD245" s="68">
        <f>BD242 +'Internal data'!BD244+'General Data'!BD164</f>
        <v>0</v>
      </c>
      <c r="BE245" s="68">
        <f>BE242 +'Internal data'!BE244+'General Data'!BE164</f>
        <v>0</v>
      </c>
      <c r="BF245" s="68">
        <f>BF242 +'Internal data'!BF244+'General Data'!BF164</f>
        <v>0</v>
      </c>
      <c r="BG245" s="68">
        <f>BG242 +'Internal data'!BG244+'General Data'!BG164</f>
        <v>0</v>
      </c>
      <c r="BH245" s="68">
        <f>BH242 +'Internal data'!BH244+'General Data'!BH164</f>
        <v>0</v>
      </c>
      <c r="BI245" s="68">
        <f>BI242 +'Internal data'!BI244+'General Data'!BI164</f>
        <v>0</v>
      </c>
      <c r="BJ245" s="68">
        <f>BJ242 +'Internal data'!BJ244+'General Data'!BJ164</f>
        <v>0</v>
      </c>
      <c r="BK245" s="68">
        <f>BK242 +'Internal data'!BK244+'General Data'!BK164</f>
        <v>0</v>
      </c>
      <c r="BL245" s="68">
        <f>BL242 +'Internal data'!BL244+'General Data'!BL164</f>
        <v>0</v>
      </c>
      <c r="BM245" s="68">
        <f>BM242 +'Internal data'!BM244+'General Data'!BM164</f>
        <v>0</v>
      </c>
      <c r="BN245" s="68">
        <f>BN242 +'Internal data'!BN244+'General Data'!BN164</f>
        <v>0</v>
      </c>
      <c r="BO245" s="68">
        <f>BO242 +'Internal data'!BO244+'General Data'!BO164</f>
        <v>0</v>
      </c>
      <c r="BP245" s="68">
        <f>BP242 +'Internal data'!BP244+'General Data'!BP164</f>
        <v>0</v>
      </c>
      <c r="BQ245" s="68">
        <f>BQ242 +'Internal data'!BQ244+'General Data'!BQ164</f>
        <v>0</v>
      </c>
      <c r="BR245" s="68">
        <f>BR242 +'Internal data'!BR244+'General Data'!BR164</f>
        <v>0</v>
      </c>
      <c r="BS245" s="68">
        <f>BS242 +'Internal data'!BS244+'General Data'!BS164</f>
        <v>0</v>
      </c>
      <c r="BT245" s="68">
        <f>BT242 +'Internal data'!BT244+'General Data'!BT164</f>
        <v>0</v>
      </c>
      <c r="BU245" s="68">
        <f>BU242 +'Internal data'!BU244+'General Data'!BU164</f>
        <v>0</v>
      </c>
      <c r="BV245" s="68">
        <f>BV242 +'Internal data'!BV244+'General Data'!BV164</f>
        <v>0</v>
      </c>
      <c r="BW245" s="68">
        <f>BW242 +'Internal data'!BW244+'General Data'!BW164</f>
        <v>0</v>
      </c>
      <c r="BX245" s="68">
        <f>BX242 +'Internal data'!BX244+'General Data'!BX164</f>
        <v>0</v>
      </c>
      <c r="BY245" s="68">
        <f>BY242 +'Internal data'!BY244+'General Data'!BY164</f>
        <v>0</v>
      </c>
      <c r="BZ245" s="68">
        <f>BZ242 +'Internal data'!BZ244+'General Data'!BZ164</f>
        <v>0</v>
      </c>
      <c r="CA245" s="68">
        <f>CA242 +'Internal data'!CA244+'General Data'!CA164</f>
        <v>0</v>
      </c>
      <c r="CB245" s="68">
        <f>CB242 +'Internal data'!CB244+'General Data'!CB164</f>
        <v>0</v>
      </c>
      <c r="CC245" s="68">
        <f>CC242 +'Internal data'!CC244+'General Data'!CC164</f>
        <v>0</v>
      </c>
      <c r="CD245" s="68">
        <f>CD242 +'Internal data'!CD244+'General Data'!CD164</f>
        <v>0</v>
      </c>
      <c r="CE245" s="68">
        <f>CE242 +'Internal data'!CE244+'General Data'!CE164</f>
        <v>0</v>
      </c>
      <c r="CF245" s="68">
        <f>CF242 +'Internal data'!CF244+'General Data'!CF164</f>
        <v>0</v>
      </c>
      <c r="CG245" s="68">
        <f>CG242 +'Internal data'!CG244+'General Data'!CG164</f>
        <v>0</v>
      </c>
      <c r="CH245" s="68">
        <f>CH242 +'Internal data'!CH244+'General Data'!CH164</f>
        <v>0</v>
      </c>
      <c r="CI245" s="68">
        <f>CI242 +'Internal data'!CI244+'General Data'!CI164</f>
        <v>0</v>
      </c>
      <c r="CJ245" s="68">
        <f>CJ242 +'Internal data'!CJ244+'General Data'!CJ164</f>
        <v>0</v>
      </c>
      <c r="CK245" s="68">
        <f>CK242 +'Internal data'!CK244+'General Data'!CK164</f>
        <v>0</v>
      </c>
      <c r="CL245" s="68">
        <f>CL242 +'Internal data'!CL244+'General Data'!CL164</f>
        <v>0</v>
      </c>
      <c r="CM245" s="68">
        <f>CM242 +'Internal data'!CM244+'General Data'!CM164</f>
        <v>0</v>
      </c>
      <c r="CN245" s="68">
        <f>CN242 +'Internal data'!CN244+'General Data'!CN164</f>
        <v>0</v>
      </c>
      <c r="CO245" s="68">
        <f>CO242 +'Internal data'!CO244+'General Data'!CO164</f>
        <v>0</v>
      </c>
      <c r="CP245" s="68">
        <f>CP242 +'Internal data'!CP244+'General Data'!CP164</f>
        <v>0</v>
      </c>
      <c r="CQ245" s="68">
        <f>CQ242 +'Internal data'!CQ244+'General Data'!CQ164</f>
        <v>0</v>
      </c>
      <c r="CR245" s="68">
        <f>CR242 +'Internal data'!CR244+'General Data'!CR164</f>
        <v>0</v>
      </c>
      <c r="CS245" s="68">
        <f>CS242 +'Internal data'!CS244+'General Data'!CS164</f>
        <v>0</v>
      </c>
      <c r="CT245" s="68">
        <f>CT242 +'Internal data'!CT244+'General Data'!CT164</f>
        <v>0</v>
      </c>
      <c r="CU245" s="68">
        <f>CU242 +'Internal data'!CU244+'General Data'!CU164</f>
        <v>0</v>
      </c>
      <c r="CV245" s="68">
        <f>CV242 +'Internal data'!CV244+'General Data'!CV164</f>
        <v>0</v>
      </c>
      <c r="CW245" s="68">
        <f>CW242 +'Internal data'!CW244+'General Data'!CW164</f>
        <v>0</v>
      </c>
      <c r="CX245" s="68">
        <f>CX242 +'Internal data'!CX244+'General Data'!CX164</f>
        <v>0</v>
      </c>
      <c r="CY245" s="68">
        <f>CY242 +'Internal data'!CY244+'General Data'!CY164</f>
        <v>0</v>
      </c>
      <c r="CZ245" s="68">
        <f>CZ242 +'Internal data'!CZ244+'General Data'!CZ164</f>
        <v>0</v>
      </c>
      <c r="DA245" s="68">
        <f>DA242 +'Internal data'!DA244+'General Data'!DA164</f>
        <v>0</v>
      </c>
      <c r="DB245" s="68">
        <f>DB242 +'Internal data'!DB244+'General Data'!DB164</f>
        <v>0</v>
      </c>
      <c r="DC245" s="68">
        <f>DC242 +'Internal data'!DC244+'General Data'!DC164</f>
        <v>0</v>
      </c>
      <c r="DD245" s="68">
        <f>DD242 +'Internal data'!DD244+'General Data'!DD164</f>
        <v>0</v>
      </c>
      <c r="DE245" s="68">
        <f>DE242 +'Internal data'!DE244+'General Data'!DE164</f>
        <v>0</v>
      </c>
      <c r="DF245" s="68">
        <f>DF242 +'Internal data'!DF244+'General Data'!DF164</f>
        <v>0</v>
      </c>
      <c r="DG245" s="68">
        <f>DG242 +'Internal data'!DG244+'General Data'!DG164</f>
        <v>0</v>
      </c>
      <c r="DH245" s="68">
        <f>DH242 +'Internal data'!DH244+'General Data'!DH164</f>
        <v>0</v>
      </c>
      <c r="DI245" s="68">
        <f>DI242 +'Internal data'!DI244+'General Data'!DI164</f>
        <v>0</v>
      </c>
      <c r="DJ245" s="68">
        <f>DJ242 +'Internal data'!DJ244+'General Data'!DJ164</f>
        <v>0</v>
      </c>
      <c r="DK245" s="68">
        <f>DK242 +'Internal data'!DK244+'General Data'!DK164</f>
        <v>0</v>
      </c>
      <c r="DL245" s="68">
        <f>DL242 +'Internal data'!DL244+'General Data'!DL164</f>
        <v>0</v>
      </c>
      <c r="DM245" s="68">
        <f>DM242 +'Internal data'!DM244+'General Data'!DM164</f>
        <v>0</v>
      </c>
      <c r="DN245" s="68">
        <f>DN242 +'Internal data'!DN244+'General Data'!DN164</f>
        <v>0</v>
      </c>
      <c r="DO245" s="68">
        <f>DO242 +'Internal data'!DO244+'General Data'!DO164</f>
        <v>0</v>
      </c>
      <c r="DP245" s="68">
        <f>DP242 +'Internal data'!DP244+'General Data'!DP164</f>
        <v>0</v>
      </c>
      <c r="DQ245" s="68">
        <f>DQ242 +'Internal data'!DQ244+'General Data'!DQ164</f>
        <v>0</v>
      </c>
      <c r="DR245" s="68">
        <f>DR242 +'Internal data'!DR244+'General Data'!DR164</f>
        <v>0</v>
      </c>
      <c r="DS245" s="68">
        <f>DS242 +'Internal data'!DS244+'General Data'!DS164</f>
        <v>0</v>
      </c>
      <c r="DT245" s="68">
        <f>DT242 +'Internal data'!DT244+'General Data'!DT164</f>
        <v>0</v>
      </c>
      <c r="DU245" s="68">
        <f>DU242 +'Internal data'!DU244+'General Data'!DU164</f>
        <v>0</v>
      </c>
      <c r="DV245" s="68">
        <f>DV242 +'Internal data'!DV244+'General Data'!DV164</f>
        <v>0</v>
      </c>
      <c r="DW245" s="68">
        <f>DW242 +'Internal data'!DW244+'General Data'!DW164</f>
        <v>0</v>
      </c>
      <c r="DX245" s="68">
        <f>DX242 +'Internal data'!DX244+'General Data'!DX164</f>
        <v>0</v>
      </c>
      <c r="DY245" s="68">
        <f>DY242 +'Internal data'!DY244+'General Data'!DY164</f>
        <v>0</v>
      </c>
      <c r="DZ245" s="68">
        <f>DZ242 +'Internal data'!DZ244+'General Data'!DZ164</f>
        <v>0</v>
      </c>
      <c r="EA245" s="68">
        <f>EA242 +'Internal data'!EA244+'General Data'!EA164</f>
        <v>0</v>
      </c>
      <c r="EB245" s="68">
        <f>EB242 +'Internal data'!EB244+'General Data'!EB164</f>
        <v>0</v>
      </c>
      <c r="EC245" s="68">
        <f>EC242 +'Internal data'!EC244+'General Data'!EC164</f>
        <v>0</v>
      </c>
      <c r="ED245" s="68">
        <f>ED242 +'Internal data'!ED244+'General Data'!ED164</f>
        <v>0</v>
      </c>
      <c r="EE245" s="68">
        <f>EE242 +'Internal data'!EE244+'General Data'!EE164</f>
        <v>0</v>
      </c>
      <c r="EF245" s="68">
        <f>EF242 +'Internal data'!EF244+'General Data'!EF164</f>
        <v>0</v>
      </c>
      <c r="EG245" s="68">
        <f>EG242 +'Internal data'!EG244+'General Data'!EG164</f>
        <v>0</v>
      </c>
      <c r="EH245" s="68">
        <f>EH242 +'Internal data'!EH244+'General Data'!EH164</f>
        <v>0</v>
      </c>
      <c r="EI245" s="68">
        <f>EI242 +'Internal data'!EI244+'General Data'!EI164</f>
        <v>0</v>
      </c>
      <c r="EJ245" s="68"/>
      <c r="EK245" s="68"/>
      <c r="EL245" s="68"/>
      <c r="EM245" s="68"/>
      <c r="EN245" s="68"/>
      <c r="EO245" s="68"/>
      <c r="EP245" s="68"/>
      <c r="EQ245" s="68"/>
      <c r="ER245" s="68"/>
      <c r="ES245" s="68"/>
      <c r="ET245" s="68"/>
      <c r="EU245" s="68"/>
      <c r="EV245" s="68"/>
      <c r="EW245" s="68"/>
      <c r="EX245" s="68"/>
      <c r="EY245" s="68"/>
      <c r="EZ245" s="68"/>
      <c r="FA245" s="68"/>
    </row>
    <row r="246" spans="1:157" ht="13.5" thickTop="1" x14ac:dyDescent="0.2">
      <c r="A246" s="2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  <c r="BJ246" s="69"/>
      <c r="BK246" s="69"/>
      <c r="BL246" s="69"/>
      <c r="BM246" s="69"/>
      <c r="BN246" s="69"/>
      <c r="BO246" s="69"/>
      <c r="BP246" s="69"/>
      <c r="BQ246" s="69"/>
      <c r="BR246" s="69"/>
      <c r="BS246" s="69"/>
      <c r="BT246" s="69"/>
      <c r="BU246" s="69"/>
      <c r="BV246" s="69"/>
      <c r="BW246" s="69"/>
      <c r="BX246" s="69"/>
      <c r="BY246" s="69"/>
      <c r="BZ246" s="69"/>
      <c r="CA246" s="69"/>
      <c r="CB246" s="69"/>
      <c r="CC246" s="69"/>
      <c r="CD246" s="69"/>
      <c r="CE246" s="69"/>
      <c r="CF246" s="69"/>
      <c r="CG246" s="69"/>
      <c r="CH246" s="69"/>
      <c r="CI246" s="69"/>
      <c r="CJ246" s="69"/>
      <c r="CK246" s="69"/>
      <c r="CL246" s="69"/>
      <c r="CM246" s="69"/>
      <c r="CN246" s="69"/>
      <c r="CO246" s="69"/>
      <c r="CP246" s="69"/>
      <c r="CQ246" s="69"/>
      <c r="CR246" s="69"/>
      <c r="CS246" s="69"/>
      <c r="CT246" s="69"/>
      <c r="CU246" s="69"/>
      <c r="CV246" s="69"/>
      <c r="CW246" s="69"/>
      <c r="CX246" s="69"/>
      <c r="CY246" s="69"/>
      <c r="CZ246" s="69"/>
      <c r="DA246" s="69"/>
      <c r="DB246" s="69"/>
      <c r="DC246" s="69"/>
      <c r="DD246" s="69"/>
      <c r="DE246" s="69"/>
      <c r="DF246" s="69"/>
      <c r="DG246" s="69"/>
      <c r="DH246" s="69"/>
      <c r="DI246" s="69"/>
      <c r="DJ246" s="69"/>
      <c r="DK246" s="69"/>
      <c r="DL246" s="69"/>
      <c r="DM246" s="69"/>
      <c r="DN246" s="69"/>
      <c r="DO246" s="69"/>
      <c r="DP246" s="69"/>
      <c r="DQ246" s="69"/>
      <c r="DR246" s="69"/>
      <c r="DS246" s="69"/>
      <c r="DT246" s="69"/>
      <c r="DU246" s="69"/>
      <c r="DV246" s="69"/>
      <c r="DW246" s="69"/>
      <c r="DX246" s="69"/>
      <c r="DY246" s="69"/>
      <c r="DZ246" s="69"/>
      <c r="EA246" s="69"/>
      <c r="EB246" s="69"/>
      <c r="EC246" s="69"/>
      <c r="ED246" s="69"/>
      <c r="EE246" s="69"/>
      <c r="EF246" s="69"/>
      <c r="EG246" s="69"/>
      <c r="EH246" s="69"/>
      <c r="EI246" s="69"/>
      <c r="EJ246" s="69"/>
      <c r="EK246" s="69"/>
      <c r="EL246" s="69"/>
      <c r="EM246" s="69"/>
      <c r="EN246" s="69"/>
      <c r="EO246" s="69"/>
      <c r="EP246" s="69"/>
      <c r="EQ246" s="69"/>
      <c r="ER246" s="69"/>
      <c r="ES246" s="69"/>
      <c r="ET246" s="69"/>
      <c r="EU246" s="69"/>
      <c r="EV246" s="69"/>
      <c r="EW246" s="69"/>
      <c r="EX246" s="69"/>
      <c r="EY246" s="69"/>
      <c r="EZ246" s="69"/>
      <c r="FA246" s="69"/>
    </row>
    <row r="247" spans="1:157" x14ac:dyDescent="0.2">
      <c r="A247" s="2"/>
      <c r="D247" s="24" t="s">
        <v>109</v>
      </c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51"/>
      <c r="BD247" s="51"/>
      <c r="BE247" s="51"/>
      <c r="BF247" s="51"/>
      <c r="BG247" s="51"/>
      <c r="BH247" s="51"/>
      <c r="BI247" s="51"/>
      <c r="BJ247" s="51"/>
      <c r="BK247" s="51"/>
      <c r="BL247" s="51"/>
      <c r="BM247" s="51"/>
      <c r="BN247" s="51"/>
      <c r="BO247" s="51"/>
      <c r="BP247" s="51"/>
      <c r="BQ247" s="51"/>
      <c r="BR247" s="51"/>
      <c r="BS247" s="51"/>
      <c r="BT247" s="51"/>
      <c r="BU247" s="51"/>
      <c r="BV247" s="51"/>
      <c r="BW247" s="51"/>
      <c r="BX247" s="51"/>
      <c r="BY247" s="51"/>
      <c r="BZ247" s="51"/>
      <c r="CA247" s="51"/>
      <c r="CB247" s="51"/>
      <c r="CC247" s="51"/>
      <c r="CD247" s="51"/>
      <c r="CE247" s="51"/>
      <c r="CF247" s="51"/>
      <c r="CG247" s="51"/>
      <c r="CH247" s="51"/>
      <c r="CI247" s="51"/>
      <c r="CJ247" s="51"/>
      <c r="CK247" s="51"/>
      <c r="CL247" s="51"/>
      <c r="CM247" s="51"/>
      <c r="CN247" s="51"/>
      <c r="CO247" s="51"/>
      <c r="CP247" s="51"/>
      <c r="CQ247" s="51"/>
      <c r="CR247" s="51"/>
      <c r="CS247" s="51"/>
      <c r="CT247" s="51"/>
      <c r="CU247" s="51"/>
      <c r="CV247" s="51"/>
      <c r="CW247" s="51"/>
      <c r="CX247" s="51"/>
      <c r="CY247" s="51"/>
      <c r="CZ247" s="51"/>
      <c r="DA247" s="51"/>
      <c r="DB247" s="51"/>
      <c r="DC247" s="51"/>
      <c r="DD247" s="51"/>
      <c r="DE247" s="51"/>
      <c r="DF247" s="51"/>
      <c r="DG247" s="51"/>
      <c r="DH247" s="51"/>
      <c r="DI247" s="51"/>
      <c r="DJ247" s="51"/>
      <c r="DK247" s="51"/>
      <c r="DL247" s="51"/>
      <c r="DM247" s="51"/>
      <c r="DN247" s="51"/>
      <c r="DO247" s="51"/>
      <c r="DP247" s="51"/>
      <c r="DQ247" s="51"/>
      <c r="DR247" s="51"/>
      <c r="DS247" s="51"/>
      <c r="DT247" s="51"/>
      <c r="DU247" s="51"/>
      <c r="DV247" s="51"/>
      <c r="DW247" s="51"/>
      <c r="DX247" s="51"/>
      <c r="DY247" s="51"/>
      <c r="DZ247" s="51"/>
      <c r="EA247" s="51"/>
      <c r="EB247" s="51"/>
      <c r="EC247" s="51"/>
      <c r="ED247" s="51"/>
      <c r="EE247" s="51"/>
      <c r="EF247" s="51"/>
      <c r="EG247" s="51"/>
      <c r="EH247" s="51"/>
      <c r="EI247" s="51"/>
      <c r="EJ247" s="51"/>
      <c r="EK247" s="51"/>
      <c r="EL247" s="51"/>
      <c r="EM247" s="51"/>
      <c r="EN247" s="51"/>
      <c r="EO247" s="51"/>
      <c r="EP247" s="51"/>
      <c r="EQ247" s="51"/>
      <c r="ER247" s="51"/>
      <c r="ES247" s="51"/>
      <c r="ET247" s="51"/>
      <c r="EU247" s="51"/>
      <c r="EV247" s="51"/>
      <c r="EW247" s="51"/>
      <c r="EX247" s="51"/>
      <c r="EY247" s="51"/>
      <c r="EZ247" s="51"/>
      <c r="FA247" s="51"/>
    </row>
    <row r="248" spans="1:157" ht="13.5" thickBot="1" x14ac:dyDescent="0.25">
      <c r="B248" t="s">
        <v>110</v>
      </c>
      <c r="E248" s="57">
        <f>E242*'General Data'!$C163/12</f>
        <v>0</v>
      </c>
      <c r="F248" s="57">
        <f>E245*'General Data'!$C163/12</f>
        <v>0</v>
      </c>
      <c r="G248" s="57">
        <f>F245*'General Data'!$C163/12</f>
        <v>0</v>
      </c>
      <c r="H248" s="57">
        <f>G245*'General Data'!$C163/12</f>
        <v>0</v>
      </c>
      <c r="I248" s="57">
        <f>H245*'General Data'!$C163/12</f>
        <v>0</v>
      </c>
      <c r="J248" s="57">
        <f>I245*'General Data'!$C163/12</f>
        <v>0</v>
      </c>
      <c r="K248" s="57">
        <f>J245*'General Data'!$C163/12</f>
        <v>0</v>
      </c>
      <c r="L248" s="57">
        <f>K245*'General Data'!$C163/12</f>
        <v>0</v>
      </c>
      <c r="M248" s="57">
        <f>L245*'General Data'!$C163/12</f>
        <v>0</v>
      </c>
      <c r="N248" s="57">
        <f>M245*'General Data'!$C163/12</f>
        <v>0</v>
      </c>
      <c r="O248" s="57">
        <f>N245*'General Data'!$C163/12</f>
        <v>0</v>
      </c>
      <c r="P248" s="57">
        <f>O245*'General Data'!$C163/12</f>
        <v>0</v>
      </c>
      <c r="Q248" s="57">
        <f>P245*'General Data'!$C163/12</f>
        <v>0</v>
      </c>
      <c r="R248" s="57">
        <f>Q245*'General Data'!$C163/12</f>
        <v>0</v>
      </c>
      <c r="S248" s="57">
        <f>R245*'General Data'!$C163/12</f>
        <v>0</v>
      </c>
      <c r="T248" s="57">
        <f>S245*'General Data'!$C163/12</f>
        <v>0</v>
      </c>
      <c r="U248" s="57">
        <f>T245*'General Data'!$C163/12</f>
        <v>0</v>
      </c>
      <c r="V248" s="57">
        <f>U245*'General Data'!$C163/12</f>
        <v>0</v>
      </c>
      <c r="W248" s="57">
        <f>V245*'General Data'!$C163/12</f>
        <v>0</v>
      </c>
      <c r="X248" s="57">
        <f>W245*'General Data'!$C163/12</f>
        <v>0</v>
      </c>
      <c r="Y248" s="57">
        <f>X245*'General Data'!$C163/12</f>
        <v>0</v>
      </c>
      <c r="Z248" s="57">
        <f>Y245*'General Data'!$C163/12</f>
        <v>0</v>
      </c>
      <c r="AA248" s="57">
        <f>Z245*'General Data'!$C163/12</f>
        <v>0</v>
      </c>
      <c r="AB248" s="57">
        <f>AA245*'General Data'!$C163/12</f>
        <v>0</v>
      </c>
      <c r="AC248" s="57">
        <f>AB245*'General Data'!$C163/12</f>
        <v>0</v>
      </c>
      <c r="AD248" s="57">
        <f>AC245*'General Data'!$C163/12</f>
        <v>0</v>
      </c>
      <c r="AE248" s="57">
        <f>AD245*'General Data'!$C163/12</f>
        <v>0</v>
      </c>
      <c r="AF248" s="57">
        <f>AE245*'General Data'!$C163/12</f>
        <v>0</v>
      </c>
      <c r="AG248" s="57">
        <f>AF245*'General Data'!$C163/12</f>
        <v>0</v>
      </c>
      <c r="AH248" s="57">
        <f>AG245*'General Data'!$C163/12</f>
        <v>0</v>
      </c>
      <c r="AI248" s="57">
        <f>AH245*'General Data'!$C163/12</f>
        <v>0</v>
      </c>
      <c r="AJ248" s="57">
        <f>AI245*'General Data'!$C163/12</f>
        <v>0</v>
      </c>
      <c r="AK248" s="57">
        <f>AJ245*'General Data'!$C163/12</f>
        <v>0</v>
      </c>
      <c r="AL248" s="57">
        <f>AK245*'General Data'!$C163/12</f>
        <v>0</v>
      </c>
      <c r="AM248" s="57">
        <f>AL245*'General Data'!$C163/12</f>
        <v>0</v>
      </c>
      <c r="AN248" s="57">
        <f>AM245*'General Data'!$C163/12</f>
        <v>0</v>
      </c>
      <c r="AO248" s="57">
        <f>AN245*'General Data'!$C163/12</f>
        <v>0</v>
      </c>
      <c r="AP248" s="57">
        <f>AO245*'General Data'!$C163/12</f>
        <v>0</v>
      </c>
      <c r="AQ248" s="57">
        <f>AP245*'General Data'!$C163/12</f>
        <v>0</v>
      </c>
      <c r="AR248" s="57">
        <f>AQ245*'General Data'!$C163/12</f>
        <v>0</v>
      </c>
      <c r="AS248" s="57">
        <f>AR245*'General Data'!$C163/12</f>
        <v>0</v>
      </c>
      <c r="AT248" s="57">
        <f>AS245*'General Data'!$C163/12</f>
        <v>0</v>
      </c>
      <c r="AU248" s="57">
        <f>AT245*'General Data'!$C163/12</f>
        <v>0</v>
      </c>
      <c r="AV248" s="57">
        <f>AU245*'General Data'!$C163/12</f>
        <v>0</v>
      </c>
      <c r="AW248" s="57">
        <f>AV245*'General Data'!$C163/12</f>
        <v>0</v>
      </c>
      <c r="AX248" s="57">
        <f>AW245*'General Data'!$C163/12</f>
        <v>0</v>
      </c>
      <c r="AY248" s="57">
        <f>AX245*'General Data'!$C163/12</f>
        <v>0</v>
      </c>
      <c r="AZ248" s="57">
        <f>AY245*'General Data'!$C163/12</f>
        <v>0</v>
      </c>
      <c r="BA248" s="57">
        <f>AZ245*'General Data'!$C163/12</f>
        <v>0</v>
      </c>
      <c r="BB248" s="57">
        <f>BA245*'General Data'!$C163/12</f>
        <v>0</v>
      </c>
      <c r="BC248" s="57">
        <f>BB245*'General Data'!$C163/12</f>
        <v>0</v>
      </c>
      <c r="BD248" s="57">
        <f>BC245*'General Data'!$C163/12</f>
        <v>0</v>
      </c>
      <c r="BE248" s="57">
        <f>BD245*'General Data'!$C163/12</f>
        <v>0</v>
      </c>
      <c r="BF248" s="57">
        <f>BE245*'General Data'!$C163/12</f>
        <v>0</v>
      </c>
      <c r="BG248" s="57">
        <f>BF245*'General Data'!$C163/12</f>
        <v>0</v>
      </c>
      <c r="BH248" s="57">
        <f>BG245*'General Data'!$C163/12</f>
        <v>0</v>
      </c>
      <c r="BI248" s="57">
        <f>BH245*'General Data'!$C163/12</f>
        <v>0</v>
      </c>
      <c r="BJ248" s="57">
        <f>BI245*'General Data'!$C163/12</f>
        <v>0</v>
      </c>
      <c r="BK248" s="57">
        <f>BJ245*'General Data'!$C163/12</f>
        <v>0</v>
      </c>
      <c r="BL248" s="57">
        <f>BK245*'General Data'!$C163/12</f>
        <v>0</v>
      </c>
      <c r="BM248" s="57">
        <f>BL245*'General Data'!$C163/12</f>
        <v>0</v>
      </c>
      <c r="BN248" s="57">
        <f>BM245*'General Data'!$C163/12</f>
        <v>0</v>
      </c>
      <c r="BO248" s="57">
        <f>BN245*'General Data'!$C163/12</f>
        <v>0</v>
      </c>
      <c r="BP248" s="57">
        <f>BO245*'General Data'!$C163/12</f>
        <v>0</v>
      </c>
      <c r="BQ248" s="57">
        <f>BP245*'General Data'!$C163/12</f>
        <v>0</v>
      </c>
      <c r="BR248" s="57">
        <f>BQ245*'General Data'!$C163/12</f>
        <v>0</v>
      </c>
      <c r="BS248" s="57">
        <f>BR245*'General Data'!$C163/12</f>
        <v>0</v>
      </c>
      <c r="BT248" s="57">
        <f>BS245*'General Data'!$C163/12</f>
        <v>0</v>
      </c>
      <c r="BU248" s="57">
        <f>BT245*'General Data'!$C163/12</f>
        <v>0</v>
      </c>
      <c r="BV248" s="57">
        <f>BU245*'General Data'!$C163/12</f>
        <v>0</v>
      </c>
      <c r="BW248" s="57">
        <f>BV245*'General Data'!$C163/12</f>
        <v>0</v>
      </c>
      <c r="BX248" s="57">
        <f>BW245*'General Data'!$C163/12</f>
        <v>0</v>
      </c>
      <c r="BY248" s="57">
        <f>BX245*'General Data'!$C163/12</f>
        <v>0</v>
      </c>
      <c r="BZ248" s="57">
        <f>BY245*'General Data'!$C163/12</f>
        <v>0</v>
      </c>
      <c r="CA248" s="57">
        <f>BZ245*'General Data'!$C163/12</f>
        <v>0</v>
      </c>
      <c r="CB248" s="57">
        <f>CA245*'General Data'!$C163/12</f>
        <v>0</v>
      </c>
      <c r="CC248" s="57">
        <f>CB245*'General Data'!$C163/12</f>
        <v>0</v>
      </c>
      <c r="CD248" s="57">
        <f>CC245*'General Data'!$C163/12</f>
        <v>0</v>
      </c>
      <c r="CE248" s="57">
        <f>CD245*'General Data'!$C163/12</f>
        <v>0</v>
      </c>
      <c r="CF248" s="57">
        <f>CE245*'General Data'!$C163/12</f>
        <v>0</v>
      </c>
      <c r="CG248" s="57">
        <f>CF245*'General Data'!$C163/12</f>
        <v>0</v>
      </c>
      <c r="CH248" s="57">
        <f>CG245*'General Data'!$C163/12</f>
        <v>0</v>
      </c>
      <c r="CI248" s="57">
        <f>CH245*'General Data'!$C163/12</f>
        <v>0</v>
      </c>
      <c r="CJ248" s="57">
        <f>CI245*'General Data'!$C163/12</f>
        <v>0</v>
      </c>
      <c r="CK248" s="57">
        <f>CJ245*'General Data'!$C163/12</f>
        <v>0</v>
      </c>
      <c r="CL248" s="57">
        <f>CK245*'General Data'!$C163/12</f>
        <v>0</v>
      </c>
      <c r="CM248" s="57">
        <f>CL245*'General Data'!$C163/12</f>
        <v>0</v>
      </c>
      <c r="CN248" s="57">
        <f>CM245*'General Data'!$C163/12</f>
        <v>0</v>
      </c>
      <c r="CO248" s="57">
        <f>CN245*'General Data'!$C163/12</f>
        <v>0</v>
      </c>
      <c r="CP248" s="57">
        <f>CO245*'General Data'!$C163/12</f>
        <v>0</v>
      </c>
      <c r="CQ248" s="57">
        <f>CP245*'General Data'!$C163/12</f>
        <v>0</v>
      </c>
      <c r="CR248" s="57">
        <f>CQ245*'General Data'!$C163/12</f>
        <v>0</v>
      </c>
      <c r="CS248" s="57">
        <f>CR245*'General Data'!$C163/12</f>
        <v>0</v>
      </c>
      <c r="CT248" s="57">
        <f>CS245*'General Data'!$C163/12</f>
        <v>0</v>
      </c>
      <c r="CU248" s="57">
        <f>CT245*'General Data'!$C163/12</f>
        <v>0</v>
      </c>
      <c r="CV248" s="57">
        <f>CU245*'General Data'!$C163/12</f>
        <v>0</v>
      </c>
      <c r="CW248" s="57">
        <f>CV245*'General Data'!$C163/12</f>
        <v>0</v>
      </c>
      <c r="CX248" s="57">
        <f>CW245*'General Data'!$C163/12</f>
        <v>0</v>
      </c>
      <c r="CY248" s="57">
        <f>CX245*'General Data'!$C163/12</f>
        <v>0</v>
      </c>
      <c r="CZ248" s="57">
        <f>CY245*'General Data'!$C163/12</f>
        <v>0</v>
      </c>
      <c r="DA248" s="57">
        <f>CZ245*'General Data'!$C163/12</f>
        <v>0</v>
      </c>
      <c r="DB248" s="57">
        <f>DA245*'General Data'!$C163/12</f>
        <v>0</v>
      </c>
      <c r="DC248" s="57">
        <f>DB245*'General Data'!$C163/12</f>
        <v>0</v>
      </c>
      <c r="DD248" s="57">
        <f>DC245*'General Data'!$C163/12</f>
        <v>0</v>
      </c>
      <c r="DE248" s="57">
        <f>DD245*'General Data'!$C163/12</f>
        <v>0</v>
      </c>
      <c r="DF248" s="57">
        <f>DE245*'General Data'!$C163/12</f>
        <v>0</v>
      </c>
      <c r="DG248" s="57">
        <f>DF245*'General Data'!$C163/12</f>
        <v>0</v>
      </c>
      <c r="DH248" s="57">
        <f>DG245*'General Data'!$C163/12</f>
        <v>0</v>
      </c>
      <c r="DI248" s="57">
        <f>DH245*'General Data'!$C163/12</f>
        <v>0</v>
      </c>
      <c r="DJ248" s="57">
        <f>DI245*'General Data'!$C163/12</f>
        <v>0</v>
      </c>
      <c r="DK248" s="57">
        <f>DJ245*'General Data'!$C163/12</f>
        <v>0</v>
      </c>
      <c r="DL248" s="57">
        <f>DK245*'General Data'!$C163/12</f>
        <v>0</v>
      </c>
      <c r="DM248" s="57">
        <f>DL245*'General Data'!$C163/12</f>
        <v>0</v>
      </c>
      <c r="DN248" s="57">
        <f>DM245*'General Data'!$C163/12</f>
        <v>0</v>
      </c>
      <c r="DO248" s="57">
        <f>DN245*'General Data'!$C163/12</f>
        <v>0</v>
      </c>
      <c r="DP248" s="57">
        <f>DO245*'General Data'!$C163/12</f>
        <v>0</v>
      </c>
      <c r="DQ248" s="57">
        <f>DP245*'General Data'!$C163/12</f>
        <v>0</v>
      </c>
      <c r="DR248" s="57">
        <f>DQ245*'General Data'!$C163/12</f>
        <v>0</v>
      </c>
      <c r="DS248" s="57">
        <f>DR245*'General Data'!$C163/12</f>
        <v>0</v>
      </c>
      <c r="DT248" s="57">
        <f>DS245*'General Data'!$C163/12</f>
        <v>0</v>
      </c>
      <c r="DU248" s="57">
        <f>DT245*'General Data'!$C163/12</f>
        <v>0</v>
      </c>
      <c r="DV248" s="57">
        <f>DU245*'General Data'!$C163/12</f>
        <v>0</v>
      </c>
      <c r="DW248" s="57">
        <f>DV245*'General Data'!$C163/12</f>
        <v>0</v>
      </c>
      <c r="DX248" s="57">
        <f>DW245*'General Data'!$C163/12</f>
        <v>0</v>
      </c>
      <c r="DY248" s="57">
        <f>DX245*'General Data'!$C163/12</f>
        <v>0</v>
      </c>
      <c r="DZ248" s="57">
        <f>DY245*'General Data'!$C163/12</f>
        <v>0</v>
      </c>
      <c r="EA248" s="57">
        <f>DZ245*'General Data'!$C163/12</f>
        <v>0</v>
      </c>
      <c r="EB248" s="57">
        <f>EA245*'General Data'!$C163/12</f>
        <v>0</v>
      </c>
      <c r="EC248" s="57">
        <f>EB245*'General Data'!$C163/12</f>
        <v>0</v>
      </c>
      <c r="ED248" s="57">
        <f>EC245*'General Data'!$C163/12</f>
        <v>0</v>
      </c>
      <c r="EE248" s="57">
        <f>ED245*'General Data'!$C163/12</f>
        <v>0</v>
      </c>
      <c r="EF248" s="57">
        <f>EE245*'General Data'!$C163/12</f>
        <v>0</v>
      </c>
      <c r="EG248" s="57">
        <f>EF245*'General Data'!$C163/12</f>
        <v>0</v>
      </c>
      <c r="EH248" s="57">
        <f>EG245*'General Data'!$C163/12</f>
        <v>0</v>
      </c>
      <c r="EI248" s="57">
        <f>EH245*'General Data'!$C163/12</f>
        <v>0</v>
      </c>
      <c r="EJ248" s="57"/>
      <c r="EK248" s="57"/>
      <c r="EL248" s="57"/>
      <c r="EM248" s="57"/>
      <c r="EN248" s="57"/>
      <c r="EO248" s="57"/>
      <c r="EP248" s="57"/>
      <c r="EQ248" s="57"/>
      <c r="ER248" s="57"/>
      <c r="ES248" s="57"/>
      <c r="ET248" s="57"/>
      <c r="EU248" s="57"/>
      <c r="EV248" s="57"/>
      <c r="EW248" s="57"/>
      <c r="EX248" s="57"/>
      <c r="EY248" s="57"/>
      <c r="EZ248" s="57"/>
      <c r="FA248" s="57"/>
    </row>
    <row r="249" spans="1:157" ht="13.5" thickTop="1" x14ac:dyDescent="0.2">
      <c r="A249" s="2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  <c r="BC249" s="51"/>
      <c r="BD249" s="51"/>
      <c r="BE249" s="51"/>
      <c r="BF249" s="51"/>
      <c r="BG249" s="51"/>
      <c r="BH249" s="51"/>
      <c r="BI249" s="51"/>
      <c r="BJ249" s="51"/>
      <c r="BK249" s="51"/>
      <c r="BL249" s="51"/>
      <c r="BM249" s="51"/>
      <c r="BN249" s="51"/>
      <c r="BO249" s="51"/>
      <c r="BP249" s="51"/>
      <c r="BQ249" s="51"/>
      <c r="BR249" s="51"/>
      <c r="BS249" s="51"/>
      <c r="BT249" s="51"/>
      <c r="BU249" s="51"/>
      <c r="BV249" s="51"/>
      <c r="BW249" s="51"/>
      <c r="BX249" s="51"/>
      <c r="BY249" s="51"/>
      <c r="BZ249" s="51"/>
      <c r="CA249" s="51"/>
      <c r="CB249" s="51"/>
      <c r="CC249" s="51"/>
      <c r="CD249" s="51"/>
      <c r="CE249" s="51"/>
      <c r="CF249" s="51"/>
      <c r="CG249" s="51"/>
      <c r="CH249" s="51"/>
      <c r="CI249" s="51"/>
      <c r="CJ249" s="51"/>
      <c r="CK249" s="51"/>
      <c r="CL249" s="51"/>
      <c r="CM249" s="51"/>
      <c r="CN249" s="51"/>
      <c r="CO249" s="51"/>
      <c r="CP249" s="51"/>
      <c r="CQ249" s="51"/>
      <c r="CR249" s="51"/>
      <c r="CS249" s="51"/>
      <c r="CT249" s="51"/>
      <c r="CU249" s="51"/>
      <c r="CV249" s="51"/>
      <c r="CW249" s="51"/>
      <c r="CX249" s="51"/>
      <c r="CY249" s="51"/>
      <c r="CZ249" s="51"/>
      <c r="DA249" s="51"/>
      <c r="DB249" s="51"/>
      <c r="DC249" s="51"/>
      <c r="DD249" s="51"/>
      <c r="DE249" s="51"/>
      <c r="DF249" s="51"/>
      <c r="DG249" s="51"/>
      <c r="DH249" s="51"/>
      <c r="DI249" s="51"/>
      <c r="DJ249" s="51"/>
      <c r="DK249" s="51"/>
      <c r="DL249" s="51"/>
      <c r="DM249" s="51"/>
      <c r="DN249" s="51"/>
      <c r="DO249" s="51"/>
      <c r="DP249" s="51"/>
      <c r="DQ249" s="51"/>
      <c r="DR249" s="51"/>
      <c r="DS249" s="51"/>
      <c r="DT249" s="51"/>
      <c r="DU249" s="51"/>
      <c r="DV249" s="51"/>
      <c r="DW249" s="51"/>
      <c r="DX249" s="51"/>
      <c r="DY249" s="51"/>
      <c r="DZ249" s="51"/>
      <c r="EA249" s="51"/>
      <c r="EB249" s="51"/>
      <c r="EC249" s="51"/>
      <c r="ED249" s="51"/>
      <c r="EE249" s="51"/>
      <c r="EF249" s="51"/>
      <c r="EG249" s="51"/>
      <c r="EH249" s="51"/>
      <c r="EI249" s="51"/>
      <c r="EJ249" s="51"/>
      <c r="EK249" s="51"/>
      <c r="EL249" s="51"/>
      <c r="EM249" s="51"/>
      <c r="EN249" s="51"/>
      <c r="EO249" s="51"/>
      <c r="EP249" s="51"/>
      <c r="EQ249" s="51"/>
      <c r="ER249" s="51"/>
      <c r="ES249" s="51"/>
      <c r="ET249" s="51"/>
      <c r="EU249" s="51"/>
      <c r="EV249" s="51"/>
      <c r="EW249" s="51"/>
      <c r="EX249" s="51"/>
      <c r="EY249" s="51"/>
      <c r="EZ249" s="51"/>
      <c r="FA249" s="51"/>
    </row>
    <row r="250" spans="1:157" ht="15" x14ac:dyDescent="0.25">
      <c r="A250" s="100" t="s">
        <v>112</v>
      </c>
      <c r="C250" t="s">
        <v>322</v>
      </c>
      <c r="D250" s="157">
        <f>IF('General Data'!C119&gt;0,'General Data'!C119,1)</f>
        <v>1</v>
      </c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  <c r="BC250" s="51"/>
      <c r="BD250" s="51"/>
      <c r="BE250" s="51"/>
      <c r="BF250" s="51"/>
      <c r="BG250" s="51"/>
      <c r="BH250" s="51"/>
      <c r="BI250" s="51"/>
      <c r="BJ250" s="51"/>
      <c r="BK250" s="51"/>
      <c r="BL250" s="51"/>
      <c r="BM250" s="51"/>
      <c r="BN250" s="51"/>
      <c r="BO250" s="51"/>
      <c r="BP250" s="51"/>
      <c r="BQ250" s="51"/>
      <c r="BR250" s="51"/>
      <c r="BS250" s="51"/>
      <c r="BT250" s="51"/>
      <c r="BU250" s="51"/>
      <c r="BV250" s="51"/>
      <c r="BW250" s="51"/>
      <c r="BX250" s="51"/>
      <c r="BY250" s="51"/>
      <c r="BZ250" s="51"/>
      <c r="CA250" s="51"/>
      <c r="CB250" s="51"/>
      <c r="CC250" s="51"/>
      <c r="CD250" s="51"/>
      <c r="CE250" s="51"/>
      <c r="CF250" s="51"/>
      <c r="CG250" s="51"/>
      <c r="CH250" s="51"/>
      <c r="CI250" s="51"/>
      <c r="CJ250" s="51"/>
      <c r="CK250" s="51"/>
      <c r="CL250" s="51"/>
      <c r="CM250" s="51"/>
      <c r="CN250" s="51"/>
      <c r="CO250" s="51"/>
      <c r="CP250" s="51"/>
      <c r="CQ250" s="51"/>
      <c r="CR250" s="51"/>
      <c r="CS250" s="51"/>
      <c r="CT250" s="51"/>
      <c r="CU250" s="51"/>
      <c r="CV250" s="51"/>
      <c r="CW250" s="51"/>
      <c r="CX250" s="51"/>
      <c r="CY250" s="51"/>
      <c r="CZ250" s="51"/>
      <c r="DA250" s="51"/>
      <c r="DB250" s="51"/>
      <c r="DC250" s="51"/>
      <c r="DD250" s="51"/>
      <c r="DE250" s="51"/>
      <c r="DF250" s="51"/>
      <c r="DG250" s="51"/>
      <c r="DH250" s="51"/>
      <c r="DI250" s="51"/>
      <c r="DJ250" s="51"/>
      <c r="DK250" s="51"/>
      <c r="DL250" s="51"/>
      <c r="DM250" s="51"/>
      <c r="DN250" s="51"/>
      <c r="DO250" s="51"/>
      <c r="DP250" s="51"/>
      <c r="DQ250" s="51"/>
      <c r="DR250" s="51"/>
      <c r="DS250" s="51"/>
      <c r="DT250" s="51"/>
      <c r="DU250" s="51"/>
      <c r="DV250" s="51"/>
      <c r="DW250" s="51"/>
      <c r="DX250" s="51"/>
      <c r="DY250" s="51"/>
      <c r="DZ250" s="51"/>
      <c r="EA250" s="51"/>
      <c r="EB250" s="51"/>
      <c r="EC250" s="51"/>
      <c r="ED250" s="51"/>
      <c r="EE250" s="51"/>
      <c r="EF250" s="51"/>
      <c r="EG250" s="51"/>
      <c r="EH250" s="51"/>
      <c r="EI250" s="51"/>
      <c r="EJ250" s="51"/>
      <c r="EK250" s="51"/>
      <c r="EL250" s="51"/>
      <c r="EM250" s="51"/>
      <c r="EN250" s="51"/>
      <c r="EO250" s="51"/>
      <c r="EP250" s="51"/>
      <c r="EQ250" s="51"/>
      <c r="ER250" s="51"/>
      <c r="ES250" s="51"/>
      <c r="ET250" s="51"/>
      <c r="EU250" s="51"/>
      <c r="EV250" s="51"/>
      <c r="EW250" s="51"/>
      <c r="EX250" s="51"/>
      <c r="EY250" s="51"/>
      <c r="EZ250" s="51"/>
      <c r="FA250" s="51"/>
    </row>
    <row r="251" spans="1:157" x14ac:dyDescent="0.2">
      <c r="C251" t="s">
        <v>323</v>
      </c>
      <c r="D251" s="157">
        <f>IF('General Data'!C123&gt;0,'General Data'!C123,1)</f>
        <v>1</v>
      </c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  <c r="BC251" s="51"/>
      <c r="BD251" s="51"/>
      <c r="BE251" s="51"/>
      <c r="BF251" s="51"/>
      <c r="BG251" s="51"/>
      <c r="BH251" s="51"/>
      <c r="BI251" s="51"/>
      <c r="BJ251" s="51"/>
      <c r="BK251" s="51"/>
      <c r="BL251" s="51"/>
      <c r="BM251" s="51"/>
      <c r="BN251" s="51"/>
      <c r="BO251" s="51"/>
      <c r="BP251" s="51"/>
      <c r="BQ251" s="51"/>
      <c r="BR251" s="51"/>
      <c r="BS251" s="51"/>
      <c r="BT251" s="51"/>
      <c r="BU251" s="51"/>
      <c r="BV251" s="51"/>
      <c r="BW251" s="51"/>
      <c r="BX251" s="51"/>
      <c r="BY251" s="51"/>
      <c r="BZ251" s="51"/>
      <c r="CA251" s="51"/>
      <c r="CB251" s="51"/>
      <c r="CC251" s="51"/>
      <c r="CD251" s="51"/>
      <c r="CE251" s="51"/>
      <c r="CF251" s="51"/>
      <c r="CG251" s="51"/>
      <c r="CH251" s="51"/>
      <c r="CI251" s="51"/>
      <c r="CJ251" s="51"/>
      <c r="CK251" s="51"/>
      <c r="CL251" s="51"/>
      <c r="CM251" s="51"/>
      <c r="CN251" s="51"/>
      <c r="CO251" s="51"/>
      <c r="CP251" s="51"/>
      <c r="CQ251" s="51"/>
      <c r="CR251" s="51"/>
      <c r="CS251" s="51"/>
      <c r="CT251" s="51"/>
      <c r="CU251" s="51"/>
      <c r="CV251" s="51"/>
      <c r="CW251" s="51"/>
      <c r="CX251" s="51"/>
      <c r="CY251" s="51"/>
      <c r="CZ251" s="51"/>
      <c r="DA251" s="51"/>
      <c r="DB251" s="51"/>
      <c r="DC251" s="51"/>
      <c r="DD251" s="51"/>
      <c r="DE251" s="51"/>
      <c r="DF251" s="51"/>
      <c r="DG251" s="51"/>
      <c r="DH251" s="51"/>
      <c r="DI251" s="51"/>
      <c r="DJ251" s="51"/>
      <c r="DK251" s="51"/>
      <c r="DL251" s="51"/>
      <c r="DM251" s="51"/>
      <c r="DN251" s="51"/>
      <c r="DO251" s="51"/>
      <c r="DP251" s="51"/>
      <c r="DQ251" s="51"/>
      <c r="DR251" s="51"/>
      <c r="DS251" s="51"/>
      <c r="DT251" s="51"/>
      <c r="DU251" s="51"/>
      <c r="DV251" s="51"/>
      <c r="DW251" s="51"/>
      <c r="DX251" s="51"/>
      <c r="DY251" s="51"/>
      <c r="DZ251" s="51"/>
      <c r="EA251" s="51"/>
      <c r="EB251" s="51"/>
      <c r="EC251" s="51"/>
      <c r="ED251" s="51"/>
      <c r="EE251" s="51"/>
      <c r="EF251" s="51"/>
      <c r="EG251" s="51"/>
      <c r="EH251" s="51"/>
      <c r="EI251" s="51"/>
      <c r="EJ251" s="51"/>
      <c r="EK251" s="51"/>
      <c r="EL251" s="51"/>
      <c r="EM251" s="51"/>
      <c r="EN251" s="51"/>
      <c r="EO251" s="51"/>
      <c r="EP251" s="51"/>
      <c r="EQ251" s="51"/>
      <c r="ER251" s="51"/>
      <c r="ES251" s="51"/>
      <c r="ET251" s="51"/>
      <c r="EU251" s="51"/>
      <c r="EV251" s="51"/>
      <c r="EW251" s="51"/>
      <c r="EX251" s="51"/>
      <c r="EY251" s="51"/>
      <c r="EZ251" s="51"/>
      <c r="FA251" s="51"/>
    </row>
    <row r="252" spans="1:157" x14ac:dyDescent="0.2">
      <c r="C252" t="s">
        <v>324</v>
      </c>
      <c r="D252" s="157">
        <f>IF('General Data'!C127&gt;0,'General Data'!C127,1)</f>
        <v>1</v>
      </c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  <c r="BA252" s="51"/>
      <c r="BB252" s="51"/>
      <c r="BC252" s="51"/>
      <c r="BD252" s="51"/>
      <c r="BE252" s="51"/>
      <c r="BF252" s="51"/>
      <c r="BG252" s="51"/>
      <c r="BH252" s="51"/>
      <c r="BI252" s="51"/>
      <c r="BJ252" s="51"/>
      <c r="BK252" s="51"/>
      <c r="BL252" s="51"/>
      <c r="BM252" s="51"/>
      <c r="BN252" s="51"/>
      <c r="BO252" s="51"/>
      <c r="BP252" s="51"/>
      <c r="BQ252" s="51"/>
      <c r="BR252" s="51"/>
      <c r="BS252" s="51"/>
      <c r="BT252" s="51"/>
      <c r="BU252" s="51"/>
      <c r="BV252" s="51"/>
      <c r="BW252" s="51"/>
      <c r="BX252" s="51"/>
      <c r="BY252" s="51"/>
      <c r="BZ252" s="51"/>
      <c r="CA252" s="51"/>
      <c r="CB252" s="51"/>
      <c r="CC252" s="51"/>
      <c r="CD252" s="51"/>
      <c r="CE252" s="51"/>
      <c r="CF252" s="51"/>
      <c r="CG252" s="51"/>
      <c r="CH252" s="51"/>
      <c r="CI252" s="51"/>
      <c r="CJ252" s="51"/>
      <c r="CK252" s="51"/>
      <c r="CL252" s="51"/>
      <c r="CM252" s="51"/>
      <c r="CN252" s="51"/>
      <c r="CO252" s="51"/>
      <c r="CP252" s="51"/>
      <c r="CQ252" s="51"/>
      <c r="CR252" s="51"/>
      <c r="CS252" s="51"/>
      <c r="CT252" s="51"/>
      <c r="CU252" s="51"/>
      <c r="CV252" s="51"/>
      <c r="CW252" s="51"/>
      <c r="CX252" s="51"/>
      <c r="CY252" s="51"/>
      <c r="CZ252" s="51"/>
      <c r="DA252" s="51"/>
      <c r="DB252" s="51"/>
      <c r="DC252" s="51"/>
      <c r="DD252" s="51"/>
      <c r="DE252" s="51"/>
      <c r="DF252" s="51"/>
      <c r="DG252" s="51"/>
      <c r="DH252" s="51"/>
      <c r="DI252" s="51"/>
      <c r="DJ252" s="51"/>
      <c r="DK252" s="51"/>
      <c r="DL252" s="51"/>
      <c r="DM252" s="51"/>
      <c r="DN252" s="51"/>
      <c r="DO252" s="51"/>
      <c r="DP252" s="51"/>
      <c r="DQ252" s="51"/>
      <c r="DR252" s="51"/>
      <c r="DS252" s="51"/>
      <c r="DT252" s="51"/>
      <c r="DU252" s="51"/>
      <c r="DV252" s="51"/>
      <c r="DW252" s="51"/>
      <c r="DX252" s="51"/>
      <c r="DY252" s="51"/>
      <c r="DZ252" s="51"/>
      <c r="EA252" s="51"/>
      <c r="EB252" s="51"/>
      <c r="EC252" s="51"/>
      <c r="ED252" s="51"/>
      <c r="EE252" s="51"/>
      <c r="EF252" s="51"/>
      <c r="EG252" s="51"/>
      <c r="EH252" s="51"/>
      <c r="EI252" s="51"/>
      <c r="EJ252" s="51"/>
      <c r="EK252" s="51"/>
      <c r="EL252" s="51"/>
      <c r="EM252" s="51"/>
      <c r="EN252" s="51"/>
      <c r="EO252" s="51"/>
      <c r="EP252" s="51"/>
      <c r="EQ252" s="51"/>
      <c r="ER252" s="51"/>
      <c r="ES252" s="51"/>
      <c r="ET252" s="51"/>
      <c r="EU252" s="51"/>
      <c r="EV252" s="51"/>
      <c r="EW252" s="51"/>
      <c r="EX252" s="51"/>
      <c r="EY252" s="51"/>
      <c r="EZ252" s="51"/>
      <c r="FA252" s="51"/>
    </row>
    <row r="253" spans="1:157" x14ac:dyDescent="0.2"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  <c r="BA253" s="51"/>
      <c r="BB253" s="51"/>
      <c r="BC253" s="51"/>
      <c r="BD253" s="51"/>
      <c r="BE253" s="51"/>
      <c r="BF253" s="51"/>
      <c r="BG253" s="51"/>
      <c r="BH253" s="51"/>
      <c r="BI253" s="51"/>
      <c r="BJ253" s="51"/>
      <c r="BK253" s="51"/>
      <c r="BL253" s="51"/>
      <c r="BM253" s="51"/>
      <c r="BN253" s="51"/>
      <c r="BO253" s="51"/>
      <c r="BP253" s="51"/>
      <c r="BQ253" s="51"/>
      <c r="BR253" s="51"/>
      <c r="BS253" s="51"/>
      <c r="BT253" s="51"/>
      <c r="BU253" s="51"/>
      <c r="BV253" s="51"/>
      <c r="BW253" s="51"/>
      <c r="BX253" s="51"/>
      <c r="BY253" s="51"/>
      <c r="BZ253" s="51"/>
      <c r="CA253" s="51"/>
      <c r="CB253" s="51"/>
      <c r="CC253" s="51"/>
      <c r="CD253" s="51"/>
      <c r="CE253" s="51"/>
      <c r="CF253" s="51"/>
      <c r="CG253" s="51"/>
      <c r="CH253" s="51"/>
      <c r="CI253" s="51"/>
      <c r="CJ253" s="51"/>
      <c r="CK253" s="51"/>
      <c r="CL253" s="51"/>
      <c r="CM253" s="51"/>
      <c r="CN253" s="51"/>
      <c r="CO253" s="51"/>
      <c r="CP253" s="51"/>
      <c r="CQ253" s="51"/>
      <c r="CR253" s="51"/>
      <c r="CS253" s="51"/>
      <c r="CT253" s="51"/>
      <c r="CU253" s="51"/>
      <c r="CV253" s="51"/>
      <c r="CW253" s="51"/>
      <c r="CX253" s="51"/>
      <c r="CY253" s="51"/>
      <c r="CZ253" s="51"/>
      <c r="DA253" s="51"/>
      <c r="DB253" s="51"/>
      <c r="DC253" s="51"/>
      <c r="DD253" s="51"/>
      <c r="DE253" s="51"/>
      <c r="DF253" s="51"/>
      <c r="DG253" s="51"/>
      <c r="DH253" s="51"/>
      <c r="DI253" s="51"/>
      <c r="DJ253" s="51"/>
      <c r="DK253" s="51"/>
      <c r="DL253" s="51"/>
      <c r="DM253" s="51"/>
      <c r="DN253" s="51"/>
      <c r="DO253" s="51"/>
      <c r="DP253" s="51"/>
      <c r="DQ253" s="51"/>
      <c r="DR253" s="51"/>
      <c r="DS253" s="51"/>
      <c r="DT253" s="51"/>
      <c r="DU253" s="51"/>
      <c r="DV253" s="51"/>
      <c r="DW253" s="51"/>
      <c r="DX253" s="51"/>
      <c r="DY253" s="51"/>
      <c r="DZ253" s="51"/>
      <c r="EA253" s="51"/>
      <c r="EB253" s="51"/>
      <c r="EC253" s="51"/>
      <c r="ED253" s="51"/>
      <c r="EE253" s="51"/>
      <c r="EF253" s="51"/>
      <c r="EG253" s="51"/>
      <c r="EH253" s="51"/>
      <c r="EI253" s="51"/>
      <c r="EJ253" s="51"/>
      <c r="EK253" s="51"/>
      <c r="EL253" s="51"/>
      <c r="EM253" s="51"/>
      <c r="EN253" s="51"/>
      <c r="EO253" s="51"/>
      <c r="EP253" s="51"/>
      <c r="EQ253" s="51"/>
      <c r="ER253" s="51"/>
      <c r="ES253" s="51"/>
      <c r="ET253" s="51"/>
      <c r="EU253" s="51"/>
      <c r="EV253" s="51"/>
      <c r="EW253" s="51"/>
      <c r="EX253" s="51"/>
      <c r="EY253" s="51"/>
      <c r="EZ253" s="51"/>
      <c r="FA253" s="51"/>
    </row>
    <row r="254" spans="1:157" x14ac:dyDescent="0.2">
      <c r="E254" s="346">
        <f>IF((COLUMN('General Data'!E120) -$D$250) &lt; COLUMN('General Data'!$E$120),COLUMN('General Data'!$E$120),COLUMN('General Data'!E120)- $D$250 + 1)</f>
        <v>5</v>
      </c>
      <c r="F254" s="346">
        <f>IF((COLUMN('General Data'!F120) -$D$250) &lt; COLUMN('General Data'!$E$120),COLUMN('General Data'!$E$120),COLUMN('General Data'!F120)- $D$250 + 1)</f>
        <v>6</v>
      </c>
      <c r="G254" s="346">
        <f>IF((COLUMN('General Data'!G120) -$D$250) &lt; COLUMN('General Data'!$E$120),COLUMN('General Data'!$E$120),COLUMN('General Data'!G120)- $D$250 + 1)</f>
        <v>7</v>
      </c>
      <c r="H254" s="346">
        <f>IF((COLUMN('General Data'!H120) -$D$250) &lt; COLUMN('General Data'!$E$120),COLUMN('General Data'!$E$120),COLUMN('General Data'!H120)- $D$250 + 1)</f>
        <v>8</v>
      </c>
      <c r="I254" s="346">
        <f>IF((COLUMN('General Data'!I120) -$D$250) &lt; COLUMN('General Data'!$E$120),COLUMN('General Data'!$E$120),COLUMN('General Data'!I120)- $D$250 + 1)</f>
        <v>9</v>
      </c>
      <c r="J254" s="346">
        <f>IF((COLUMN('General Data'!J120) -$D$250) &lt; COLUMN('General Data'!$E$120),COLUMN('General Data'!$E$120),COLUMN('General Data'!J120)- $D$250 + 1)</f>
        <v>10</v>
      </c>
      <c r="K254" s="346">
        <f>IF((COLUMN('General Data'!K120) -$D$250) &lt; COLUMN('General Data'!$E$120),COLUMN('General Data'!$E$120),COLUMN('General Data'!K120)- $D$250 + 1)</f>
        <v>11</v>
      </c>
      <c r="L254" s="346">
        <f>IF((COLUMN('General Data'!L120) -$D$250) &lt; COLUMN('General Data'!$E$120),COLUMN('General Data'!$E$120),COLUMN('General Data'!L120)- $D$250 + 1)</f>
        <v>12</v>
      </c>
      <c r="M254" s="346">
        <f>IF((COLUMN('General Data'!M120) -$D$250) &lt; COLUMN('General Data'!$E$120),COLUMN('General Data'!$E$120),COLUMN('General Data'!M120)- $D$250 + 1)</f>
        <v>13</v>
      </c>
      <c r="N254" s="346">
        <f>IF((COLUMN('General Data'!N120) -$D$250) &lt; COLUMN('General Data'!$E$120),COLUMN('General Data'!$E$120),COLUMN('General Data'!N120)- $D$250 + 1)</f>
        <v>14</v>
      </c>
      <c r="O254" s="346">
        <f>IF((COLUMN('General Data'!O120) -$D$250) &lt; COLUMN('General Data'!$E$120),COLUMN('General Data'!$E$120),COLUMN('General Data'!O120)- $D$250 + 1)</f>
        <v>15</v>
      </c>
      <c r="P254" s="346">
        <f>IF((COLUMN('General Data'!P120) -$D$250) &lt; COLUMN('General Data'!$E$120),COLUMN('General Data'!$E$120),COLUMN('General Data'!P120)- $D$250 + 1)</f>
        <v>16</v>
      </c>
      <c r="Q254" s="346">
        <f>IF((COLUMN('General Data'!Q120) -$D$250) &lt; COLUMN('General Data'!$E$120),COLUMN('General Data'!$E$120),COLUMN('General Data'!Q120)- $D$250 + 1)</f>
        <v>17</v>
      </c>
      <c r="R254" s="346">
        <f>IF((COLUMN('General Data'!R120) -$D$250) &lt; COLUMN('General Data'!$E$120),COLUMN('General Data'!$E$120),COLUMN('General Data'!R120)- $D$250 + 1)</f>
        <v>18</v>
      </c>
      <c r="S254" s="346">
        <f>IF((COLUMN('General Data'!S120) -$D$250) &lt; COLUMN('General Data'!$E$120),COLUMN('General Data'!$E$120),COLUMN('General Data'!S120)- $D$250 + 1)</f>
        <v>19</v>
      </c>
      <c r="T254" s="346">
        <f>IF((COLUMN('General Data'!T120) -$D$250) &lt; COLUMN('General Data'!$E$120),COLUMN('General Data'!$E$120),COLUMN('General Data'!T120)- $D$250 + 1)</f>
        <v>20</v>
      </c>
      <c r="U254" s="346">
        <f>IF((COLUMN('General Data'!U120) -$D$250) &lt; COLUMN('General Data'!$E$120),COLUMN('General Data'!$E$120),COLUMN('General Data'!U120)- $D$250 + 1)</f>
        <v>21</v>
      </c>
      <c r="V254" s="346">
        <f>IF((COLUMN('General Data'!V120) -$D$250) &lt; COLUMN('General Data'!$E$120),COLUMN('General Data'!$E$120),COLUMN('General Data'!V120)- $D$250 + 1)</f>
        <v>22</v>
      </c>
      <c r="W254" s="346">
        <f>IF((COLUMN('General Data'!W120) -$D$250) &lt; COLUMN('General Data'!$E$120),COLUMN('General Data'!$E$120),COLUMN('General Data'!W120)- $D$250 + 1)</f>
        <v>23</v>
      </c>
      <c r="X254" s="346">
        <f>IF((COLUMN('General Data'!X120) -$D$250) &lt; COLUMN('General Data'!$E$120),COLUMN('General Data'!$E$120),COLUMN('General Data'!X120)- $D$250 + 1)</f>
        <v>24</v>
      </c>
      <c r="Y254" s="346">
        <f>IF((COLUMN('General Data'!Y120) -$D$250) &lt; COLUMN('General Data'!$E$120),COLUMN('General Data'!$E$120),COLUMN('General Data'!Y120)- $D$250 + 1)</f>
        <v>25</v>
      </c>
      <c r="Z254" s="346">
        <f>IF((COLUMN('General Data'!Z120) -$D$250) &lt; COLUMN('General Data'!$E$120),COLUMN('General Data'!$E$120),COLUMN('General Data'!Z120)- $D$250 + 1)</f>
        <v>26</v>
      </c>
      <c r="AA254" s="346">
        <f>IF((COLUMN('General Data'!AA120) -$D$250) &lt; COLUMN('General Data'!$E$120),COLUMN('General Data'!$E$120),COLUMN('General Data'!AA120)- $D$250 + 1)</f>
        <v>27</v>
      </c>
      <c r="AB254" s="346">
        <f>IF((COLUMN('General Data'!AB120) -$D$250) &lt; COLUMN('General Data'!$E$120),COLUMN('General Data'!$E$120),COLUMN('General Data'!AB120)- $D$250 + 1)</f>
        <v>28</v>
      </c>
      <c r="AC254" s="346">
        <f>IF((COLUMN('General Data'!AC120) -$D$250) &lt; COLUMN('General Data'!$E$120),COLUMN('General Data'!$E$120),COLUMN('General Data'!AC120)- $D$250 + 1)</f>
        <v>29</v>
      </c>
      <c r="AD254" s="346">
        <f>IF((COLUMN('General Data'!AD120) -$D$250) &lt; COLUMN('General Data'!$E$120),COLUMN('General Data'!$E$120),COLUMN('General Data'!AD120)- $D$250 + 1)</f>
        <v>30</v>
      </c>
      <c r="AE254" s="346">
        <f>IF((COLUMN('General Data'!AE120) -$D$250) &lt; COLUMN('General Data'!$E$120),COLUMN('General Data'!$E$120),COLUMN('General Data'!AE120)- $D$250 + 1)</f>
        <v>31</v>
      </c>
      <c r="AF254" s="346">
        <f>IF((COLUMN('General Data'!AF120) -$D$250) &lt; COLUMN('General Data'!$E$120),COLUMN('General Data'!$E$120),COLUMN('General Data'!AF120)- $D$250 + 1)</f>
        <v>32</v>
      </c>
      <c r="AG254" s="346">
        <f>IF((COLUMN('General Data'!AG120) -$D$250) &lt; COLUMN('General Data'!$E$120),COLUMN('General Data'!$E$120),COLUMN('General Data'!AG120)- $D$250 + 1)</f>
        <v>33</v>
      </c>
      <c r="AH254" s="346">
        <f>IF((COLUMN('General Data'!AH120) -$D$250) &lt; COLUMN('General Data'!$E$120),COLUMN('General Data'!$E$120),COLUMN('General Data'!AH120)- $D$250 + 1)</f>
        <v>34</v>
      </c>
      <c r="AI254" s="346">
        <f>IF((COLUMN('General Data'!AI120) -$D$250) &lt; COLUMN('General Data'!$E$120),COLUMN('General Data'!$E$120),COLUMN('General Data'!AI120)- $D$250 + 1)</f>
        <v>35</v>
      </c>
      <c r="AJ254" s="346">
        <f>IF((COLUMN('General Data'!AJ120) -$D$250) &lt; COLUMN('General Data'!$E$120),COLUMN('General Data'!$E$120),COLUMN('General Data'!AJ120)- $D$250 + 1)</f>
        <v>36</v>
      </c>
      <c r="AK254" s="346">
        <f>IF((COLUMN('General Data'!AK120) -$D$250) &lt; COLUMN('General Data'!$E$120),COLUMN('General Data'!$E$120),COLUMN('General Data'!AK120)- $D$250 + 1)</f>
        <v>37</v>
      </c>
      <c r="AL254" s="346">
        <f>IF((COLUMN('General Data'!AL120) -$D$250) &lt; COLUMN('General Data'!$E$120),COLUMN('General Data'!$E$120),COLUMN('General Data'!AL120)- $D$250 + 1)</f>
        <v>38</v>
      </c>
      <c r="AM254" s="346">
        <f>IF((COLUMN('General Data'!AM120) -$D$250) &lt; COLUMN('General Data'!$E$120),COLUMN('General Data'!$E$120),COLUMN('General Data'!AM120)- $D$250 + 1)</f>
        <v>39</v>
      </c>
      <c r="AN254" s="346">
        <f>IF((COLUMN('General Data'!AN120) -$D$250) &lt; COLUMN('General Data'!$E$120),COLUMN('General Data'!$E$120),COLUMN('General Data'!AN120)- $D$250 + 1)</f>
        <v>40</v>
      </c>
      <c r="AO254" s="346">
        <f>IF((COLUMN('General Data'!AO120) -$D$250) &lt; COLUMN('General Data'!$E$120),COLUMN('General Data'!$E$120),COLUMN('General Data'!AO120)- $D$250 + 1)</f>
        <v>41</v>
      </c>
      <c r="AP254" s="346">
        <f>IF((COLUMN('General Data'!AP120) -$D$250) &lt; COLUMN('General Data'!$E$120),COLUMN('General Data'!$E$120),COLUMN('General Data'!AP120)- $D$250 + 1)</f>
        <v>42</v>
      </c>
      <c r="AQ254" s="346">
        <f>IF((COLUMN('General Data'!AQ120) -$D$250) &lt; COLUMN('General Data'!$E$120),COLUMN('General Data'!$E$120),COLUMN('General Data'!AQ120)- $D$250 + 1)</f>
        <v>43</v>
      </c>
      <c r="AR254" s="346">
        <f>IF((COLUMN('General Data'!AR120) -$D$250) &lt; COLUMN('General Data'!$E$120),COLUMN('General Data'!$E$120),COLUMN('General Data'!AR120)- $D$250 + 1)</f>
        <v>44</v>
      </c>
      <c r="AS254" s="346">
        <f>IF((COLUMN('General Data'!AS120) -$D$250) &lt; COLUMN('General Data'!$E$120),COLUMN('General Data'!$E$120),COLUMN('General Data'!AS120)- $D$250 + 1)</f>
        <v>45</v>
      </c>
      <c r="AT254" s="346">
        <f>IF((COLUMN('General Data'!AT120) -$D$250) &lt; COLUMN('General Data'!$E$120),COLUMN('General Data'!$E$120),COLUMN('General Data'!AT120)- $D$250 + 1)</f>
        <v>46</v>
      </c>
      <c r="AU254" s="346">
        <f>IF((COLUMN('General Data'!AU120) -$D$250) &lt; COLUMN('General Data'!$E$120),COLUMN('General Data'!$E$120),COLUMN('General Data'!AU120)- $D$250 + 1)</f>
        <v>47</v>
      </c>
      <c r="AV254" s="346">
        <f>IF((COLUMN('General Data'!AV120) -$D$250) &lt; COLUMN('General Data'!$E$120),COLUMN('General Data'!$E$120),COLUMN('General Data'!AV120)- $D$250 + 1)</f>
        <v>48</v>
      </c>
      <c r="AW254" s="346">
        <f>IF((COLUMN('General Data'!AW120) -$D$250) &lt; COLUMN('General Data'!$E$120),COLUMN('General Data'!$E$120),COLUMN('General Data'!AW120)- $D$250 + 1)</f>
        <v>49</v>
      </c>
      <c r="AX254" s="346">
        <f>IF((COLUMN('General Data'!AX120) -$D$250) &lt; COLUMN('General Data'!$E$120),COLUMN('General Data'!$E$120),COLUMN('General Data'!AX120)- $D$250 + 1)</f>
        <v>50</v>
      </c>
      <c r="AY254" s="346">
        <f>IF((COLUMN('General Data'!AY120) -$D$250) &lt; COLUMN('General Data'!$E$120),COLUMN('General Data'!$E$120),COLUMN('General Data'!AY120)- $D$250 + 1)</f>
        <v>51</v>
      </c>
      <c r="AZ254" s="346">
        <f>IF((COLUMN('General Data'!AZ120) -$D$250) &lt; COLUMN('General Data'!$E$120),COLUMN('General Data'!$E$120),COLUMN('General Data'!AZ120)- $D$250 + 1)</f>
        <v>52</v>
      </c>
      <c r="BA254" s="346">
        <f>IF((COLUMN('General Data'!BA120) -$D$250) &lt; COLUMN('General Data'!$E$120),COLUMN('General Data'!$E$120),COLUMN('General Data'!BA120)- $D$250 + 1)</f>
        <v>53</v>
      </c>
      <c r="BB254" s="346">
        <f>IF((COLUMN('General Data'!BB120) -$D$250) &lt; COLUMN('General Data'!$E$120),COLUMN('General Data'!$E$120),COLUMN('General Data'!BB120)- $D$250 + 1)</f>
        <v>54</v>
      </c>
      <c r="BC254" s="346">
        <f>IF((COLUMN('General Data'!BC120) -$D$250) &lt; COLUMN('General Data'!$E$120),COLUMN('General Data'!$E$120),COLUMN('General Data'!BC120)- $D$250 + 1)</f>
        <v>55</v>
      </c>
      <c r="BD254" s="346">
        <f>IF((COLUMN('General Data'!BD120) -$D$250) &lt; COLUMN('General Data'!$E$120),COLUMN('General Data'!$E$120),COLUMN('General Data'!BD120)- $D$250 + 1)</f>
        <v>56</v>
      </c>
      <c r="BE254" s="346">
        <f>IF((COLUMN('General Data'!BE120) -$D$250) &lt; COLUMN('General Data'!$E$120),COLUMN('General Data'!$E$120),COLUMN('General Data'!BE120)- $D$250 + 1)</f>
        <v>57</v>
      </c>
      <c r="BF254" s="346">
        <f>IF((COLUMN('General Data'!BF120) -$D$250) &lt; COLUMN('General Data'!$E$120),COLUMN('General Data'!$E$120),COLUMN('General Data'!BF120)- $D$250 + 1)</f>
        <v>58</v>
      </c>
      <c r="BG254" s="346">
        <f>IF((COLUMN('General Data'!BG120) -$D$250) &lt; COLUMN('General Data'!$E$120),COLUMN('General Data'!$E$120),COLUMN('General Data'!BG120)- $D$250 + 1)</f>
        <v>59</v>
      </c>
      <c r="BH254" s="346">
        <f>IF((COLUMN('General Data'!BH120) -$D$250) &lt; COLUMN('General Data'!$E$120),COLUMN('General Data'!$E$120),COLUMN('General Data'!BH120)- $D$250 + 1)</f>
        <v>60</v>
      </c>
      <c r="BI254" s="346">
        <f>IF((COLUMN('General Data'!BI120) -$D$250) &lt; COLUMN('General Data'!$E$120),COLUMN('General Data'!$E$120),COLUMN('General Data'!BI120)- $D$250 + 1)</f>
        <v>61</v>
      </c>
      <c r="BJ254" s="346">
        <f>IF((COLUMN('General Data'!BJ120) -$D$250) &lt; COLUMN('General Data'!$E$120),COLUMN('General Data'!$E$120),COLUMN('General Data'!BJ120)- $D$250 + 1)</f>
        <v>62</v>
      </c>
      <c r="BK254" s="346">
        <f>IF((COLUMN('General Data'!BK120) -$D$250) &lt; COLUMN('General Data'!$E$120),COLUMN('General Data'!$E$120),COLUMN('General Data'!BK120)- $D$250 + 1)</f>
        <v>63</v>
      </c>
      <c r="BL254" s="346">
        <f>IF((COLUMN('General Data'!BL120) -$D$250) &lt; COLUMN('General Data'!$E$120),COLUMN('General Data'!$E$120),COLUMN('General Data'!BL120)- $D$250 + 1)</f>
        <v>64</v>
      </c>
      <c r="BM254" s="346">
        <f>IF((COLUMN('General Data'!BM120) -$D$250) &lt; COLUMN('General Data'!$E$120),COLUMN('General Data'!$E$120),COLUMN('General Data'!BM120)- $D$250 + 1)</f>
        <v>65</v>
      </c>
      <c r="BN254" s="346">
        <f>IF((COLUMN('General Data'!BN120) -$D$250) &lt; COLUMN('General Data'!$E$120),COLUMN('General Data'!$E$120),COLUMN('General Data'!BN120)- $D$250 + 1)</f>
        <v>66</v>
      </c>
      <c r="BO254" s="346">
        <f>IF((COLUMN('General Data'!BO120) -$D$250) &lt; COLUMN('General Data'!$E$120),COLUMN('General Data'!$E$120),COLUMN('General Data'!BO120)- $D$250 + 1)</f>
        <v>67</v>
      </c>
      <c r="BP254" s="346">
        <f>IF((COLUMN('General Data'!BP120) -$D$250) &lt; COLUMN('General Data'!$E$120),COLUMN('General Data'!$E$120),COLUMN('General Data'!BP120)- $D$250 + 1)</f>
        <v>68</v>
      </c>
      <c r="BQ254" s="346">
        <f>IF((COLUMN('General Data'!BQ120) -$D$250) &lt; COLUMN('General Data'!$E$120),COLUMN('General Data'!$E$120),COLUMN('General Data'!BQ120)- $D$250 + 1)</f>
        <v>69</v>
      </c>
      <c r="BR254" s="346">
        <f>IF((COLUMN('General Data'!BR120) -$D$250) &lt; COLUMN('General Data'!$E$120),COLUMN('General Data'!$E$120),COLUMN('General Data'!BR120)- $D$250 + 1)</f>
        <v>70</v>
      </c>
      <c r="BS254" s="346">
        <f>IF((COLUMN('General Data'!BS120) -$D$250) &lt; COLUMN('General Data'!$E$120),COLUMN('General Data'!$E$120),COLUMN('General Data'!BS120)- $D$250 + 1)</f>
        <v>71</v>
      </c>
      <c r="BT254" s="346">
        <f>IF((COLUMN('General Data'!BT120) -$D$250) &lt; COLUMN('General Data'!$E$120),COLUMN('General Data'!$E$120),COLUMN('General Data'!BT120)- $D$250 + 1)</f>
        <v>72</v>
      </c>
      <c r="BU254" s="346">
        <f>IF((COLUMN('General Data'!BU120) -$D$250) &lt; COLUMN('General Data'!$E$120),COLUMN('General Data'!$E$120),COLUMN('General Data'!BU120)- $D$250 + 1)</f>
        <v>73</v>
      </c>
      <c r="BV254" s="346">
        <f>IF((COLUMN('General Data'!BV120) -$D$250) &lt; COLUMN('General Data'!$E$120),COLUMN('General Data'!$E$120),COLUMN('General Data'!BV120)- $D$250 + 1)</f>
        <v>74</v>
      </c>
      <c r="BW254" s="346">
        <f>IF((COLUMN('General Data'!BW120) -$D$250) &lt; COLUMN('General Data'!$E$120),COLUMN('General Data'!$E$120),COLUMN('General Data'!BW120)- $D$250 + 1)</f>
        <v>75</v>
      </c>
      <c r="BX254" s="346">
        <f>IF((COLUMN('General Data'!BX120) -$D$250) &lt; COLUMN('General Data'!$E$120),COLUMN('General Data'!$E$120),COLUMN('General Data'!BX120)- $D$250 + 1)</f>
        <v>76</v>
      </c>
      <c r="BY254" s="346">
        <f>IF((COLUMN('General Data'!BY120) -$D$250) &lt; COLUMN('General Data'!$E$120),COLUMN('General Data'!$E$120),COLUMN('General Data'!BY120)- $D$250 + 1)</f>
        <v>77</v>
      </c>
      <c r="BZ254" s="346">
        <f>IF((COLUMN('General Data'!BZ120) -$D$250) &lt; COLUMN('General Data'!$E$120),COLUMN('General Data'!$E$120),COLUMN('General Data'!BZ120)- $D$250 + 1)</f>
        <v>78</v>
      </c>
      <c r="CA254" s="346">
        <f>IF((COLUMN('General Data'!CA120) -$D$250) &lt; COLUMN('General Data'!$E$120),COLUMN('General Data'!$E$120),COLUMN('General Data'!CA120)- $D$250 + 1)</f>
        <v>79</v>
      </c>
      <c r="CB254" s="346">
        <f>IF((COLUMN('General Data'!CB120) -$D$250) &lt; COLUMN('General Data'!$E$120),COLUMN('General Data'!$E$120),COLUMN('General Data'!CB120)- $D$250 + 1)</f>
        <v>80</v>
      </c>
      <c r="CC254" s="346">
        <f>IF((COLUMN('General Data'!CC120) -$D$250) &lt; COLUMN('General Data'!$E$120),COLUMN('General Data'!$E$120),COLUMN('General Data'!CC120)- $D$250 + 1)</f>
        <v>81</v>
      </c>
      <c r="CD254" s="346">
        <f>IF((COLUMN('General Data'!CD120) -$D$250) &lt; COLUMN('General Data'!$E$120),COLUMN('General Data'!$E$120),COLUMN('General Data'!CD120)- $D$250 + 1)</f>
        <v>82</v>
      </c>
      <c r="CE254" s="346">
        <f>IF((COLUMN('General Data'!CE120) -$D$250) &lt; COLUMN('General Data'!$E$120),COLUMN('General Data'!$E$120),COLUMN('General Data'!CE120)- $D$250 + 1)</f>
        <v>83</v>
      </c>
      <c r="CF254" s="346">
        <f>IF((COLUMN('General Data'!CF120) -$D$250) &lt; COLUMN('General Data'!$E$120),COLUMN('General Data'!$E$120),COLUMN('General Data'!CF120)- $D$250 + 1)</f>
        <v>84</v>
      </c>
      <c r="CG254" s="346">
        <f>IF((COLUMN('General Data'!CG120) -$D$250) &lt; COLUMN('General Data'!$E$120),COLUMN('General Data'!$E$120),COLUMN('General Data'!CG120)- $D$250 + 1)</f>
        <v>85</v>
      </c>
      <c r="CH254" s="346">
        <f>IF((COLUMN('General Data'!CH120) -$D$250) &lt; COLUMN('General Data'!$E$120),COLUMN('General Data'!$E$120),COLUMN('General Data'!CH120)- $D$250 + 1)</f>
        <v>86</v>
      </c>
      <c r="CI254" s="346">
        <f>IF((COLUMN('General Data'!CI120) -$D$250) &lt; COLUMN('General Data'!$E$120),COLUMN('General Data'!$E$120),COLUMN('General Data'!CI120)- $D$250 + 1)</f>
        <v>87</v>
      </c>
      <c r="CJ254" s="346">
        <f>IF((COLUMN('General Data'!CJ120) -$D$250) &lt; COLUMN('General Data'!$E$120),COLUMN('General Data'!$E$120),COLUMN('General Data'!CJ120)- $D$250 + 1)</f>
        <v>88</v>
      </c>
      <c r="CK254" s="346">
        <f>IF((COLUMN('General Data'!CK120) -$D$250) &lt; COLUMN('General Data'!$E$120),COLUMN('General Data'!$E$120),COLUMN('General Data'!CK120)- $D$250 + 1)</f>
        <v>89</v>
      </c>
      <c r="CL254" s="346">
        <f>IF((COLUMN('General Data'!CL120) -$D$250) &lt; COLUMN('General Data'!$E$120),COLUMN('General Data'!$E$120),COLUMN('General Data'!CL120)- $D$250 + 1)</f>
        <v>90</v>
      </c>
      <c r="CM254" s="346">
        <f>IF((COLUMN('General Data'!CM120) -$D$250) &lt; COLUMN('General Data'!$E$120),COLUMN('General Data'!$E$120),COLUMN('General Data'!CM120)- $D$250 + 1)</f>
        <v>91</v>
      </c>
      <c r="CN254" s="346">
        <f>IF((COLUMN('General Data'!CN120) -$D$250) &lt; COLUMN('General Data'!$E$120),COLUMN('General Data'!$E$120),COLUMN('General Data'!CN120)- $D$250 + 1)</f>
        <v>92</v>
      </c>
      <c r="CO254" s="346">
        <f>IF((COLUMN('General Data'!CO120) -$D$250) &lt; COLUMN('General Data'!$E$120),COLUMN('General Data'!$E$120),COLUMN('General Data'!CO120)- $D$250 + 1)</f>
        <v>93</v>
      </c>
      <c r="CP254" s="346">
        <f>IF((COLUMN('General Data'!CP120) -$D$250) &lt; COLUMN('General Data'!$E$120),COLUMN('General Data'!$E$120),COLUMN('General Data'!CP120)- $D$250 + 1)</f>
        <v>94</v>
      </c>
      <c r="CQ254" s="346">
        <f>IF((COLUMN('General Data'!CQ120) -$D$250) &lt; COLUMN('General Data'!$E$120),COLUMN('General Data'!$E$120),COLUMN('General Data'!CQ120)- $D$250 + 1)</f>
        <v>95</v>
      </c>
      <c r="CR254" s="346">
        <f>IF((COLUMN('General Data'!CR120) -$D$250) &lt; COLUMN('General Data'!$E$120),COLUMN('General Data'!$E$120),COLUMN('General Data'!CR120)- $D$250 + 1)</f>
        <v>96</v>
      </c>
      <c r="CS254" s="346">
        <f>IF((COLUMN('General Data'!CS120) -$D$250) &lt; COLUMN('General Data'!$E$120),COLUMN('General Data'!$E$120),COLUMN('General Data'!CS120)- $D$250 + 1)</f>
        <v>97</v>
      </c>
      <c r="CT254" s="346">
        <f>IF((COLUMN('General Data'!CT120) -$D$250) &lt; COLUMN('General Data'!$E$120),COLUMN('General Data'!$E$120),COLUMN('General Data'!CT120)- $D$250 + 1)</f>
        <v>98</v>
      </c>
      <c r="CU254" s="346">
        <f>IF((COLUMN('General Data'!CU120) -$D$250) &lt; COLUMN('General Data'!$E$120),COLUMN('General Data'!$E$120),COLUMN('General Data'!CU120)- $D$250 + 1)</f>
        <v>99</v>
      </c>
      <c r="CV254" s="346">
        <f>IF((COLUMN('General Data'!CV120) -$D$250) &lt; COLUMN('General Data'!$E$120),COLUMN('General Data'!$E$120),COLUMN('General Data'!CV120)- $D$250 + 1)</f>
        <v>100</v>
      </c>
      <c r="CW254" s="346">
        <f>IF((COLUMN('General Data'!CW120) -$D$250) &lt; COLUMN('General Data'!$E$120),COLUMN('General Data'!$E$120),COLUMN('General Data'!CW120)- $D$250 + 1)</f>
        <v>101</v>
      </c>
      <c r="CX254" s="346">
        <f>IF((COLUMN('General Data'!CX120) -$D$250) &lt; COLUMN('General Data'!$E$120),COLUMN('General Data'!$E$120),COLUMN('General Data'!CX120)- $D$250 + 1)</f>
        <v>102</v>
      </c>
      <c r="CY254" s="346">
        <f>IF((COLUMN('General Data'!CY120) -$D$250) &lt; COLUMN('General Data'!$E$120),COLUMN('General Data'!$E$120),COLUMN('General Data'!CY120)- $D$250 + 1)</f>
        <v>103</v>
      </c>
      <c r="CZ254" s="346">
        <f>IF((COLUMN('General Data'!CZ120) -$D$250) &lt; COLUMN('General Data'!$E$120),COLUMN('General Data'!$E$120),COLUMN('General Data'!CZ120)- $D$250 + 1)</f>
        <v>104</v>
      </c>
      <c r="DA254" s="346">
        <f>IF((COLUMN('General Data'!DA120) -$D$250) &lt; COLUMN('General Data'!$E$120),COLUMN('General Data'!$E$120),COLUMN('General Data'!DA120)- $D$250 + 1)</f>
        <v>105</v>
      </c>
      <c r="DB254" s="346">
        <f>IF((COLUMN('General Data'!DB120) -$D$250) &lt; COLUMN('General Data'!$E$120),COLUMN('General Data'!$E$120),COLUMN('General Data'!DB120)- $D$250 + 1)</f>
        <v>106</v>
      </c>
      <c r="DC254" s="346">
        <f>IF((COLUMN('General Data'!DC120) -$D$250) &lt; COLUMN('General Data'!$E$120),COLUMN('General Data'!$E$120),COLUMN('General Data'!DC120)- $D$250 + 1)</f>
        <v>107</v>
      </c>
      <c r="DD254" s="346">
        <f>IF((COLUMN('General Data'!DD120) -$D$250) &lt; COLUMN('General Data'!$E$120),COLUMN('General Data'!$E$120),COLUMN('General Data'!DD120)- $D$250 + 1)</f>
        <v>108</v>
      </c>
      <c r="DE254" s="346">
        <f>IF((COLUMN('General Data'!DE120) -$D$250) &lt; COLUMN('General Data'!$E$120),COLUMN('General Data'!$E$120),COLUMN('General Data'!DE120)- $D$250 + 1)</f>
        <v>109</v>
      </c>
      <c r="DF254" s="346">
        <f>IF((COLUMN('General Data'!DF120) -$D$250) &lt; COLUMN('General Data'!$E$120),COLUMN('General Data'!$E$120),COLUMN('General Data'!DF120)- $D$250 + 1)</f>
        <v>110</v>
      </c>
      <c r="DG254" s="346">
        <f>IF((COLUMN('General Data'!DG120) -$D$250) &lt; COLUMN('General Data'!$E$120),COLUMN('General Data'!$E$120),COLUMN('General Data'!DG120)- $D$250 + 1)</f>
        <v>111</v>
      </c>
      <c r="DH254" s="346">
        <f>IF((COLUMN('General Data'!DH120) -$D$250) &lt; COLUMN('General Data'!$E$120),COLUMN('General Data'!$E$120),COLUMN('General Data'!DH120)- $D$250 + 1)</f>
        <v>112</v>
      </c>
      <c r="DI254" s="346">
        <f>IF((COLUMN('General Data'!DI120) -$D$250) &lt; COLUMN('General Data'!$E$120),COLUMN('General Data'!$E$120),COLUMN('General Data'!DI120)- $D$250 + 1)</f>
        <v>113</v>
      </c>
      <c r="DJ254" s="346">
        <f>IF((COLUMN('General Data'!DJ120) -$D$250) &lt; COLUMN('General Data'!$E$120),COLUMN('General Data'!$E$120),COLUMN('General Data'!DJ120)- $D$250 + 1)</f>
        <v>114</v>
      </c>
      <c r="DK254" s="346">
        <f>IF((COLUMN('General Data'!DK120) -$D$250) &lt; COLUMN('General Data'!$E$120),COLUMN('General Data'!$E$120),COLUMN('General Data'!DK120)- $D$250 + 1)</f>
        <v>115</v>
      </c>
      <c r="DL254" s="346">
        <f>IF((COLUMN('General Data'!DL120) -$D$250) &lt; COLUMN('General Data'!$E$120),COLUMN('General Data'!$E$120),COLUMN('General Data'!DL120)- $D$250 + 1)</f>
        <v>116</v>
      </c>
      <c r="DM254" s="346">
        <f>IF((COLUMN('General Data'!DM120) -$D$250) &lt; COLUMN('General Data'!$E$120),COLUMN('General Data'!$E$120),COLUMN('General Data'!DM120)- $D$250 + 1)</f>
        <v>117</v>
      </c>
      <c r="DN254" s="346">
        <f>IF((COLUMN('General Data'!DN120) -$D$250) &lt; COLUMN('General Data'!$E$120),COLUMN('General Data'!$E$120),COLUMN('General Data'!DN120)- $D$250 + 1)</f>
        <v>118</v>
      </c>
      <c r="DO254" s="346">
        <f>IF((COLUMN('General Data'!DO120) -$D$250) &lt; COLUMN('General Data'!$E$120),COLUMN('General Data'!$E$120),COLUMN('General Data'!DO120)- $D$250 + 1)</f>
        <v>119</v>
      </c>
      <c r="DP254" s="346">
        <f>IF((COLUMN('General Data'!DP120) -$D$250) &lt; COLUMN('General Data'!$E$120),COLUMN('General Data'!$E$120),COLUMN('General Data'!DP120)- $D$250 + 1)</f>
        <v>120</v>
      </c>
      <c r="DQ254" s="346">
        <f>IF((COLUMN('General Data'!DQ120) -$D$250) &lt; COLUMN('General Data'!$E$120),COLUMN('General Data'!$E$120),COLUMN('General Data'!DQ120)- $D$250 + 1)</f>
        <v>121</v>
      </c>
      <c r="DR254" s="346">
        <f>IF((COLUMN('General Data'!DR120) -$D$250) &lt; COLUMN('General Data'!$E$120),COLUMN('General Data'!$E$120),COLUMN('General Data'!DR120)- $D$250 + 1)</f>
        <v>122</v>
      </c>
      <c r="DS254" s="346">
        <f>IF((COLUMN('General Data'!DS120) -$D$250) &lt; COLUMN('General Data'!$E$120),COLUMN('General Data'!$E$120),COLUMN('General Data'!DS120)- $D$250 + 1)</f>
        <v>123</v>
      </c>
      <c r="DT254" s="346">
        <f>IF((COLUMN('General Data'!DT120) -$D$250) &lt; COLUMN('General Data'!$E$120),COLUMN('General Data'!$E$120),COLUMN('General Data'!DT120)- $D$250 + 1)</f>
        <v>124</v>
      </c>
      <c r="DU254" s="346">
        <f>IF((COLUMN('General Data'!DU120) -$D$250) &lt; COLUMN('General Data'!$E$120),COLUMN('General Data'!$E$120),COLUMN('General Data'!DU120)- $D$250 + 1)</f>
        <v>125</v>
      </c>
      <c r="DV254" s="346">
        <f>IF((COLUMN('General Data'!DV120) -$D$250) &lt; COLUMN('General Data'!$E$120),COLUMN('General Data'!$E$120),COLUMN('General Data'!DV120)- $D$250 + 1)</f>
        <v>126</v>
      </c>
      <c r="DW254" s="346">
        <f>IF((COLUMN('General Data'!DW120) -$D$250) &lt; COLUMN('General Data'!$E$120),COLUMN('General Data'!$E$120),COLUMN('General Data'!DW120)- $D$250 + 1)</f>
        <v>127</v>
      </c>
      <c r="DX254" s="346">
        <f>IF((COLUMN('General Data'!DX120) -$D$250) &lt; COLUMN('General Data'!$E$120),COLUMN('General Data'!$E$120),COLUMN('General Data'!DX120)- $D$250 + 1)</f>
        <v>128</v>
      </c>
      <c r="DY254" s="346">
        <f>IF((COLUMN('General Data'!DY120) -$D$250) &lt; COLUMN('General Data'!$E$120),COLUMN('General Data'!$E$120),COLUMN('General Data'!DY120)- $D$250 + 1)</f>
        <v>129</v>
      </c>
      <c r="DZ254" s="346">
        <f>IF((COLUMN('General Data'!DZ120) -$D$250) &lt; COLUMN('General Data'!$E$120),COLUMN('General Data'!$E$120),COLUMN('General Data'!DZ120)- $D$250 + 1)</f>
        <v>130</v>
      </c>
      <c r="EA254" s="346">
        <f>IF((COLUMN('General Data'!EA120) -$D$250) &lt; COLUMN('General Data'!$E$120),COLUMN('General Data'!$E$120),COLUMN('General Data'!EA120)- $D$250 + 1)</f>
        <v>131</v>
      </c>
      <c r="EB254" s="346">
        <f>IF((COLUMN('General Data'!EB120) -$D$250) &lt; COLUMN('General Data'!$E$120),COLUMN('General Data'!$E$120),COLUMN('General Data'!EB120)- $D$250 + 1)</f>
        <v>132</v>
      </c>
      <c r="EC254" s="346">
        <f>IF((COLUMN('General Data'!EC120) -$D$250) &lt; COLUMN('General Data'!$E$120),COLUMN('General Data'!$E$120),COLUMN('General Data'!EC120)- $D$250 + 1)</f>
        <v>133</v>
      </c>
      <c r="ED254" s="346">
        <f>IF((COLUMN('General Data'!ED120) -$D$250) &lt; COLUMN('General Data'!$E$120),COLUMN('General Data'!$E$120),COLUMN('General Data'!ED120)- $D$250 + 1)</f>
        <v>134</v>
      </c>
      <c r="EE254" s="346">
        <f>IF((COLUMN('General Data'!EE120) -$D$250) &lt; COLUMN('General Data'!$E$120),COLUMN('General Data'!$E$120),COLUMN('General Data'!EE120)- $D$250 + 1)</f>
        <v>135</v>
      </c>
      <c r="EF254" s="346">
        <f>IF((COLUMN('General Data'!EF120) -$D$250) &lt; COLUMN('General Data'!$E$120),COLUMN('General Data'!$E$120),COLUMN('General Data'!EF120)- $D$250 + 1)</f>
        <v>136</v>
      </c>
      <c r="EG254" s="346">
        <f>IF((COLUMN('General Data'!EG120) -$D$250) &lt; COLUMN('General Data'!$E$120),COLUMN('General Data'!$E$120),COLUMN('General Data'!EG120)- $D$250 + 1)</f>
        <v>137</v>
      </c>
      <c r="EH254" s="346">
        <f>IF((COLUMN('General Data'!EH120) -$D$250) &lt; COLUMN('General Data'!$E$120),COLUMN('General Data'!$E$120),COLUMN('General Data'!EH120)- $D$250 + 1)</f>
        <v>138</v>
      </c>
      <c r="EI254" s="346">
        <f>IF((COLUMN('General Data'!EI120) -$D$250) &lt; COLUMN('General Data'!$E$120),COLUMN('General Data'!$E$120),COLUMN('General Data'!EI120)- $D$250 + 1)</f>
        <v>139</v>
      </c>
      <c r="EJ254" s="51"/>
      <c r="EK254" s="51"/>
      <c r="EL254" s="51"/>
      <c r="EM254" s="51"/>
      <c r="EN254" s="51"/>
      <c r="EO254" s="51"/>
      <c r="EP254" s="51"/>
      <c r="EQ254" s="51"/>
      <c r="ER254" s="51"/>
      <c r="ES254" s="51"/>
      <c r="ET254" s="51"/>
      <c r="EU254" s="51"/>
      <c r="EV254" s="51"/>
      <c r="EW254" s="51"/>
      <c r="EX254" s="51"/>
      <c r="EY254" s="51"/>
      <c r="EZ254" s="51"/>
      <c r="FA254" s="51"/>
    </row>
    <row r="255" spans="1:157" x14ac:dyDescent="0.2">
      <c r="E255" t="str">
        <f>ADDRESS(ROW('General Data'!E120),E254,,,"General Data")</f>
        <v>'General Data'!$E$120</v>
      </c>
      <c r="F255" t="str">
        <f>ADDRESS(ROW('General Data'!F120),F254,,,"General Data")</f>
        <v>'General Data'!$F$120</v>
      </c>
      <c r="G255" t="str">
        <f>ADDRESS(ROW('General Data'!G120),G254,,,"General Data")</f>
        <v>'General Data'!$G$120</v>
      </c>
      <c r="H255" t="str">
        <f>ADDRESS(ROW('General Data'!H120),H254,,,"General Data")</f>
        <v>'General Data'!$H$120</v>
      </c>
      <c r="I255" t="str">
        <f>ADDRESS(ROW('General Data'!I120),I254,,,"General Data")</f>
        <v>'General Data'!$I$120</v>
      </c>
      <c r="J255" t="str">
        <f>ADDRESS(ROW('General Data'!J120),J254,,,"General Data")</f>
        <v>'General Data'!$J$120</v>
      </c>
      <c r="K255" t="str">
        <f>ADDRESS(ROW('General Data'!K120),K254,,,"General Data")</f>
        <v>'General Data'!$K$120</v>
      </c>
      <c r="L255" t="str">
        <f>ADDRESS(ROW('General Data'!L120),L254,,,"General Data")</f>
        <v>'General Data'!$L$120</v>
      </c>
      <c r="M255" t="str">
        <f>ADDRESS(ROW('General Data'!M120),M254,,,"General Data")</f>
        <v>'General Data'!$M$120</v>
      </c>
      <c r="N255" t="str">
        <f>ADDRESS(ROW('General Data'!N120),N254,,,"General Data")</f>
        <v>'General Data'!$N$120</v>
      </c>
      <c r="O255" t="str">
        <f>ADDRESS(ROW('General Data'!O120),O254,,,"General Data")</f>
        <v>'General Data'!$O$120</v>
      </c>
      <c r="P255" t="str">
        <f>ADDRESS(ROW('General Data'!P120),P254,,,"General Data")</f>
        <v>'General Data'!$P$120</v>
      </c>
      <c r="Q255" t="str">
        <f>ADDRESS(ROW('General Data'!Q120),Q254,,,"General Data")</f>
        <v>'General Data'!$Q$120</v>
      </c>
      <c r="R255" t="str">
        <f>ADDRESS(ROW('General Data'!R120),R254,,,"General Data")</f>
        <v>'General Data'!$R$120</v>
      </c>
      <c r="S255" t="str">
        <f>ADDRESS(ROW('General Data'!S120),S254,,,"General Data")</f>
        <v>'General Data'!$S$120</v>
      </c>
      <c r="T255" t="str">
        <f>ADDRESS(ROW('General Data'!T120),T254,,,"General Data")</f>
        <v>'General Data'!$T$120</v>
      </c>
      <c r="U255" t="str">
        <f>ADDRESS(ROW('General Data'!U120),U254,,,"General Data")</f>
        <v>'General Data'!$U$120</v>
      </c>
      <c r="V255" t="str">
        <f>ADDRESS(ROW('General Data'!V120),V254,,,"General Data")</f>
        <v>'General Data'!$V$120</v>
      </c>
      <c r="W255" t="str">
        <f>ADDRESS(ROW('General Data'!W120),W254,,,"General Data")</f>
        <v>'General Data'!$W$120</v>
      </c>
      <c r="X255" t="str">
        <f>ADDRESS(ROW('General Data'!X120),X254,,,"General Data")</f>
        <v>'General Data'!$X$120</v>
      </c>
      <c r="Y255" t="str">
        <f>ADDRESS(ROW('General Data'!Y120),Y254,,,"General Data")</f>
        <v>'General Data'!$Y$120</v>
      </c>
      <c r="Z255" t="str">
        <f>ADDRESS(ROW('General Data'!Z120),Z254,,,"General Data")</f>
        <v>'General Data'!$Z$120</v>
      </c>
      <c r="AA255" t="str">
        <f>ADDRESS(ROW('General Data'!AA120),AA254,,,"General Data")</f>
        <v>'General Data'!$AA$120</v>
      </c>
      <c r="AB255" t="str">
        <f>ADDRESS(ROW('General Data'!AB120),AB254,,,"General Data")</f>
        <v>'General Data'!$AB$120</v>
      </c>
      <c r="AC255" t="str">
        <f>ADDRESS(ROW('General Data'!AC120),AC254,,,"General Data")</f>
        <v>'General Data'!$AC$120</v>
      </c>
      <c r="AD255" t="str">
        <f>ADDRESS(ROW('General Data'!AD120),AD254,,,"General Data")</f>
        <v>'General Data'!$AD$120</v>
      </c>
      <c r="AE255" t="str">
        <f>ADDRESS(ROW('General Data'!AE120),AE254,,,"General Data")</f>
        <v>'General Data'!$AE$120</v>
      </c>
      <c r="AF255" t="str">
        <f>ADDRESS(ROW('General Data'!AF120),AF254,,,"General Data")</f>
        <v>'General Data'!$AF$120</v>
      </c>
      <c r="AG255" t="str">
        <f>ADDRESS(ROW('General Data'!AG120),AG254,,,"General Data")</f>
        <v>'General Data'!$AG$120</v>
      </c>
      <c r="AH255" t="str">
        <f>ADDRESS(ROW('General Data'!AH120),AH254,,,"General Data")</f>
        <v>'General Data'!$AH$120</v>
      </c>
      <c r="AI255" t="str">
        <f>ADDRESS(ROW('General Data'!AI120),AI254,,,"General Data")</f>
        <v>'General Data'!$AI$120</v>
      </c>
      <c r="AJ255" t="str">
        <f>ADDRESS(ROW('General Data'!AJ120),AJ254,,,"General Data")</f>
        <v>'General Data'!$AJ$120</v>
      </c>
      <c r="AK255" t="str">
        <f>ADDRESS(ROW('General Data'!AK120),AK254,,,"General Data")</f>
        <v>'General Data'!$AK$120</v>
      </c>
      <c r="AL255" t="str">
        <f>ADDRESS(ROW('General Data'!AL120),AL254,,,"General Data")</f>
        <v>'General Data'!$AL$120</v>
      </c>
      <c r="AM255" t="str">
        <f>ADDRESS(ROW('General Data'!AM120),AM254,,,"General Data")</f>
        <v>'General Data'!$AM$120</v>
      </c>
      <c r="AN255" t="str">
        <f>ADDRESS(ROW('General Data'!AN120),AN254,,,"General Data")</f>
        <v>'General Data'!$AN$120</v>
      </c>
      <c r="AO255" t="str">
        <f>ADDRESS(ROW('General Data'!AO120),AO254,,,"General Data")</f>
        <v>'General Data'!$AO$120</v>
      </c>
      <c r="AP255" t="str">
        <f>ADDRESS(ROW('General Data'!AP120),AP254,,,"General Data")</f>
        <v>'General Data'!$AP$120</v>
      </c>
      <c r="AQ255" t="str">
        <f>ADDRESS(ROW('General Data'!AQ120),AQ254,,,"General Data")</f>
        <v>'General Data'!$AQ$120</v>
      </c>
      <c r="AR255" t="str">
        <f>ADDRESS(ROW('General Data'!AR120),AR254,,,"General Data")</f>
        <v>'General Data'!$AR$120</v>
      </c>
      <c r="AS255" t="str">
        <f>ADDRESS(ROW('General Data'!AS120),AS254,,,"General Data")</f>
        <v>'General Data'!$AS$120</v>
      </c>
      <c r="AT255" t="str">
        <f>ADDRESS(ROW('General Data'!AT120),AT254,,,"General Data")</f>
        <v>'General Data'!$AT$120</v>
      </c>
      <c r="AU255" t="str">
        <f>ADDRESS(ROW('General Data'!AU120),AU254,,,"General Data")</f>
        <v>'General Data'!$AU$120</v>
      </c>
      <c r="AV255" t="str">
        <f>ADDRESS(ROW('General Data'!AV120),AV254,,,"General Data")</f>
        <v>'General Data'!$AV$120</v>
      </c>
      <c r="AW255" t="str">
        <f>ADDRESS(ROW('General Data'!AW120),AW254,,,"General Data")</f>
        <v>'General Data'!$AW$120</v>
      </c>
      <c r="AX255" t="str">
        <f>ADDRESS(ROW('General Data'!AX120),AX254,,,"General Data")</f>
        <v>'General Data'!$AX$120</v>
      </c>
      <c r="AY255" t="str">
        <f>ADDRESS(ROW('General Data'!AY120),AY254,,,"General Data")</f>
        <v>'General Data'!$AY$120</v>
      </c>
      <c r="AZ255" t="str">
        <f>ADDRESS(ROW('General Data'!AZ120),AZ254,,,"General Data")</f>
        <v>'General Data'!$AZ$120</v>
      </c>
      <c r="BA255" t="str">
        <f>ADDRESS(ROW('General Data'!BA120),BA254,,,"General Data")</f>
        <v>'General Data'!$BA$120</v>
      </c>
      <c r="BB255" t="str">
        <f>ADDRESS(ROW('General Data'!BB120),BB254,,,"General Data")</f>
        <v>'General Data'!$BB$120</v>
      </c>
      <c r="BC255" t="str">
        <f>ADDRESS(ROW('General Data'!BC120),BC254,,,"General Data")</f>
        <v>'General Data'!$BC$120</v>
      </c>
      <c r="BD255" t="str">
        <f>ADDRESS(ROW('General Data'!BD120),BD254,,,"General Data")</f>
        <v>'General Data'!$BD$120</v>
      </c>
      <c r="BE255" t="str">
        <f>ADDRESS(ROW('General Data'!BE120),BE254,,,"General Data")</f>
        <v>'General Data'!$BE$120</v>
      </c>
      <c r="BF255" t="str">
        <f>ADDRESS(ROW('General Data'!BF120),BF254,,,"General Data")</f>
        <v>'General Data'!$BF$120</v>
      </c>
      <c r="BG255" t="str">
        <f>ADDRESS(ROW('General Data'!BG120),BG254,,,"General Data")</f>
        <v>'General Data'!$BG$120</v>
      </c>
      <c r="BH255" t="str">
        <f>ADDRESS(ROW('General Data'!BH120),BH254,,,"General Data")</f>
        <v>'General Data'!$BH$120</v>
      </c>
      <c r="BI255" t="str">
        <f>ADDRESS(ROW('General Data'!BI120),BI254,,,"General Data")</f>
        <v>'General Data'!$BI$120</v>
      </c>
      <c r="BJ255" t="str">
        <f>ADDRESS(ROW('General Data'!BJ120),BJ254,,,"General Data")</f>
        <v>'General Data'!$BJ$120</v>
      </c>
      <c r="BK255" t="str">
        <f>ADDRESS(ROW('General Data'!BK120),BK254,,,"General Data")</f>
        <v>'General Data'!$BK$120</v>
      </c>
      <c r="BL255" t="str">
        <f>ADDRESS(ROW('General Data'!BL120),BL254,,,"General Data")</f>
        <v>'General Data'!$BL$120</v>
      </c>
      <c r="BM255" t="str">
        <f>ADDRESS(ROW('General Data'!BM120),BM254,,,"General Data")</f>
        <v>'General Data'!$BM$120</v>
      </c>
      <c r="BN255" t="str">
        <f>ADDRESS(ROW('General Data'!BN120),BN254,,,"General Data")</f>
        <v>'General Data'!$BN$120</v>
      </c>
      <c r="BO255" t="str">
        <f>ADDRESS(ROW('General Data'!BO120),BO254,,,"General Data")</f>
        <v>'General Data'!$BO$120</v>
      </c>
      <c r="BP255" t="str">
        <f>ADDRESS(ROW('General Data'!BP120),BP254,,,"General Data")</f>
        <v>'General Data'!$BP$120</v>
      </c>
      <c r="BQ255" t="str">
        <f>ADDRESS(ROW('General Data'!BQ120),BQ254,,,"General Data")</f>
        <v>'General Data'!$BQ$120</v>
      </c>
      <c r="BR255" t="str">
        <f>ADDRESS(ROW('General Data'!BR120),BR254,,,"General Data")</f>
        <v>'General Data'!$BR$120</v>
      </c>
      <c r="BS255" t="str">
        <f>ADDRESS(ROW('General Data'!BS120),BS254,,,"General Data")</f>
        <v>'General Data'!$BS$120</v>
      </c>
      <c r="BT255" t="str">
        <f>ADDRESS(ROW('General Data'!BT120),BT254,,,"General Data")</f>
        <v>'General Data'!$BT$120</v>
      </c>
      <c r="BU255" t="str">
        <f>ADDRESS(ROW('General Data'!BU120),BU254,,,"General Data")</f>
        <v>'General Data'!$BU$120</v>
      </c>
      <c r="BV255" t="str">
        <f>ADDRESS(ROW('General Data'!BV120),BV254,,,"General Data")</f>
        <v>'General Data'!$BV$120</v>
      </c>
      <c r="BW255" t="str">
        <f>ADDRESS(ROW('General Data'!BW120),BW254,,,"General Data")</f>
        <v>'General Data'!$BW$120</v>
      </c>
      <c r="BX255" t="str">
        <f>ADDRESS(ROW('General Data'!BX120),BX254,,,"General Data")</f>
        <v>'General Data'!$BX$120</v>
      </c>
      <c r="BY255" t="str">
        <f>ADDRESS(ROW('General Data'!BY120),BY254,,,"General Data")</f>
        <v>'General Data'!$BY$120</v>
      </c>
      <c r="BZ255" t="str">
        <f>ADDRESS(ROW('General Data'!BZ120),BZ254,,,"General Data")</f>
        <v>'General Data'!$BZ$120</v>
      </c>
      <c r="CA255" t="str">
        <f>ADDRESS(ROW('General Data'!CA120),CA254,,,"General Data")</f>
        <v>'General Data'!$CA$120</v>
      </c>
      <c r="CB255" t="str">
        <f>ADDRESS(ROW('General Data'!CB120),CB254,,,"General Data")</f>
        <v>'General Data'!$CB$120</v>
      </c>
      <c r="CC255" t="str">
        <f>ADDRESS(ROW('General Data'!CC120),CC254,,,"General Data")</f>
        <v>'General Data'!$CC$120</v>
      </c>
      <c r="CD255" t="str">
        <f>ADDRESS(ROW('General Data'!CD120),CD254,,,"General Data")</f>
        <v>'General Data'!$CD$120</v>
      </c>
      <c r="CE255" t="str">
        <f>ADDRESS(ROW('General Data'!CE120),CE254,,,"General Data")</f>
        <v>'General Data'!$CE$120</v>
      </c>
      <c r="CF255" t="str">
        <f>ADDRESS(ROW('General Data'!CF120),CF254,,,"General Data")</f>
        <v>'General Data'!$CF$120</v>
      </c>
      <c r="CG255" t="str">
        <f>ADDRESS(ROW('General Data'!CG120),CG254,,,"General Data")</f>
        <v>'General Data'!$CG$120</v>
      </c>
      <c r="CH255" t="str">
        <f>ADDRESS(ROW('General Data'!CH120),CH254,,,"General Data")</f>
        <v>'General Data'!$CH$120</v>
      </c>
      <c r="CI255" t="str">
        <f>ADDRESS(ROW('General Data'!CI120),CI254,,,"General Data")</f>
        <v>'General Data'!$CI$120</v>
      </c>
      <c r="CJ255" t="str">
        <f>ADDRESS(ROW('General Data'!CJ120),CJ254,,,"General Data")</f>
        <v>'General Data'!$CJ$120</v>
      </c>
      <c r="CK255" t="str">
        <f>ADDRESS(ROW('General Data'!CK120),CK254,,,"General Data")</f>
        <v>'General Data'!$CK$120</v>
      </c>
      <c r="CL255" t="str">
        <f>ADDRESS(ROW('General Data'!CL120),CL254,,,"General Data")</f>
        <v>'General Data'!$CL$120</v>
      </c>
      <c r="CM255" t="str">
        <f>ADDRESS(ROW('General Data'!CM120),CM254,,,"General Data")</f>
        <v>'General Data'!$CM$120</v>
      </c>
      <c r="CN255" t="str">
        <f>ADDRESS(ROW('General Data'!CN120),CN254,,,"General Data")</f>
        <v>'General Data'!$CN$120</v>
      </c>
      <c r="CO255" t="str">
        <f>ADDRESS(ROW('General Data'!CO120),CO254,,,"General Data")</f>
        <v>'General Data'!$CO$120</v>
      </c>
      <c r="CP255" t="str">
        <f>ADDRESS(ROW('General Data'!CP120),CP254,,,"General Data")</f>
        <v>'General Data'!$CP$120</v>
      </c>
      <c r="CQ255" t="str">
        <f>ADDRESS(ROW('General Data'!CQ120),CQ254,,,"General Data")</f>
        <v>'General Data'!$CQ$120</v>
      </c>
      <c r="CR255" t="str">
        <f>ADDRESS(ROW('General Data'!CR120),CR254,,,"General Data")</f>
        <v>'General Data'!$CR$120</v>
      </c>
      <c r="CS255" t="str">
        <f>ADDRESS(ROW('General Data'!CS120),CS254,,,"General Data")</f>
        <v>'General Data'!$CS$120</v>
      </c>
      <c r="CT255" t="str">
        <f>ADDRESS(ROW('General Data'!CT120),CT254,,,"General Data")</f>
        <v>'General Data'!$CT$120</v>
      </c>
      <c r="CU255" t="str">
        <f>ADDRESS(ROW('General Data'!CU120),CU254,,,"General Data")</f>
        <v>'General Data'!$CU$120</v>
      </c>
      <c r="CV255" t="str">
        <f>ADDRESS(ROW('General Data'!CV120),CV254,,,"General Data")</f>
        <v>'General Data'!$CV$120</v>
      </c>
      <c r="CW255" t="str">
        <f>ADDRESS(ROW('General Data'!CW120),CW254,,,"General Data")</f>
        <v>'General Data'!$CW$120</v>
      </c>
      <c r="CX255" t="str">
        <f>ADDRESS(ROW('General Data'!CX120),CX254,,,"General Data")</f>
        <v>'General Data'!$CX$120</v>
      </c>
      <c r="CY255" t="str">
        <f>ADDRESS(ROW('General Data'!CY120),CY254,,,"General Data")</f>
        <v>'General Data'!$CY$120</v>
      </c>
      <c r="CZ255" t="str">
        <f>ADDRESS(ROW('General Data'!CZ120),CZ254,,,"General Data")</f>
        <v>'General Data'!$CZ$120</v>
      </c>
      <c r="DA255" t="str">
        <f>ADDRESS(ROW('General Data'!DA120),DA254,,,"General Data")</f>
        <v>'General Data'!$DA$120</v>
      </c>
      <c r="DB255" t="str">
        <f>ADDRESS(ROW('General Data'!DB120),DB254,,,"General Data")</f>
        <v>'General Data'!$DB$120</v>
      </c>
      <c r="DC255" t="str">
        <f>ADDRESS(ROW('General Data'!DC120),DC254,,,"General Data")</f>
        <v>'General Data'!$DC$120</v>
      </c>
      <c r="DD255" t="str">
        <f>ADDRESS(ROW('General Data'!DD120),DD254,,,"General Data")</f>
        <v>'General Data'!$DD$120</v>
      </c>
      <c r="DE255" t="str">
        <f>ADDRESS(ROW('General Data'!DE120),DE254,,,"General Data")</f>
        <v>'General Data'!$DE$120</v>
      </c>
      <c r="DF255" t="str">
        <f>ADDRESS(ROW('General Data'!DF120),DF254,,,"General Data")</f>
        <v>'General Data'!$DF$120</v>
      </c>
      <c r="DG255" t="str">
        <f>ADDRESS(ROW('General Data'!DG120),DG254,,,"General Data")</f>
        <v>'General Data'!$DG$120</v>
      </c>
      <c r="DH255" t="str">
        <f>ADDRESS(ROW('General Data'!DH120),DH254,,,"General Data")</f>
        <v>'General Data'!$DH$120</v>
      </c>
      <c r="DI255" t="str">
        <f>ADDRESS(ROW('General Data'!DI120),DI254,,,"General Data")</f>
        <v>'General Data'!$DI$120</v>
      </c>
      <c r="DJ255" t="str">
        <f>ADDRESS(ROW('General Data'!DJ120),DJ254,,,"General Data")</f>
        <v>'General Data'!$DJ$120</v>
      </c>
      <c r="DK255" t="str">
        <f>ADDRESS(ROW('General Data'!DK120),DK254,,,"General Data")</f>
        <v>'General Data'!$DK$120</v>
      </c>
      <c r="DL255" t="str">
        <f>ADDRESS(ROW('General Data'!DL120),DL254,,,"General Data")</f>
        <v>'General Data'!$DL$120</v>
      </c>
      <c r="DM255" t="str">
        <f>ADDRESS(ROW('General Data'!DM120),DM254,,,"General Data")</f>
        <v>'General Data'!$DM$120</v>
      </c>
      <c r="DN255" t="str">
        <f>ADDRESS(ROW('General Data'!DN120),DN254,,,"General Data")</f>
        <v>'General Data'!$DN$120</v>
      </c>
      <c r="DO255" t="str">
        <f>ADDRESS(ROW('General Data'!DO120),DO254,,,"General Data")</f>
        <v>'General Data'!$DO$120</v>
      </c>
      <c r="DP255" t="str">
        <f>ADDRESS(ROW('General Data'!DP120),DP254,,,"General Data")</f>
        <v>'General Data'!$DP$120</v>
      </c>
      <c r="DQ255" t="str">
        <f>ADDRESS(ROW('General Data'!DQ120),DQ254,,,"General Data")</f>
        <v>'General Data'!$DQ$120</v>
      </c>
      <c r="DR255" t="str">
        <f>ADDRESS(ROW('General Data'!DR120),DR254,,,"General Data")</f>
        <v>'General Data'!$DR$120</v>
      </c>
      <c r="DS255" t="str">
        <f>ADDRESS(ROW('General Data'!DS120),DS254,,,"General Data")</f>
        <v>'General Data'!$DS$120</v>
      </c>
      <c r="DT255" t="str">
        <f>ADDRESS(ROW('General Data'!DT120),DT254,,,"General Data")</f>
        <v>'General Data'!$DT$120</v>
      </c>
      <c r="DU255" t="str">
        <f>ADDRESS(ROW('General Data'!DU120),DU254,,,"General Data")</f>
        <v>'General Data'!$DU$120</v>
      </c>
      <c r="DV255" t="str">
        <f>ADDRESS(ROW('General Data'!DV120),DV254,,,"General Data")</f>
        <v>'General Data'!$DV$120</v>
      </c>
      <c r="DW255" t="str">
        <f>ADDRESS(ROW('General Data'!DW120),DW254,,,"General Data")</f>
        <v>'General Data'!$DW$120</v>
      </c>
      <c r="DX255" t="str">
        <f>ADDRESS(ROW('General Data'!DX120),DX254,,,"General Data")</f>
        <v>'General Data'!$DX$120</v>
      </c>
      <c r="DY255" t="str">
        <f>ADDRESS(ROW('General Data'!DY120),DY254,,,"General Data")</f>
        <v>'General Data'!$DY$120</v>
      </c>
      <c r="DZ255" t="str">
        <f>ADDRESS(ROW('General Data'!DZ120),DZ254,,,"General Data")</f>
        <v>'General Data'!$DZ$120</v>
      </c>
      <c r="EA255" t="str">
        <f>ADDRESS(ROW('General Data'!EA120),EA254,,,"General Data")</f>
        <v>'General Data'!$EA$120</v>
      </c>
      <c r="EB255" t="str">
        <f>ADDRESS(ROW('General Data'!EB120),EB254,,,"General Data")</f>
        <v>'General Data'!$EB$120</v>
      </c>
      <c r="EC255" t="str">
        <f>ADDRESS(ROW('General Data'!EC120),EC254,,,"General Data")</f>
        <v>'General Data'!$EC$120</v>
      </c>
      <c r="ED255" t="str">
        <f>ADDRESS(ROW('General Data'!ED120),ED254,,,"General Data")</f>
        <v>'General Data'!$ED$120</v>
      </c>
      <c r="EE255" t="str">
        <f>ADDRESS(ROW('General Data'!EE120),EE254,,,"General Data")</f>
        <v>'General Data'!$EE$120</v>
      </c>
      <c r="EF255" t="str">
        <f>ADDRESS(ROW('General Data'!EF120),EF254,,,"General Data")</f>
        <v>'General Data'!$EF$120</v>
      </c>
      <c r="EG255" t="str">
        <f>ADDRESS(ROW('General Data'!EG120),EG254,,,"General Data")</f>
        <v>'General Data'!$EG$120</v>
      </c>
      <c r="EH255" t="str">
        <f>ADDRESS(ROW('General Data'!EH120),EH254,,,"General Data")</f>
        <v>'General Data'!$EH$120</v>
      </c>
      <c r="EI255" t="str">
        <f>ADDRESS(ROW('General Data'!EI120),EI254,,,"General Data")</f>
        <v>'General Data'!$EI$120</v>
      </c>
      <c r="EJ255" s="51"/>
      <c r="EK255" s="51"/>
      <c r="EL255" s="51"/>
      <c r="EM255" s="51"/>
      <c r="EN255" s="51"/>
      <c r="EO255" s="51"/>
      <c r="EP255" s="51"/>
      <c r="EQ255" s="51"/>
      <c r="ER255" s="51"/>
      <c r="ES255" s="51"/>
      <c r="ET255" s="51"/>
      <c r="EU255" s="51"/>
      <c r="EV255" s="51"/>
      <c r="EW255" s="51"/>
      <c r="EX255" s="51"/>
      <c r="EY255" s="51"/>
      <c r="EZ255" s="51"/>
      <c r="FA255" s="51"/>
    </row>
    <row r="256" spans="1:157" x14ac:dyDescent="0.2">
      <c r="D256" t="s">
        <v>441</v>
      </c>
      <c r="E256" s="39">
        <f ca="1">SUM(INDIRECT(E255):'General Data'!E120)</f>
        <v>0</v>
      </c>
      <c r="F256" s="39">
        <f ca="1">SUM(INDIRECT(F255):'General Data'!F120)</f>
        <v>0</v>
      </c>
      <c r="G256" s="39">
        <f ca="1">SUM(INDIRECT(G255):'General Data'!G120)</f>
        <v>0</v>
      </c>
      <c r="H256" s="39">
        <f ca="1">SUM(INDIRECT(H255):'General Data'!H120)</f>
        <v>0</v>
      </c>
      <c r="I256" s="39">
        <f ca="1">SUM(INDIRECT(I255):'General Data'!I120)</f>
        <v>0</v>
      </c>
      <c r="J256" s="39">
        <f ca="1">SUM(INDIRECT(J255):'General Data'!J120)</f>
        <v>0</v>
      </c>
      <c r="K256" s="39">
        <f ca="1">SUM(INDIRECT(K255):'General Data'!K120)</f>
        <v>0</v>
      </c>
      <c r="L256" s="39">
        <f ca="1">SUM(INDIRECT(L255):'General Data'!L120)</f>
        <v>0</v>
      </c>
      <c r="M256" s="39">
        <f ca="1">SUM(INDIRECT(M255):'General Data'!M120)</f>
        <v>0</v>
      </c>
      <c r="N256" s="39">
        <f ca="1">SUM(INDIRECT(N255):'General Data'!N120)</f>
        <v>0</v>
      </c>
      <c r="O256" s="39">
        <f ca="1">SUM(INDIRECT(O255):'General Data'!O120)</f>
        <v>0</v>
      </c>
      <c r="P256" s="39">
        <f ca="1">SUM(INDIRECT(P255):'General Data'!P120)</f>
        <v>0</v>
      </c>
      <c r="Q256" s="39">
        <f ca="1">SUM(INDIRECT(Q255):'General Data'!Q120)</f>
        <v>0</v>
      </c>
      <c r="R256" s="39">
        <f ca="1">SUM(INDIRECT(R255):'General Data'!R120)</f>
        <v>0</v>
      </c>
      <c r="S256" s="39">
        <f ca="1">SUM(INDIRECT(S255):'General Data'!S120)</f>
        <v>0</v>
      </c>
      <c r="T256" s="39">
        <f ca="1">SUM(INDIRECT(T255):'General Data'!T120)</f>
        <v>0</v>
      </c>
      <c r="U256" s="39">
        <f ca="1">SUM(INDIRECT(U255):'General Data'!U120)</f>
        <v>0</v>
      </c>
      <c r="V256" s="39">
        <f ca="1">SUM(INDIRECT(V255):'General Data'!V120)</f>
        <v>0</v>
      </c>
      <c r="W256" s="39">
        <f ca="1">SUM(INDIRECT(W255):'General Data'!W120)</f>
        <v>0</v>
      </c>
      <c r="X256" s="39">
        <f ca="1">SUM(INDIRECT(X255):'General Data'!X120)</f>
        <v>0</v>
      </c>
      <c r="Y256" s="39">
        <f ca="1">SUM(INDIRECT(Y255):'General Data'!Y120)</f>
        <v>0</v>
      </c>
      <c r="Z256" s="39">
        <f ca="1">SUM(INDIRECT(Z255):'General Data'!Z120)</f>
        <v>0</v>
      </c>
      <c r="AA256" s="39">
        <f ca="1">SUM(INDIRECT(AA255):'General Data'!AA120)</f>
        <v>0</v>
      </c>
      <c r="AB256" s="39">
        <f ca="1">SUM(INDIRECT(AB255):'General Data'!AB120)</f>
        <v>0</v>
      </c>
      <c r="AC256" s="39">
        <f ca="1">SUM(INDIRECT(AC255):'General Data'!AC120)</f>
        <v>0</v>
      </c>
      <c r="AD256" s="39">
        <f ca="1">SUM(INDIRECT(AD255):'General Data'!AD120)</f>
        <v>0</v>
      </c>
      <c r="AE256" s="39">
        <f ca="1">SUM(INDIRECT(AE255):'General Data'!AE120)</f>
        <v>0</v>
      </c>
      <c r="AF256" s="39">
        <f ca="1">SUM(INDIRECT(AF255):'General Data'!AF120)</f>
        <v>0</v>
      </c>
      <c r="AG256" s="39">
        <f ca="1">SUM(INDIRECT(AG255):'General Data'!AG120)</f>
        <v>0</v>
      </c>
      <c r="AH256" s="39">
        <f ca="1">SUM(INDIRECT(AH255):'General Data'!AH120)</f>
        <v>0</v>
      </c>
      <c r="AI256" s="39">
        <f ca="1">SUM(INDIRECT(AI255):'General Data'!AI120)</f>
        <v>0</v>
      </c>
      <c r="AJ256" s="39">
        <f ca="1">SUM(INDIRECT(AJ255):'General Data'!AJ120)</f>
        <v>0</v>
      </c>
      <c r="AK256" s="39">
        <f ca="1">SUM(INDIRECT(AK255):'General Data'!AK120)</f>
        <v>0</v>
      </c>
      <c r="AL256" s="39">
        <f ca="1">SUM(INDIRECT(AL255):'General Data'!AL120)</f>
        <v>0</v>
      </c>
      <c r="AM256" s="39">
        <f ca="1">SUM(INDIRECT(AM255):'General Data'!AM120)</f>
        <v>0</v>
      </c>
      <c r="AN256" s="39">
        <f ca="1">SUM(INDIRECT(AN255):'General Data'!AN120)</f>
        <v>0</v>
      </c>
      <c r="AO256" s="39">
        <f ca="1">SUM(INDIRECT(AO255):'General Data'!AO120)</f>
        <v>0</v>
      </c>
      <c r="AP256" s="39">
        <f ca="1">SUM(INDIRECT(AP255):'General Data'!AP120)</f>
        <v>0</v>
      </c>
      <c r="AQ256" s="39">
        <f ca="1">SUM(INDIRECT(AQ255):'General Data'!AQ120)</f>
        <v>0</v>
      </c>
      <c r="AR256" s="39">
        <f ca="1">SUM(INDIRECT(AR255):'General Data'!AR120)</f>
        <v>0</v>
      </c>
      <c r="AS256" s="39">
        <f ca="1">SUM(INDIRECT(AS255):'General Data'!AS120)</f>
        <v>0</v>
      </c>
      <c r="AT256" s="39">
        <f ca="1">SUM(INDIRECT(AT255):'General Data'!AT120)</f>
        <v>0</v>
      </c>
      <c r="AU256" s="39">
        <f ca="1">SUM(INDIRECT(AU255):'General Data'!AU120)</f>
        <v>0</v>
      </c>
      <c r="AV256" s="39">
        <f ca="1">SUM(INDIRECT(AV255):'General Data'!AV120)</f>
        <v>0</v>
      </c>
      <c r="AW256" s="39">
        <f ca="1">SUM(INDIRECT(AW255):'General Data'!AW120)</f>
        <v>0</v>
      </c>
      <c r="AX256" s="39">
        <f ca="1">SUM(INDIRECT(AX255):'General Data'!AX120)</f>
        <v>0</v>
      </c>
      <c r="AY256" s="39">
        <f ca="1">SUM(INDIRECT(AY255):'General Data'!AY120)</f>
        <v>0</v>
      </c>
      <c r="AZ256" s="39">
        <f ca="1">SUM(INDIRECT(AZ255):'General Data'!AZ120)</f>
        <v>0</v>
      </c>
      <c r="BA256" s="39">
        <f ca="1">SUM(INDIRECT(BA255):'General Data'!BA120)</f>
        <v>0</v>
      </c>
      <c r="BB256" s="39">
        <f ca="1">SUM(INDIRECT(BB255):'General Data'!BB120)</f>
        <v>0</v>
      </c>
      <c r="BC256" s="39">
        <f ca="1">SUM(INDIRECT(BC255):'General Data'!BC120)</f>
        <v>0</v>
      </c>
      <c r="BD256" s="39">
        <f ca="1">SUM(INDIRECT(BD255):'General Data'!BD120)</f>
        <v>0</v>
      </c>
      <c r="BE256" s="39">
        <f ca="1">SUM(INDIRECT(BE255):'General Data'!BE120)</f>
        <v>0</v>
      </c>
      <c r="BF256" s="39">
        <f ca="1">SUM(INDIRECT(BF255):'General Data'!BF120)</f>
        <v>0</v>
      </c>
      <c r="BG256" s="39">
        <f ca="1">SUM(INDIRECT(BG255):'General Data'!BG120)</f>
        <v>0</v>
      </c>
      <c r="BH256" s="39">
        <f ca="1">SUM(INDIRECT(BH255):'General Data'!BH120)</f>
        <v>0</v>
      </c>
      <c r="BI256" s="39">
        <f ca="1">SUM(INDIRECT(BI255):'General Data'!BI120)</f>
        <v>0</v>
      </c>
      <c r="BJ256" s="39">
        <f ca="1">SUM(INDIRECT(BJ255):'General Data'!BJ120)</f>
        <v>0</v>
      </c>
      <c r="BK256" s="39">
        <f ca="1">SUM(INDIRECT(BK255):'General Data'!BK120)</f>
        <v>0</v>
      </c>
      <c r="BL256" s="39">
        <f ca="1">SUM(INDIRECT(BL255):'General Data'!BL120)</f>
        <v>0</v>
      </c>
      <c r="BM256" s="39">
        <f ca="1">SUM(INDIRECT(BM255):'General Data'!BM120)</f>
        <v>0</v>
      </c>
      <c r="BN256" s="39">
        <f ca="1">SUM(INDIRECT(BN255):'General Data'!BN120)</f>
        <v>0</v>
      </c>
      <c r="BO256" s="39">
        <f ca="1">SUM(INDIRECT(BO255):'General Data'!BO120)</f>
        <v>0</v>
      </c>
      <c r="BP256" s="39">
        <f ca="1">SUM(INDIRECT(BP255):'General Data'!BP120)</f>
        <v>0</v>
      </c>
      <c r="BQ256" s="39">
        <f ca="1">SUM(INDIRECT(BQ255):'General Data'!BQ120)</f>
        <v>0</v>
      </c>
      <c r="BR256" s="39">
        <f ca="1">SUM(INDIRECT(BR255):'General Data'!BR120)</f>
        <v>0</v>
      </c>
      <c r="BS256" s="39">
        <f ca="1">SUM(INDIRECT(BS255):'General Data'!BS120)</f>
        <v>0</v>
      </c>
      <c r="BT256" s="39">
        <f ca="1">SUM(INDIRECT(BT255):'General Data'!BT120)</f>
        <v>0</v>
      </c>
      <c r="BU256" s="39">
        <f ca="1">SUM(INDIRECT(BU255):'General Data'!BU120)</f>
        <v>0</v>
      </c>
      <c r="BV256" s="39">
        <f ca="1">SUM(INDIRECT(BV255):'General Data'!BV120)</f>
        <v>0</v>
      </c>
      <c r="BW256" s="39">
        <f ca="1">SUM(INDIRECT(BW255):'General Data'!BW120)</f>
        <v>0</v>
      </c>
      <c r="BX256" s="39">
        <f ca="1">SUM(INDIRECT(BX255):'General Data'!BX120)</f>
        <v>0</v>
      </c>
      <c r="BY256" s="39">
        <f ca="1">SUM(INDIRECT(BY255):'General Data'!BY120)</f>
        <v>0</v>
      </c>
      <c r="BZ256" s="39">
        <f ca="1">SUM(INDIRECT(BZ255):'General Data'!BZ120)</f>
        <v>0</v>
      </c>
      <c r="CA256" s="39">
        <f ca="1">SUM(INDIRECT(CA255):'General Data'!CA120)</f>
        <v>0</v>
      </c>
      <c r="CB256" s="39">
        <f ca="1">SUM(INDIRECT(CB255):'General Data'!CB120)</f>
        <v>0</v>
      </c>
      <c r="CC256" s="39">
        <f ca="1">SUM(INDIRECT(CC255):'General Data'!CC120)</f>
        <v>0</v>
      </c>
      <c r="CD256" s="39">
        <f ca="1">SUM(INDIRECT(CD255):'General Data'!CD120)</f>
        <v>0</v>
      </c>
      <c r="CE256" s="39">
        <f ca="1">SUM(INDIRECT(CE255):'General Data'!CE120)</f>
        <v>0</v>
      </c>
      <c r="CF256" s="39">
        <f ca="1">SUM(INDIRECT(CF255):'General Data'!CF120)</f>
        <v>0</v>
      </c>
      <c r="CG256" s="39">
        <f ca="1">SUM(INDIRECT(CG255):'General Data'!CG120)</f>
        <v>0</v>
      </c>
      <c r="CH256" s="39">
        <f ca="1">SUM(INDIRECT(CH255):'General Data'!CH120)</f>
        <v>0</v>
      </c>
      <c r="CI256" s="39">
        <f ca="1">SUM(INDIRECT(CI255):'General Data'!CI120)</f>
        <v>0</v>
      </c>
      <c r="CJ256" s="39">
        <f ca="1">SUM(INDIRECT(CJ255):'General Data'!CJ120)</f>
        <v>0</v>
      </c>
      <c r="CK256" s="39">
        <f ca="1">SUM(INDIRECT(CK255):'General Data'!CK120)</f>
        <v>0</v>
      </c>
      <c r="CL256" s="39">
        <f ca="1">SUM(INDIRECT(CL255):'General Data'!CL120)</f>
        <v>0</v>
      </c>
      <c r="CM256" s="39">
        <f ca="1">SUM(INDIRECT(CM255):'General Data'!CM120)</f>
        <v>0</v>
      </c>
      <c r="CN256" s="39">
        <f ca="1">SUM(INDIRECT(CN255):'General Data'!CN120)</f>
        <v>0</v>
      </c>
      <c r="CO256" s="39">
        <f ca="1">SUM(INDIRECT(CO255):'General Data'!CO120)</f>
        <v>0</v>
      </c>
      <c r="CP256" s="39">
        <f ca="1">SUM(INDIRECT(CP255):'General Data'!CP120)</f>
        <v>0</v>
      </c>
      <c r="CQ256" s="39">
        <f ca="1">SUM(INDIRECT(CQ255):'General Data'!CQ120)</f>
        <v>0</v>
      </c>
      <c r="CR256" s="39">
        <f ca="1">SUM(INDIRECT(CR255):'General Data'!CR120)</f>
        <v>0</v>
      </c>
      <c r="CS256" s="39">
        <f ca="1">SUM(INDIRECT(CS255):'General Data'!CS120)</f>
        <v>0</v>
      </c>
      <c r="CT256" s="39">
        <f ca="1">SUM(INDIRECT(CT255):'General Data'!CT120)</f>
        <v>0</v>
      </c>
      <c r="CU256" s="39">
        <f ca="1">SUM(INDIRECT(CU255):'General Data'!CU120)</f>
        <v>0</v>
      </c>
      <c r="CV256" s="39">
        <f ca="1">SUM(INDIRECT(CV255):'General Data'!CV120)</f>
        <v>0</v>
      </c>
      <c r="CW256" s="39">
        <f ca="1">SUM(INDIRECT(CW255):'General Data'!CW120)</f>
        <v>0</v>
      </c>
      <c r="CX256" s="39">
        <f ca="1">SUM(INDIRECT(CX255):'General Data'!CX120)</f>
        <v>0</v>
      </c>
      <c r="CY256" s="39">
        <f ca="1">SUM(INDIRECT(CY255):'General Data'!CY120)</f>
        <v>0</v>
      </c>
      <c r="CZ256" s="39">
        <f ca="1">SUM(INDIRECT(CZ255):'General Data'!CZ120)</f>
        <v>0</v>
      </c>
      <c r="DA256" s="39">
        <f ca="1">SUM(INDIRECT(DA255):'General Data'!DA120)</f>
        <v>0</v>
      </c>
      <c r="DB256" s="39">
        <f ca="1">SUM(INDIRECT(DB255):'General Data'!DB120)</f>
        <v>0</v>
      </c>
      <c r="DC256" s="39">
        <f ca="1">SUM(INDIRECT(DC255):'General Data'!DC120)</f>
        <v>0</v>
      </c>
      <c r="DD256" s="39">
        <f ca="1">SUM(INDIRECT(DD255):'General Data'!DD120)</f>
        <v>0</v>
      </c>
      <c r="DE256" s="39">
        <f ca="1">SUM(INDIRECT(DE255):'General Data'!DE120)</f>
        <v>0</v>
      </c>
      <c r="DF256" s="39">
        <f ca="1">SUM(INDIRECT(DF255):'General Data'!DF120)</f>
        <v>0</v>
      </c>
      <c r="DG256" s="39">
        <f ca="1">SUM(INDIRECT(DG255):'General Data'!DG120)</f>
        <v>0</v>
      </c>
      <c r="DH256" s="39">
        <f ca="1">SUM(INDIRECT(DH255):'General Data'!DH120)</f>
        <v>0</v>
      </c>
      <c r="DI256" s="39">
        <f ca="1">SUM(INDIRECT(DI255):'General Data'!DI120)</f>
        <v>0</v>
      </c>
      <c r="DJ256" s="39">
        <f ca="1">SUM(INDIRECT(DJ255):'General Data'!DJ120)</f>
        <v>0</v>
      </c>
      <c r="DK256" s="39">
        <f ca="1">SUM(INDIRECT(DK255):'General Data'!DK120)</f>
        <v>0</v>
      </c>
      <c r="DL256" s="39">
        <f ca="1">SUM(INDIRECT(DL255):'General Data'!DL120)</f>
        <v>0</v>
      </c>
      <c r="DM256" s="39">
        <f ca="1">SUM(INDIRECT(DM255):'General Data'!DM120)</f>
        <v>0</v>
      </c>
      <c r="DN256" s="39">
        <f ca="1">SUM(INDIRECT(DN255):'General Data'!DN120)</f>
        <v>0</v>
      </c>
      <c r="DO256" s="39">
        <f ca="1">SUM(INDIRECT(DO255):'General Data'!DO120)</f>
        <v>0</v>
      </c>
      <c r="DP256" s="39">
        <f ca="1">SUM(INDIRECT(DP255):'General Data'!DP120)</f>
        <v>0</v>
      </c>
      <c r="DQ256" s="39">
        <f ca="1">SUM(INDIRECT(DQ255):'General Data'!DQ120)</f>
        <v>0</v>
      </c>
      <c r="DR256" s="39">
        <f ca="1">SUM(INDIRECT(DR255):'General Data'!DR120)</f>
        <v>0</v>
      </c>
      <c r="DS256" s="39">
        <f ca="1">SUM(INDIRECT(DS255):'General Data'!DS120)</f>
        <v>0</v>
      </c>
      <c r="DT256" s="39">
        <f ca="1">SUM(INDIRECT(DT255):'General Data'!DT120)</f>
        <v>0</v>
      </c>
      <c r="DU256" s="39">
        <f ca="1">SUM(INDIRECT(DU255):'General Data'!DU120)</f>
        <v>0</v>
      </c>
      <c r="DV256" s="39">
        <f ca="1">SUM(INDIRECT(DV255):'General Data'!DV120)</f>
        <v>0</v>
      </c>
      <c r="DW256" s="39">
        <f ca="1">SUM(INDIRECT(DW255):'General Data'!DW120)</f>
        <v>0</v>
      </c>
      <c r="DX256" s="39">
        <f ca="1">SUM(INDIRECT(DX255):'General Data'!DX120)</f>
        <v>0</v>
      </c>
      <c r="DY256" s="39">
        <f ca="1">SUM(INDIRECT(DY255):'General Data'!DY120)</f>
        <v>0</v>
      </c>
      <c r="DZ256" s="39">
        <f ca="1">SUM(INDIRECT(DZ255):'General Data'!DZ120)</f>
        <v>0</v>
      </c>
      <c r="EA256" s="39">
        <f ca="1">SUM(INDIRECT(EA255):'General Data'!EA120)</f>
        <v>0</v>
      </c>
      <c r="EB256" s="39">
        <f ca="1">SUM(INDIRECT(EB255):'General Data'!EB120)</f>
        <v>0</v>
      </c>
      <c r="EC256" s="39">
        <f ca="1">SUM(INDIRECT(EC255):'General Data'!EC120)</f>
        <v>0</v>
      </c>
      <c r="ED256" s="39">
        <f ca="1">SUM(INDIRECT(ED255):'General Data'!ED120)</f>
        <v>0</v>
      </c>
      <c r="EE256" s="39">
        <f ca="1">SUM(INDIRECT(EE255):'General Data'!EE120)</f>
        <v>0</v>
      </c>
      <c r="EF256" s="39">
        <f ca="1">SUM(INDIRECT(EF255):'General Data'!EF120)</f>
        <v>0</v>
      </c>
      <c r="EG256" s="39">
        <f ca="1">SUM(INDIRECT(EG255):'General Data'!EG120)</f>
        <v>0</v>
      </c>
      <c r="EH256" s="39">
        <f ca="1">SUM(INDIRECT(EH255):'General Data'!EH120)</f>
        <v>0</v>
      </c>
      <c r="EI256" s="39">
        <f ca="1">SUM(INDIRECT(EI255):'General Data'!EI120)</f>
        <v>0</v>
      </c>
      <c r="EJ256" s="51"/>
      <c r="EK256" s="51"/>
      <c r="EL256" s="51"/>
      <c r="EM256" s="51"/>
      <c r="EN256" s="51"/>
      <c r="EO256" s="51"/>
      <c r="EP256" s="51"/>
      <c r="EQ256" s="51"/>
      <c r="ER256" s="51"/>
      <c r="ES256" s="51"/>
      <c r="ET256" s="51"/>
      <c r="EU256" s="51"/>
      <c r="EV256" s="51"/>
      <c r="EW256" s="51"/>
      <c r="EX256" s="51"/>
      <c r="EY256" s="51"/>
      <c r="EZ256" s="51"/>
      <c r="FA256" s="51"/>
    </row>
    <row r="257" spans="1:157" x14ac:dyDescent="0.2">
      <c r="D257" t="s">
        <v>440</v>
      </c>
      <c r="F257" s="51">
        <f ca="1">E256/$D$250</f>
        <v>0</v>
      </c>
      <c r="G257" s="51">
        <f t="shared" ref="G257:BR257" ca="1" si="307">F256/$D$250</f>
        <v>0</v>
      </c>
      <c r="H257" s="51">
        <f t="shared" ca="1" si="307"/>
        <v>0</v>
      </c>
      <c r="I257" s="51">
        <f t="shared" ca="1" si="307"/>
        <v>0</v>
      </c>
      <c r="J257" s="51">
        <f t="shared" ca="1" si="307"/>
        <v>0</v>
      </c>
      <c r="K257" s="51">
        <f t="shared" ca="1" si="307"/>
        <v>0</v>
      </c>
      <c r="L257" s="51">
        <f t="shared" ca="1" si="307"/>
        <v>0</v>
      </c>
      <c r="M257" s="51">
        <f t="shared" ca="1" si="307"/>
        <v>0</v>
      </c>
      <c r="N257" s="51">
        <f t="shared" ca="1" si="307"/>
        <v>0</v>
      </c>
      <c r="O257" s="51">
        <f t="shared" ca="1" si="307"/>
        <v>0</v>
      </c>
      <c r="P257" s="51">
        <f t="shared" ca="1" si="307"/>
        <v>0</v>
      </c>
      <c r="Q257" s="51">
        <f t="shared" ca="1" si="307"/>
        <v>0</v>
      </c>
      <c r="R257" s="51">
        <f t="shared" ca="1" si="307"/>
        <v>0</v>
      </c>
      <c r="S257" s="51">
        <f t="shared" ca="1" si="307"/>
        <v>0</v>
      </c>
      <c r="T257" s="51">
        <f t="shared" ca="1" si="307"/>
        <v>0</v>
      </c>
      <c r="U257" s="51">
        <f t="shared" ca="1" si="307"/>
        <v>0</v>
      </c>
      <c r="V257" s="51">
        <f t="shared" ca="1" si="307"/>
        <v>0</v>
      </c>
      <c r="W257" s="51">
        <f t="shared" ca="1" si="307"/>
        <v>0</v>
      </c>
      <c r="X257" s="51">
        <f t="shared" ca="1" si="307"/>
        <v>0</v>
      </c>
      <c r="Y257" s="51">
        <f t="shared" ca="1" si="307"/>
        <v>0</v>
      </c>
      <c r="Z257" s="51">
        <f t="shared" ca="1" si="307"/>
        <v>0</v>
      </c>
      <c r="AA257" s="51">
        <f t="shared" ca="1" si="307"/>
        <v>0</v>
      </c>
      <c r="AB257" s="51">
        <f t="shared" ca="1" si="307"/>
        <v>0</v>
      </c>
      <c r="AC257" s="51">
        <f t="shared" ca="1" si="307"/>
        <v>0</v>
      </c>
      <c r="AD257" s="51">
        <f t="shared" ca="1" si="307"/>
        <v>0</v>
      </c>
      <c r="AE257" s="51">
        <f t="shared" ca="1" si="307"/>
        <v>0</v>
      </c>
      <c r="AF257" s="51">
        <f t="shared" ca="1" si="307"/>
        <v>0</v>
      </c>
      <c r="AG257" s="51">
        <f t="shared" ca="1" si="307"/>
        <v>0</v>
      </c>
      <c r="AH257" s="51">
        <f t="shared" ca="1" si="307"/>
        <v>0</v>
      </c>
      <c r="AI257" s="51">
        <f t="shared" ca="1" si="307"/>
        <v>0</v>
      </c>
      <c r="AJ257" s="51">
        <f t="shared" ca="1" si="307"/>
        <v>0</v>
      </c>
      <c r="AK257" s="51">
        <f t="shared" ca="1" si="307"/>
        <v>0</v>
      </c>
      <c r="AL257" s="51">
        <f t="shared" ca="1" si="307"/>
        <v>0</v>
      </c>
      <c r="AM257" s="51">
        <f t="shared" ca="1" si="307"/>
        <v>0</v>
      </c>
      <c r="AN257" s="51">
        <f t="shared" ca="1" si="307"/>
        <v>0</v>
      </c>
      <c r="AO257" s="51">
        <f t="shared" ca="1" si="307"/>
        <v>0</v>
      </c>
      <c r="AP257" s="51">
        <f t="shared" ca="1" si="307"/>
        <v>0</v>
      </c>
      <c r="AQ257" s="51">
        <f t="shared" ca="1" si="307"/>
        <v>0</v>
      </c>
      <c r="AR257" s="51">
        <f t="shared" ca="1" si="307"/>
        <v>0</v>
      </c>
      <c r="AS257" s="51">
        <f t="shared" ca="1" si="307"/>
        <v>0</v>
      </c>
      <c r="AT257" s="51">
        <f t="shared" ca="1" si="307"/>
        <v>0</v>
      </c>
      <c r="AU257" s="51">
        <f t="shared" ca="1" si="307"/>
        <v>0</v>
      </c>
      <c r="AV257" s="51">
        <f t="shared" ca="1" si="307"/>
        <v>0</v>
      </c>
      <c r="AW257" s="51">
        <f t="shared" ca="1" si="307"/>
        <v>0</v>
      </c>
      <c r="AX257" s="51">
        <f t="shared" ca="1" si="307"/>
        <v>0</v>
      </c>
      <c r="AY257" s="51">
        <f t="shared" ca="1" si="307"/>
        <v>0</v>
      </c>
      <c r="AZ257" s="51">
        <f t="shared" ca="1" si="307"/>
        <v>0</v>
      </c>
      <c r="BA257" s="51">
        <f t="shared" ca="1" si="307"/>
        <v>0</v>
      </c>
      <c r="BB257" s="51">
        <f t="shared" ca="1" si="307"/>
        <v>0</v>
      </c>
      <c r="BC257" s="51">
        <f t="shared" ca="1" si="307"/>
        <v>0</v>
      </c>
      <c r="BD257" s="51">
        <f t="shared" ca="1" si="307"/>
        <v>0</v>
      </c>
      <c r="BE257" s="51">
        <f t="shared" ca="1" si="307"/>
        <v>0</v>
      </c>
      <c r="BF257" s="51">
        <f t="shared" ca="1" si="307"/>
        <v>0</v>
      </c>
      <c r="BG257" s="51">
        <f t="shared" ca="1" si="307"/>
        <v>0</v>
      </c>
      <c r="BH257" s="51">
        <f t="shared" ca="1" si="307"/>
        <v>0</v>
      </c>
      <c r="BI257" s="51">
        <f t="shared" ca="1" si="307"/>
        <v>0</v>
      </c>
      <c r="BJ257" s="51">
        <f t="shared" ca="1" si="307"/>
        <v>0</v>
      </c>
      <c r="BK257" s="51">
        <f t="shared" ca="1" si="307"/>
        <v>0</v>
      </c>
      <c r="BL257" s="51">
        <f t="shared" ca="1" si="307"/>
        <v>0</v>
      </c>
      <c r="BM257" s="51">
        <f t="shared" ca="1" si="307"/>
        <v>0</v>
      </c>
      <c r="BN257" s="51">
        <f t="shared" ca="1" si="307"/>
        <v>0</v>
      </c>
      <c r="BO257" s="51">
        <f t="shared" ca="1" si="307"/>
        <v>0</v>
      </c>
      <c r="BP257" s="51">
        <f t="shared" ca="1" si="307"/>
        <v>0</v>
      </c>
      <c r="BQ257" s="51">
        <f t="shared" ca="1" si="307"/>
        <v>0</v>
      </c>
      <c r="BR257" s="51">
        <f t="shared" ca="1" si="307"/>
        <v>0</v>
      </c>
      <c r="BS257" s="51">
        <f t="shared" ref="BS257:ED257" ca="1" si="308">BR256/$D$250</f>
        <v>0</v>
      </c>
      <c r="BT257" s="51">
        <f t="shared" ca="1" si="308"/>
        <v>0</v>
      </c>
      <c r="BU257" s="51">
        <f t="shared" ca="1" si="308"/>
        <v>0</v>
      </c>
      <c r="BV257" s="51">
        <f t="shared" ca="1" si="308"/>
        <v>0</v>
      </c>
      <c r="BW257" s="51">
        <f t="shared" ca="1" si="308"/>
        <v>0</v>
      </c>
      <c r="BX257" s="51">
        <f t="shared" ca="1" si="308"/>
        <v>0</v>
      </c>
      <c r="BY257" s="51">
        <f t="shared" ca="1" si="308"/>
        <v>0</v>
      </c>
      <c r="BZ257" s="51">
        <f t="shared" ca="1" si="308"/>
        <v>0</v>
      </c>
      <c r="CA257" s="51">
        <f t="shared" ca="1" si="308"/>
        <v>0</v>
      </c>
      <c r="CB257" s="51">
        <f t="shared" ca="1" si="308"/>
        <v>0</v>
      </c>
      <c r="CC257" s="51">
        <f t="shared" ca="1" si="308"/>
        <v>0</v>
      </c>
      <c r="CD257" s="51">
        <f t="shared" ca="1" si="308"/>
        <v>0</v>
      </c>
      <c r="CE257" s="51">
        <f t="shared" ca="1" si="308"/>
        <v>0</v>
      </c>
      <c r="CF257" s="51">
        <f t="shared" ca="1" si="308"/>
        <v>0</v>
      </c>
      <c r="CG257" s="51">
        <f t="shared" ca="1" si="308"/>
        <v>0</v>
      </c>
      <c r="CH257" s="51">
        <f t="shared" ca="1" si="308"/>
        <v>0</v>
      </c>
      <c r="CI257" s="51">
        <f t="shared" ca="1" si="308"/>
        <v>0</v>
      </c>
      <c r="CJ257" s="51">
        <f t="shared" ca="1" si="308"/>
        <v>0</v>
      </c>
      <c r="CK257" s="51">
        <f t="shared" ca="1" si="308"/>
        <v>0</v>
      </c>
      <c r="CL257" s="51">
        <f t="shared" ca="1" si="308"/>
        <v>0</v>
      </c>
      <c r="CM257" s="51">
        <f t="shared" ca="1" si="308"/>
        <v>0</v>
      </c>
      <c r="CN257" s="51">
        <f t="shared" ca="1" si="308"/>
        <v>0</v>
      </c>
      <c r="CO257" s="51">
        <f t="shared" ca="1" si="308"/>
        <v>0</v>
      </c>
      <c r="CP257" s="51">
        <f t="shared" ca="1" si="308"/>
        <v>0</v>
      </c>
      <c r="CQ257" s="51">
        <f t="shared" ca="1" si="308"/>
        <v>0</v>
      </c>
      <c r="CR257" s="51">
        <f t="shared" ca="1" si="308"/>
        <v>0</v>
      </c>
      <c r="CS257" s="51">
        <f t="shared" ca="1" si="308"/>
        <v>0</v>
      </c>
      <c r="CT257" s="51">
        <f t="shared" ca="1" si="308"/>
        <v>0</v>
      </c>
      <c r="CU257" s="51">
        <f t="shared" ca="1" si="308"/>
        <v>0</v>
      </c>
      <c r="CV257" s="51">
        <f t="shared" ca="1" si="308"/>
        <v>0</v>
      </c>
      <c r="CW257" s="51">
        <f t="shared" ca="1" si="308"/>
        <v>0</v>
      </c>
      <c r="CX257" s="51">
        <f t="shared" ca="1" si="308"/>
        <v>0</v>
      </c>
      <c r="CY257" s="51">
        <f t="shared" ca="1" si="308"/>
        <v>0</v>
      </c>
      <c r="CZ257" s="51">
        <f t="shared" ca="1" si="308"/>
        <v>0</v>
      </c>
      <c r="DA257" s="51">
        <f t="shared" ca="1" si="308"/>
        <v>0</v>
      </c>
      <c r="DB257" s="51">
        <f t="shared" ca="1" si="308"/>
        <v>0</v>
      </c>
      <c r="DC257" s="51">
        <f t="shared" ca="1" si="308"/>
        <v>0</v>
      </c>
      <c r="DD257" s="51">
        <f t="shared" ca="1" si="308"/>
        <v>0</v>
      </c>
      <c r="DE257" s="51">
        <f t="shared" ca="1" si="308"/>
        <v>0</v>
      </c>
      <c r="DF257" s="51">
        <f t="shared" ca="1" si="308"/>
        <v>0</v>
      </c>
      <c r="DG257" s="51">
        <f t="shared" ca="1" si="308"/>
        <v>0</v>
      </c>
      <c r="DH257" s="51">
        <f t="shared" ca="1" si="308"/>
        <v>0</v>
      </c>
      <c r="DI257" s="51">
        <f t="shared" ca="1" si="308"/>
        <v>0</v>
      </c>
      <c r="DJ257" s="51">
        <f t="shared" ca="1" si="308"/>
        <v>0</v>
      </c>
      <c r="DK257" s="51">
        <f t="shared" ca="1" si="308"/>
        <v>0</v>
      </c>
      <c r="DL257" s="51">
        <f t="shared" ca="1" si="308"/>
        <v>0</v>
      </c>
      <c r="DM257" s="51">
        <f t="shared" ca="1" si="308"/>
        <v>0</v>
      </c>
      <c r="DN257" s="51">
        <f t="shared" ca="1" si="308"/>
        <v>0</v>
      </c>
      <c r="DO257" s="51">
        <f t="shared" ca="1" si="308"/>
        <v>0</v>
      </c>
      <c r="DP257" s="51">
        <f t="shared" ca="1" si="308"/>
        <v>0</v>
      </c>
      <c r="DQ257" s="51">
        <f t="shared" ca="1" si="308"/>
        <v>0</v>
      </c>
      <c r="DR257" s="51">
        <f t="shared" ca="1" si="308"/>
        <v>0</v>
      </c>
      <c r="DS257" s="51">
        <f t="shared" ca="1" si="308"/>
        <v>0</v>
      </c>
      <c r="DT257" s="51">
        <f t="shared" ca="1" si="308"/>
        <v>0</v>
      </c>
      <c r="DU257" s="51">
        <f t="shared" ca="1" si="308"/>
        <v>0</v>
      </c>
      <c r="DV257" s="51">
        <f t="shared" ca="1" si="308"/>
        <v>0</v>
      </c>
      <c r="DW257" s="51">
        <f t="shared" ca="1" si="308"/>
        <v>0</v>
      </c>
      <c r="DX257" s="51">
        <f t="shared" ca="1" si="308"/>
        <v>0</v>
      </c>
      <c r="DY257" s="51">
        <f t="shared" ca="1" si="308"/>
        <v>0</v>
      </c>
      <c r="DZ257" s="51">
        <f t="shared" ca="1" si="308"/>
        <v>0</v>
      </c>
      <c r="EA257" s="51">
        <f t="shared" ca="1" si="308"/>
        <v>0</v>
      </c>
      <c r="EB257" s="51">
        <f t="shared" ca="1" si="308"/>
        <v>0</v>
      </c>
      <c r="EC257" s="51">
        <f t="shared" ca="1" si="308"/>
        <v>0</v>
      </c>
      <c r="ED257" s="51">
        <f t="shared" ca="1" si="308"/>
        <v>0</v>
      </c>
      <c r="EE257" s="51">
        <f t="shared" ref="EE257:EJ257" ca="1" si="309">ED256/$D$250</f>
        <v>0</v>
      </c>
      <c r="EF257" s="51">
        <f t="shared" ca="1" si="309"/>
        <v>0</v>
      </c>
      <c r="EG257" s="51">
        <f t="shared" ca="1" si="309"/>
        <v>0</v>
      </c>
      <c r="EH257" s="51">
        <f t="shared" ca="1" si="309"/>
        <v>0</v>
      </c>
      <c r="EI257" s="51">
        <f t="shared" ca="1" si="309"/>
        <v>0</v>
      </c>
      <c r="EJ257" s="51">
        <f t="shared" ca="1" si="309"/>
        <v>0</v>
      </c>
      <c r="EK257" s="51"/>
      <c r="EL257" s="51"/>
      <c r="EM257" s="51"/>
      <c r="EN257" s="51"/>
      <c r="EO257" s="51"/>
      <c r="EP257" s="51"/>
      <c r="EQ257" s="51"/>
      <c r="ER257" s="51"/>
      <c r="ES257" s="51"/>
      <c r="ET257" s="51"/>
      <c r="EU257" s="51"/>
      <c r="EV257" s="51"/>
      <c r="EW257" s="51"/>
      <c r="EX257" s="51"/>
      <c r="EY257" s="51"/>
      <c r="EZ257" s="51"/>
      <c r="FA257" s="51"/>
    </row>
    <row r="258" spans="1:157" s="39" customFormat="1" x14ac:dyDescent="0.2">
      <c r="D258" s="39" t="s">
        <v>437</v>
      </c>
      <c r="E258" s="39">
        <f ca="1">IF(E277&gt;12*F257,12*F257,E277)</f>
        <v>0</v>
      </c>
      <c r="F258" s="39">
        <f t="shared" ref="F258:BQ258" ca="1" si="310">IF(F277&gt;12*G257,12*G257,F277)</f>
        <v>0</v>
      </c>
      <c r="G258" s="39">
        <f t="shared" ca="1" si="310"/>
        <v>0</v>
      </c>
      <c r="H258" s="39">
        <f t="shared" ca="1" si="310"/>
        <v>0</v>
      </c>
      <c r="I258" s="39">
        <f t="shared" ca="1" si="310"/>
        <v>0</v>
      </c>
      <c r="J258" s="39">
        <f t="shared" ca="1" si="310"/>
        <v>0</v>
      </c>
      <c r="K258" s="39">
        <f t="shared" ca="1" si="310"/>
        <v>0</v>
      </c>
      <c r="L258" s="39">
        <f t="shared" ca="1" si="310"/>
        <v>0</v>
      </c>
      <c r="M258" s="39">
        <f t="shared" ca="1" si="310"/>
        <v>0</v>
      </c>
      <c r="N258" s="39">
        <f t="shared" ca="1" si="310"/>
        <v>0</v>
      </c>
      <c r="O258" s="39">
        <f t="shared" ca="1" si="310"/>
        <v>0</v>
      </c>
      <c r="P258" s="39">
        <f t="shared" ca="1" si="310"/>
        <v>0</v>
      </c>
      <c r="Q258" s="39">
        <f t="shared" ca="1" si="310"/>
        <v>0</v>
      </c>
      <c r="R258" s="39">
        <f t="shared" ca="1" si="310"/>
        <v>0</v>
      </c>
      <c r="S258" s="39">
        <f t="shared" ca="1" si="310"/>
        <v>0</v>
      </c>
      <c r="T258" s="39">
        <f t="shared" ca="1" si="310"/>
        <v>0</v>
      </c>
      <c r="U258" s="39">
        <f t="shared" ca="1" si="310"/>
        <v>0</v>
      </c>
      <c r="V258" s="39">
        <f t="shared" ca="1" si="310"/>
        <v>0</v>
      </c>
      <c r="W258" s="39">
        <f t="shared" ca="1" si="310"/>
        <v>0</v>
      </c>
      <c r="X258" s="39">
        <f t="shared" ca="1" si="310"/>
        <v>0</v>
      </c>
      <c r="Y258" s="39">
        <f t="shared" ca="1" si="310"/>
        <v>0</v>
      </c>
      <c r="Z258" s="39">
        <f t="shared" ca="1" si="310"/>
        <v>0</v>
      </c>
      <c r="AA258" s="39">
        <f t="shared" ca="1" si="310"/>
        <v>0</v>
      </c>
      <c r="AB258" s="39">
        <f t="shared" ca="1" si="310"/>
        <v>0</v>
      </c>
      <c r="AC258" s="39">
        <f t="shared" ca="1" si="310"/>
        <v>0</v>
      </c>
      <c r="AD258" s="39">
        <f t="shared" ca="1" si="310"/>
        <v>0</v>
      </c>
      <c r="AE258" s="39">
        <f t="shared" ca="1" si="310"/>
        <v>0</v>
      </c>
      <c r="AF258" s="39">
        <f t="shared" ca="1" si="310"/>
        <v>0</v>
      </c>
      <c r="AG258" s="39">
        <f t="shared" ca="1" si="310"/>
        <v>0</v>
      </c>
      <c r="AH258" s="39">
        <f t="shared" ca="1" si="310"/>
        <v>0</v>
      </c>
      <c r="AI258" s="39">
        <f t="shared" ca="1" si="310"/>
        <v>0</v>
      </c>
      <c r="AJ258" s="39">
        <f t="shared" ca="1" si="310"/>
        <v>0</v>
      </c>
      <c r="AK258" s="39">
        <f t="shared" ca="1" si="310"/>
        <v>0</v>
      </c>
      <c r="AL258" s="39">
        <f t="shared" ca="1" si="310"/>
        <v>0</v>
      </c>
      <c r="AM258" s="39">
        <f t="shared" ca="1" si="310"/>
        <v>0</v>
      </c>
      <c r="AN258" s="39">
        <f t="shared" ca="1" si="310"/>
        <v>0</v>
      </c>
      <c r="AO258" s="39">
        <f t="shared" ca="1" si="310"/>
        <v>0</v>
      </c>
      <c r="AP258" s="39">
        <f t="shared" ca="1" si="310"/>
        <v>0</v>
      </c>
      <c r="AQ258" s="39">
        <f t="shared" ca="1" si="310"/>
        <v>0</v>
      </c>
      <c r="AR258" s="39">
        <f t="shared" ca="1" si="310"/>
        <v>0</v>
      </c>
      <c r="AS258" s="39">
        <f t="shared" ca="1" si="310"/>
        <v>0</v>
      </c>
      <c r="AT258" s="39">
        <f t="shared" ca="1" si="310"/>
        <v>0</v>
      </c>
      <c r="AU258" s="39">
        <f t="shared" ca="1" si="310"/>
        <v>0</v>
      </c>
      <c r="AV258" s="39">
        <f t="shared" ca="1" si="310"/>
        <v>0</v>
      </c>
      <c r="AW258" s="39">
        <f t="shared" ca="1" si="310"/>
        <v>0</v>
      </c>
      <c r="AX258" s="39">
        <f t="shared" ca="1" si="310"/>
        <v>0</v>
      </c>
      <c r="AY258" s="39">
        <f t="shared" ca="1" si="310"/>
        <v>0</v>
      </c>
      <c r="AZ258" s="39">
        <f t="shared" ca="1" si="310"/>
        <v>0</v>
      </c>
      <c r="BA258" s="39">
        <f t="shared" ca="1" si="310"/>
        <v>0</v>
      </c>
      <c r="BB258" s="39">
        <f t="shared" ca="1" si="310"/>
        <v>0</v>
      </c>
      <c r="BC258" s="39">
        <f t="shared" ca="1" si="310"/>
        <v>0</v>
      </c>
      <c r="BD258" s="39">
        <f t="shared" ca="1" si="310"/>
        <v>0</v>
      </c>
      <c r="BE258" s="39">
        <f t="shared" ca="1" si="310"/>
        <v>0</v>
      </c>
      <c r="BF258" s="39">
        <f t="shared" ca="1" si="310"/>
        <v>0</v>
      </c>
      <c r="BG258" s="39">
        <f t="shared" ca="1" si="310"/>
        <v>0</v>
      </c>
      <c r="BH258" s="39">
        <f t="shared" ca="1" si="310"/>
        <v>0</v>
      </c>
      <c r="BI258" s="39">
        <f t="shared" ca="1" si="310"/>
        <v>0</v>
      </c>
      <c r="BJ258" s="39">
        <f t="shared" ca="1" si="310"/>
        <v>0</v>
      </c>
      <c r="BK258" s="39">
        <f t="shared" ca="1" si="310"/>
        <v>0</v>
      </c>
      <c r="BL258" s="39">
        <f t="shared" ca="1" si="310"/>
        <v>0</v>
      </c>
      <c r="BM258" s="39">
        <f t="shared" ca="1" si="310"/>
        <v>0</v>
      </c>
      <c r="BN258" s="39">
        <f t="shared" ca="1" si="310"/>
        <v>0</v>
      </c>
      <c r="BO258" s="39">
        <f t="shared" ca="1" si="310"/>
        <v>0</v>
      </c>
      <c r="BP258" s="39">
        <f t="shared" ca="1" si="310"/>
        <v>0</v>
      </c>
      <c r="BQ258" s="39">
        <f t="shared" ca="1" si="310"/>
        <v>0</v>
      </c>
      <c r="BR258" s="39">
        <f t="shared" ref="BR258:EC258" ca="1" si="311">IF(BR277&gt;12*BS257,12*BS257,BR277)</f>
        <v>0</v>
      </c>
      <c r="BS258" s="39">
        <f t="shared" ca="1" si="311"/>
        <v>0</v>
      </c>
      <c r="BT258" s="39">
        <f t="shared" ca="1" si="311"/>
        <v>0</v>
      </c>
      <c r="BU258" s="39">
        <f t="shared" ca="1" si="311"/>
        <v>0</v>
      </c>
      <c r="BV258" s="39">
        <f t="shared" ca="1" si="311"/>
        <v>0</v>
      </c>
      <c r="BW258" s="39">
        <f t="shared" ca="1" si="311"/>
        <v>0</v>
      </c>
      <c r="BX258" s="39">
        <f t="shared" ca="1" si="311"/>
        <v>0</v>
      </c>
      <c r="BY258" s="39">
        <f t="shared" ca="1" si="311"/>
        <v>0</v>
      </c>
      <c r="BZ258" s="39">
        <f t="shared" ca="1" si="311"/>
        <v>0</v>
      </c>
      <c r="CA258" s="39">
        <f t="shared" ca="1" si="311"/>
        <v>0</v>
      </c>
      <c r="CB258" s="39">
        <f t="shared" ca="1" si="311"/>
        <v>0</v>
      </c>
      <c r="CC258" s="39">
        <f t="shared" ca="1" si="311"/>
        <v>0</v>
      </c>
      <c r="CD258" s="39">
        <f t="shared" ca="1" si="311"/>
        <v>0</v>
      </c>
      <c r="CE258" s="39">
        <f t="shared" ca="1" si="311"/>
        <v>0</v>
      </c>
      <c r="CF258" s="39">
        <f t="shared" ca="1" si="311"/>
        <v>0</v>
      </c>
      <c r="CG258" s="39">
        <f t="shared" ca="1" si="311"/>
        <v>0</v>
      </c>
      <c r="CH258" s="39">
        <f t="shared" ca="1" si="311"/>
        <v>0</v>
      </c>
      <c r="CI258" s="39">
        <f t="shared" ca="1" si="311"/>
        <v>0</v>
      </c>
      <c r="CJ258" s="39">
        <f t="shared" ca="1" si="311"/>
        <v>0</v>
      </c>
      <c r="CK258" s="39">
        <f t="shared" ca="1" si="311"/>
        <v>0</v>
      </c>
      <c r="CL258" s="39">
        <f t="shared" ca="1" si="311"/>
        <v>0</v>
      </c>
      <c r="CM258" s="39">
        <f t="shared" ca="1" si="311"/>
        <v>0</v>
      </c>
      <c r="CN258" s="39">
        <f t="shared" ca="1" si="311"/>
        <v>0</v>
      </c>
      <c r="CO258" s="39">
        <f t="shared" ca="1" si="311"/>
        <v>0</v>
      </c>
      <c r="CP258" s="39">
        <f t="shared" ca="1" si="311"/>
        <v>0</v>
      </c>
      <c r="CQ258" s="39">
        <f t="shared" ca="1" si="311"/>
        <v>0</v>
      </c>
      <c r="CR258" s="39">
        <f t="shared" ca="1" si="311"/>
        <v>0</v>
      </c>
      <c r="CS258" s="39">
        <f t="shared" ca="1" si="311"/>
        <v>0</v>
      </c>
      <c r="CT258" s="39">
        <f t="shared" ca="1" si="311"/>
        <v>0</v>
      </c>
      <c r="CU258" s="39">
        <f t="shared" ca="1" si="311"/>
        <v>0</v>
      </c>
      <c r="CV258" s="39">
        <f t="shared" ca="1" si="311"/>
        <v>0</v>
      </c>
      <c r="CW258" s="39">
        <f t="shared" ca="1" si="311"/>
        <v>0</v>
      </c>
      <c r="CX258" s="39">
        <f t="shared" ca="1" si="311"/>
        <v>0</v>
      </c>
      <c r="CY258" s="39">
        <f t="shared" ca="1" si="311"/>
        <v>0</v>
      </c>
      <c r="CZ258" s="39">
        <f t="shared" ca="1" si="311"/>
        <v>0</v>
      </c>
      <c r="DA258" s="39">
        <f t="shared" ca="1" si="311"/>
        <v>0</v>
      </c>
      <c r="DB258" s="39">
        <f t="shared" ca="1" si="311"/>
        <v>0</v>
      </c>
      <c r="DC258" s="39">
        <f t="shared" ca="1" si="311"/>
        <v>0</v>
      </c>
      <c r="DD258" s="39">
        <f t="shared" ca="1" si="311"/>
        <v>0</v>
      </c>
      <c r="DE258" s="39">
        <f t="shared" ca="1" si="311"/>
        <v>0</v>
      </c>
      <c r="DF258" s="39">
        <f t="shared" ca="1" si="311"/>
        <v>0</v>
      </c>
      <c r="DG258" s="39">
        <f t="shared" ca="1" si="311"/>
        <v>0</v>
      </c>
      <c r="DH258" s="39">
        <f t="shared" ca="1" si="311"/>
        <v>0</v>
      </c>
      <c r="DI258" s="39">
        <f t="shared" ca="1" si="311"/>
        <v>0</v>
      </c>
      <c r="DJ258" s="39">
        <f t="shared" ca="1" si="311"/>
        <v>0</v>
      </c>
      <c r="DK258" s="39">
        <f t="shared" ca="1" si="311"/>
        <v>0</v>
      </c>
      <c r="DL258" s="39">
        <f t="shared" ca="1" si="311"/>
        <v>0</v>
      </c>
      <c r="DM258" s="39">
        <f t="shared" ca="1" si="311"/>
        <v>0</v>
      </c>
      <c r="DN258" s="39">
        <f t="shared" ca="1" si="311"/>
        <v>0</v>
      </c>
      <c r="DO258" s="39">
        <f t="shared" ca="1" si="311"/>
        <v>0</v>
      </c>
      <c r="DP258" s="39">
        <f t="shared" ca="1" si="311"/>
        <v>0</v>
      </c>
      <c r="DQ258" s="39">
        <f t="shared" ca="1" si="311"/>
        <v>0</v>
      </c>
      <c r="DR258" s="39">
        <f t="shared" ca="1" si="311"/>
        <v>0</v>
      </c>
      <c r="DS258" s="39">
        <f t="shared" ca="1" si="311"/>
        <v>0</v>
      </c>
      <c r="DT258" s="39">
        <f t="shared" ca="1" si="311"/>
        <v>0</v>
      </c>
      <c r="DU258" s="39">
        <f t="shared" ca="1" si="311"/>
        <v>0</v>
      </c>
      <c r="DV258" s="39">
        <f t="shared" ca="1" si="311"/>
        <v>0</v>
      </c>
      <c r="DW258" s="39">
        <f t="shared" ca="1" si="311"/>
        <v>0</v>
      </c>
      <c r="DX258" s="39">
        <f t="shared" ca="1" si="311"/>
        <v>0</v>
      </c>
      <c r="DY258" s="39">
        <f t="shared" ca="1" si="311"/>
        <v>0</v>
      </c>
      <c r="DZ258" s="39">
        <f t="shared" ca="1" si="311"/>
        <v>0</v>
      </c>
      <c r="EA258" s="39">
        <f t="shared" ca="1" si="311"/>
        <v>0</v>
      </c>
      <c r="EB258" s="39">
        <f t="shared" ca="1" si="311"/>
        <v>0</v>
      </c>
      <c r="EC258" s="39">
        <f t="shared" ca="1" si="311"/>
        <v>0</v>
      </c>
      <c r="ED258" s="39">
        <f t="shared" ref="ED258:EI258" ca="1" si="312">IF(ED277&gt;12*EE257,12*EE257,ED277)</f>
        <v>0</v>
      </c>
      <c r="EE258" s="39">
        <f t="shared" ca="1" si="312"/>
        <v>0</v>
      </c>
      <c r="EF258" s="39">
        <f t="shared" ca="1" si="312"/>
        <v>0</v>
      </c>
      <c r="EG258" s="39">
        <f t="shared" ca="1" si="312"/>
        <v>0</v>
      </c>
      <c r="EH258" s="39">
        <f t="shared" ca="1" si="312"/>
        <v>0</v>
      </c>
      <c r="EI258" s="39">
        <f t="shared" ca="1" si="312"/>
        <v>0</v>
      </c>
      <c r="EJ258" s="51"/>
      <c r="EK258" s="51"/>
      <c r="EL258" s="51"/>
      <c r="EM258" s="51"/>
      <c r="EN258" s="51"/>
      <c r="EO258" s="51"/>
      <c r="EP258" s="51"/>
      <c r="EQ258" s="51"/>
      <c r="ER258" s="51"/>
      <c r="ES258" s="51"/>
      <c r="ET258" s="51"/>
      <c r="EU258" s="51"/>
      <c r="EV258" s="51"/>
      <c r="EW258" s="51"/>
      <c r="EX258" s="51"/>
      <c r="EY258" s="51"/>
      <c r="EZ258" s="51"/>
      <c r="FA258" s="51"/>
    </row>
    <row r="259" spans="1:157" s="39" customFormat="1" x14ac:dyDescent="0.2">
      <c r="D259" s="39" t="s">
        <v>438</v>
      </c>
      <c r="E259" s="39">
        <f ca="1">E277-E258</f>
        <v>0</v>
      </c>
      <c r="F259" s="39">
        <f t="shared" ref="F259:BQ259" ca="1" si="313">F277-F258</f>
        <v>0</v>
      </c>
      <c r="G259" s="39">
        <f t="shared" ca="1" si="313"/>
        <v>0</v>
      </c>
      <c r="H259" s="39">
        <f t="shared" ca="1" si="313"/>
        <v>0</v>
      </c>
      <c r="I259" s="39">
        <f t="shared" ca="1" si="313"/>
        <v>0</v>
      </c>
      <c r="J259" s="39">
        <f t="shared" ca="1" si="313"/>
        <v>0</v>
      </c>
      <c r="K259" s="39">
        <f t="shared" ca="1" si="313"/>
        <v>0</v>
      </c>
      <c r="L259" s="39">
        <f t="shared" ca="1" si="313"/>
        <v>0</v>
      </c>
      <c r="M259" s="39">
        <f t="shared" ca="1" si="313"/>
        <v>0</v>
      </c>
      <c r="N259" s="39">
        <f t="shared" ca="1" si="313"/>
        <v>0</v>
      </c>
      <c r="O259" s="39">
        <f t="shared" ca="1" si="313"/>
        <v>0</v>
      </c>
      <c r="P259" s="39">
        <f t="shared" ca="1" si="313"/>
        <v>0</v>
      </c>
      <c r="Q259" s="39">
        <f t="shared" ca="1" si="313"/>
        <v>0</v>
      </c>
      <c r="R259" s="39">
        <f t="shared" ca="1" si="313"/>
        <v>0</v>
      </c>
      <c r="S259" s="39">
        <f t="shared" ca="1" si="313"/>
        <v>0</v>
      </c>
      <c r="T259" s="39">
        <f t="shared" ca="1" si="313"/>
        <v>0</v>
      </c>
      <c r="U259" s="39">
        <f t="shared" ca="1" si="313"/>
        <v>0</v>
      </c>
      <c r="V259" s="39">
        <f t="shared" ca="1" si="313"/>
        <v>0</v>
      </c>
      <c r="W259" s="39">
        <f t="shared" ca="1" si="313"/>
        <v>0</v>
      </c>
      <c r="X259" s="39">
        <f t="shared" ca="1" si="313"/>
        <v>0</v>
      </c>
      <c r="Y259" s="39">
        <f t="shared" ca="1" si="313"/>
        <v>0</v>
      </c>
      <c r="Z259" s="39">
        <f t="shared" ca="1" si="313"/>
        <v>0</v>
      </c>
      <c r="AA259" s="39">
        <f t="shared" ca="1" si="313"/>
        <v>0</v>
      </c>
      <c r="AB259" s="39">
        <f t="shared" ca="1" si="313"/>
        <v>0</v>
      </c>
      <c r="AC259" s="39">
        <f t="shared" ca="1" si="313"/>
        <v>0</v>
      </c>
      <c r="AD259" s="39">
        <f t="shared" ca="1" si="313"/>
        <v>0</v>
      </c>
      <c r="AE259" s="39">
        <f t="shared" ca="1" si="313"/>
        <v>0</v>
      </c>
      <c r="AF259" s="39">
        <f t="shared" ca="1" si="313"/>
        <v>0</v>
      </c>
      <c r="AG259" s="39">
        <f t="shared" ca="1" si="313"/>
        <v>0</v>
      </c>
      <c r="AH259" s="39">
        <f t="shared" ca="1" si="313"/>
        <v>0</v>
      </c>
      <c r="AI259" s="39">
        <f t="shared" ca="1" si="313"/>
        <v>0</v>
      </c>
      <c r="AJ259" s="39">
        <f t="shared" ca="1" si="313"/>
        <v>0</v>
      </c>
      <c r="AK259" s="39">
        <f t="shared" ca="1" si="313"/>
        <v>0</v>
      </c>
      <c r="AL259" s="39">
        <f t="shared" ca="1" si="313"/>
        <v>0</v>
      </c>
      <c r="AM259" s="39">
        <f t="shared" ca="1" si="313"/>
        <v>0</v>
      </c>
      <c r="AN259" s="39">
        <f t="shared" ca="1" si="313"/>
        <v>0</v>
      </c>
      <c r="AO259" s="39">
        <f t="shared" ca="1" si="313"/>
        <v>0</v>
      </c>
      <c r="AP259" s="39">
        <f t="shared" ca="1" si="313"/>
        <v>0</v>
      </c>
      <c r="AQ259" s="39">
        <f t="shared" ca="1" si="313"/>
        <v>0</v>
      </c>
      <c r="AR259" s="39">
        <f t="shared" ca="1" si="313"/>
        <v>0</v>
      </c>
      <c r="AS259" s="39">
        <f t="shared" ca="1" si="313"/>
        <v>0</v>
      </c>
      <c r="AT259" s="39">
        <f t="shared" ca="1" si="313"/>
        <v>0</v>
      </c>
      <c r="AU259" s="39">
        <f t="shared" ca="1" si="313"/>
        <v>0</v>
      </c>
      <c r="AV259" s="39">
        <f t="shared" ca="1" si="313"/>
        <v>0</v>
      </c>
      <c r="AW259" s="39">
        <f t="shared" ca="1" si="313"/>
        <v>0</v>
      </c>
      <c r="AX259" s="39">
        <f t="shared" ca="1" si="313"/>
        <v>0</v>
      </c>
      <c r="AY259" s="39">
        <f t="shared" ca="1" si="313"/>
        <v>0</v>
      </c>
      <c r="AZ259" s="39">
        <f t="shared" ca="1" si="313"/>
        <v>0</v>
      </c>
      <c r="BA259" s="39">
        <f t="shared" ca="1" si="313"/>
        <v>0</v>
      </c>
      <c r="BB259" s="39">
        <f t="shared" ca="1" si="313"/>
        <v>0</v>
      </c>
      <c r="BC259" s="39">
        <f t="shared" ca="1" si="313"/>
        <v>0</v>
      </c>
      <c r="BD259" s="39">
        <f t="shared" ca="1" si="313"/>
        <v>0</v>
      </c>
      <c r="BE259" s="39">
        <f t="shared" ca="1" si="313"/>
        <v>0</v>
      </c>
      <c r="BF259" s="39">
        <f t="shared" ca="1" si="313"/>
        <v>0</v>
      </c>
      <c r="BG259" s="39">
        <f t="shared" ca="1" si="313"/>
        <v>0</v>
      </c>
      <c r="BH259" s="39">
        <f t="shared" ca="1" si="313"/>
        <v>0</v>
      </c>
      <c r="BI259" s="39">
        <f t="shared" ca="1" si="313"/>
        <v>0</v>
      </c>
      <c r="BJ259" s="39">
        <f t="shared" ca="1" si="313"/>
        <v>0</v>
      </c>
      <c r="BK259" s="39">
        <f t="shared" ca="1" si="313"/>
        <v>0</v>
      </c>
      <c r="BL259" s="39">
        <f t="shared" ca="1" si="313"/>
        <v>0</v>
      </c>
      <c r="BM259" s="39">
        <f t="shared" ca="1" si="313"/>
        <v>0</v>
      </c>
      <c r="BN259" s="39">
        <f t="shared" ca="1" si="313"/>
        <v>0</v>
      </c>
      <c r="BO259" s="39">
        <f t="shared" ca="1" si="313"/>
        <v>0</v>
      </c>
      <c r="BP259" s="39">
        <f t="shared" ca="1" si="313"/>
        <v>0</v>
      </c>
      <c r="BQ259" s="39">
        <f t="shared" ca="1" si="313"/>
        <v>0</v>
      </c>
      <c r="BR259" s="39">
        <f t="shared" ref="BR259:EC259" ca="1" si="314">BR277-BR258</f>
        <v>0</v>
      </c>
      <c r="BS259" s="39">
        <f t="shared" ca="1" si="314"/>
        <v>0</v>
      </c>
      <c r="BT259" s="39">
        <f t="shared" ca="1" si="314"/>
        <v>0</v>
      </c>
      <c r="BU259" s="39">
        <f t="shared" ca="1" si="314"/>
        <v>0</v>
      </c>
      <c r="BV259" s="39">
        <f t="shared" ca="1" si="314"/>
        <v>0</v>
      </c>
      <c r="BW259" s="39">
        <f t="shared" ca="1" si="314"/>
        <v>0</v>
      </c>
      <c r="BX259" s="39">
        <f t="shared" ca="1" si="314"/>
        <v>0</v>
      </c>
      <c r="BY259" s="39">
        <f t="shared" ca="1" si="314"/>
        <v>0</v>
      </c>
      <c r="BZ259" s="39">
        <f t="shared" ca="1" si="314"/>
        <v>0</v>
      </c>
      <c r="CA259" s="39">
        <f t="shared" ca="1" si="314"/>
        <v>0</v>
      </c>
      <c r="CB259" s="39">
        <f t="shared" ca="1" si="314"/>
        <v>0</v>
      </c>
      <c r="CC259" s="39">
        <f t="shared" ca="1" si="314"/>
        <v>0</v>
      </c>
      <c r="CD259" s="39">
        <f t="shared" ca="1" si="314"/>
        <v>0</v>
      </c>
      <c r="CE259" s="39">
        <f t="shared" ca="1" si="314"/>
        <v>0</v>
      </c>
      <c r="CF259" s="39">
        <f t="shared" ca="1" si="314"/>
        <v>0</v>
      </c>
      <c r="CG259" s="39">
        <f t="shared" ca="1" si="314"/>
        <v>0</v>
      </c>
      <c r="CH259" s="39">
        <f t="shared" ca="1" si="314"/>
        <v>0</v>
      </c>
      <c r="CI259" s="39">
        <f t="shared" ca="1" si="314"/>
        <v>0</v>
      </c>
      <c r="CJ259" s="39">
        <f t="shared" ca="1" si="314"/>
        <v>0</v>
      </c>
      <c r="CK259" s="39">
        <f t="shared" ca="1" si="314"/>
        <v>0</v>
      </c>
      <c r="CL259" s="39">
        <f t="shared" ca="1" si="314"/>
        <v>0</v>
      </c>
      <c r="CM259" s="39">
        <f t="shared" ca="1" si="314"/>
        <v>0</v>
      </c>
      <c r="CN259" s="39">
        <f t="shared" ca="1" si="314"/>
        <v>0</v>
      </c>
      <c r="CO259" s="39">
        <f t="shared" ca="1" si="314"/>
        <v>0</v>
      </c>
      <c r="CP259" s="39">
        <f t="shared" ca="1" si="314"/>
        <v>0</v>
      </c>
      <c r="CQ259" s="39">
        <f t="shared" ca="1" si="314"/>
        <v>0</v>
      </c>
      <c r="CR259" s="39">
        <f t="shared" ca="1" si="314"/>
        <v>0</v>
      </c>
      <c r="CS259" s="39">
        <f t="shared" ca="1" si="314"/>
        <v>0</v>
      </c>
      <c r="CT259" s="39">
        <f t="shared" ca="1" si="314"/>
        <v>0</v>
      </c>
      <c r="CU259" s="39">
        <f t="shared" ca="1" si="314"/>
        <v>0</v>
      </c>
      <c r="CV259" s="39">
        <f t="shared" ca="1" si="314"/>
        <v>0</v>
      </c>
      <c r="CW259" s="39">
        <f t="shared" ca="1" si="314"/>
        <v>0</v>
      </c>
      <c r="CX259" s="39">
        <f t="shared" ca="1" si="314"/>
        <v>0</v>
      </c>
      <c r="CY259" s="39">
        <f t="shared" ca="1" si="314"/>
        <v>0</v>
      </c>
      <c r="CZ259" s="39">
        <f t="shared" ca="1" si="314"/>
        <v>0</v>
      </c>
      <c r="DA259" s="39">
        <f t="shared" ca="1" si="314"/>
        <v>0</v>
      </c>
      <c r="DB259" s="39">
        <f t="shared" ca="1" si="314"/>
        <v>0</v>
      </c>
      <c r="DC259" s="39">
        <f t="shared" ca="1" si="314"/>
        <v>0</v>
      </c>
      <c r="DD259" s="39">
        <f t="shared" ca="1" si="314"/>
        <v>0</v>
      </c>
      <c r="DE259" s="39">
        <f t="shared" ca="1" si="314"/>
        <v>0</v>
      </c>
      <c r="DF259" s="39">
        <f t="shared" ca="1" si="314"/>
        <v>0</v>
      </c>
      <c r="DG259" s="39">
        <f t="shared" ca="1" si="314"/>
        <v>0</v>
      </c>
      <c r="DH259" s="39">
        <f t="shared" ca="1" si="314"/>
        <v>0</v>
      </c>
      <c r="DI259" s="39">
        <f t="shared" ca="1" si="314"/>
        <v>0</v>
      </c>
      <c r="DJ259" s="39">
        <f t="shared" ca="1" si="314"/>
        <v>0</v>
      </c>
      <c r="DK259" s="39">
        <f t="shared" ca="1" si="314"/>
        <v>0</v>
      </c>
      <c r="DL259" s="39">
        <f t="shared" ca="1" si="314"/>
        <v>0</v>
      </c>
      <c r="DM259" s="39">
        <f t="shared" ca="1" si="314"/>
        <v>0</v>
      </c>
      <c r="DN259" s="39">
        <f t="shared" ca="1" si="314"/>
        <v>0</v>
      </c>
      <c r="DO259" s="39">
        <f t="shared" ca="1" si="314"/>
        <v>0</v>
      </c>
      <c r="DP259" s="39">
        <f t="shared" ca="1" si="314"/>
        <v>0</v>
      </c>
      <c r="DQ259" s="39">
        <f t="shared" ca="1" si="314"/>
        <v>0</v>
      </c>
      <c r="DR259" s="39">
        <f t="shared" ca="1" si="314"/>
        <v>0</v>
      </c>
      <c r="DS259" s="39">
        <f t="shared" ca="1" si="314"/>
        <v>0</v>
      </c>
      <c r="DT259" s="39">
        <f t="shared" ca="1" si="314"/>
        <v>0</v>
      </c>
      <c r="DU259" s="39">
        <f t="shared" ca="1" si="314"/>
        <v>0</v>
      </c>
      <c r="DV259" s="39">
        <f t="shared" ca="1" si="314"/>
        <v>0</v>
      </c>
      <c r="DW259" s="39">
        <f t="shared" ca="1" si="314"/>
        <v>0</v>
      </c>
      <c r="DX259" s="39">
        <f t="shared" ca="1" si="314"/>
        <v>0</v>
      </c>
      <c r="DY259" s="39">
        <f t="shared" ca="1" si="314"/>
        <v>0</v>
      </c>
      <c r="DZ259" s="39">
        <f t="shared" ca="1" si="314"/>
        <v>0</v>
      </c>
      <c r="EA259" s="39">
        <f t="shared" ca="1" si="314"/>
        <v>0</v>
      </c>
      <c r="EB259" s="39">
        <f t="shared" ca="1" si="314"/>
        <v>0</v>
      </c>
      <c r="EC259" s="39">
        <f t="shared" ca="1" si="314"/>
        <v>0</v>
      </c>
      <c r="ED259" s="39">
        <f t="shared" ref="ED259:EI259" ca="1" si="315">ED277-ED258</f>
        <v>0</v>
      </c>
      <c r="EE259" s="39">
        <f t="shared" ca="1" si="315"/>
        <v>0</v>
      </c>
      <c r="EF259" s="39">
        <f t="shared" ca="1" si="315"/>
        <v>0</v>
      </c>
      <c r="EG259" s="39">
        <f t="shared" ca="1" si="315"/>
        <v>0</v>
      </c>
      <c r="EH259" s="39">
        <f t="shared" ca="1" si="315"/>
        <v>0</v>
      </c>
      <c r="EI259" s="39">
        <f t="shared" ca="1" si="315"/>
        <v>0</v>
      </c>
      <c r="EJ259" s="51"/>
      <c r="EK259" s="51"/>
      <c r="EL259" s="51"/>
      <c r="EM259" s="51"/>
      <c r="EN259" s="51"/>
      <c r="EO259" s="51"/>
      <c r="EP259" s="51"/>
      <c r="EQ259" s="51"/>
      <c r="ER259" s="51"/>
      <c r="ES259" s="51"/>
      <c r="ET259" s="51"/>
      <c r="EU259" s="51"/>
      <c r="EV259" s="51"/>
      <c r="EW259" s="51"/>
      <c r="EX259" s="51"/>
      <c r="EY259" s="51"/>
      <c r="EZ259" s="51"/>
      <c r="FA259" s="51"/>
    </row>
    <row r="260" spans="1:157" x14ac:dyDescent="0.2"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  <c r="BC260" s="51"/>
      <c r="BD260" s="51"/>
      <c r="BE260" s="51"/>
      <c r="BF260" s="51"/>
      <c r="BG260" s="51"/>
      <c r="BH260" s="51"/>
      <c r="BI260" s="51"/>
      <c r="BJ260" s="51"/>
      <c r="BK260" s="51"/>
      <c r="BL260" s="51"/>
      <c r="BM260" s="51"/>
      <c r="BN260" s="51"/>
      <c r="BO260" s="51"/>
      <c r="BP260" s="51"/>
      <c r="BQ260" s="51"/>
      <c r="BR260" s="51"/>
      <c r="BS260" s="51"/>
      <c r="BT260" s="51"/>
      <c r="BU260" s="51"/>
      <c r="BV260" s="51"/>
      <c r="BW260" s="51"/>
      <c r="BX260" s="51"/>
      <c r="BY260" s="51"/>
      <c r="BZ260" s="51"/>
      <c r="CA260" s="51"/>
      <c r="CB260" s="51"/>
      <c r="CC260" s="51"/>
      <c r="CD260" s="51"/>
      <c r="CE260" s="51"/>
      <c r="CF260" s="51"/>
      <c r="CG260" s="51"/>
      <c r="CH260" s="51"/>
      <c r="CI260" s="51"/>
      <c r="CJ260" s="51"/>
      <c r="CK260" s="51"/>
      <c r="CL260" s="51"/>
      <c r="CM260" s="51"/>
      <c r="CN260" s="51"/>
      <c r="CO260" s="51"/>
      <c r="CP260" s="51"/>
      <c r="CQ260" s="51"/>
      <c r="CR260" s="51"/>
      <c r="CS260" s="51"/>
      <c r="CT260" s="51"/>
      <c r="CU260" s="51"/>
      <c r="CV260" s="51"/>
      <c r="CW260" s="51"/>
      <c r="CX260" s="51"/>
      <c r="CY260" s="51"/>
      <c r="CZ260" s="51"/>
      <c r="DA260" s="51"/>
      <c r="DB260" s="51"/>
      <c r="DC260" s="51"/>
      <c r="DD260" s="51"/>
      <c r="DE260" s="51"/>
      <c r="DF260" s="51"/>
      <c r="DG260" s="51"/>
      <c r="DH260" s="51"/>
      <c r="DI260" s="51"/>
      <c r="DJ260" s="51"/>
      <c r="DK260" s="51"/>
      <c r="DL260" s="51"/>
      <c r="DM260" s="51"/>
      <c r="DN260" s="51"/>
      <c r="DO260" s="51"/>
      <c r="DP260" s="51"/>
      <c r="DQ260" s="51"/>
      <c r="DR260" s="51"/>
      <c r="DS260" s="51"/>
      <c r="DT260" s="51"/>
      <c r="DU260" s="51"/>
      <c r="DV260" s="51"/>
      <c r="DW260" s="51"/>
      <c r="DX260" s="51"/>
      <c r="DY260" s="51"/>
      <c r="DZ260" s="51"/>
      <c r="EA260" s="51"/>
      <c r="EB260" s="51"/>
      <c r="EC260" s="51"/>
      <c r="ED260" s="51"/>
      <c r="EE260" s="51"/>
      <c r="EF260" s="51"/>
      <c r="EG260" s="51"/>
      <c r="EH260" s="51"/>
      <c r="EI260" s="51"/>
      <c r="EJ260" s="51"/>
      <c r="EK260" s="51"/>
      <c r="EL260" s="51"/>
      <c r="EM260" s="51"/>
      <c r="EN260" s="51"/>
      <c r="EO260" s="51"/>
      <c r="EP260" s="51"/>
      <c r="EQ260" s="51"/>
      <c r="ER260" s="51"/>
      <c r="ES260" s="51"/>
      <c r="ET260" s="51"/>
      <c r="EU260" s="51"/>
      <c r="EV260" s="51"/>
      <c r="EW260" s="51"/>
      <c r="EX260" s="51"/>
      <c r="EY260" s="51"/>
      <c r="EZ260" s="51"/>
      <c r="FA260" s="51"/>
    </row>
    <row r="261" spans="1:157" x14ac:dyDescent="0.2">
      <c r="E261" s="346">
        <f>IF((COLUMN('General Data'!E124) -$D$251) &lt; COLUMN('General Data'!$E$124),COLUMN('General Data'!$E$124),COLUMN('General Data'!E124)- $D$251 + 1)</f>
        <v>5</v>
      </c>
      <c r="F261" s="346">
        <f>IF((COLUMN('General Data'!F124) -$D$251) &lt; COLUMN('General Data'!$E$124),COLUMN('General Data'!$E$124),COLUMN('General Data'!F124)- $D$251 + 1)</f>
        <v>6</v>
      </c>
      <c r="G261" s="346">
        <f>IF((COLUMN('General Data'!G124) -$D$251) &lt; COLUMN('General Data'!$E$124),COLUMN('General Data'!$E$124),COLUMN('General Data'!G124)- $D$251 + 1)</f>
        <v>7</v>
      </c>
      <c r="H261" s="346">
        <f>IF((COLUMN('General Data'!H124) -$D$251) &lt; COLUMN('General Data'!$E$124),COLUMN('General Data'!$E$124),COLUMN('General Data'!H124)- $D$251 + 1)</f>
        <v>8</v>
      </c>
      <c r="I261" s="346">
        <f>IF((COLUMN('General Data'!I124) -$D$251) &lt; COLUMN('General Data'!$E$124),COLUMN('General Data'!$E$124),COLUMN('General Data'!I124)- $D$251 + 1)</f>
        <v>9</v>
      </c>
      <c r="J261" s="346">
        <f>IF((COLUMN('General Data'!J124) -$D$251) &lt; COLUMN('General Data'!$E$124),COLUMN('General Data'!$E$124),COLUMN('General Data'!J124)- $D$251 + 1)</f>
        <v>10</v>
      </c>
      <c r="K261" s="346">
        <f>IF((COLUMN('General Data'!K124) -$D$251) &lt; COLUMN('General Data'!$E$124),COLUMN('General Data'!$E$124),COLUMN('General Data'!K124)- $D$251 + 1)</f>
        <v>11</v>
      </c>
      <c r="L261" s="346">
        <f>IF((COLUMN('General Data'!L124) -$D$251) &lt; COLUMN('General Data'!$E$124),COLUMN('General Data'!$E$124),COLUMN('General Data'!L124)- $D$251 + 1)</f>
        <v>12</v>
      </c>
      <c r="M261" s="346">
        <f>IF((COLUMN('General Data'!M124) -$D$251) &lt; COLUMN('General Data'!$E$124),COLUMN('General Data'!$E$124),COLUMN('General Data'!M124)- $D$251 + 1)</f>
        <v>13</v>
      </c>
      <c r="N261" s="346">
        <f>IF((COLUMN('General Data'!N124) -$D$251) &lt; COLUMN('General Data'!$E$124),COLUMN('General Data'!$E$124),COLUMN('General Data'!N124)- $D$251 + 1)</f>
        <v>14</v>
      </c>
      <c r="O261" s="346">
        <f>IF((COLUMN('General Data'!O124) -$D$251) &lt; COLUMN('General Data'!$E$124),COLUMN('General Data'!$E$124),COLUMN('General Data'!O124)- $D$251 + 1)</f>
        <v>15</v>
      </c>
      <c r="P261" s="346">
        <f>IF((COLUMN('General Data'!P124) -$D$251) &lt; COLUMN('General Data'!$E$124),COLUMN('General Data'!$E$124),COLUMN('General Data'!P124)- $D$251 + 1)</f>
        <v>16</v>
      </c>
      <c r="Q261" s="346">
        <f>IF((COLUMN('General Data'!Q124) -$D$251) &lt; COLUMN('General Data'!$E$124),COLUMN('General Data'!$E$124),COLUMN('General Data'!Q124)- $D$251 + 1)</f>
        <v>17</v>
      </c>
      <c r="R261" s="346">
        <f>IF((COLUMN('General Data'!R124) -$D$251) &lt; COLUMN('General Data'!$E$124),COLUMN('General Data'!$E$124),COLUMN('General Data'!R124)- $D$251 + 1)</f>
        <v>18</v>
      </c>
      <c r="S261" s="346">
        <f>IF((COLUMN('General Data'!S124) -$D$251) &lt; COLUMN('General Data'!$E$124),COLUMN('General Data'!$E$124),COLUMN('General Data'!S124)- $D$251 + 1)</f>
        <v>19</v>
      </c>
      <c r="T261" s="346">
        <f>IF((COLUMN('General Data'!T124) -$D$251) &lt; COLUMN('General Data'!$E$124),COLUMN('General Data'!$E$124),COLUMN('General Data'!T124)- $D$251 + 1)</f>
        <v>20</v>
      </c>
      <c r="U261" s="346">
        <f>IF((COLUMN('General Data'!U124) -$D$251) &lt; COLUMN('General Data'!$E$124),COLUMN('General Data'!$E$124),COLUMN('General Data'!U124)- $D$251 + 1)</f>
        <v>21</v>
      </c>
      <c r="V261" s="346">
        <f>IF((COLUMN('General Data'!V124) -$D$251) &lt; COLUMN('General Data'!$E$124),COLUMN('General Data'!$E$124),COLUMN('General Data'!V124)- $D$251 + 1)</f>
        <v>22</v>
      </c>
      <c r="W261" s="346">
        <f>IF((COLUMN('General Data'!W124) -$D$251) &lt; COLUMN('General Data'!$E$124),COLUMN('General Data'!$E$124),COLUMN('General Data'!W124)- $D$251 + 1)</f>
        <v>23</v>
      </c>
      <c r="X261" s="346">
        <f>IF((COLUMN('General Data'!X124) -$D$251) &lt; COLUMN('General Data'!$E$124),COLUMN('General Data'!$E$124),COLUMN('General Data'!X124)- $D$251 + 1)</f>
        <v>24</v>
      </c>
      <c r="Y261" s="346">
        <f>IF((COLUMN('General Data'!Y124) -$D$251) &lt; COLUMN('General Data'!$E$124),COLUMN('General Data'!$E$124),COLUMN('General Data'!Y124)- $D$251 + 1)</f>
        <v>25</v>
      </c>
      <c r="Z261" s="346">
        <f>IF((COLUMN('General Data'!Z124) -$D$251) &lt; COLUMN('General Data'!$E$124),COLUMN('General Data'!$E$124),COLUMN('General Data'!Z124)- $D$251 + 1)</f>
        <v>26</v>
      </c>
      <c r="AA261" s="346">
        <f>IF((COLUMN('General Data'!AA124) -$D$251) &lt; COLUMN('General Data'!$E$124),COLUMN('General Data'!$E$124),COLUMN('General Data'!AA124)- $D$251 + 1)</f>
        <v>27</v>
      </c>
      <c r="AB261" s="346">
        <f>IF((COLUMN('General Data'!AB124) -$D$251) &lt; COLUMN('General Data'!$E$124),COLUMN('General Data'!$E$124),COLUMN('General Data'!AB124)- $D$251 + 1)</f>
        <v>28</v>
      </c>
      <c r="AC261" s="346">
        <f>IF((COLUMN('General Data'!AC124) -$D$251) &lt; COLUMN('General Data'!$E$124),COLUMN('General Data'!$E$124),COLUMN('General Data'!AC124)- $D$251 + 1)</f>
        <v>29</v>
      </c>
      <c r="AD261" s="346">
        <f>IF((COLUMN('General Data'!AD124) -$D$251) &lt; COLUMN('General Data'!$E$124),COLUMN('General Data'!$E$124),COLUMN('General Data'!AD124)- $D$251 + 1)</f>
        <v>30</v>
      </c>
      <c r="AE261" s="346">
        <f>IF((COLUMN('General Data'!AE124) -$D$251) &lt; COLUMN('General Data'!$E$124),COLUMN('General Data'!$E$124),COLUMN('General Data'!AE124)- $D$251 + 1)</f>
        <v>31</v>
      </c>
      <c r="AF261" s="346">
        <f>IF((COLUMN('General Data'!AF124) -$D$251) &lt; COLUMN('General Data'!$E$124),COLUMN('General Data'!$E$124),COLUMN('General Data'!AF124)- $D$251 + 1)</f>
        <v>32</v>
      </c>
      <c r="AG261" s="346">
        <f>IF((COLUMN('General Data'!AG124) -$D$251) &lt; COLUMN('General Data'!$E$124),COLUMN('General Data'!$E$124),COLUMN('General Data'!AG124)- $D$251 + 1)</f>
        <v>33</v>
      </c>
      <c r="AH261" s="346">
        <f>IF((COLUMN('General Data'!AH124) -$D$251) &lt; COLUMN('General Data'!$E$124),COLUMN('General Data'!$E$124),COLUMN('General Data'!AH124)- $D$251 + 1)</f>
        <v>34</v>
      </c>
      <c r="AI261" s="346">
        <f>IF((COLUMN('General Data'!AI124) -$D$251) &lt; COLUMN('General Data'!$E$124),COLUMN('General Data'!$E$124),COLUMN('General Data'!AI124)- $D$251 + 1)</f>
        <v>35</v>
      </c>
      <c r="AJ261" s="346">
        <f>IF((COLUMN('General Data'!AJ124) -$D$251) &lt; COLUMN('General Data'!$E$124),COLUMN('General Data'!$E$124),COLUMN('General Data'!AJ124)- $D$251 + 1)</f>
        <v>36</v>
      </c>
      <c r="AK261" s="346">
        <f>IF((COLUMN('General Data'!AK124) -$D$251) &lt; COLUMN('General Data'!$E$124),COLUMN('General Data'!$E$124),COLUMN('General Data'!AK124)- $D$251 + 1)</f>
        <v>37</v>
      </c>
      <c r="AL261" s="346">
        <f>IF((COLUMN('General Data'!AL124) -$D$251) &lt; COLUMN('General Data'!$E$124),COLUMN('General Data'!$E$124),COLUMN('General Data'!AL124)- $D$251 + 1)</f>
        <v>38</v>
      </c>
      <c r="AM261" s="346">
        <f>IF((COLUMN('General Data'!AM124) -$D$251) &lt; COLUMN('General Data'!$E$124),COLUMN('General Data'!$E$124),COLUMN('General Data'!AM124)- $D$251 + 1)</f>
        <v>39</v>
      </c>
      <c r="AN261" s="346">
        <f>IF((COLUMN('General Data'!AN124) -$D$251) &lt; COLUMN('General Data'!$E$124),COLUMN('General Data'!$E$124),COLUMN('General Data'!AN124)- $D$251 + 1)</f>
        <v>40</v>
      </c>
      <c r="AO261" s="346">
        <f>IF((COLUMN('General Data'!AO124) -$D$251) &lt; COLUMN('General Data'!$E$124),COLUMN('General Data'!$E$124),COLUMN('General Data'!AO124)- $D$251 + 1)</f>
        <v>41</v>
      </c>
      <c r="AP261" s="346">
        <f>IF((COLUMN('General Data'!AP124) -$D$251) &lt; COLUMN('General Data'!$E$124),COLUMN('General Data'!$E$124),COLUMN('General Data'!AP124)- $D$251 + 1)</f>
        <v>42</v>
      </c>
      <c r="AQ261" s="346">
        <f>IF((COLUMN('General Data'!AQ124) -$D$251) &lt; COLUMN('General Data'!$E$124),COLUMN('General Data'!$E$124),COLUMN('General Data'!AQ124)- $D$251 + 1)</f>
        <v>43</v>
      </c>
      <c r="AR261" s="346">
        <f>IF((COLUMN('General Data'!AR124) -$D$251) &lt; COLUMN('General Data'!$E$124),COLUMN('General Data'!$E$124),COLUMN('General Data'!AR124)- $D$251 + 1)</f>
        <v>44</v>
      </c>
      <c r="AS261" s="346">
        <f>IF((COLUMN('General Data'!AS124) -$D$251) &lt; COLUMN('General Data'!$E$124),COLUMN('General Data'!$E$124),COLUMN('General Data'!AS124)- $D$251 + 1)</f>
        <v>45</v>
      </c>
      <c r="AT261" s="346">
        <f>IF((COLUMN('General Data'!AT124) -$D$251) &lt; COLUMN('General Data'!$E$124),COLUMN('General Data'!$E$124),COLUMN('General Data'!AT124)- $D$251 + 1)</f>
        <v>46</v>
      </c>
      <c r="AU261" s="346">
        <f>IF((COLUMN('General Data'!AU124) -$D$251) &lt; COLUMN('General Data'!$E$124),COLUMN('General Data'!$E$124),COLUMN('General Data'!AU124)- $D$251 + 1)</f>
        <v>47</v>
      </c>
      <c r="AV261" s="346">
        <f>IF((COLUMN('General Data'!AV124) -$D$251) &lt; COLUMN('General Data'!$E$124),COLUMN('General Data'!$E$124),COLUMN('General Data'!AV124)- $D$251 + 1)</f>
        <v>48</v>
      </c>
      <c r="AW261" s="346">
        <f>IF((COLUMN('General Data'!AW124) -$D$251) &lt; COLUMN('General Data'!$E$124),COLUMN('General Data'!$E$124),COLUMN('General Data'!AW124)- $D$251 + 1)</f>
        <v>49</v>
      </c>
      <c r="AX261" s="346">
        <f>IF((COLUMN('General Data'!AX124) -$D$251) &lt; COLUMN('General Data'!$E$124),COLUMN('General Data'!$E$124),COLUMN('General Data'!AX124)- $D$251 + 1)</f>
        <v>50</v>
      </c>
      <c r="AY261" s="346">
        <f>IF((COLUMN('General Data'!AY124) -$D$251) &lt; COLUMN('General Data'!$E$124),COLUMN('General Data'!$E$124),COLUMN('General Data'!AY124)- $D$251 + 1)</f>
        <v>51</v>
      </c>
      <c r="AZ261" s="346">
        <f>IF((COLUMN('General Data'!AZ124) -$D$251) &lt; COLUMN('General Data'!$E$124),COLUMN('General Data'!$E$124),COLUMN('General Data'!AZ124)- $D$251 + 1)</f>
        <v>52</v>
      </c>
      <c r="BA261" s="346">
        <f>IF((COLUMN('General Data'!BA124) -$D$251) &lt; COLUMN('General Data'!$E$124),COLUMN('General Data'!$E$124),COLUMN('General Data'!BA124)- $D$251 + 1)</f>
        <v>53</v>
      </c>
      <c r="BB261" s="346">
        <f>IF((COLUMN('General Data'!BB124) -$D$251) &lt; COLUMN('General Data'!$E$124),COLUMN('General Data'!$E$124),COLUMN('General Data'!BB124)- $D$251 + 1)</f>
        <v>54</v>
      </c>
      <c r="BC261" s="346">
        <f>IF((COLUMN('General Data'!BC124) -$D$251) &lt; COLUMN('General Data'!$E$124),COLUMN('General Data'!$E$124),COLUMN('General Data'!BC124)- $D$251 + 1)</f>
        <v>55</v>
      </c>
      <c r="BD261" s="346">
        <f>IF((COLUMN('General Data'!BD124) -$D$251) &lt; COLUMN('General Data'!$E$124),COLUMN('General Data'!$E$124),COLUMN('General Data'!BD124)- $D$251 + 1)</f>
        <v>56</v>
      </c>
      <c r="BE261" s="346">
        <f>IF((COLUMN('General Data'!BE124) -$D$251) &lt; COLUMN('General Data'!$E$124),COLUMN('General Data'!$E$124),COLUMN('General Data'!BE124)- $D$251 + 1)</f>
        <v>57</v>
      </c>
      <c r="BF261" s="346">
        <f>IF((COLUMN('General Data'!BF124) -$D$251) &lt; COLUMN('General Data'!$E$124),COLUMN('General Data'!$E$124),COLUMN('General Data'!BF124)- $D$251 + 1)</f>
        <v>58</v>
      </c>
      <c r="BG261" s="346">
        <f>IF((COLUMN('General Data'!BG124) -$D$251) &lt; COLUMN('General Data'!$E$124),COLUMN('General Data'!$E$124),COLUMN('General Data'!BG124)- $D$251 + 1)</f>
        <v>59</v>
      </c>
      <c r="BH261" s="346">
        <f>IF((COLUMN('General Data'!BH124) -$D$251) &lt; COLUMN('General Data'!$E$124),COLUMN('General Data'!$E$124),COLUMN('General Data'!BH124)- $D$251 + 1)</f>
        <v>60</v>
      </c>
      <c r="BI261" s="346">
        <f>IF((COLUMN('General Data'!BI124) -$D$251) &lt; COLUMN('General Data'!$E$124),COLUMN('General Data'!$E$124),COLUMN('General Data'!BI124)- $D$251 + 1)</f>
        <v>61</v>
      </c>
      <c r="BJ261" s="346">
        <f>IF((COLUMN('General Data'!BJ124) -$D$251) &lt; COLUMN('General Data'!$E$124),COLUMN('General Data'!$E$124),COLUMN('General Data'!BJ124)- $D$251 + 1)</f>
        <v>62</v>
      </c>
      <c r="BK261" s="346">
        <f>IF((COLUMN('General Data'!BK124) -$D$251) &lt; COLUMN('General Data'!$E$124),COLUMN('General Data'!$E$124),COLUMN('General Data'!BK124)- $D$251 + 1)</f>
        <v>63</v>
      </c>
      <c r="BL261" s="346">
        <f>IF((COLUMN('General Data'!BL124) -$D$251) &lt; COLUMN('General Data'!$E$124),COLUMN('General Data'!$E$124),COLUMN('General Data'!BL124)- $D$251 + 1)</f>
        <v>64</v>
      </c>
      <c r="BM261" s="346">
        <f>IF((COLUMN('General Data'!BM124) -$D$251) &lt; COLUMN('General Data'!$E$124),COLUMN('General Data'!$E$124),COLUMN('General Data'!BM124)- $D$251 + 1)</f>
        <v>65</v>
      </c>
      <c r="BN261" s="346">
        <f>IF((COLUMN('General Data'!BN124) -$D$251) &lt; COLUMN('General Data'!$E$124),COLUMN('General Data'!$E$124),COLUMN('General Data'!BN124)- $D$251 + 1)</f>
        <v>66</v>
      </c>
      <c r="BO261" s="346">
        <f>IF((COLUMN('General Data'!BO124) -$D$251) &lt; COLUMN('General Data'!$E$124),COLUMN('General Data'!$E$124),COLUMN('General Data'!BO124)- $D$251 + 1)</f>
        <v>67</v>
      </c>
      <c r="BP261" s="346">
        <f>IF((COLUMN('General Data'!BP124) -$D$251) &lt; COLUMN('General Data'!$E$124),COLUMN('General Data'!$E$124),COLUMN('General Data'!BP124)- $D$251 + 1)</f>
        <v>68</v>
      </c>
      <c r="BQ261" s="346">
        <f>IF((COLUMN('General Data'!BQ124) -$D$251) &lt; COLUMN('General Data'!$E$124),COLUMN('General Data'!$E$124),COLUMN('General Data'!BQ124)- $D$251 + 1)</f>
        <v>69</v>
      </c>
      <c r="BR261" s="346">
        <f>IF((COLUMN('General Data'!BR124) -$D$251) &lt; COLUMN('General Data'!$E$124),COLUMN('General Data'!$E$124),COLUMN('General Data'!BR124)- $D$251 + 1)</f>
        <v>70</v>
      </c>
      <c r="BS261" s="346">
        <f>IF((COLUMN('General Data'!BS124) -$D$251) &lt; COLUMN('General Data'!$E$124),COLUMN('General Data'!$E$124),COLUMN('General Data'!BS124)- $D$251 + 1)</f>
        <v>71</v>
      </c>
      <c r="BT261" s="346">
        <f>IF((COLUMN('General Data'!BT124) -$D$251) &lt; COLUMN('General Data'!$E$124),COLUMN('General Data'!$E$124),COLUMN('General Data'!BT124)- $D$251 + 1)</f>
        <v>72</v>
      </c>
      <c r="BU261" s="346">
        <f>IF((COLUMN('General Data'!BU124) -$D$251) &lt; COLUMN('General Data'!$E$124),COLUMN('General Data'!$E$124),COLUMN('General Data'!BU124)- $D$251 + 1)</f>
        <v>73</v>
      </c>
      <c r="BV261" s="346">
        <f>IF((COLUMN('General Data'!BV124) -$D$251) &lt; COLUMN('General Data'!$E$124),COLUMN('General Data'!$E$124),COLUMN('General Data'!BV124)- $D$251 + 1)</f>
        <v>74</v>
      </c>
      <c r="BW261" s="346">
        <f>IF((COLUMN('General Data'!BW124) -$D$251) &lt; COLUMN('General Data'!$E$124),COLUMN('General Data'!$E$124),COLUMN('General Data'!BW124)- $D$251 + 1)</f>
        <v>75</v>
      </c>
      <c r="BX261" s="346">
        <f>IF((COLUMN('General Data'!BX124) -$D$251) &lt; COLUMN('General Data'!$E$124),COLUMN('General Data'!$E$124),COLUMN('General Data'!BX124)- $D$251 + 1)</f>
        <v>76</v>
      </c>
      <c r="BY261" s="346">
        <f>IF((COLUMN('General Data'!BY124) -$D$251) &lt; COLUMN('General Data'!$E$124),COLUMN('General Data'!$E$124),COLUMN('General Data'!BY124)- $D$251 + 1)</f>
        <v>77</v>
      </c>
      <c r="BZ261" s="346">
        <f>IF((COLUMN('General Data'!BZ124) -$D$251) &lt; COLUMN('General Data'!$E$124),COLUMN('General Data'!$E$124),COLUMN('General Data'!BZ124)- $D$251 + 1)</f>
        <v>78</v>
      </c>
      <c r="CA261" s="346">
        <f>IF((COLUMN('General Data'!CA124) -$D$251) &lt; COLUMN('General Data'!$E$124),COLUMN('General Data'!$E$124),COLUMN('General Data'!CA124)- $D$251 + 1)</f>
        <v>79</v>
      </c>
      <c r="CB261" s="346">
        <f>IF((COLUMN('General Data'!CB124) -$D$251) &lt; COLUMN('General Data'!$E$124),COLUMN('General Data'!$E$124),COLUMN('General Data'!CB124)- $D$251 + 1)</f>
        <v>80</v>
      </c>
      <c r="CC261" s="346">
        <f>IF((COLUMN('General Data'!CC124) -$D$251) &lt; COLUMN('General Data'!$E$124),COLUMN('General Data'!$E$124),COLUMN('General Data'!CC124)- $D$251 + 1)</f>
        <v>81</v>
      </c>
      <c r="CD261" s="346">
        <f>IF((COLUMN('General Data'!CD124) -$D$251) &lt; COLUMN('General Data'!$E$124),COLUMN('General Data'!$E$124),COLUMN('General Data'!CD124)- $D$251 + 1)</f>
        <v>82</v>
      </c>
      <c r="CE261" s="346">
        <f>IF((COLUMN('General Data'!CE124) -$D$251) &lt; COLUMN('General Data'!$E$124),COLUMN('General Data'!$E$124),COLUMN('General Data'!CE124)- $D$251 + 1)</f>
        <v>83</v>
      </c>
      <c r="CF261" s="346">
        <f>IF((COLUMN('General Data'!CF124) -$D$251) &lt; COLUMN('General Data'!$E$124),COLUMN('General Data'!$E$124),COLUMN('General Data'!CF124)- $D$251 + 1)</f>
        <v>84</v>
      </c>
      <c r="CG261" s="346">
        <f>IF((COLUMN('General Data'!CG124) -$D$251) &lt; COLUMN('General Data'!$E$124),COLUMN('General Data'!$E$124),COLUMN('General Data'!CG124)- $D$251 + 1)</f>
        <v>85</v>
      </c>
      <c r="CH261" s="346">
        <f>IF((COLUMN('General Data'!CH124) -$D$251) &lt; COLUMN('General Data'!$E$124),COLUMN('General Data'!$E$124),COLUMN('General Data'!CH124)- $D$251 + 1)</f>
        <v>86</v>
      </c>
      <c r="CI261" s="346">
        <f>IF((COLUMN('General Data'!CI124) -$D$251) &lt; COLUMN('General Data'!$E$124),COLUMN('General Data'!$E$124),COLUMN('General Data'!CI124)- $D$251 + 1)</f>
        <v>87</v>
      </c>
      <c r="CJ261" s="346">
        <f>IF((COLUMN('General Data'!CJ124) -$D$251) &lt; COLUMN('General Data'!$E$124),COLUMN('General Data'!$E$124),COLUMN('General Data'!CJ124)- $D$251 + 1)</f>
        <v>88</v>
      </c>
      <c r="CK261" s="346">
        <f>IF((COLUMN('General Data'!CK124) -$D$251) &lt; COLUMN('General Data'!$E$124),COLUMN('General Data'!$E$124),COLUMN('General Data'!CK124)- $D$251 + 1)</f>
        <v>89</v>
      </c>
      <c r="CL261" s="346">
        <f>IF((COLUMN('General Data'!CL124) -$D$251) &lt; COLUMN('General Data'!$E$124),COLUMN('General Data'!$E$124),COLUMN('General Data'!CL124)- $D$251 + 1)</f>
        <v>90</v>
      </c>
      <c r="CM261" s="346">
        <f>IF((COLUMN('General Data'!CM124) -$D$251) &lt; COLUMN('General Data'!$E$124),COLUMN('General Data'!$E$124),COLUMN('General Data'!CM124)- $D$251 + 1)</f>
        <v>91</v>
      </c>
      <c r="CN261" s="346">
        <f>IF((COLUMN('General Data'!CN124) -$D$251) &lt; COLUMN('General Data'!$E$124),COLUMN('General Data'!$E$124),COLUMN('General Data'!CN124)- $D$251 + 1)</f>
        <v>92</v>
      </c>
      <c r="CO261" s="346">
        <f>IF((COLUMN('General Data'!CO124) -$D$251) &lt; COLUMN('General Data'!$E$124),COLUMN('General Data'!$E$124),COLUMN('General Data'!CO124)- $D$251 + 1)</f>
        <v>93</v>
      </c>
      <c r="CP261" s="346">
        <f>IF((COLUMN('General Data'!CP124) -$D$251) &lt; COLUMN('General Data'!$E$124),COLUMN('General Data'!$E$124),COLUMN('General Data'!CP124)- $D$251 + 1)</f>
        <v>94</v>
      </c>
      <c r="CQ261" s="346">
        <f>IF((COLUMN('General Data'!CQ124) -$D$251) &lt; COLUMN('General Data'!$E$124),COLUMN('General Data'!$E$124),COLUMN('General Data'!CQ124)- $D$251 + 1)</f>
        <v>95</v>
      </c>
      <c r="CR261" s="346">
        <f>IF((COLUMN('General Data'!CR124) -$D$251) &lt; COLUMN('General Data'!$E$124),COLUMN('General Data'!$E$124),COLUMN('General Data'!CR124)- $D$251 + 1)</f>
        <v>96</v>
      </c>
      <c r="CS261" s="346">
        <f>IF((COLUMN('General Data'!CS124) -$D$251) &lt; COLUMN('General Data'!$E$124),COLUMN('General Data'!$E$124),COLUMN('General Data'!CS124)- $D$251 + 1)</f>
        <v>97</v>
      </c>
      <c r="CT261" s="346">
        <f>IF((COLUMN('General Data'!CT124) -$D$251) &lt; COLUMN('General Data'!$E$124),COLUMN('General Data'!$E$124),COLUMN('General Data'!CT124)- $D$251 + 1)</f>
        <v>98</v>
      </c>
      <c r="CU261" s="346">
        <f>IF((COLUMN('General Data'!CU124) -$D$251) &lt; COLUMN('General Data'!$E$124),COLUMN('General Data'!$E$124),COLUMN('General Data'!CU124)- $D$251 + 1)</f>
        <v>99</v>
      </c>
      <c r="CV261" s="346">
        <f>IF((COLUMN('General Data'!CV124) -$D$251) &lt; COLUMN('General Data'!$E$124),COLUMN('General Data'!$E$124),COLUMN('General Data'!CV124)- $D$251 + 1)</f>
        <v>100</v>
      </c>
      <c r="CW261" s="346">
        <f>IF((COLUMN('General Data'!CW124) -$D$251) &lt; COLUMN('General Data'!$E$124),COLUMN('General Data'!$E$124),COLUMN('General Data'!CW124)- $D$251 + 1)</f>
        <v>101</v>
      </c>
      <c r="CX261" s="346">
        <f>IF((COLUMN('General Data'!CX124) -$D$251) &lt; COLUMN('General Data'!$E$124),COLUMN('General Data'!$E$124),COLUMN('General Data'!CX124)- $D$251 + 1)</f>
        <v>102</v>
      </c>
      <c r="CY261" s="346">
        <f>IF((COLUMN('General Data'!CY124) -$D$251) &lt; COLUMN('General Data'!$E$124),COLUMN('General Data'!$E$124),COLUMN('General Data'!CY124)- $D$251 + 1)</f>
        <v>103</v>
      </c>
      <c r="CZ261" s="346">
        <f>IF((COLUMN('General Data'!CZ124) -$D$251) &lt; COLUMN('General Data'!$E$124),COLUMN('General Data'!$E$124),COLUMN('General Data'!CZ124)- $D$251 + 1)</f>
        <v>104</v>
      </c>
      <c r="DA261" s="346">
        <f>IF((COLUMN('General Data'!DA124) -$D$251) &lt; COLUMN('General Data'!$E$124),COLUMN('General Data'!$E$124),COLUMN('General Data'!DA124)- $D$251 + 1)</f>
        <v>105</v>
      </c>
      <c r="DB261" s="346">
        <f>IF((COLUMN('General Data'!DB124) -$D$251) &lt; COLUMN('General Data'!$E$124),COLUMN('General Data'!$E$124),COLUMN('General Data'!DB124)- $D$251 + 1)</f>
        <v>106</v>
      </c>
      <c r="DC261" s="346">
        <f>IF((COLUMN('General Data'!DC124) -$D$251) &lt; COLUMN('General Data'!$E$124),COLUMN('General Data'!$E$124),COLUMN('General Data'!DC124)- $D$251 + 1)</f>
        <v>107</v>
      </c>
      <c r="DD261" s="346">
        <f>IF((COLUMN('General Data'!DD124) -$D$251) &lt; COLUMN('General Data'!$E$124),COLUMN('General Data'!$E$124),COLUMN('General Data'!DD124)- $D$251 + 1)</f>
        <v>108</v>
      </c>
      <c r="DE261" s="346">
        <f>IF((COLUMN('General Data'!DE124) -$D$251) &lt; COLUMN('General Data'!$E$124),COLUMN('General Data'!$E$124),COLUMN('General Data'!DE124)- $D$251 + 1)</f>
        <v>109</v>
      </c>
      <c r="DF261" s="346">
        <f>IF((COLUMN('General Data'!DF124) -$D$251) &lt; COLUMN('General Data'!$E$124),COLUMN('General Data'!$E$124),COLUMN('General Data'!DF124)- $D$251 + 1)</f>
        <v>110</v>
      </c>
      <c r="DG261" s="346">
        <f>IF((COLUMN('General Data'!DG124) -$D$251) &lt; COLUMN('General Data'!$E$124),COLUMN('General Data'!$E$124),COLUMN('General Data'!DG124)- $D$251 + 1)</f>
        <v>111</v>
      </c>
      <c r="DH261" s="346">
        <f>IF((COLUMN('General Data'!DH124) -$D$251) &lt; COLUMN('General Data'!$E$124),COLUMN('General Data'!$E$124),COLUMN('General Data'!DH124)- $D$251 + 1)</f>
        <v>112</v>
      </c>
      <c r="DI261" s="346">
        <f>IF((COLUMN('General Data'!DI124) -$D$251) &lt; COLUMN('General Data'!$E$124),COLUMN('General Data'!$E$124),COLUMN('General Data'!DI124)- $D$251 + 1)</f>
        <v>113</v>
      </c>
      <c r="DJ261" s="346">
        <f>IF((COLUMN('General Data'!DJ124) -$D$251) &lt; COLUMN('General Data'!$E$124),COLUMN('General Data'!$E$124),COLUMN('General Data'!DJ124)- $D$251 + 1)</f>
        <v>114</v>
      </c>
      <c r="DK261" s="346">
        <f>IF((COLUMN('General Data'!DK124) -$D$251) &lt; COLUMN('General Data'!$E$124),COLUMN('General Data'!$E$124),COLUMN('General Data'!DK124)- $D$251 + 1)</f>
        <v>115</v>
      </c>
      <c r="DL261" s="346">
        <f>IF((COLUMN('General Data'!DL124) -$D$251) &lt; COLUMN('General Data'!$E$124),COLUMN('General Data'!$E$124),COLUMN('General Data'!DL124)- $D$251 + 1)</f>
        <v>116</v>
      </c>
      <c r="DM261" s="346">
        <f>IF((COLUMN('General Data'!DM124) -$D$251) &lt; COLUMN('General Data'!$E$124),COLUMN('General Data'!$E$124),COLUMN('General Data'!DM124)- $D$251 + 1)</f>
        <v>117</v>
      </c>
      <c r="DN261" s="346">
        <f>IF((COLUMN('General Data'!DN124) -$D$251) &lt; COLUMN('General Data'!$E$124),COLUMN('General Data'!$E$124),COLUMN('General Data'!DN124)- $D$251 + 1)</f>
        <v>118</v>
      </c>
      <c r="DO261" s="346">
        <f>IF((COLUMN('General Data'!DO124) -$D$251) &lt; COLUMN('General Data'!$E$124),COLUMN('General Data'!$E$124),COLUMN('General Data'!DO124)- $D$251 + 1)</f>
        <v>119</v>
      </c>
      <c r="DP261" s="346">
        <f>IF((COLUMN('General Data'!DP124) -$D$251) &lt; COLUMN('General Data'!$E$124),COLUMN('General Data'!$E$124),COLUMN('General Data'!DP124)- $D$251 + 1)</f>
        <v>120</v>
      </c>
      <c r="DQ261" s="346">
        <f>IF((COLUMN('General Data'!DQ124) -$D$251) &lt; COLUMN('General Data'!$E$124),COLUMN('General Data'!$E$124),COLUMN('General Data'!DQ124)- $D$251 + 1)</f>
        <v>121</v>
      </c>
      <c r="DR261" s="346">
        <f>IF((COLUMN('General Data'!DR124) -$D$251) &lt; COLUMN('General Data'!$E$124),COLUMN('General Data'!$E$124),COLUMN('General Data'!DR124)- $D$251 + 1)</f>
        <v>122</v>
      </c>
      <c r="DS261" s="346">
        <f>IF((COLUMN('General Data'!DS124) -$D$251) &lt; COLUMN('General Data'!$E$124),COLUMN('General Data'!$E$124),COLUMN('General Data'!DS124)- $D$251 + 1)</f>
        <v>123</v>
      </c>
      <c r="DT261" s="346">
        <f>IF((COLUMN('General Data'!DT124) -$D$251) &lt; COLUMN('General Data'!$E$124),COLUMN('General Data'!$E$124),COLUMN('General Data'!DT124)- $D$251 + 1)</f>
        <v>124</v>
      </c>
      <c r="DU261" s="346">
        <f>IF((COLUMN('General Data'!DU124) -$D$251) &lt; COLUMN('General Data'!$E$124),COLUMN('General Data'!$E$124),COLUMN('General Data'!DU124)- $D$251 + 1)</f>
        <v>125</v>
      </c>
      <c r="DV261" s="346">
        <f>IF((COLUMN('General Data'!DV124) -$D$251) &lt; COLUMN('General Data'!$E$124),COLUMN('General Data'!$E$124),COLUMN('General Data'!DV124)- $D$251 + 1)</f>
        <v>126</v>
      </c>
      <c r="DW261" s="346">
        <f>IF((COLUMN('General Data'!DW124) -$D$251) &lt; COLUMN('General Data'!$E$124),COLUMN('General Data'!$E$124),COLUMN('General Data'!DW124)- $D$251 + 1)</f>
        <v>127</v>
      </c>
      <c r="DX261" s="346">
        <f>IF((COLUMN('General Data'!DX124) -$D$251) &lt; COLUMN('General Data'!$E$124),COLUMN('General Data'!$E$124),COLUMN('General Data'!DX124)- $D$251 + 1)</f>
        <v>128</v>
      </c>
      <c r="DY261" s="346">
        <f>IF((COLUMN('General Data'!DY124) -$D$251) &lt; COLUMN('General Data'!$E$124),COLUMN('General Data'!$E$124),COLUMN('General Data'!DY124)- $D$251 + 1)</f>
        <v>129</v>
      </c>
      <c r="DZ261" s="346">
        <f>IF((COLUMN('General Data'!DZ124) -$D$251) &lt; COLUMN('General Data'!$E$124),COLUMN('General Data'!$E$124),COLUMN('General Data'!DZ124)- $D$251 + 1)</f>
        <v>130</v>
      </c>
      <c r="EA261" s="346">
        <f>IF((COLUMN('General Data'!EA124) -$D$251) &lt; COLUMN('General Data'!$E$124),COLUMN('General Data'!$E$124),COLUMN('General Data'!EA124)- $D$251 + 1)</f>
        <v>131</v>
      </c>
      <c r="EB261" s="346">
        <f>IF((COLUMN('General Data'!EB124) -$D$251) &lt; COLUMN('General Data'!$E$124),COLUMN('General Data'!$E$124),COLUMN('General Data'!EB124)- $D$251 + 1)</f>
        <v>132</v>
      </c>
      <c r="EC261" s="346">
        <f>IF((COLUMN('General Data'!EC124) -$D$251) &lt; COLUMN('General Data'!$E$124),COLUMN('General Data'!$E$124),COLUMN('General Data'!EC124)- $D$251 + 1)</f>
        <v>133</v>
      </c>
      <c r="ED261" s="346">
        <f>IF((COLUMN('General Data'!ED124) -$D$251) &lt; COLUMN('General Data'!$E$124),COLUMN('General Data'!$E$124),COLUMN('General Data'!ED124)- $D$251 + 1)</f>
        <v>134</v>
      </c>
      <c r="EE261" s="346">
        <f>IF((COLUMN('General Data'!EE124) -$D$251) &lt; COLUMN('General Data'!$E$124),COLUMN('General Data'!$E$124),COLUMN('General Data'!EE124)- $D$251 + 1)</f>
        <v>135</v>
      </c>
      <c r="EF261" s="346">
        <f>IF((COLUMN('General Data'!EF124) -$D$251) &lt; COLUMN('General Data'!$E$124),COLUMN('General Data'!$E$124),COLUMN('General Data'!EF124)- $D$251 + 1)</f>
        <v>136</v>
      </c>
      <c r="EG261" s="346">
        <f>IF((COLUMN('General Data'!EG124) -$D$251) &lt; COLUMN('General Data'!$E$124),COLUMN('General Data'!$E$124),COLUMN('General Data'!EG124)- $D$251 + 1)</f>
        <v>137</v>
      </c>
      <c r="EH261" s="346">
        <f>IF((COLUMN('General Data'!EH124) -$D$251) &lt; COLUMN('General Data'!$E$124),COLUMN('General Data'!$E$124),COLUMN('General Data'!EH124)- $D$251 + 1)</f>
        <v>138</v>
      </c>
      <c r="EI261" s="346">
        <f>IF((COLUMN('General Data'!EI124) -$D$251) &lt; COLUMN('General Data'!$E$124),COLUMN('General Data'!$E$124),COLUMN('General Data'!EI124)- $D$251 + 1)</f>
        <v>139</v>
      </c>
      <c r="EJ261" s="51"/>
      <c r="EK261" s="51"/>
      <c r="EL261" s="51"/>
      <c r="EM261" s="51"/>
      <c r="EN261" s="51"/>
      <c r="EO261" s="51"/>
      <c r="EP261" s="51"/>
      <c r="EQ261" s="51"/>
      <c r="ER261" s="51"/>
      <c r="ES261" s="51"/>
      <c r="ET261" s="51"/>
      <c r="EU261" s="51"/>
      <c r="EV261" s="51"/>
      <c r="EW261" s="51"/>
      <c r="EX261" s="51"/>
      <c r="EY261" s="51"/>
      <c r="EZ261" s="51"/>
      <c r="FA261" s="51"/>
    </row>
    <row r="262" spans="1:157" x14ac:dyDescent="0.2">
      <c r="E262" t="str">
        <f>ADDRESS(ROW('General Data'!E124),E261,,,"General Data")</f>
        <v>'General Data'!$E$124</v>
      </c>
      <c r="F262" t="str">
        <f>ADDRESS(ROW('General Data'!F124),F261,,,"General Data")</f>
        <v>'General Data'!$F$124</v>
      </c>
      <c r="G262" t="str">
        <f>ADDRESS(ROW('General Data'!G124),G261,,,"General Data")</f>
        <v>'General Data'!$G$124</v>
      </c>
      <c r="H262" t="str">
        <f>ADDRESS(ROW('General Data'!H124),H261,,,"General Data")</f>
        <v>'General Data'!$H$124</v>
      </c>
      <c r="I262" t="str">
        <f>ADDRESS(ROW('General Data'!I124),I261,,,"General Data")</f>
        <v>'General Data'!$I$124</v>
      </c>
      <c r="J262" t="str">
        <f>ADDRESS(ROW('General Data'!J124),J261,,,"General Data")</f>
        <v>'General Data'!$J$124</v>
      </c>
      <c r="K262" t="str">
        <f>ADDRESS(ROW('General Data'!K124),K261,,,"General Data")</f>
        <v>'General Data'!$K$124</v>
      </c>
      <c r="L262" t="str">
        <f>ADDRESS(ROW('General Data'!L124),L261,,,"General Data")</f>
        <v>'General Data'!$L$124</v>
      </c>
      <c r="M262" t="str">
        <f>ADDRESS(ROW('General Data'!M124),M261,,,"General Data")</f>
        <v>'General Data'!$M$124</v>
      </c>
      <c r="N262" t="str">
        <f>ADDRESS(ROW('General Data'!N124),N261,,,"General Data")</f>
        <v>'General Data'!$N$124</v>
      </c>
      <c r="O262" t="str">
        <f>ADDRESS(ROW('General Data'!O124),O261,,,"General Data")</f>
        <v>'General Data'!$O$124</v>
      </c>
      <c r="P262" t="str">
        <f>ADDRESS(ROW('General Data'!P124),P261,,,"General Data")</f>
        <v>'General Data'!$P$124</v>
      </c>
      <c r="Q262" t="str">
        <f>ADDRESS(ROW('General Data'!Q124),Q261,,,"General Data")</f>
        <v>'General Data'!$Q$124</v>
      </c>
      <c r="R262" t="str">
        <f>ADDRESS(ROW('General Data'!R124),R261,,,"General Data")</f>
        <v>'General Data'!$R$124</v>
      </c>
      <c r="S262" t="str">
        <f>ADDRESS(ROW('General Data'!S124),S261,,,"General Data")</f>
        <v>'General Data'!$S$124</v>
      </c>
      <c r="T262" t="str">
        <f>ADDRESS(ROW('General Data'!T124),T261,,,"General Data")</f>
        <v>'General Data'!$T$124</v>
      </c>
      <c r="U262" t="str">
        <f>ADDRESS(ROW('General Data'!U124),U261,,,"General Data")</f>
        <v>'General Data'!$U$124</v>
      </c>
      <c r="V262" t="str">
        <f>ADDRESS(ROW('General Data'!V124),V261,,,"General Data")</f>
        <v>'General Data'!$V$124</v>
      </c>
      <c r="W262" t="str">
        <f>ADDRESS(ROW('General Data'!W124),W261,,,"General Data")</f>
        <v>'General Data'!$W$124</v>
      </c>
      <c r="X262" t="str">
        <f>ADDRESS(ROW('General Data'!X124),X261,,,"General Data")</f>
        <v>'General Data'!$X$124</v>
      </c>
      <c r="Y262" t="str">
        <f>ADDRESS(ROW('General Data'!Y124),Y261,,,"General Data")</f>
        <v>'General Data'!$Y$124</v>
      </c>
      <c r="Z262" t="str">
        <f>ADDRESS(ROW('General Data'!Z124),Z261,,,"General Data")</f>
        <v>'General Data'!$Z$124</v>
      </c>
      <c r="AA262" t="str">
        <f>ADDRESS(ROW('General Data'!AA124),AA261,,,"General Data")</f>
        <v>'General Data'!$AA$124</v>
      </c>
      <c r="AB262" t="str">
        <f>ADDRESS(ROW('General Data'!AB124),AB261,,,"General Data")</f>
        <v>'General Data'!$AB$124</v>
      </c>
      <c r="AC262" t="str">
        <f>ADDRESS(ROW('General Data'!AC124),AC261,,,"General Data")</f>
        <v>'General Data'!$AC$124</v>
      </c>
      <c r="AD262" t="str">
        <f>ADDRESS(ROW('General Data'!AD124),AD261,,,"General Data")</f>
        <v>'General Data'!$AD$124</v>
      </c>
      <c r="AE262" t="str">
        <f>ADDRESS(ROW('General Data'!AE124),AE261,,,"General Data")</f>
        <v>'General Data'!$AE$124</v>
      </c>
      <c r="AF262" t="str">
        <f>ADDRESS(ROW('General Data'!AF124),AF261,,,"General Data")</f>
        <v>'General Data'!$AF$124</v>
      </c>
      <c r="AG262" t="str">
        <f>ADDRESS(ROW('General Data'!AG124),AG261,,,"General Data")</f>
        <v>'General Data'!$AG$124</v>
      </c>
      <c r="AH262" t="str">
        <f>ADDRESS(ROW('General Data'!AH124),AH261,,,"General Data")</f>
        <v>'General Data'!$AH$124</v>
      </c>
      <c r="AI262" t="str">
        <f>ADDRESS(ROW('General Data'!AI124),AI261,,,"General Data")</f>
        <v>'General Data'!$AI$124</v>
      </c>
      <c r="AJ262" t="str">
        <f>ADDRESS(ROW('General Data'!AJ124),AJ261,,,"General Data")</f>
        <v>'General Data'!$AJ$124</v>
      </c>
      <c r="AK262" t="str">
        <f>ADDRESS(ROW('General Data'!AK124),AK261,,,"General Data")</f>
        <v>'General Data'!$AK$124</v>
      </c>
      <c r="AL262" t="str">
        <f>ADDRESS(ROW('General Data'!AL124),AL261,,,"General Data")</f>
        <v>'General Data'!$AL$124</v>
      </c>
      <c r="AM262" t="str">
        <f>ADDRESS(ROW('General Data'!AM124),AM261,,,"General Data")</f>
        <v>'General Data'!$AM$124</v>
      </c>
      <c r="AN262" t="str">
        <f>ADDRESS(ROW('General Data'!AN124),AN261,,,"General Data")</f>
        <v>'General Data'!$AN$124</v>
      </c>
      <c r="AO262" t="str">
        <f>ADDRESS(ROW('General Data'!AO124),AO261,,,"General Data")</f>
        <v>'General Data'!$AO$124</v>
      </c>
      <c r="AP262" t="str">
        <f>ADDRESS(ROW('General Data'!AP124),AP261,,,"General Data")</f>
        <v>'General Data'!$AP$124</v>
      </c>
      <c r="AQ262" t="str">
        <f>ADDRESS(ROW('General Data'!AQ124),AQ261,,,"General Data")</f>
        <v>'General Data'!$AQ$124</v>
      </c>
      <c r="AR262" t="str">
        <f>ADDRESS(ROW('General Data'!AR124),AR261,,,"General Data")</f>
        <v>'General Data'!$AR$124</v>
      </c>
      <c r="AS262" t="str">
        <f>ADDRESS(ROW('General Data'!AS124),AS261,,,"General Data")</f>
        <v>'General Data'!$AS$124</v>
      </c>
      <c r="AT262" t="str">
        <f>ADDRESS(ROW('General Data'!AT124),AT261,,,"General Data")</f>
        <v>'General Data'!$AT$124</v>
      </c>
      <c r="AU262" t="str">
        <f>ADDRESS(ROW('General Data'!AU124),AU261,,,"General Data")</f>
        <v>'General Data'!$AU$124</v>
      </c>
      <c r="AV262" t="str">
        <f>ADDRESS(ROW('General Data'!AV124),AV261,,,"General Data")</f>
        <v>'General Data'!$AV$124</v>
      </c>
      <c r="AW262" t="str">
        <f>ADDRESS(ROW('General Data'!AW124),AW261,,,"General Data")</f>
        <v>'General Data'!$AW$124</v>
      </c>
      <c r="AX262" t="str">
        <f>ADDRESS(ROW('General Data'!AX124),AX261,,,"General Data")</f>
        <v>'General Data'!$AX$124</v>
      </c>
      <c r="AY262" t="str">
        <f>ADDRESS(ROW('General Data'!AY124),AY261,,,"General Data")</f>
        <v>'General Data'!$AY$124</v>
      </c>
      <c r="AZ262" t="str">
        <f>ADDRESS(ROW('General Data'!AZ124),AZ261,,,"General Data")</f>
        <v>'General Data'!$AZ$124</v>
      </c>
      <c r="BA262" t="str">
        <f>ADDRESS(ROW('General Data'!BA124),BA261,,,"General Data")</f>
        <v>'General Data'!$BA$124</v>
      </c>
      <c r="BB262" t="str">
        <f>ADDRESS(ROW('General Data'!BB124),BB261,,,"General Data")</f>
        <v>'General Data'!$BB$124</v>
      </c>
      <c r="BC262" t="str">
        <f>ADDRESS(ROW('General Data'!BC124),BC261,,,"General Data")</f>
        <v>'General Data'!$BC$124</v>
      </c>
      <c r="BD262" t="str">
        <f>ADDRESS(ROW('General Data'!BD124),BD261,,,"General Data")</f>
        <v>'General Data'!$BD$124</v>
      </c>
      <c r="BE262" t="str">
        <f>ADDRESS(ROW('General Data'!BE124),BE261,,,"General Data")</f>
        <v>'General Data'!$BE$124</v>
      </c>
      <c r="BF262" t="str">
        <f>ADDRESS(ROW('General Data'!BF124),BF261,,,"General Data")</f>
        <v>'General Data'!$BF$124</v>
      </c>
      <c r="BG262" t="str">
        <f>ADDRESS(ROW('General Data'!BG124),BG261,,,"General Data")</f>
        <v>'General Data'!$BG$124</v>
      </c>
      <c r="BH262" t="str">
        <f>ADDRESS(ROW('General Data'!BH124),BH261,,,"General Data")</f>
        <v>'General Data'!$BH$124</v>
      </c>
      <c r="BI262" t="str">
        <f>ADDRESS(ROW('General Data'!BI124),BI261,,,"General Data")</f>
        <v>'General Data'!$BI$124</v>
      </c>
      <c r="BJ262" t="str">
        <f>ADDRESS(ROW('General Data'!BJ124),BJ261,,,"General Data")</f>
        <v>'General Data'!$BJ$124</v>
      </c>
      <c r="BK262" t="str">
        <f>ADDRESS(ROW('General Data'!BK124),BK261,,,"General Data")</f>
        <v>'General Data'!$BK$124</v>
      </c>
      <c r="BL262" t="str">
        <f>ADDRESS(ROW('General Data'!BL124),BL261,,,"General Data")</f>
        <v>'General Data'!$BL$124</v>
      </c>
      <c r="BM262" t="str">
        <f>ADDRESS(ROW('General Data'!BM124),BM261,,,"General Data")</f>
        <v>'General Data'!$BM$124</v>
      </c>
      <c r="BN262" t="str">
        <f>ADDRESS(ROW('General Data'!BN124),BN261,,,"General Data")</f>
        <v>'General Data'!$BN$124</v>
      </c>
      <c r="BO262" t="str">
        <f>ADDRESS(ROW('General Data'!BO124),BO261,,,"General Data")</f>
        <v>'General Data'!$BO$124</v>
      </c>
      <c r="BP262" t="str">
        <f>ADDRESS(ROW('General Data'!BP124),BP261,,,"General Data")</f>
        <v>'General Data'!$BP$124</v>
      </c>
      <c r="BQ262" t="str">
        <f>ADDRESS(ROW('General Data'!BQ124),BQ261,,,"General Data")</f>
        <v>'General Data'!$BQ$124</v>
      </c>
      <c r="BR262" t="str">
        <f>ADDRESS(ROW('General Data'!BR124),BR261,,,"General Data")</f>
        <v>'General Data'!$BR$124</v>
      </c>
      <c r="BS262" t="str">
        <f>ADDRESS(ROW('General Data'!BS124),BS261,,,"General Data")</f>
        <v>'General Data'!$BS$124</v>
      </c>
      <c r="BT262" t="str">
        <f>ADDRESS(ROW('General Data'!BT124),BT261,,,"General Data")</f>
        <v>'General Data'!$BT$124</v>
      </c>
      <c r="BU262" t="str">
        <f>ADDRESS(ROW('General Data'!BU124),BU261,,,"General Data")</f>
        <v>'General Data'!$BU$124</v>
      </c>
      <c r="BV262" t="str">
        <f>ADDRESS(ROW('General Data'!BV124),BV261,,,"General Data")</f>
        <v>'General Data'!$BV$124</v>
      </c>
      <c r="BW262" t="str">
        <f>ADDRESS(ROW('General Data'!BW124),BW261,,,"General Data")</f>
        <v>'General Data'!$BW$124</v>
      </c>
      <c r="BX262" t="str">
        <f>ADDRESS(ROW('General Data'!BX124),BX261,,,"General Data")</f>
        <v>'General Data'!$BX$124</v>
      </c>
      <c r="BY262" t="str">
        <f>ADDRESS(ROW('General Data'!BY124),BY261,,,"General Data")</f>
        <v>'General Data'!$BY$124</v>
      </c>
      <c r="BZ262" t="str">
        <f>ADDRESS(ROW('General Data'!BZ124),BZ261,,,"General Data")</f>
        <v>'General Data'!$BZ$124</v>
      </c>
      <c r="CA262" t="str">
        <f>ADDRESS(ROW('General Data'!CA124),CA261,,,"General Data")</f>
        <v>'General Data'!$CA$124</v>
      </c>
      <c r="CB262" t="str">
        <f>ADDRESS(ROW('General Data'!CB124),CB261,,,"General Data")</f>
        <v>'General Data'!$CB$124</v>
      </c>
      <c r="CC262" t="str">
        <f>ADDRESS(ROW('General Data'!CC124),CC261,,,"General Data")</f>
        <v>'General Data'!$CC$124</v>
      </c>
      <c r="CD262" t="str">
        <f>ADDRESS(ROW('General Data'!CD124),CD261,,,"General Data")</f>
        <v>'General Data'!$CD$124</v>
      </c>
      <c r="CE262" t="str">
        <f>ADDRESS(ROW('General Data'!CE124),CE261,,,"General Data")</f>
        <v>'General Data'!$CE$124</v>
      </c>
      <c r="CF262" t="str">
        <f>ADDRESS(ROW('General Data'!CF124),CF261,,,"General Data")</f>
        <v>'General Data'!$CF$124</v>
      </c>
      <c r="CG262" t="str">
        <f>ADDRESS(ROW('General Data'!CG124),CG261,,,"General Data")</f>
        <v>'General Data'!$CG$124</v>
      </c>
      <c r="CH262" t="str">
        <f>ADDRESS(ROW('General Data'!CH124),CH261,,,"General Data")</f>
        <v>'General Data'!$CH$124</v>
      </c>
      <c r="CI262" t="str">
        <f>ADDRESS(ROW('General Data'!CI124),CI261,,,"General Data")</f>
        <v>'General Data'!$CI$124</v>
      </c>
      <c r="CJ262" t="str">
        <f>ADDRESS(ROW('General Data'!CJ124),CJ261,,,"General Data")</f>
        <v>'General Data'!$CJ$124</v>
      </c>
      <c r="CK262" t="str">
        <f>ADDRESS(ROW('General Data'!CK124),CK261,,,"General Data")</f>
        <v>'General Data'!$CK$124</v>
      </c>
      <c r="CL262" t="str">
        <f>ADDRESS(ROW('General Data'!CL124),CL261,,,"General Data")</f>
        <v>'General Data'!$CL$124</v>
      </c>
      <c r="CM262" t="str">
        <f>ADDRESS(ROW('General Data'!CM124),CM261,,,"General Data")</f>
        <v>'General Data'!$CM$124</v>
      </c>
      <c r="CN262" t="str">
        <f>ADDRESS(ROW('General Data'!CN124),CN261,,,"General Data")</f>
        <v>'General Data'!$CN$124</v>
      </c>
      <c r="CO262" t="str">
        <f>ADDRESS(ROW('General Data'!CO124),CO261,,,"General Data")</f>
        <v>'General Data'!$CO$124</v>
      </c>
      <c r="CP262" t="str">
        <f>ADDRESS(ROW('General Data'!CP124),CP261,,,"General Data")</f>
        <v>'General Data'!$CP$124</v>
      </c>
      <c r="CQ262" t="str">
        <f>ADDRESS(ROW('General Data'!CQ124),CQ261,,,"General Data")</f>
        <v>'General Data'!$CQ$124</v>
      </c>
      <c r="CR262" t="str">
        <f>ADDRESS(ROW('General Data'!CR124),CR261,,,"General Data")</f>
        <v>'General Data'!$CR$124</v>
      </c>
      <c r="CS262" t="str">
        <f>ADDRESS(ROW('General Data'!CS124),CS261,,,"General Data")</f>
        <v>'General Data'!$CS$124</v>
      </c>
      <c r="CT262" t="str">
        <f>ADDRESS(ROW('General Data'!CT124),CT261,,,"General Data")</f>
        <v>'General Data'!$CT$124</v>
      </c>
      <c r="CU262" t="str">
        <f>ADDRESS(ROW('General Data'!CU124),CU261,,,"General Data")</f>
        <v>'General Data'!$CU$124</v>
      </c>
      <c r="CV262" t="str">
        <f>ADDRESS(ROW('General Data'!CV124),CV261,,,"General Data")</f>
        <v>'General Data'!$CV$124</v>
      </c>
      <c r="CW262" t="str">
        <f>ADDRESS(ROW('General Data'!CW124),CW261,,,"General Data")</f>
        <v>'General Data'!$CW$124</v>
      </c>
      <c r="CX262" t="str">
        <f>ADDRESS(ROW('General Data'!CX124),CX261,,,"General Data")</f>
        <v>'General Data'!$CX$124</v>
      </c>
      <c r="CY262" t="str">
        <f>ADDRESS(ROW('General Data'!CY124),CY261,,,"General Data")</f>
        <v>'General Data'!$CY$124</v>
      </c>
      <c r="CZ262" t="str">
        <f>ADDRESS(ROW('General Data'!CZ124),CZ261,,,"General Data")</f>
        <v>'General Data'!$CZ$124</v>
      </c>
      <c r="DA262" t="str">
        <f>ADDRESS(ROW('General Data'!DA124),DA261,,,"General Data")</f>
        <v>'General Data'!$DA$124</v>
      </c>
      <c r="DB262" t="str">
        <f>ADDRESS(ROW('General Data'!DB124),DB261,,,"General Data")</f>
        <v>'General Data'!$DB$124</v>
      </c>
      <c r="DC262" t="str">
        <f>ADDRESS(ROW('General Data'!DC124),DC261,,,"General Data")</f>
        <v>'General Data'!$DC$124</v>
      </c>
      <c r="DD262" t="str">
        <f>ADDRESS(ROW('General Data'!DD124),DD261,,,"General Data")</f>
        <v>'General Data'!$DD$124</v>
      </c>
      <c r="DE262" t="str">
        <f>ADDRESS(ROW('General Data'!DE124),DE261,,,"General Data")</f>
        <v>'General Data'!$DE$124</v>
      </c>
      <c r="DF262" t="str">
        <f>ADDRESS(ROW('General Data'!DF124),DF261,,,"General Data")</f>
        <v>'General Data'!$DF$124</v>
      </c>
      <c r="DG262" t="str">
        <f>ADDRESS(ROW('General Data'!DG124),DG261,,,"General Data")</f>
        <v>'General Data'!$DG$124</v>
      </c>
      <c r="DH262" t="str">
        <f>ADDRESS(ROW('General Data'!DH124),DH261,,,"General Data")</f>
        <v>'General Data'!$DH$124</v>
      </c>
      <c r="DI262" t="str">
        <f>ADDRESS(ROW('General Data'!DI124),DI261,,,"General Data")</f>
        <v>'General Data'!$DI$124</v>
      </c>
      <c r="DJ262" t="str">
        <f>ADDRESS(ROW('General Data'!DJ124),DJ261,,,"General Data")</f>
        <v>'General Data'!$DJ$124</v>
      </c>
      <c r="DK262" t="str">
        <f>ADDRESS(ROW('General Data'!DK124),DK261,,,"General Data")</f>
        <v>'General Data'!$DK$124</v>
      </c>
      <c r="DL262" t="str">
        <f>ADDRESS(ROW('General Data'!DL124),DL261,,,"General Data")</f>
        <v>'General Data'!$DL$124</v>
      </c>
      <c r="DM262" t="str">
        <f>ADDRESS(ROW('General Data'!DM124),DM261,,,"General Data")</f>
        <v>'General Data'!$DM$124</v>
      </c>
      <c r="DN262" t="str">
        <f>ADDRESS(ROW('General Data'!DN124),DN261,,,"General Data")</f>
        <v>'General Data'!$DN$124</v>
      </c>
      <c r="DO262" t="str">
        <f>ADDRESS(ROW('General Data'!DO124),DO261,,,"General Data")</f>
        <v>'General Data'!$DO$124</v>
      </c>
      <c r="DP262" t="str">
        <f>ADDRESS(ROW('General Data'!DP124),DP261,,,"General Data")</f>
        <v>'General Data'!$DP$124</v>
      </c>
      <c r="DQ262" t="str">
        <f>ADDRESS(ROW('General Data'!DQ124),DQ261,,,"General Data")</f>
        <v>'General Data'!$DQ$124</v>
      </c>
      <c r="DR262" t="str">
        <f>ADDRESS(ROW('General Data'!DR124),DR261,,,"General Data")</f>
        <v>'General Data'!$DR$124</v>
      </c>
      <c r="DS262" t="str">
        <f>ADDRESS(ROW('General Data'!DS124),DS261,,,"General Data")</f>
        <v>'General Data'!$DS$124</v>
      </c>
      <c r="DT262" t="str">
        <f>ADDRESS(ROW('General Data'!DT124),DT261,,,"General Data")</f>
        <v>'General Data'!$DT$124</v>
      </c>
      <c r="DU262" t="str">
        <f>ADDRESS(ROW('General Data'!DU124),DU261,,,"General Data")</f>
        <v>'General Data'!$DU$124</v>
      </c>
      <c r="DV262" t="str">
        <f>ADDRESS(ROW('General Data'!DV124),DV261,,,"General Data")</f>
        <v>'General Data'!$DV$124</v>
      </c>
      <c r="DW262" t="str">
        <f>ADDRESS(ROW('General Data'!DW124),DW261,,,"General Data")</f>
        <v>'General Data'!$DW$124</v>
      </c>
      <c r="DX262" t="str">
        <f>ADDRESS(ROW('General Data'!DX124),DX261,,,"General Data")</f>
        <v>'General Data'!$DX$124</v>
      </c>
      <c r="DY262" t="str">
        <f>ADDRESS(ROW('General Data'!DY124),DY261,,,"General Data")</f>
        <v>'General Data'!$DY$124</v>
      </c>
      <c r="DZ262" t="str">
        <f>ADDRESS(ROW('General Data'!DZ124),DZ261,,,"General Data")</f>
        <v>'General Data'!$DZ$124</v>
      </c>
      <c r="EA262" t="str">
        <f>ADDRESS(ROW('General Data'!EA124),EA261,,,"General Data")</f>
        <v>'General Data'!$EA$124</v>
      </c>
      <c r="EB262" t="str">
        <f>ADDRESS(ROW('General Data'!EB124),EB261,,,"General Data")</f>
        <v>'General Data'!$EB$124</v>
      </c>
      <c r="EC262" t="str">
        <f>ADDRESS(ROW('General Data'!EC124),EC261,,,"General Data")</f>
        <v>'General Data'!$EC$124</v>
      </c>
      <c r="ED262" t="str">
        <f>ADDRESS(ROW('General Data'!ED124),ED261,,,"General Data")</f>
        <v>'General Data'!$ED$124</v>
      </c>
      <c r="EE262" t="str">
        <f>ADDRESS(ROW('General Data'!EE124),EE261,,,"General Data")</f>
        <v>'General Data'!$EE$124</v>
      </c>
      <c r="EF262" t="str">
        <f>ADDRESS(ROW('General Data'!EF124),EF261,,,"General Data")</f>
        <v>'General Data'!$EF$124</v>
      </c>
      <c r="EG262" t="str">
        <f>ADDRESS(ROW('General Data'!EG124),EG261,,,"General Data")</f>
        <v>'General Data'!$EG$124</v>
      </c>
      <c r="EH262" t="str">
        <f>ADDRESS(ROW('General Data'!EH124),EH261,,,"General Data")</f>
        <v>'General Data'!$EH$124</v>
      </c>
      <c r="EI262" t="str">
        <f>ADDRESS(ROW('General Data'!EI124),EI261,,,"General Data")</f>
        <v>'General Data'!$EI$124</v>
      </c>
      <c r="EJ262" s="51"/>
      <c r="EK262" s="51"/>
      <c r="EL262" s="51"/>
      <c r="EM262" s="51"/>
      <c r="EN262" s="51"/>
      <c r="EO262" s="51"/>
      <c r="EP262" s="51"/>
      <c r="EQ262" s="51"/>
      <c r="ER262" s="51"/>
      <c r="ES262" s="51"/>
      <c r="ET262" s="51"/>
      <c r="EU262" s="51"/>
      <c r="EV262" s="51"/>
      <c r="EW262" s="51"/>
      <c r="EX262" s="51"/>
      <c r="EY262" s="51"/>
      <c r="EZ262" s="51"/>
      <c r="FA262" s="51"/>
    </row>
    <row r="263" spans="1:157" x14ac:dyDescent="0.2">
      <c r="D263" t="s">
        <v>442</v>
      </c>
      <c r="E263" s="39">
        <f ca="1">SUM(INDIRECT(E262):'General Data'!E124)</f>
        <v>0</v>
      </c>
      <c r="F263" s="39">
        <f ca="1">SUM(INDIRECT(F262):'General Data'!F124)</f>
        <v>0</v>
      </c>
      <c r="G263" s="39">
        <f ca="1">SUM(INDIRECT(G262):'General Data'!G124)</f>
        <v>0</v>
      </c>
      <c r="H263" s="39">
        <f ca="1">SUM(INDIRECT(H262):'General Data'!H124)</f>
        <v>0</v>
      </c>
      <c r="I263" s="39">
        <f ca="1">SUM(INDIRECT(I262):'General Data'!I124)</f>
        <v>0</v>
      </c>
      <c r="J263" s="39">
        <f ca="1">SUM(INDIRECT(J262):'General Data'!J124)</f>
        <v>0</v>
      </c>
      <c r="K263" s="39">
        <f ca="1">SUM(INDIRECT(K262):'General Data'!K124)</f>
        <v>0</v>
      </c>
      <c r="L263" s="39">
        <f ca="1">SUM(INDIRECT(L262):'General Data'!L124)</f>
        <v>0</v>
      </c>
      <c r="M263" s="39">
        <f ca="1">SUM(INDIRECT(M262):'General Data'!M124)</f>
        <v>0</v>
      </c>
      <c r="N263" s="39">
        <f ca="1">SUM(INDIRECT(N262):'General Data'!N124)</f>
        <v>0</v>
      </c>
      <c r="O263" s="39">
        <f ca="1">SUM(INDIRECT(O262):'General Data'!O124)</f>
        <v>0</v>
      </c>
      <c r="P263" s="39">
        <f ca="1">SUM(INDIRECT(P262):'General Data'!P124)</f>
        <v>0</v>
      </c>
      <c r="Q263" s="39">
        <f ca="1">SUM(INDIRECT(Q262):'General Data'!Q124)</f>
        <v>0</v>
      </c>
      <c r="R263" s="39">
        <f ca="1">SUM(INDIRECT(R262):'General Data'!R124)</f>
        <v>0</v>
      </c>
      <c r="S263" s="39">
        <f ca="1">SUM(INDIRECT(S262):'General Data'!S124)</f>
        <v>0</v>
      </c>
      <c r="T263" s="39">
        <f ca="1">SUM(INDIRECT(T262):'General Data'!T124)</f>
        <v>0</v>
      </c>
      <c r="U263" s="39">
        <f ca="1">SUM(INDIRECT(U262):'General Data'!U124)</f>
        <v>0</v>
      </c>
      <c r="V263" s="39">
        <f ca="1">SUM(INDIRECT(V262):'General Data'!V124)</f>
        <v>0</v>
      </c>
      <c r="W263" s="39">
        <f ca="1">SUM(INDIRECT(W262):'General Data'!W124)</f>
        <v>0</v>
      </c>
      <c r="X263" s="39">
        <f ca="1">SUM(INDIRECT(X262):'General Data'!X124)</f>
        <v>0</v>
      </c>
      <c r="Y263" s="39">
        <f ca="1">SUM(INDIRECT(Y262):'General Data'!Y124)</f>
        <v>0</v>
      </c>
      <c r="Z263" s="39">
        <f ca="1">SUM(INDIRECT(Z262):'General Data'!Z124)</f>
        <v>0</v>
      </c>
      <c r="AA263" s="39">
        <f ca="1">SUM(INDIRECT(AA262):'General Data'!AA124)</f>
        <v>0</v>
      </c>
      <c r="AB263" s="39">
        <f ca="1">SUM(INDIRECT(AB262):'General Data'!AB124)</f>
        <v>0</v>
      </c>
      <c r="AC263" s="39">
        <f ca="1">SUM(INDIRECT(AC262):'General Data'!AC124)</f>
        <v>0</v>
      </c>
      <c r="AD263" s="39">
        <f ca="1">SUM(INDIRECT(AD262):'General Data'!AD124)</f>
        <v>0</v>
      </c>
      <c r="AE263" s="39">
        <f ca="1">SUM(INDIRECT(AE262):'General Data'!AE124)</f>
        <v>0</v>
      </c>
      <c r="AF263" s="39">
        <f ca="1">SUM(INDIRECT(AF262):'General Data'!AF124)</f>
        <v>0</v>
      </c>
      <c r="AG263" s="39">
        <f ca="1">SUM(INDIRECT(AG262):'General Data'!AG124)</f>
        <v>0</v>
      </c>
      <c r="AH263" s="39">
        <f ca="1">SUM(INDIRECT(AH262):'General Data'!AH124)</f>
        <v>0</v>
      </c>
      <c r="AI263" s="39">
        <f ca="1">SUM(INDIRECT(AI262):'General Data'!AI124)</f>
        <v>0</v>
      </c>
      <c r="AJ263" s="39">
        <f ca="1">SUM(INDIRECT(AJ262):'General Data'!AJ124)</f>
        <v>0</v>
      </c>
      <c r="AK263" s="39">
        <f ca="1">SUM(INDIRECT(AK262):'General Data'!AK124)</f>
        <v>0</v>
      </c>
      <c r="AL263" s="39">
        <f ca="1">SUM(INDIRECT(AL262):'General Data'!AL124)</f>
        <v>0</v>
      </c>
      <c r="AM263" s="39">
        <f ca="1">SUM(INDIRECT(AM262):'General Data'!AM124)</f>
        <v>0</v>
      </c>
      <c r="AN263" s="39">
        <f ca="1">SUM(INDIRECT(AN262):'General Data'!AN124)</f>
        <v>0</v>
      </c>
      <c r="AO263" s="39">
        <f ca="1">SUM(INDIRECT(AO262):'General Data'!AO124)</f>
        <v>0</v>
      </c>
      <c r="AP263" s="39">
        <f ca="1">SUM(INDIRECT(AP262):'General Data'!AP124)</f>
        <v>0</v>
      </c>
      <c r="AQ263" s="39">
        <f ca="1">SUM(INDIRECT(AQ262):'General Data'!AQ124)</f>
        <v>0</v>
      </c>
      <c r="AR263" s="39">
        <f ca="1">SUM(INDIRECT(AR262):'General Data'!AR124)</f>
        <v>0</v>
      </c>
      <c r="AS263" s="39">
        <f ca="1">SUM(INDIRECT(AS262):'General Data'!AS124)</f>
        <v>0</v>
      </c>
      <c r="AT263" s="39">
        <f ca="1">SUM(INDIRECT(AT262):'General Data'!AT124)</f>
        <v>0</v>
      </c>
      <c r="AU263" s="39">
        <f ca="1">SUM(INDIRECT(AU262):'General Data'!AU124)</f>
        <v>0</v>
      </c>
      <c r="AV263" s="39">
        <f ca="1">SUM(INDIRECT(AV262):'General Data'!AV124)</f>
        <v>0</v>
      </c>
      <c r="AW263" s="39">
        <f ca="1">SUM(INDIRECT(AW262):'General Data'!AW124)</f>
        <v>0</v>
      </c>
      <c r="AX263" s="39">
        <f ca="1">SUM(INDIRECT(AX262):'General Data'!AX124)</f>
        <v>0</v>
      </c>
      <c r="AY263" s="39">
        <f ca="1">SUM(INDIRECT(AY262):'General Data'!AY124)</f>
        <v>0</v>
      </c>
      <c r="AZ263" s="39">
        <f ca="1">SUM(INDIRECT(AZ262):'General Data'!AZ124)</f>
        <v>0</v>
      </c>
      <c r="BA263" s="39">
        <f ca="1">SUM(INDIRECT(BA262):'General Data'!BA124)</f>
        <v>0</v>
      </c>
      <c r="BB263" s="39">
        <f ca="1">SUM(INDIRECT(BB262):'General Data'!BB124)</f>
        <v>0</v>
      </c>
      <c r="BC263" s="39">
        <f ca="1">SUM(INDIRECT(BC262):'General Data'!BC124)</f>
        <v>0</v>
      </c>
      <c r="BD263" s="39">
        <f ca="1">SUM(INDIRECT(BD262):'General Data'!BD124)</f>
        <v>0</v>
      </c>
      <c r="BE263" s="39">
        <f ca="1">SUM(INDIRECT(BE262):'General Data'!BE124)</f>
        <v>0</v>
      </c>
      <c r="BF263" s="39">
        <f ca="1">SUM(INDIRECT(BF262):'General Data'!BF124)</f>
        <v>0</v>
      </c>
      <c r="BG263" s="39">
        <f ca="1">SUM(INDIRECT(BG262):'General Data'!BG124)</f>
        <v>0</v>
      </c>
      <c r="BH263" s="39">
        <f ca="1">SUM(INDIRECT(BH262):'General Data'!BH124)</f>
        <v>0</v>
      </c>
      <c r="BI263" s="39">
        <f ca="1">SUM(INDIRECT(BI262):'General Data'!BI124)</f>
        <v>0</v>
      </c>
      <c r="BJ263" s="39">
        <f ca="1">SUM(INDIRECT(BJ262):'General Data'!BJ124)</f>
        <v>0</v>
      </c>
      <c r="BK263" s="39">
        <f ca="1">SUM(INDIRECT(BK262):'General Data'!BK124)</f>
        <v>0</v>
      </c>
      <c r="BL263" s="39">
        <f ca="1">SUM(INDIRECT(BL262):'General Data'!BL124)</f>
        <v>0</v>
      </c>
      <c r="BM263" s="39">
        <f ca="1">SUM(INDIRECT(BM262):'General Data'!BM124)</f>
        <v>0</v>
      </c>
      <c r="BN263" s="39">
        <f ca="1">SUM(INDIRECT(BN262):'General Data'!BN124)</f>
        <v>0</v>
      </c>
      <c r="BO263" s="39">
        <f ca="1">SUM(INDIRECT(BO262):'General Data'!BO124)</f>
        <v>0</v>
      </c>
      <c r="BP263" s="39">
        <f ca="1">SUM(INDIRECT(BP262):'General Data'!BP124)</f>
        <v>0</v>
      </c>
      <c r="BQ263" s="39">
        <f ca="1">SUM(INDIRECT(BQ262):'General Data'!BQ124)</f>
        <v>0</v>
      </c>
      <c r="BR263" s="39">
        <f ca="1">SUM(INDIRECT(BR262):'General Data'!BR124)</f>
        <v>0</v>
      </c>
      <c r="BS263" s="39">
        <f ca="1">SUM(INDIRECT(BS262):'General Data'!BS124)</f>
        <v>0</v>
      </c>
      <c r="BT263" s="39">
        <f ca="1">SUM(INDIRECT(BT262):'General Data'!BT124)</f>
        <v>0</v>
      </c>
      <c r="BU263" s="39">
        <f ca="1">SUM(INDIRECT(BU262):'General Data'!BU124)</f>
        <v>0</v>
      </c>
      <c r="BV263" s="39">
        <f ca="1">SUM(INDIRECT(BV262):'General Data'!BV124)</f>
        <v>0</v>
      </c>
      <c r="BW263" s="39">
        <f ca="1">SUM(INDIRECT(BW262):'General Data'!BW124)</f>
        <v>0</v>
      </c>
      <c r="BX263" s="39">
        <f ca="1">SUM(INDIRECT(BX262):'General Data'!BX124)</f>
        <v>0</v>
      </c>
      <c r="BY263" s="39">
        <f ca="1">SUM(INDIRECT(BY262):'General Data'!BY124)</f>
        <v>0</v>
      </c>
      <c r="BZ263" s="39">
        <f ca="1">SUM(INDIRECT(BZ262):'General Data'!BZ124)</f>
        <v>0</v>
      </c>
      <c r="CA263" s="39">
        <f ca="1">SUM(INDIRECT(CA262):'General Data'!CA124)</f>
        <v>0</v>
      </c>
      <c r="CB263" s="39">
        <f ca="1">SUM(INDIRECT(CB262):'General Data'!CB124)</f>
        <v>0</v>
      </c>
      <c r="CC263" s="39">
        <f ca="1">SUM(INDIRECT(CC262):'General Data'!CC124)</f>
        <v>0</v>
      </c>
      <c r="CD263" s="39">
        <f ca="1">SUM(INDIRECT(CD262):'General Data'!CD124)</f>
        <v>0</v>
      </c>
      <c r="CE263" s="39">
        <f ca="1">SUM(INDIRECT(CE262):'General Data'!CE124)</f>
        <v>0</v>
      </c>
      <c r="CF263" s="39">
        <f ca="1">SUM(INDIRECT(CF262):'General Data'!CF124)</f>
        <v>0</v>
      </c>
      <c r="CG263" s="39">
        <f ca="1">SUM(INDIRECT(CG262):'General Data'!CG124)</f>
        <v>0</v>
      </c>
      <c r="CH263" s="39">
        <f ca="1">SUM(INDIRECT(CH262):'General Data'!CH124)</f>
        <v>0</v>
      </c>
      <c r="CI263" s="39">
        <f ca="1">SUM(INDIRECT(CI262):'General Data'!CI124)</f>
        <v>0</v>
      </c>
      <c r="CJ263" s="39">
        <f ca="1">SUM(INDIRECT(CJ262):'General Data'!CJ124)</f>
        <v>0</v>
      </c>
      <c r="CK263" s="39">
        <f ca="1">SUM(INDIRECT(CK262):'General Data'!CK124)</f>
        <v>0</v>
      </c>
      <c r="CL263" s="39">
        <f ca="1">SUM(INDIRECT(CL262):'General Data'!CL124)</f>
        <v>0</v>
      </c>
      <c r="CM263" s="39">
        <f ca="1">SUM(INDIRECT(CM262):'General Data'!CM124)</f>
        <v>0</v>
      </c>
      <c r="CN263" s="39">
        <f ca="1">SUM(INDIRECT(CN262):'General Data'!CN124)</f>
        <v>0</v>
      </c>
      <c r="CO263" s="39">
        <f ca="1">SUM(INDIRECT(CO262):'General Data'!CO124)</f>
        <v>0</v>
      </c>
      <c r="CP263" s="39">
        <f ca="1">SUM(INDIRECT(CP262):'General Data'!CP124)</f>
        <v>0</v>
      </c>
      <c r="CQ263" s="39">
        <f ca="1">SUM(INDIRECT(CQ262):'General Data'!CQ124)</f>
        <v>0</v>
      </c>
      <c r="CR263" s="39">
        <f ca="1">SUM(INDIRECT(CR262):'General Data'!CR124)</f>
        <v>0</v>
      </c>
      <c r="CS263" s="39">
        <f ca="1">SUM(INDIRECT(CS262):'General Data'!CS124)</f>
        <v>0</v>
      </c>
      <c r="CT263" s="39">
        <f ca="1">SUM(INDIRECT(CT262):'General Data'!CT124)</f>
        <v>0</v>
      </c>
      <c r="CU263" s="39">
        <f ca="1">SUM(INDIRECT(CU262):'General Data'!CU124)</f>
        <v>0</v>
      </c>
      <c r="CV263" s="39">
        <f ca="1">SUM(INDIRECT(CV262):'General Data'!CV124)</f>
        <v>0</v>
      </c>
      <c r="CW263" s="39">
        <f ca="1">SUM(INDIRECT(CW262):'General Data'!CW124)</f>
        <v>0</v>
      </c>
      <c r="CX263" s="39">
        <f ca="1">SUM(INDIRECT(CX262):'General Data'!CX124)</f>
        <v>0</v>
      </c>
      <c r="CY263" s="39">
        <f ca="1">SUM(INDIRECT(CY262):'General Data'!CY124)</f>
        <v>0</v>
      </c>
      <c r="CZ263" s="39">
        <f ca="1">SUM(INDIRECT(CZ262):'General Data'!CZ124)</f>
        <v>0</v>
      </c>
      <c r="DA263" s="39">
        <f ca="1">SUM(INDIRECT(DA262):'General Data'!DA124)</f>
        <v>0</v>
      </c>
      <c r="DB263" s="39">
        <f ca="1">SUM(INDIRECT(DB262):'General Data'!DB124)</f>
        <v>0</v>
      </c>
      <c r="DC263" s="39">
        <f ca="1">SUM(INDIRECT(DC262):'General Data'!DC124)</f>
        <v>0</v>
      </c>
      <c r="DD263" s="39">
        <f ca="1">SUM(INDIRECT(DD262):'General Data'!DD124)</f>
        <v>0</v>
      </c>
      <c r="DE263" s="39">
        <f ca="1">SUM(INDIRECT(DE262):'General Data'!DE124)</f>
        <v>0</v>
      </c>
      <c r="DF263" s="39">
        <f ca="1">SUM(INDIRECT(DF262):'General Data'!DF124)</f>
        <v>0</v>
      </c>
      <c r="DG263" s="39">
        <f ca="1">SUM(INDIRECT(DG262):'General Data'!DG124)</f>
        <v>0</v>
      </c>
      <c r="DH263" s="39">
        <f ca="1">SUM(INDIRECT(DH262):'General Data'!DH124)</f>
        <v>0</v>
      </c>
      <c r="DI263" s="39">
        <f ca="1">SUM(INDIRECT(DI262):'General Data'!DI124)</f>
        <v>0</v>
      </c>
      <c r="DJ263" s="39">
        <f ca="1">SUM(INDIRECT(DJ262):'General Data'!DJ124)</f>
        <v>0</v>
      </c>
      <c r="DK263" s="39">
        <f ca="1">SUM(INDIRECT(DK262):'General Data'!DK124)</f>
        <v>0</v>
      </c>
      <c r="DL263" s="39">
        <f ca="1">SUM(INDIRECT(DL262):'General Data'!DL124)</f>
        <v>0</v>
      </c>
      <c r="DM263" s="39">
        <f ca="1">SUM(INDIRECT(DM262):'General Data'!DM124)</f>
        <v>0</v>
      </c>
      <c r="DN263" s="39">
        <f ca="1">SUM(INDIRECT(DN262):'General Data'!DN124)</f>
        <v>0</v>
      </c>
      <c r="DO263" s="39">
        <f ca="1">SUM(INDIRECT(DO262):'General Data'!DO124)</f>
        <v>0</v>
      </c>
      <c r="DP263" s="39">
        <f ca="1">SUM(INDIRECT(DP262):'General Data'!DP124)</f>
        <v>0</v>
      </c>
      <c r="DQ263" s="39">
        <f ca="1">SUM(INDIRECT(DQ262):'General Data'!DQ124)</f>
        <v>0</v>
      </c>
      <c r="DR263" s="39">
        <f ca="1">SUM(INDIRECT(DR262):'General Data'!DR124)</f>
        <v>0</v>
      </c>
      <c r="DS263" s="39">
        <f ca="1">SUM(INDIRECT(DS262):'General Data'!DS124)</f>
        <v>0</v>
      </c>
      <c r="DT263" s="39">
        <f ca="1">SUM(INDIRECT(DT262):'General Data'!DT124)</f>
        <v>0</v>
      </c>
      <c r="DU263" s="39">
        <f ca="1">SUM(INDIRECT(DU262):'General Data'!DU124)</f>
        <v>0</v>
      </c>
      <c r="DV263" s="39">
        <f ca="1">SUM(INDIRECT(DV262):'General Data'!DV124)</f>
        <v>0</v>
      </c>
      <c r="DW263" s="39">
        <f ca="1">SUM(INDIRECT(DW262):'General Data'!DW124)</f>
        <v>0</v>
      </c>
      <c r="DX263" s="39">
        <f ca="1">SUM(INDIRECT(DX262):'General Data'!DX124)</f>
        <v>0</v>
      </c>
      <c r="DY263" s="39">
        <f ca="1">SUM(INDIRECT(DY262):'General Data'!DY124)</f>
        <v>0</v>
      </c>
      <c r="DZ263" s="39">
        <f ca="1">SUM(INDIRECT(DZ262):'General Data'!DZ124)</f>
        <v>0</v>
      </c>
      <c r="EA263" s="39">
        <f ca="1">SUM(INDIRECT(EA262):'General Data'!EA124)</f>
        <v>0</v>
      </c>
      <c r="EB263" s="39">
        <f ca="1">SUM(INDIRECT(EB262):'General Data'!EB124)</f>
        <v>0</v>
      </c>
      <c r="EC263" s="39">
        <f ca="1">SUM(INDIRECT(EC262):'General Data'!EC124)</f>
        <v>0</v>
      </c>
      <c r="ED263" s="39">
        <f ca="1">SUM(INDIRECT(ED262):'General Data'!ED124)</f>
        <v>0</v>
      </c>
      <c r="EE263" s="39">
        <f ca="1">SUM(INDIRECT(EE262):'General Data'!EE124)</f>
        <v>0</v>
      </c>
      <c r="EF263" s="39">
        <f ca="1">SUM(INDIRECT(EF262):'General Data'!EF124)</f>
        <v>0</v>
      </c>
      <c r="EG263" s="39">
        <f ca="1">SUM(INDIRECT(EG262):'General Data'!EG124)</f>
        <v>0</v>
      </c>
      <c r="EH263" s="39">
        <f ca="1">SUM(INDIRECT(EH262):'General Data'!EH124)</f>
        <v>0</v>
      </c>
      <c r="EI263" s="39">
        <f ca="1">SUM(INDIRECT(EI262):'General Data'!EI124)</f>
        <v>0</v>
      </c>
      <c r="EJ263" s="51"/>
      <c r="EK263" s="51"/>
      <c r="EL263" s="51"/>
      <c r="EM263" s="51"/>
      <c r="EN263" s="51"/>
      <c r="EO263" s="51"/>
      <c r="EP263" s="51"/>
      <c r="EQ263" s="51"/>
      <c r="ER263" s="51"/>
      <c r="ES263" s="51"/>
      <c r="ET263" s="51"/>
      <c r="EU263" s="51"/>
      <c r="EV263" s="51"/>
      <c r="EW263" s="51"/>
      <c r="EX263" s="51"/>
      <c r="EY263" s="51"/>
      <c r="EZ263" s="51"/>
      <c r="FA263" s="51"/>
    </row>
    <row r="264" spans="1:157" x14ac:dyDescent="0.2">
      <c r="D264" t="s">
        <v>443</v>
      </c>
      <c r="F264" s="51">
        <f ca="1">E263/$D$251</f>
        <v>0</v>
      </c>
      <c r="G264" s="51">
        <f t="shared" ref="G264:BR264" ca="1" si="316">F263/$D$251</f>
        <v>0</v>
      </c>
      <c r="H264" s="51">
        <f t="shared" ca="1" si="316"/>
        <v>0</v>
      </c>
      <c r="I264" s="51">
        <f t="shared" ca="1" si="316"/>
        <v>0</v>
      </c>
      <c r="J264" s="51">
        <f t="shared" ca="1" si="316"/>
        <v>0</v>
      </c>
      <c r="K264" s="51">
        <f t="shared" ca="1" si="316"/>
        <v>0</v>
      </c>
      <c r="L264" s="51">
        <f t="shared" ca="1" si="316"/>
        <v>0</v>
      </c>
      <c r="M264" s="51">
        <f t="shared" ca="1" si="316"/>
        <v>0</v>
      </c>
      <c r="N264" s="51">
        <f t="shared" ca="1" si="316"/>
        <v>0</v>
      </c>
      <c r="O264" s="51">
        <f t="shared" ca="1" si="316"/>
        <v>0</v>
      </c>
      <c r="P264" s="51">
        <f t="shared" ca="1" si="316"/>
        <v>0</v>
      </c>
      <c r="Q264" s="51">
        <f t="shared" ca="1" si="316"/>
        <v>0</v>
      </c>
      <c r="R264" s="51">
        <f t="shared" ca="1" si="316"/>
        <v>0</v>
      </c>
      <c r="S264" s="51">
        <f t="shared" ca="1" si="316"/>
        <v>0</v>
      </c>
      <c r="T264" s="51">
        <f t="shared" ca="1" si="316"/>
        <v>0</v>
      </c>
      <c r="U264" s="51">
        <f t="shared" ca="1" si="316"/>
        <v>0</v>
      </c>
      <c r="V264" s="51">
        <f t="shared" ca="1" si="316"/>
        <v>0</v>
      </c>
      <c r="W264" s="51">
        <f t="shared" ca="1" si="316"/>
        <v>0</v>
      </c>
      <c r="X264" s="51">
        <f t="shared" ca="1" si="316"/>
        <v>0</v>
      </c>
      <c r="Y264" s="51">
        <f t="shared" ca="1" si="316"/>
        <v>0</v>
      </c>
      <c r="Z264" s="51">
        <f t="shared" ca="1" si="316"/>
        <v>0</v>
      </c>
      <c r="AA264" s="51">
        <f t="shared" ca="1" si="316"/>
        <v>0</v>
      </c>
      <c r="AB264" s="51">
        <f t="shared" ca="1" si="316"/>
        <v>0</v>
      </c>
      <c r="AC264" s="51">
        <f t="shared" ca="1" si="316"/>
        <v>0</v>
      </c>
      <c r="AD264" s="51">
        <f t="shared" ca="1" si="316"/>
        <v>0</v>
      </c>
      <c r="AE264" s="51">
        <f t="shared" ca="1" si="316"/>
        <v>0</v>
      </c>
      <c r="AF264" s="51">
        <f t="shared" ca="1" si="316"/>
        <v>0</v>
      </c>
      <c r="AG264" s="51">
        <f t="shared" ca="1" si="316"/>
        <v>0</v>
      </c>
      <c r="AH264" s="51">
        <f t="shared" ca="1" si="316"/>
        <v>0</v>
      </c>
      <c r="AI264" s="51">
        <f t="shared" ca="1" si="316"/>
        <v>0</v>
      </c>
      <c r="AJ264" s="51">
        <f t="shared" ca="1" si="316"/>
        <v>0</v>
      </c>
      <c r="AK264" s="51">
        <f t="shared" ca="1" si="316"/>
        <v>0</v>
      </c>
      <c r="AL264" s="51">
        <f t="shared" ca="1" si="316"/>
        <v>0</v>
      </c>
      <c r="AM264" s="51">
        <f t="shared" ca="1" si="316"/>
        <v>0</v>
      </c>
      <c r="AN264" s="51">
        <f t="shared" ca="1" si="316"/>
        <v>0</v>
      </c>
      <c r="AO264" s="51">
        <f t="shared" ca="1" si="316"/>
        <v>0</v>
      </c>
      <c r="AP264" s="51">
        <f t="shared" ca="1" si="316"/>
        <v>0</v>
      </c>
      <c r="AQ264" s="51">
        <f t="shared" ca="1" si="316"/>
        <v>0</v>
      </c>
      <c r="AR264" s="51">
        <f t="shared" ca="1" si="316"/>
        <v>0</v>
      </c>
      <c r="AS264" s="51">
        <f t="shared" ca="1" si="316"/>
        <v>0</v>
      </c>
      <c r="AT264" s="51">
        <f t="shared" ca="1" si="316"/>
        <v>0</v>
      </c>
      <c r="AU264" s="51">
        <f t="shared" ca="1" si="316"/>
        <v>0</v>
      </c>
      <c r="AV264" s="51">
        <f t="shared" ca="1" si="316"/>
        <v>0</v>
      </c>
      <c r="AW264" s="51">
        <f t="shared" ca="1" si="316"/>
        <v>0</v>
      </c>
      <c r="AX264" s="51">
        <f t="shared" ca="1" si="316"/>
        <v>0</v>
      </c>
      <c r="AY264" s="51">
        <f t="shared" ca="1" si="316"/>
        <v>0</v>
      </c>
      <c r="AZ264" s="51">
        <f t="shared" ca="1" si="316"/>
        <v>0</v>
      </c>
      <c r="BA264" s="51">
        <f t="shared" ca="1" si="316"/>
        <v>0</v>
      </c>
      <c r="BB264" s="51">
        <f t="shared" ca="1" si="316"/>
        <v>0</v>
      </c>
      <c r="BC264" s="51">
        <f t="shared" ca="1" si="316"/>
        <v>0</v>
      </c>
      <c r="BD264" s="51">
        <f t="shared" ca="1" si="316"/>
        <v>0</v>
      </c>
      <c r="BE264" s="51">
        <f t="shared" ca="1" si="316"/>
        <v>0</v>
      </c>
      <c r="BF264" s="51">
        <f t="shared" ca="1" si="316"/>
        <v>0</v>
      </c>
      <c r="BG264" s="51">
        <f t="shared" ca="1" si="316"/>
        <v>0</v>
      </c>
      <c r="BH264" s="51">
        <f t="shared" ca="1" si="316"/>
        <v>0</v>
      </c>
      <c r="BI264" s="51">
        <f t="shared" ca="1" si="316"/>
        <v>0</v>
      </c>
      <c r="BJ264" s="51">
        <f t="shared" ca="1" si="316"/>
        <v>0</v>
      </c>
      <c r="BK264" s="51">
        <f t="shared" ca="1" si="316"/>
        <v>0</v>
      </c>
      <c r="BL264" s="51">
        <f t="shared" ca="1" si="316"/>
        <v>0</v>
      </c>
      <c r="BM264" s="51">
        <f t="shared" ca="1" si="316"/>
        <v>0</v>
      </c>
      <c r="BN264" s="51">
        <f t="shared" ca="1" si="316"/>
        <v>0</v>
      </c>
      <c r="BO264" s="51">
        <f t="shared" ca="1" si="316"/>
        <v>0</v>
      </c>
      <c r="BP264" s="51">
        <f t="shared" ca="1" si="316"/>
        <v>0</v>
      </c>
      <c r="BQ264" s="51">
        <f t="shared" ca="1" si="316"/>
        <v>0</v>
      </c>
      <c r="BR264" s="51">
        <f t="shared" ca="1" si="316"/>
        <v>0</v>
      </c>
      <c r="BS264" s="51">
        <f t="shared" ref="BS264:ED264" ca="1" si="317">BR263/$D$251</f>
        <v>0</v>
      </c>
      <c r="BT264" s="51">
        <f t="shared" ca="1" si="317"/>
        <v>0</v>
      </c>
      <c r="BU264" s="51">
        <f t="shared" ca="1" si="317"/>
        <v>0</v>
      </c>
      <c r="BV264" s="51">
        <f t="shared" ca="1" si="317"/>
        <v>0</v>
      </c>
      <c r="BW264" s="51">
        <f t="shared" ca="1" si="317"/>
        <v>0</v>
      </c>
      <c r="BX264" s="51">
        <f t="shared" ca="1" si="317"/>
        <v>0</v>
      </c>
      <c r="BY264" s="51">
        <f t="shared" ca="1" si="317"/>
        <v>0</v>
      </c>
      <c r="BZ264" s="51">
        <f t="shared" ca="1" si="317"/>
        <v>0</v>
      </c>
      <c r="CA264" s="51">
        <f t="shared" ca="1" si="317"/>
        <v>0</v>
      </c>
      <c r="CB264" s="51">
        <f t="shared" ca="1" si="317"/>
        <v>0</v>
      </c>
      <c r="CC264" s="51">
        <f t="shared" ca="1" si="317"/>
        <v>0</v>
      </c>
      <c r="CD264" s="51">
        <f t="shared" ca="1" si="317"/>
        <v>0</v>
      </c>
      <c r="CE264" s="51">
        <f t="shared" ca="1" si="317"/>
        <v>0</v>
      </c>
      <c r="CF264" s="51">
        <f t="shared" ca="1" si="317"/>
        <v>0</v>
      </c>
      <c r="CG264" s="51">
        <f t="shared" ca="1" si="317"/>
        <v>0</v>
      </c>
      <c r="CH264" s="51">
        <f t="shared" ca="1" si="317"/>
        <v>0</v>
      </c>
      <c r="CI264" s="51">
        <f t="shared" ca="1" si="317"/>
        <v>0</v>
      </c>
      <c r="CJ264" s="51">
        <f t="shared" ca="1" si="317"/>
        <v>0</v>
      </c>
      <c r="CK264" s="51">
        <f t="shared" ca="1" si="317"/>
        <v>0</v>
      </c>
      <c r="CL264" s="51">
        <f t="shared" ca="1" si="317"/>
        <v>0</v>
      </c>
      <c r="CM264" s="51">
        <f t="shared" ca="1" si="317"/>
        <v>0</v>
      </c>
      <c r="CN264" s="51">
        <f t="shared" ca="1" si="317"/>
        <v>0</v>
      </c>
      <c r="CO264" s="51">
        <f t="shared" ca="1" si="317"/>
        <v>0</v>
      </c>
      <c r="CP264" s="51">
        <f t="shared" ca="1" si="317"/>
        <v>0</v>
      </c>
      <c r="CQ264" s="51">
        <f t="shared" ca="1" si="317"/>
        <v>0</v>
      </c>
      <c r="CR264" s="51">
        <f t="shared" ca="1" si="317"/>
        <v>0</v>
      </c>
      <c r="CS264" s="51">
        <f t="shared" ca="1" si="317"/>
        <v>0</v>
      </c>
      <c r="CT264" s="51">
        <f t="shared" ca="1" si="317"/>
        <v>0</v>
      </c>
      <c r="CU264" s="51">
        <f t="shared" ca="1" si="317"/>
        <v>0</v>
      </c>
      <c r="CV264" s="51">
        <f t="shared" ca="1" si="317"/>
        <v>0</v>
      </c>
      <c r="CW264" s="51">
        <f t="shared" ca="1" si="317"/>
        <v>0</v>
      </c>
      <c r="CX264" s="51">
        <f t="shared" ca="1" si="317"/>
        <v>0</v>
      </c>
      <c r="CY264" s="51">
        <f t="shared" ca="1" si="317"/>
        <v>0</v>
      </c>
      <c r="CZ264" s="51">
        <f t="shared" ca="1" si="317"/>
        <v>0</v>
      </c>
      <c r="DA264" s="51">
        <f t="shared" ca="1" si="317"/>
        <v>0</v>
      </c>
      <c r="DB264" s="51">
        <f t="shared" ca="1" si="317"/>
        <v>0</v>
      </c>
      <c r="DC264" s="51">
        <f t="shared" ca="1" si="317"/>
        <v>0</v>
      </c>
      <c r="DD264" s="51">
        <f t="shared" ca="1" si="317"/>
        <v>0</v>
      </c>
      <c r="DE264" s="51">
        <f t="shared" ca="1" si="317"/>
        <v>0</v>
      </c>
      <c r="DF264" s="51">
        <f t="shared" ca="1" si="317"/>
        <v>0</v>
      </c>
      <c r="DG264" s="51">
        <f t="shared" ca="1" si="317"/>
        <v>0</v>
      </c>
      <c r="DH264" s="51">
        <f t="shared" ca="1" si="317"/>
        <v>0</v>
      </c>
      <c r="DI264" s="51">
        <f t="shared" ca="1" si="317"/>
        <v>0</v>
      </c>
      <c r="DJ264" s="51">
        <f t="shared" ca="1" si="317"/>
        <v>0</v>
      </c>
      <c r="DK264" s="51">
        <f t="shared" ca="1" si="317"/>
        <v>0</v>
      </c>
      <c r="DL264" s="51">
        <f t="shared" ca="1" si="317"/>
        <v>0</v>
      </c>
      <c r="DM264" s="51">
        <f t="shared" ca="1" si="317"/>
        <v>0</v>
      </c>
      <c r="DN264" s="51">
        <f t="shared" ca="1" si="317"/>
        <v>0</v>
      </c>
      <c r="DO264" s="51">
        <f t="shared" ca="1" si="317"/>
        <v>0</v>
      </c>
      <c r="DP264" s="51">
        <f t="shared" ca="1" si="317"/>
        <v>0</v>
      </c>
      <c r="DQ264" s="51">
        <f t="shared" ca="1" si="317"/>
        <v>0</v>
      </c>
      <c r="DR264" s="51">
        <f t="shared" ca="1" si="317"/>
        <v>0</v>
      </c>
      <c r="DS264" s="51">
        <f t="shared" ca="1" si="317"/>
        <v>0</v>
      </c>
      <c r="DT264" s="51">
        <f t="shared" ca="1" si="317"/>
        <v>0</v>
      </c>
      <c r="DU264" s="51">
        <f t="shared" ca="1" si="317"/>
        <v>0</v>
      </c>
      <c r="DV264" s="51">
        <f t="shared" ca="1" si="317"/>
        <v>0</v>
      </c>
      <c r="DW264" s="51">
        <f t="shared" ca="1" si="317"/>
        <v>0</v>
      </c>
      <c r="DX264" s="51">
        <f t="shared" ca="1" si="317"/>
        <v>0</v>
      </c>
      <c r="DY264" s="51">
        <f t="shared" ca="1" si="317"/>
        <v>0</v>
      </c>
      <c r="DZ264" s="51">
        <f t="shared" ca="1" si="317"/>
        <v>0</v>
      </c>
      <c r="EA264" s="51">
        <f t="shared" ca="1" si="317"/>
        <v>0</v>
      </c>
      <c r="EB264" s="51">
        <f t="shared" ca="1" si="317"/>
        <v>0</v>
      </c>
      <c r="EC264" s="51">
        <f t="shared" ca="1" si="317"/>
        <v>0</v>
      </c>
      <c r="ED264" s="51">
        <f t="shared" ca="1" si="317"/>
        <v>0</v>
      </c>
      <c r="EE264" s="51">
        <f t="shared" ref="EE264:EJ264" ca="1" si="318">ED263/$D$251</f>
        <v>0</v>
      </c>
      <c r="EF264" s="51">
        <f t="shared" ca="1" si="318"/>
        <v>0</v>
      </c>
      <c r="EG264" s="51">
        <f t="shared" ca="1" si="318"/>
        <v>0</v>
      </c>
      <c r="EH264" s="51">
        <f t="shared" ca="1" si="318"/>
        <v>0</v>
      </c>
      <c r="EI264" s="51">
        <f t="shared" ca="1" si="318"/>
        <v>0</v>
      </c>
      <c r="EJ264" s="51">
        <f t="shared" ca="1" si="318"/>
        <v>0</v>
      </c>
      <c r="EK264" s="51"/>
      <c r="EL264" s="51"/>
      <c r="EM264" s="51"/>
      <c r="EN264" s="51"/>
      <c r="EO264" s="51"/>
      <c r="EP264" s="51"/>
      <c r="EQ264" s="51"/>
      <c r="ER264" s="51"/>
      <c r="ES264" s="51"/>
      <c r="ET264" s="51"/>
      <c r="EU264" s="51"/>
      <c r="EV264" s="51"/>
      <c r="EW264" s="51"/>
      <c r="EX264" s="51"/>
      <c r="EY264" s="51"/>
      <c r="EZ264" s="51"/>
      <c r="FA264" s="51"/>
    </row>
    <row r="265" spans="1:157" s="39" customFormat="1" x14ac:dyDescent="0.2">
      <c r="D265" s="39" t="s">
        <v>439</v>
      </c>
      <c r="E265" s="39">
        <f ca="1">IF(E278&gt;12*F264,12*F264,E278)</f>
        <v>0</v>
      </c>
      <c r="F265" s="39">
        <f t="shared" ref="F265:BQ265" ca="1" si="319">IF(F278&gt;12*G264,12*G264,F278)</f>
        <v>0</v>
      </c>
      <c r="G265" s="39">
        <f t="shared" ca="1" si="319"/>
        <v>0</v>
      </c>
      <c r="H265" s="39">
        <f t="shared" ca="1" si="319"/>
        <v>0</v>
      </c>
      <c r="I265" s="39">
        <f t="shared" ca="1" si="319"/>
        <v>0</v>
      </c>
      <c r="J265" s="39">
        <f t="shared" ca="1" si="319"/>
        <v>0</v>
      </c>
      <c r="K265" s="39">
        <f t="shared" ca="1" si="319"/>
        <v>0</v>
      </c>
      <c r="L265" s="39">
        <f t="shared" ca="1" si="319"/>
        <v>0</v>
      </c>
      <c r="M265" s="39">
        <f t="shared" ca="1" si="319"/>
        <v>0</v>
      </c>
      <c r="N265" s="39">
        <f t="shared" ca="1" si="319"/>
        <v>0</v>
      </c>
      <c r="O265" s="39">
        <f t="shared" ca="1" si="319"/>
        <v>0</v>
      </c>
      <c r="P265" s="39">
        <f t="shared" ca="1" si="319"/>
        <v>0</v>
      </c>
      <c r="Q265" s="39">
        <f t="shared" ca="1" si="319"/>
        <v>0</v>
      </c>
      <c r="R265" s="39">
        <f t="shared" ca="1" si="319"/>
        <v>0</v>
      </c>
      <c r="S265" s="39">
        <f t="shared" ca="1" si="319"/>
        <v>0</v>
      </c>
      <c r="T265" s="39">
        <f t="shared" ca="1" si="319"/>
        <v>0</v>
      </c>
      <c r="U265" s="39">
        <f t="shared" ca="1" si="319"/>
        <v>0</v>
      </c>
      <c r="V265" s="39">
        <f t="shared" ca="1" si="319"/>
        <v>0</v>
      </c>
      <c r="W265" s="39">
        <f t="shared" ca="1" si="319"/>
        <v>0</v>
      </c>
      <c r="X265" s="39">
        <f t="shared" ca="1" si="319"/>
        <v>0</v>
      </c>
      <c r="Y265" s="39">
        <f t="shared" ca="1" si="319"/>
        <v>0</v>
      </c>
      <c r="Z265" s="39">
        <f t="shared" ca="1" si="319"/>
        <v>0</v>
      </c>
      <c r="AA265" s="39">
        <f t="shared" ca="1" si="319"/>
        <v>0</v>
      </c>
      <c r="AB265" s="39">
        <f t="shared" ca="1" si="319"/>
        <v>0</v>
      </c>
      <c r="AC265" s="39">
        <f t="shared" ca="1" si="319"/>
        <v>0</v>
      </c>
      <c r="AD265" s="39">
        <f t="shared" ca="1" si="319"/>
        <v>0</v>
      </c>
      <c r="AE265" s="39">
        <f t="shared" ca="1" si="319"/>
        <v>0</v>
      </c>
      <c r="AF265" s="39">
        <f t="shared" ca="1" si="319"/>
        <v>0</v>
      </c>
      <c r="AG265" s="39">
        <f t="shared" ca="1" si="319"/>
        <v>0</v>
      </c>
      <c r="AH265" s="39">
        <f t="shared" ca="1" si="319"/>
        <v>0</v>
      </c>
      <c r="AI265" s="39">
        <f t="shared" ca="1" si="319"/>
        <v>0</v>
      </c>
      <c r="AJ265" s="39">
        <f t="shared" ca="1" si="319"/>
        <v>0</v>
      </c>
      <c r="AK265" s="39">
        <f t="shared" ca="1" si="319"/>
        <v>0</v>
      </c>
      <c r="AL265" s="39">
        <f t="shared" ca="1" si="319"/>
        <v>0</v>
      </c>
      <c r="AM265" s="39">
        <f t="shared" ca="1" si="319"/>
        <v>0</v>
      </c>
      <c r="AN265" s="39">
        <f t="shared" ca="1" si="319"/>
        <v>0</v>
      </c>
      <c r="AO265" s="39">
        <f t="shared" ca="1" si="319"/>
        <v>0</v>
      </c>
      <c r="AP265" s="39">
        <f t="shared" ca="1" si="319"/>
        <v>0</v>
      </c>
      <c r="AQ265" s="39">
        <f t="shared" ca="1" si="319"/>
        <v>0</v>
      </c>
      <c r="AR265" s="39">
        <f t="shared" ca="1" si="319"/>
        <v>0</v>
      </c>
      <c r="AS265" s="39">
        <f t="shared" ca="1" si="319"/>
        <v>0</v>
      </c>
      <c r="AT265" s="39">
        <f t="shared" ca="1" si="319"/>
        <v>0</v>
      </c>
      <c r="AU265" s="39">
        <f t="shared" ca="1" si="319"/>
        <v>0</v>
      </c>
      <c r="AV265" s="39">
        <f t="shared" ca="1" si="319"/>
        <v>0</v>
      </c>
      <c r="AW265" s="39">
        <f t="shared" ca="1" si="319"/>
        <v>0</v>
      </c>
      <c r="AX265" s="39">
        <f t="shared" ca="1" si="319"/>
        <v>0</v>
      </c>
      <c r="AY265" s="39">
        <f t="shared" ca="1" si="319"/>
        <v>0</v>
      </c>
      <c r="AZ265" s="39">
        <f t="shared" ca="1" si="319"/>
        <v>0</v>
      </c>
      <c r="BA265" s="39">
        <f t="shared" ca="1" si="319"/>
        <v>0</v>
      </c>
      <c r="BB265" s="39">
        <f t="shared" ca="1" si="319"/>
        <v>0</v>
      </c>
      <c r="BC265" s="39">
        <f t="shared" ca="1" si="319"/>
        <v>0</v>
      </c>
      <c r="BD265" s="39">
        <f t="shared" ca="1" si="319"/>
        <v>0</v>
      </c>
      <c r="BE265" s="39">
        <f t="shared" ca="1" si="319"/>
        <v>0</v>
      </c>
      <c r="BF265" s="39">
        <f t="shared" ca="1" si="319"/>
        <v>0</v>
      </c>
      <c r="BG265" s="39">
        <f t="shared" ca="1" si="319"/>
        <v>0</v>
      </c>
      <c r="BH265" s="39">
        <f t="shared" ca="1" si="319"/>
        <v>0</v>
      </c>
      <c r="BI265" s="39">
        <f t="shared" ca="1" si="319"/>
        <v>0</v>
      </c>
      <c r="BJ265" s="39">
        <f t="shared" ca="1" si="319"/>
        <v>0</v>
      </c>
      <c r="BK265" s="39">
        <f t="shared" ca="1" si="319"/>
        <v>0</v>
      </c>
      <c r="BL265" s="39">
        <f t="shared" ca="1" si="319"/>
        <v>0</v>
      </c>
      <c r="BM265" s="39">
        <f t="shared" ca="1" si="319"/>
        <v>0</v>
      </c>
      <c r="BN265" s="39">
        <f t="shared" ca="1" si="319"/>
        <v>0</v>
      </c>
      <c r="BO265" s="39">
        <f t="shared" ca="1" si="319"/>
        <v>0</v>
      </c>
      <c r="BP265" s="39">
        <f t="shared" ca="1" si="319"/>
        <v>0</v>
      </c>
      <c r="BQ265" s="39">
        <f t="shared" ca="1" si="319"/>
        <v>0</v>
      </c>
      <c r="BR265" s="39">
        <f t="shared" ref="BR265:EC265" ca="1" si="320">IF(BR278&gt;12*BS264,12*BS264,BR278)</f>
        <v>0</v>
      </c>
      <c r="BS265" s="39">
        <f t="shared" ca="1" si="320"/>
        <v>0</v>
      </c>
      <c r="BT265" s="39">
        <f t="shared" ca="1" si="320"/>
        <v>0</v>
      </c>
      <c r="BU265" s="39">
        <f t="shared" ca="1" si="320"/>
        <v>0</v>
      </c>
      <c r="BV265" s="39">
        <f t="shared" ca="1" si="320"/>
        <v>0</v>
      </c>
      <c r="BW265" s="39">
        <f t="shared" ca="1" si="320"/>
        <v>0</v>
      </c>
      <c r="BX265" s="39">
        <f t="shared" ca="1" si="320"/>
        <v>0</v>
      </c>
      <c r="BY265" s="39">
        <f t="shared" ca="1" si="320"/>
        <v>0</v>
      </c>
      <c r="BZ265" s="39">
        <f t="shared" ca="1" si="320"/>
        <v>0</v>
      </c>
      <c r="CA265" s="39">
        <f t="shared" ca="1" si="320"/>
        <v>0</v>
      </c>
      <c r="CB265" s="39">
        <f t="shared" ca="1" si="320"/>
        <v>0</v>
      </c>
      <c r="CC265" s="39">
        <f t="shared" ca="1" si="320"/>
        <v>0</v>
      </c>
      <c r="CD265" s="39">
        <f t="shared" ca="1" si="320"/>
        <v>0</v>
      </c>
      <c r="CE265" s="39">
        <f t="shared" ca="1" si="320"/>
        <v>0</v>
      </c>
      <c r="CF265" s="39">
        <f t="shared" ca="1" si="320"/>
        <v>0</v>
      </c>
      <c r="CG265" s="39">
        <f t="shared" ca="1" si="320"/>
        <v>0</v>
      </c>
      <c r="CH265" s="39">
        <f t="shared" ca="1" si="320"/>
        <v>0</v>
      </c>
      <c r="CI265" s="39">
        <f t="shared" ca="1" si="320"/>
        <v>0</v>
      </c>
      <c r="CJ265" s="39">
        <f t="shared" ca="1" si="320"/>
        <v>0</v>
      </c>
      <c r="CK265" s="39">
        <f t="shared" ca="1" si="320"/>
        <v>0</v>
      </c>
      <c r="CL265" s="39">
        <f t="shared" ca="1" si="320"/>
        <v>0</v>
      </c>
      <c r="CM265" s="39">
        <f t="shared" ca="1" si="320"/>
        <v>0</v>
      </c>
      <c r="CN265" s="39">
        <f t="shared" ca="1" si="320"/>
        <v>0</v>
      </c>
      <c r="CO265" s="39">
        <f t="shared" ca="1" si="320"/>
        <v>0</v>
      </c>
      <c r="CP265" s="39">
        <f t="shared" ca="1" si="320"/>
        <v>0</v>
      </c>
      <c r="CQ265" s="39">
        <f t="shared" ca="1" si="320"/>
        <v>0</v>
      </c>
      <c r="CR265" s="39">
        <f t="shared" ca="1" si="320"/>
        <v>0</v>
      </c>
      <c r="CS265" s="39">
        <f t="shared" ca="1" si="320"/>
        <v>0</v>
      </c>
      <c r="CT265" s="39">
        <f t="shared" ca="1" si="320"/>
        <v>0</v>
      </c>
      <c r="CU265" s="39">
        <f t="shared" ca="1" si="320"/>
        <v>0</v>
      </c>
      <c r="CV265" s="39">
        <f t="shared" ca="1" si="320"/>
        <v>0</v>
      </c>
      <c r="CW265" s="39">
        <f t="shared" ca="1" si="320"/>
        <v>0</v>
      </c>
      <c r="CX265" s="39">
        <f t="shared" ca="1" si="320"/>
        <v>0</v>
      </c>
      <c r="CY265" s="39">
        <f t="shared" ca="1" si="320"/>
        <v>0</v>
      </c>
      <c r="CZ265" s="39">
        <f t="shared" ca="1" si="320"/>
        <v>0</v>
      </c>
      <c r="DA265" s="39">
        <f t="shared" ca="1" si="320"/>
        <v>0</v>
      </c>
      <c r="DB265" s="39">
        <f t="shared" ca="1" si="320"/>
        <v>0</v>
      </c>
      <c r="DC265" s="39">
        <f t="shared" ca="1" si="320"/>
        <v>0</v>
      </c>
      <c r="DD265" s="39">
        <f t="shared" ca="1" si="320"/>
        <v>0</v>
      </c>
      <c r="DE265" s="39">
        <f t="shared" ca="1" si="320"/>
        <v>0</v>
      </c>
      <c r="DF265" s="39">
        <f t="shared" ca="1" si="320"/>
        <v>0</v>
      </c>
      <c r="DG265" s="39">
        <f t="shared" ca="1" si="320"/>
        <v>0</v>
      </c>
      <c r="DH265" s="39">
        <f t="shared" ca="1" si="320"/>
        <v>0</v>
      </c>
      <c r="DI265" s="39">
        <f t="shared" ca="1" si="320"/>
        <v>0</v>
      </c>
      <c r="DJ265" s="39">
        <f t="shared" ca="1" si="320"/>
        <v>0</v>
      </c>
      <c r="DK265" s="39">
        <f t="shared" ca="1" si="320"/>
        <v>0</v>
      </c>
      <c r="DL265" s="39">
        <f t="shared" ca="1" si="320"/>
        <v>0</v>
      </c>
      <c r="DM265" s="39">
        <f t="shared" ca="1" si="320"/>
        <v>0</v>
      </c>
      <c r="DN265" s="39">
        <f t="shared" ca="1" si="320"/>
        <v>0</v>
      </c>
      <c r="DO265" s="39">
        <f t="shared" ca="1" si="320"/>
        <v>0</v>
      </c>
      <c r="DP265" s="39">
        <f t="shared" ca="1" si="320"/>
        <v>0</v>
      </c>
      <c r="DQ265" s="39">
        <f t="shared" ca="1" si="320"/>
        <v>0</v>
      </c>
      <c r="DR265" s="39">
        <f t="shared" ca="1" si="320"/>
        <v>0</v>
      </c>
      <c r="DS265" s="39">
        <f t="shared" ca="1" si="320"/>
        <v>0</v>
      </c>
      <c r="DT265" s="39">
        <f t="shared" ca="1" si="320"/>
        <v>0</v>
      </c>
      <c r="DU265" s="39">
        <f t="shared" ca="1" si="320"/>
        <v>0</v>
      </c>
      <c r="DV265" s="39">
        <f t="shared" ca="1" si="320"/>
        <v>0</v>
      </c>
      <c r="DW265" s="39">
        <f t="shared" ca="1" si="320"/>
        <v>0</v>
      </c>
      <c r="DX265" s="39">
        <f t="shared" ca="1" si="320"/>
        <v>0</v>
      </c>
      <c r="DY265" s="39">
        <f t="shared" ca="1" si="320"/>
        <v>0</v>
      </c>
      <c r="DZ265" s="39">
        <f t="shared" ca="1" si="320"/>
        <v>0</v>
      </c>
      <c r="EA265" s="39">
        <f t="shared" ca="1" si="320"/>
        <v>0</v>
      </c>
      <c r="EB265" s="39">
        <f t="shared" ca="1" si="320"/>
        <v>0</v>
      </c>
      <c r="EC265" s="39">
        <f t="shared" ca="1" si="320"/>
        <v>0</v>
      </c>
      <c r="ED265" s="39">
        <f t="shared" ref="ED265:EI265" ca="1" si="321">IF(ED278&gt;12*EE264,12*EE264,ED278)</f>
        <v>0</v>
      </c>
      <c r="EE265" s="39">
        <f t="shared" ca="1" si="321"/>
        <v>0</v>
      </c>
      <c r="EF265" s="39">
        <f t="shared" ca="1" si="321"/>
        <v>0</v>
      </c>
      <c r="EG265" s="39">
        <f t="shared" ca="1" si="321"/>
        <v>0</v>
      </c>
      <c r="EH265" s="39">
        <f t="shared" ca="1" si="321"/>
        <v>0</v>
      </c>
      <c r="EI265" s="39">
        <f t="shared" ca="1" si="321"/>
        <v>0</v>
      </c>
      <c r="EJ265" s="70"/>
      <c r="EK265" s="70"/>
      <c r="EL265" s="70"/>
      <c r="EM265" s="70"/>
      <c r="EN265" s="70"/>
      <c r="EO265" s="70"/>
      <c r="EP265" s="70"/>
      <c r="EQ265" s="70"/>
      <c r="ER265" s="70"/>
      <c r="ES265" s="70"/>
      <c r="ET265" s="70"/>
      <c r="EU265" s="70"/>
      <c r="EV265" s="70"/>
      <c r="EW265" s="70"/>
      <c r="EX265" s="70"/>
      <c r="EY265" s="70"/>
      <c r="EZ265" s="70"/>
      <c r="FA265" s="70"/>
    </row>
    <row r="266" spans="1:157" x14ac:dyDescent="0.2">
      <c r="D266" t="s">
        <v>438</v>
      </c>
      <c r="E266" s="39">
        <f ca="1">E278-E265</f>
        <v>0</v>
      </c>
      <c r="F266" s="39">
        <f t="shared" ref="F266:BQ266" ca="1" si="322">F278-F265</f>
        <v>0</v>
      </c>
      <c r="G266" s="39">
        <f t="shared" ca="1" si="322"/>
        <v>0</v>
      </c>
      <c r="H266" s="39">
        <f t="shared" ca="1" si="322"/>
        <v>0</v>
      </c>
      <c r="I266" s="39">
        <f t="shared" ca="1" si="322"/>
        <v>0</v>
      </c>
      <c r="J266" s="39">
        <f t="shared" ca="1" si="322"/>
        <v>0</v>
      </c>
      <c r="K266" s="39">
        <f t="shared" ca="1" si="322"/>
        <v>0</v>
      </c>
      <c r="L266" s="39">
        <f t="shared" ca="1" si="322"/>
        <v>0</v>
      </c>
      <c r="M266" s="39">
        <f t="shared" ca="1" si="322"/>
        <v>0</v>
      </c>
      <c r="N266" s="39">
        <f t="shared" ca="1" si="322"/>
        <v>0</v>
      </c>
      <c r="O266" s="39">
        <f t="shared" ca="1" si="322"/>
        <v>0</v>
      </c>
      <c r="P266" s="39">
        <f t="shared" ca="1" si="322"/>
        <v>0</v>
      </c>
      <c r="Q266" s="39">
        <f t="shared" ca="1" si="322"/>
        <v>0</v>
      </c>
      <c r="R266" s="39">
        <f t="shared" ca="1" si="322"/>
        <v>0</v>
      </c>
      <c r="S266" s="39">
        <f t="shared" ca="1" si="322"/>
        <v>0</v>
      </c>
      <c r="T266" s="39">
        <f t="shared" ca="1" si="322"/>
        <v>0</v>
      </c>
      <c r="U266" s="39">
        <f t="shared" ca="1" si="322"/>
        <v>0</v>
      </c>
      <c r="V266" s="39">
        <f t="shared" ca="1" si="322"/>
        <v>0</v>
      </c>
      <c r="W266" s="39">
        <f t="shared" ca="1" si="322"/>
        <v>0</v>
      </c>
      <c r="X266" s="39">
        <f t="shared" ca="1" si="322"/>
        <v>0</v>
      </c>
      <c r="Y266" s="39">
        <f t="shared" ca="1" si="322"/>
        <v>0</v>
      </c>
      <c r="Z266" s="39">
        <f t="shared" ca="1" si="322"/>
        <v>0</v>
      </c>
      <c r="AA266" s="39">
        <f t="shared" ca="1" si="322"/>
        <v>0</v>
      </c>
      <c r="AB266" s="39">
        <f t="shared" ca="1" si="322"/>
        <v>0</v>
      </c>
      <c r="AC266" s="39">
        <f t="shared" ca="1" si="322"/>
        <v>0</v>
      </c>
      <c r="AD266" s="39">
        <f t="shared" ca="1" si="322"/>
        <v>0</v>
      </c>
      <c r="AE266" s="39">
        <f t="shared" ca="1" si="322"/>
        <v>0</v>
      </c>
      <c r="AF266" s="39">
        <f t="shared" ca="1" si="322"/>
        <v>0</v>
      </c>
      <c r="AG266" s="39">
        <f t="shared" ca="1" si="322"/>
        <v>0</v>
      </c>
      <c r="AH266" s="39">
        <f t="shared" ca="1" si="322"/>
        <v>0</v>
      </c>
      <c r="AI266" s="39">
        <f t="shared" ca="1" si="322"/>
        <v>0</v>
      </c>
      <c r="AJ266" s="39">
        <f t="shared" ca="1" si="322"/>
        <v>0</v>
      </c>
      <c r="AK266" s="39">
        <f t="shared" ca="1" si="322"/>
        <v>0</v>
      </c>
      <c r="AL266" s="39">
        <f t="shared" ca="1" si="322"/>
        <v>0</v>
      </c>
      <c r="AM266" s="39">
        <f t="shared" ca="1" si="322"/>
        <v>0</v>
      </c>
      <c r="AN266" s="39">
        <f t="shared" ca="1" si="322"/>
        <v>0</v>
      </c>
      <c r="AO266" s="39">
        <f t="shared" ca="1" si="322"/>
        <v>0</v>
      </c>
      <c r="AP266" s="39">
        <f t="shared" ca="1" si="322"/>
        <v>0</v>
      </c>
      <c r="AQ266" s="39">
        <f t="shared" ca="1" si="322"/>
        <v>0</v>
      </c>
      <c r="AR266" s="39">
        <f t="shared" ca="1" si="322"/>
        <v>0</v>
      </c>
      <c r="AS266" s="39">
        <f t="shared" ca="1" si="322"/>
        <v>0</v>
      </c>
      <c r="AT266" s="39">
        <f t="shared" ca="1" si="322"/>
        <v>0</v>
      </c>
      <c r="AU266" s="39">
        <f t="shared" ca="1" si="322"/>
        <v>0</v>
      </c>
      <c r="AV266" s="39">
        <f t="shared" ca="1" si="322"/>
        <v>0</v>
      </c>
      <c r="AW266" s="39">
        <f t="shared" ca="1" si="322"/>
        <v>0</v>
      </c>
      <c r="AX266" s="39">
        <f t="shared" ca="1" si="322"/>
        <v>0</v>
      </c>
      <c r="AY266" s="39">
        <f t="shared" ca="1" si="322"/>
        <v>0</v>
      </c>
      <c r="AZ266" s="39">
        <f t="shared" ca="1" si="322"/>
        <v>0</v>
      </c>
      <c r="BA266" s="39">
        <f t="shared" ca="1" si="322"/>
        <v>0</v>
      </c>
      <c r="BB266" s="39">
        <f t="shared" ca="1" si="322"/>
        <v>0</v>
      </c>
      <c r="BC266" s="39">
        <f t="shared" ca="1" si="322"/>
        <v>0</v>
      </c>
      <c r="BD266" s="39">
        <f t="shared" ca="1" si="322"/>
        <v>0</v>
      </c>
      <c r="BE266" s="39">
        <f t="shared" ca="1" si="322"/>
        <v>0</v>
      </c>
      <c r="BF266" s="39">
        <f t="shared" ca="1" si="322"/>
        <v>0</v>
      </c>
      <c r="BG266" s="39">
        <f t="shared" ca="1" si="322"/>
        <v>0</v>
      </c>
      <c r="BH266" s="39">
        <f t="shared" ca="1" si="322"/>
        <v>0</v>
      </c>
      <c r="BI266" s="39">
        <f t="shared" ca="1" si="322"/>
        <v>0</v>
      </c>
      <c r="BJ266" s="39">
        <f t="shared" ca="1" si="322"/>
        <v>0</v>
      </c>
      <c r="BK266" s="39">
        <f t="shared" ca="1" si="322"/>
        <v>0</v>
      </c>
      <c r="BL266" s="39">
        <f t="shared" ca="1" si="322"/>
        <v>0</v>
      </c>
      <c r="BM266" s="39">
        <f t="shared" ca="1" si="322"/>
        <v>0</v>
      </c>
      <c r="BN266" s="39">
        <f t="shared" ca="1" si="322"/>
        <v>0</v>
      </c>
      <c r="BO266" s="39">
        <f t="shared" ca="1" si="322"/>
        <v>0</v>
      </c>
      <c r="BP266" s="39">
        <f t="shared" ca="1" si="322"/>
        <v>0</v>
      </c>
      <c r="BQ266" s="39">
        <f t="shared" ca="1" si="322"/>
        <v>0</v>
      </c>
      <c r="BR266" s="39">
        <f t="shared" ref="BR266:EC266" ca="1" si="323">BR278-BR265</f>
        <v>0</v>
      </c>
      <c r="BS266" s="39">
        <f t="shared" ca="1" si="323"/>
        <v>0</v>
      </c>
      <c r="BT266" s="39">
        <f t="shared" ca="1" si="323"/>
        <v>0</v>
      </c>
      <c r="BU266" s="39">
        <f t="shared" ca="1" si="323"/>
        <v>0</v>
      </c>
      <c r="BV266" s="39">
        <f t="shared" ca="1" si="323"/>
        <v>0</v>
      </c>
      <c r="BW266" s="39">
        <f t="shared" ca="1" si="323"/>
        <v>0</v>
      </c>
      <c r="BX266" s="39">
        <f t="shared" ca="1" si="323"/>
        <v>0</v>
      </c>
      <c r="BY266" s="39">
        <f t="shared" ca="1" si="323"/>
        <v>0</v>
      </c>
      <c r="BZ266" s="39">
        <f t="shared" ca="1" si="323"/>
        <v>0</v>
      </c>
      <c r="CA266" s="39">
        <f t="shared" ca="1" si="323"/>
        <v>0</v>
      </c>
      <c r="CB266" s="39">
        <f t="shared" ca="1" si="323"/>
        <v>0</v>
      </c>
      <c r="CC266" s="39">
        <f t="shared" ca="1" si="323"/>
        <v>0</v>
      </c>
      <c r="CD266" s="39">
        <f t="shared" ca="1" si="323"/>
        <v>0</v>
      </c>
      <c r="CE266" s="39">
        <f t="shared" ca="1" si="323"/>
        <v>0</v>
      </c>
      <c r="CF266" s="39">
        <f t="shared" ca="1" si="323"/>
        <v>0</v>
      </c>
      <c r="CG266" s="39">
        <f t="shared" ca="1" si="323"/>
        <v>0</v>
      </c>
      <c r="CH266" s="39">
        <f t="shared" ca="1" si="323"/>
        <v>0</v>
      </c>
      <c r="CI266" s="39">
        <f t="shared" ca="1" si="323"/>
        <v>0</v>
      </c>
      <c r="CJ266" s="39">
        <f t="shared" ca="1" si="323"/>
        <v>0</v>
      </c>
      <c r="CK266" s="39">
        <f t="shared" ca="1" si="323"/>
        <v>0</v>
      </c>
      <c r="CL266" s="39">
        <f t="shared" ca="1" si="323"/>
        <v>0</v>
      </c>
      <c r="CM266" s="39">
        <f t="shared" ca="1" si="323"/>
        <v>0</v>
      </c>
      <c r="CN266" s="39">
        <f t="shared" ca="1" si="323"/>
        <v>0</v>
      </c>
      <c r="CO266" s="39">
        <f t="shared" ca="1" si="323"/>
        <v>0</v>
      </c>
      <c r="CP266" s="39">
        <f t="shared" ca="1" si="323"/>
        <v>0</v>
      </c>
      <c r="CQ266" s="39">
        <f t="shared" ca="1" si="323"/>
        <v>0</v>
      </c>
      <c r="CR266" s="39">
        <f t="shared" ca="1" si="323"/>
        <v>0</v>
      </c>
      <c r="CS266" s="39">
        <f t="shared" ca="1" si="323"/>
        <v>0</v>
      </c>
      <c r="CT266" s="39">
        <f t="shared" ca="1" si="323"/>
        <v>0</v>
      </c>
      <c r="CU266" s="39">
        <f t="shared" ca="1" si="323"/>
        <v>0</v>
      </c>
      <c r="CV266" s="39">
        <f t="shared" ca="1" si="323"/>
        <v>0</v>
      </c>
      <c r="CW266" s="39">
        <f t="shared" ca="1" si="323"/>
        <v>0</v>
      </c>
      <c r="CX266" s="39">
        <f t="shared" ca="1" si="323"/>
        <v>0</v>
      </c>
      <c r="CY266" s="39">
        <f t="shared" ca="1" si="323"/>
        <v>0</v>
      </c>
      <c r="CZ266" s="39">
        <f t="shared" ca="1" si="323"/>
        <v>0</v>
      </c>
      <c r="DA266" s="39">
        <f t="shared" ca="1" si="323"/>
        <v>0</v>
      </c>
      <c r="DB266" s="39">
        <f t="shared" ca="1" si="323"/>
        <v>0</v>
      </c>
      <c r="DC266" s="39">
        <f t="shared" ca="1" si="323"/>
        <v>0</v>
      </c>
      <c r="DD266" s="39">
        <f t="shared" ca="1" si="323"/>
        <v>0</v>
      </c>
      <c r="DE266" s="39">
        <f t="shared" ca="1" si="323"/>
        <v>0</v>
      </c>
      <c r="DF266" s="39">
        <f t="shared" ca="1" si="323"/>
        <v>0</v>
      </c>
      <c r="DG266" s="39">
        <f t="shared" ca="1" si="323"/>
        <v>0</v>
      </c>
      <c r="DH266" s="39">
        <f t="shared" ca="1" si="323"/>
        <v>0</v>
      </c>
      <c r="DI266" s="39">
        <f t="shared" ca="1" si="323"/>
        <v>0</v>
      </c>
      <c r="DJ266" s="39">
        <f t="shared" ca="1" si="323"/>
        <v>0</v>
      </c>
      <c r="DK266" s="39">
        <f t="shared" ca="1" si="323"/>
        <v>0</v>
      </c>
      <c r="DL266" s="39">
        <f t="shared" ca="1" si="323"/>
        <v>0</v>
      </c>
      <c r="DM266" s="39">
        <f t="shared" ca="1" si="323"/>
        <v>0</v>
      </c>
      <c r="DN266" s="39">
        <f t="shared" ca="1" si="323"/>
        <v>0</v>
      </c>
      <c r="DO266" s="39">
        <f t="shared" ca="1" si="323"/>
        <v>0</v>
      </c>
      <c r="DP266" s="39">
        <f t="shared" ca="1" si="323"/>
        <v>0</v>
      </c>
      <c r="DQ266" s="39">
        <f t="shared" ca="1" si="323"/>
        <v>0</v>
      </c>
      <c r="DR266" s="39">
        <f t="shared" ca="1" si="323"/>
        <v>0</v>
      </c>
      <c r="DS266" s="39">
        <f t="shared" ca="1" si="323"/>
        <v>0</v>
      </c>
      <c r="DT266" s="39">
        <f t="shared" ca="1" si="323"/>
        <v>0</v>
      </c>
      <c r="DU266" s="39">
        <f t="shared" ca="1" si="323"/>
        <v>0</v>
      </c>
      <c r="DV266" s="39">
        <f t="shared" ca="1" si="323"/>
        <v>0</v>
      </c>
      <c r="DW266" s="39">
        <f t="shared" ca="1" si="323"/>
        <v>0</v>
      </c>
      <c r="DX266" s="39">
        <f t="shared" ca="1" si="323"/>
        <v>0</v>
      </c>
      <c r="DY266" s="39">
        <f t="shared" ca="1" si="323"/>
        <v>0</v>
      </c>
      <c r="DZ266" s="39">
        <f t="shared" ca="1" si="323"/>
        <v>0</v>
      </c>
      <c r="EA266" s="39">
        <f t="shared" ca="1" si="323"/>
        <v>0</v>
      </c>
      <c r="EB266" s="39">
        <f t="shared" ca="1" si="323"/>
        <v>0</v>
      </c>
      <c r="EC266" s="39">
        <f t="shared" ca="1" si="323"/>
        <v>0</v>
      </c>
      <c r="ED266" s="39">
        <f t="shared" ref="ED266:EI266" ca="1" si="324">ED278-ED265</f>
        <v>0</v>
      </c>
      <c r="EE266" s="39">
        <f t="shared" ca="1" si="324"/>
        <v>0</v>
      </c>
      <c r="EF266" s="39">
        <f t="shared" ca="1" si="324"/>
        <v>0</v>
      </c>
      <c r="EG266" s="39">
        <f t="shared" ca="1" si="324"/>
        <v>0</v>
      </c>
      <c r="EH266" s="39">
        <f t="shared" ca="1" si="324"/>
        <v>0</v>
      </c>
      <c r="EI266" s="39">
        <f t="shared" ca="1" si="324"/>
        <v>0</v>
      </c>
      <c r="EJ266" s="70"/>
      <c r="EK266" s="70"/>
      <c r="EL266" s="70"/>
      <c r="EM266" s="70"/>
      <c r="EN266" s="70"/>
      <c r="EO266" s="70"/>
      <c r="EP266" s="70"/>
      <c r="EQ266" s="70"/>
      <c r="ER266" s="70"/>
      <c r="ES266" s="70"/>
      <c r="ET266" s="70"/>
      <c r="EU266" s="70"/>
      <c r="EV266" s="70"/>
      <c r="EW266" s="70"/>
      <c r="EX266" s="70"/>
      <c r="EY266" s="70"/>
      <c r="EZ266" s="70"/>
      <c r="FA266" s="70"/>
    </row>
    <row r="267" spans="1:157" x14ac:dyDescent="0.2">
      <c r="A267" s="2"/>
      <c r="B267" s="31" t="s">
        <v>226</v>
      </c>
      <c r="D267" s="102">
        <f>PMT('General Data'!$C$126/12,'Internal data'!D252,-'General Data'!C128)</f>
        <v>0</v>
      </c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70"/>
      <c r="AI267" s="70"/>
      <c r="AJ267" s="70"/>
      <c r="AK267" s="70"/>
      <c r="AL267" s="70"/>
      <c r="AM267" s="70"/>
      <c r="AN267" s="70"/>
      <c r="AO267" s="70"/>
      <c r="AP267" s="70"/>
      <c r="AQ267" s="70"/>
      <c r="AR267" s="70"/>
      <c r="AS267" s="70"/>
      <c r="AT267" s="70"/>
      <c r="AU267" s="70"/>
      <c r="AV267" s="70"/>
      <c r="AW267" s="70"/>
      <c r="AX267" s="70"/>
      <c r="AY267" s="70"/>
      <c r="AZ267" s="70"/>
      <c r="BA267" s="70"/>
      <c r="BB267" s="70"/>
      <c r="BC267" s="70"/>
      <c r="BD267" s="70"/>
      <c r="BE267" s="70"/>
      <c r="BF267" s="70"/>
      <c r="BG267" s="70"/>
      <c r="BH267" s="70"/>
      <c r="BI267" s="70"/>
      <c r="BJ267" s="70"/>
      <c r="BK267" s="70"/>
      <c r="BL267" s="70"/>
      <c r="BM267" s="70"/>
      <c r="BN267" s="70"/>
      <c r="BO267" s="70"/>
      <c r="BP267" s="70"/>
      <c r="BQ267" s="70"/>
      <c r="BR267" s="70"/>
      <c r="BS267" s="70"/>
      <c r="BT267" s="70"/>
      <c r="BU267" s="70"/>
      <c r="BV267" s="70"/>
      <c r="BW267" s="70"/>
      <c r="BX267" s="70"/>
      <c r="BY267" s="70"/>
      <c r="BZ267" s="70"/>
      <c r="CA267" s="70"/>
      <c r="CB267" s="70"/>
      <c r="CC267" s="70"/>
      <c r="CD267" s="70"/>
      <c r="CE267" s="70"/>
      <c r="CF267" s="70"/>
      <c r="CG267" s="70"/>
      <c r="CH267" s="70"/>
      <c r="CI267" s="70"/>
      <c r="CJ267" s="70"/>
      <c r="CK267" s="70"/>
      <c r="CL267" s="70"/>
      <c r="CM267" s="70"/>
      <c r="CN267" s="70"/>
      <c r="CO267" s="70"/>
      <c r="CP267" s="70"/>
      <c r="CQ267" s="70"/>
      <c r="CR267" s="70"/>
      <c r="CS267" s="70"/>
      <c r="CT267" s="70"/>
      <c r="CU267" s="70"/>
      <c r="CV267" s="70"/>
      <c r="CW267" s="70"/>
      <c r="CX267" s="70"/>
      <c r="CY267" s="70"/>
      <c r="CZ267" s="70"/>
      <c r="DA267" s="70"/>
      <c r="DB267" s="70"/>
      <c r="DC267" s="70"/>
      <c r="DD267" s="70"/>
      <c r="DE267" s="70"/>
      <c r="DF267" s="70"/>
      <c r="DG267" s="70"/>
      <c r="DH267" s="70"/>
      <c r="DI267" s="70"/>
      <c r="DJ267" s="70"/>
      <c r="DK267" s="70"/>
      <c r="DL267" s="70"/>
      <c r="DM267" s="70"/>
      <c r="DN267" s="70"/>
      <c r="DO267" s="70"/>
      <c r="DP267" s="70"/>
      <c r="DQ267" s="70"/>
      <c r="DR267" s="70"/>
      <c r="DS267" s="70"/>
      <c r="DT267" s="70"/>
      <c r="DU267" s="70"/>
      <c r="DV267" s="70"/>
      <c r="DW267" s="70"/>
      <c r="DX267" s="70"/>
      <c r="DY267" s="70"/>
      <c r="DZ267" s="70"/>
      <c r="EA267" s="70"/>
      <c r="EB267" s="70"/>
      <c r="EC267" s="70"/>
      <c r="ED267" s="70"/>
      <c r="EE267" s="70"/>
      <c r="EF267" s="70"/>
      <c r="EG267" s="70"/>
      <c r="EH267" s="70"/>
      <c r="EI267" s="70"/>
      <c r="EJ267" s="70"/>
      <c r="EK267" s="70"/>
      <c r="EL267" s="70"/>
      <c r="EM267" s="70"/>
      <c r="EN267" s="70"/>
      <c r="EO267" s="70"/>
      <c r="EP267" s="70"/>
      <c r="EQ267" s="70"/>
      <c r="ER267" s="70"/>
      <c r="ES267" s="70"/>
      <c r="ET267" s="70"/>
      <c r="EU267" s="70"/>
      <c r="EV267" s="70"/>
      <c r="EW267" s="70"/>
      <c r="EX267" s="70"/>
      <c r="EY267" s="70"/>
      <c r="EZ267" s="70"/>
      <c r="FA267" s="70"/>
    </row>
    <row r="270" spans="1:157" s="103" customFormat="1" x14ac:dyDescent="0.2">
      <c r="B270" s="108" t="s">
        <v>148</v>
      </c>
      <c r="C270" s="101"/>
      <c r="E270" s="104">
        <f>IF(E4='General Data'!$C$129,'General Data'!$C$128,0)</f>
        <v>0</v>
      </c>
      <c r="F270" s="104">
        <f>IF(F4='General Data'!$C$129,'General Data'!$C$128,0)</f>
        <v>0</v>
      </c>
      <c r="G270" s="104">
        <f>IF(G4='General Data'!$C$129,'General Data'!$C$128,0)</f>
        <v>0</v>
      </c>
      <c r="H270" s="104">
        <f>IF(H4='General Data'!$C$129,'General Data'!$C$128,0)</f>
        <v>0</v>
      </c>
      <c r="I270" s="104">
        <f>IF(I4='General Data'!$C$129,'General Data'!$C$128,0)</f>
        <v>0</v>
      </c>
      <c r="J270" s="104">
        <f>IF(J4='General Data'!$C$129,'General Data'!$C$128,0)</f>
        <v>0</v>
      </c>
      <c r="K270" s="104">
        <f>IF(K4='General Data'!$C$129,'General Data'!$C$128,0)</f>
        <v>0</v>
      </c>
      <c r="L270" s="104">
        <f>IF(L4='General Data'!$C$129,'General Data'!$C$128,0)</f>
        <v>0</v>
      </c>
      <c r="M270" s="104">
        <f>IF(M4='General Data'!$C$129,'General Data'!$C$128,0)</f>
        <v>0</v>
      </c>
      <c r="N270" s="104">
        <f>IF(N4='General Data'!$C$129,'General Data'!$C$128,0)</f>
        <v>0</v>
      </c>
      <c r="O270" s="104">
        <f>IF(O4='General Data'!$C$129,'General Data'!$C$128,0)</f>
        <v>0</v>
      </c>
      <c r="P270" s="104">
        <f>IF(P4='General Data'!$C$129,'General Data'!$C$128,0)</f>
        <v>0</v>
      </c>
      <c r="Q270" s="104">
        <f>IF(Q4='General Data'!$C$129,'General Data'!$C$128,0)</f>
        <v>0</v>
      </c>
      <c r="R270" s="104">
        <f>IF(R4='General Data'!$C$129,'General Data'!$C$128,0)</f>
        <v>0</v>
      </c>
      <c r="S270" s="104">
        <f>IF(S4='General Data'!$C$129,'General Data'!$C$128,0)</f>
        <v>0</v>
      </c>
      <c r="T270" s="104">
        <f>IF(T4='General Data'!$C$129,'General Data'!$C$128,0)</f>
        <v>0</v>
      </c>
      <c r="U270" s="104">
        <f>IF(U4='General Data'!$C$129,'General Data'!$C$128,0)</f>
        <v>0</v>
      </c>
      <c r="V270" s="104">
        <f>IF(V4='General Data'!$C$129,'General Data'!$C$128,0)</f>
        <v>0</v>
      </c>
      <c r="W270" s="104">
        <f>IF(W4='General Data'!$C$129,'General Data'!$C$128,0)</f>
        <v>0</v>
      </c>
      <c r="X270" s="104">
        <f>IF(X4='General Data'!$C$129,'General Data'!$C$128,0)</f>
        <v>0</v>
      </c>
      <c r="Y270" s="104">
        <f>IF(Y4='General Data'!$C$129,'General Data'!$C$128,0)</f>
        <v>0</v>
      </c>
      <c r="Z270" s="104">
        <f>IF(Z4='General Data'!$C$129,'General Data'!$C$128,0)</f>
        <v>0</v>
      </c>
      <c r="AA270" s="104">
        <f>IF(AA4='General Data'!$C$129,'General Data'!$C$128,0)</f>
        <v>0</v>
      </c>
      <c r="AB270" s="104">
        <f>IF(AB4='General Data'!$C$129,'General Data'!$C$128,0)</f>
        <v>0</v>
      </c>
      <c r="AC270" s="104">
        <f>IF(AC4='General Data'!$C$129,'General Data'!$C$128,0)</f>
        <v>0</v>
      </c>
      <c r="AD270" s="104">
        <f>IF(AD4='General Data'!$C$129,'General Data'!$C$128,0)</f>
        <v>0</v>
      </c>
      <c r="AE270" s="104">
        <f>IF(AE4='General Data'!$C$129,'General Data'!$C$128,0)</f>
        <v>0</v>
      </c>
      <c r="AF270" s="104">
        <f>IF(AF4='General Data'!$C$129,'General Data'!$C$128,0)</f>
        <v>0</v>
      </c>
      <c r="AG270" s="104">
        <f>IF(AG4='General Data'!$C$129,'General Data'!$C$128,0)</f>
        <v>0</v>
      </c>
      <c r="AH270" s="104">
        <f>IF(AH4='General Data'!$C$129,'General Data'!$C$128,0)</f>
        <v>0</v>
      </c>
      <c r="AI270" s="104">
        <f>IF(AI4='General Data'!$C$129,'General Data'!$C$128,0)</f>
        <v>0</v>
      </c>
      <c r="AJ270" s="104">
        <f>IF(AJ4='General Data'!$C$129,'General Data'!$C$128,0)</f>
        <v>0</v>
      </c>
      <c r="AK270" s="104">
        <f>IF(AK4='General Data'!$C$129,'General Data'!$C$128,0)</f>
        <v>0</v>
      </c>
      <c r="AL270" s="104">
        <f>IF(AL4='General Data'!$C$129,'General Data'!$C$128,0)</f>
        <v>0</v>
      </c>
      <c r="AM270" s="104">
        <f>IF(AM4='General Data'!$C$129,'General Data'!$C$128,0)</f>
        <v>0</v>
      </c>
      <c r="AN270" s="104">
        <f>IF(AN4='General Data'!$C$129,'General Data'!$C$128,0)</f>
        <v>0</v>
      </c>
      <c r="AO270" s="104">
        <f>IF(AO4='General Data'!$C$129,'General Data'!$C$128,0)</f>
        <v>0</v>
      </c>
      <c r="AP270" s="104">
        <f>IF(AP4='General Data'!$C$129,'General Data'!$C$128,0)</f>
        <v>0</v>
      </c>
      <c r="AQ270" s="104">
        <f>IF(AQ4='General Data'!$C$129,'General Data'!$C$128,0)</f>
        <v>0</v>
      </c>
      <c r="AR270" s="104">
        <f>IF(AR4='General Data'!$C$129,'General Data'!$C$128,0)</f>
        <v>0</v>
      </c>
      <c r="AS270" s="104">
        <f>IF(AS4='General Data'!$C$129,'General Data'!$C$128,0)</f>
        <v>0</v>
      </c>
      <c r="AT270" s="104">
        <f>IF(AT4='General Data'!$C$129,'General Data'!$C$128,0)</f>
        <v>0</v>
      </c>
      <c r="AU270" s="104">
        <f>IF(AU4='General Data'!$C$129,'General Data'!$C$128,0)</f>
        <v>0</v>
      </c>
      <c r="AV270" s="104">
        <f>IF(AV4='General Data'!$C$129,'General Data'!$C$128,0)</f>
        <v>0</v>
      </c>
      <c r="AW270" s="104">
        <f>IF(AW4='General Data'!$C$129,'General Data'!$C$128,0)</f>
        <v>0</v>
      </c>
      <c r="AX270" s="104">
        <f>IF(AX4='General Data'!$C$129,'General Data'!$C$128,0)</f>
        <v>0</v>
      </c>
      <c r="AY270" s="104">
        <f>IF(AY4='General Data'!$C$129,'General Data'!$C$128,0)</f>
        <v>0</v>
      </c>
      <c r="AZ270" s="104">
        <f>IF(AZ4='General Data'!$C$129,'General Data'!$C$128,0)</f>
        <v>0</v>
      </c>
      <c r="BA270" s="104">
        <f>IF(BA4='General Data'!$C$129,'General Data'!$C$128,0)</f>
        <v>0</v>
      </c>
      <c r="BB270" s="104">
        <f>IF(BB4='General Data'!$C$129,'General Data'!$C$128,0)</f>
        <v>0</v>
      </c>
      <c r="BC270" s="104">
        <f>IF(BC4='General Data'!$C$129,'General Data'!$C$128,0)</f>
        <v>0</v>
      </c>
      <c r="BD270" s="104">
        <f>IF(BD4='General Data'!$C$129,'General Data'!$C$128,0)</f>
        <v>0</v>
      </c>
      <c r="BE270" s="104">
        <f>IF(BE4='General Data'!$C$129,'General Data'!$C$128,0)</f>
        <v>0</v>
      </c>
      <c r="BF270" s="104">
        <f>IF(BF4='General Data'!$C$129,'General Data'!$C$128,0)</f>
        <v>0</v>
      </c>
      <c r="BG270" s="104">
        <f>IF(BG4='General Data'!$C$129,'General Data'!$C$128,0)</f>
        <v>0</v>
      </c>
      <c r="BH270" s="104">
        <f>IF(BH4='General Data'!$C$129,'General Data'!$C$128,0)</f>
        <v>0</v>
      </c>
      <c r="BI270" s="104">
        <f>IF(BI4='General Data'!$C$129,'General Data'!$C$128,0)</f>
        <v>0</v>
      </c>
      <c r="BJ270" s="104">
        <f>IF(BJ4='General Data'!$C$129,'General Data'!$C$128,0)</f>
        <v>0</v>
      </c>
      <c r="BK270" s="104">
        <f>IF(BK4='General Data'!$C$129,'General Data'!$C$128,0)</f>
        <v>0</v>
      </c>
      <c r="BL270" s="104">
        <f>IF(BL4='General Data'!$C$129,'General Data'!$C$128,0)</f>
        <v>0</v>
      </c>
      <c r="BM270" s="104">
        <f>IF(BM4='General Data'!$C$129,'General Data'!$C$128,0)</f>
        <v>0</v>
      </c>
      <c r="BN270" s="104">
        <f>IF(BN4='General Data'!$C$129,'General Data'!$C$128,0)</f>
        <v>0</v>
      </c>
      <c r="BO270" s="104">
        <f>IF(BO4='General Data'!$C$129,'General Data'!$C$128,0)</f>
        <v>0</v>
      </c>
      <c r="BP270" s="104">
        <f>IF(BP4='General Data'!$C$129,'General Data'!$C$128,0)</f>
        <v>0</v>
      </c>
      <c r="BQ270" s="104">
        <f>IF(BQ4='General Data'!$C$129,'General Data'!$C$128,0)</f>
        <v>0</v>
      </c>
      <c r="BR270" s="104">
        <f>IF(BR4='General Data'!$C$129,'General Data'!$C$128,0)</f>
        <v>0</v>
      </c>
      <c r="BS270" s="104">
        <f>IF(BS4='General Data'!$C$129,'General Data'!$C$128,0)</f>
        <v>0</v>
      </c>
      <c r="BT270" s="104">
        <f>IF(BT4='General Data'!$C$129,'General Data'!$C$128,0)</f>
        <v>0</v>
      </c>
      <c r="BU270" s="104">
        <f>IF(BU4='General Data'!$C$129,'General Data'!$C$128,0)</f>
        <v>0</v>
      </c>
      <c r="BV270" s="104">
        <f>IF(BV4='General Data'!$C$129,'General Data'!$C$128,0)</f>
        <v>0</v>
      </c>
      <c r="BW270" s="104">
        <f>IF(BW4='General Data'!$C$129,'General Data'!$C$128,0)</f>
        <v>0</v>
      </c>
      <c r="BX270" s="104">
        <f>IF(BX4='General Data'!$C$129,'General Data'!$C$128,0)</f>
        <v>0</v>
      </c>
      <c r="BY270" s="104">
        <f>IF(BY4='General Data'!$C$129,'General Data'!$C$128,0)</f>
        <v>0</v>
      </c>
      <c r="BZ270" s="104">
        <f>IF(BZ4='General Data'!$C$129,'General Data'!$C$128,0)</f>
        <v>0</v>
      </c>
      <c r="CA270" s="104">
        <f>IF(CA4='General Data'!$C$129,'General Data'!$C$128,0)</f>
        <v>0</v>
      </c>
      <c r="CB270" s="104">
        <f>IF(CB4='General Data'!$C$129,'General Data'!$C$128,0)</f>
        <v>0</v>
      </c>
      <c r="CC270" s="104">
        <f>IF(CC4='General Data'!$C$129,'General Data'!$C$128,0)</f>
        <v>0</v>
      </c>
      <c r="CD270" s="104">
        <f>IF(CD4='General Data'!$C$129,'General Data'!$C$128,0)</f>
        <v>0</v>
      </c>
      <c r="CE270" s="104">
        <f>IF(CE4='General Data'!$C$129,'General Data'!$C$128,0)</f>
        <v>0</v>
      </c>
      <c r="CF270" s="104">
        <f>IF(CF4='General Data'!$C$129,'General Data'!$C$128,0)</f>
        <v>0</v>
      </c>
      <c r="CG270" s="104">
        <f>IF(CG4='General Data'!$C$129,'General Data'!$C$128,0)</f>
        <v>0</v>
      </c>
      <c r="CH270" s="104">
        <f>IF(CH4='General Data'!$C$129,'General Data'!$C$128,0)</f>
        <v>0</v>
      </c>
      <c r="CI270" s="104">
        <f>IF(CI4='General Data'!$C$129,'General Data'!$C$128,0)</f>
        <v>0</v>
      </c>
      <c r="CJ270" s="104">
        <f>IF(CJ4='General Data'!$C$129,'General Data'!$C$128,0)</f>
        <v>0</v>
      </c>
      <c r="CK270" s="104">
        <f>IF(CK4='General Data'!$C$129,'General Data'!$C$128,0)</f>
        <v>0</v>
      </c>
      <c r="CL270" s="104">
        <f>IF(CL4='General Data'!$C$129,'General Data'!$C$128,0)</f>
        <v>0</v>
      </c>
      <c r="CM270" s="104">
        <f>IF(CM4='General Data'!$C$129,'General Data'!$C$128,0)</f>
        <v>0</v>
      </c>
      <c r="CN270" s="104">
        <f>IF(CN4='General Data'!$C$129,'General Data'!$C$128,0)</f>
        <v>0</v>
      </c>
      <c r="CO270" s="104">
        <f>IF(CO4='General Data'!$C$129,'General Data'!$C$128,0)</f>
        <v>0</v>
      </c>
      <c r="CP270" s="104">
        <f>IF(CP4='General Data'!$C$129,'General Data'!$C$128,0)</f>
        <v>0</v>
      </c>
      <c r="CQ270" s="104">
        <f>IF(CQ4='General Data'!$C$129,'General Data'!$C$128,0)</f>
        <v>0</v>
      </c>
      <c r="CR270" s="104">
        <f>IF(CR4='General Data'!$C$129,'General Data'!$C$128,0)</f>
        <v>0</v>
      </c>
      <c r="CS270" s="104">
        <f>IF(CS4='General Data'!$C$129,'General Data'!$C$128,0)</f>
        <v>0</v>
      </c>
      <c r="CT270" s="104">
        <f>IF(CT4='General Data'!$C$129,'General Data'!$C$128,0)</f>
        <v>0</v>
      </c>
      <c r="CU270" s="104">
        <f>IF(CU4='General Data'!$C$129,'General Data'!$C$128,0)</f>
        <v>0</v>
      </c>
      <c r="CV270" s="104">
        <f>IF(CV4='General Data'!$C$129,'General Data'!$C$128,0)</f>
        <v>0</v>
      </c>
      <c r="CW270" s="104">
        <f>IF(CW4='General Data'!$C$129,'General Data'!$C$128,0)</f>
        <v>0</v>
      </c>
      <c r="CX270" s="104">
        <f>IF(CX4='General Data'!$C$129,'General Data'!$C$128,0)</f>
        <v>0</v>
      </c>
      <c r="CY270" s="104">
        <f>IF(CY4='General Data'!$C$129,'General Data'!$C$128,0)</f>
        <v>0</v>
      </c>
      <c r="CZ270" s="104">
        <f>IF(CZ4='General Data'!$C$129,'General Data'!$C$128,0)</f>
        <v>0</v>
      </c>
      <c r="DA270" s="104">
        <f>IF(DA4='General Data'!$C$129,'General Data'!$C$128,0)</f>
        <v>0</v>
      </c>
      <c r="DB270" s="104">
        <f>IF(DB4='General Data'!$C$129,'General Data'!$C$128,0)</f>
        <v>0</v>
      </c>
      <c r="DC270" s="104">
        <f>IF(DC4='General Data'!$C$129,'General Data'!$C$128,0)</f>
        <v>0</v>
      </c>
      <c r="DD270" s="104">
        <f>IF(DD4='General Data'!$C$129,'General Data'!$C$128,0)</f>
        <v>0</v>
      </c>
      <c r="DE270" s="104">
        <f>IF(DE4='General Data'!$C$129,'General Data'!$C$128,0)</f>
        <v>0</v>
      </c>
      <c r="DF270" s="104">
        <f>IF(DF4='General Data'!$C$129,'General Data'!$C$128,0)</f>
        <v>0</v>
      </c>
      <c r="DG270" s="104">
        <f>IF(DG4='General Data'!$C$129,'General Data'!$C$128,0)</f>
        <v>0</v>
      </c>
      <c r="DH270" s="104">
        <f>IF(DH4='General Data'!$C$129,'General Data'!$C$128,0)</f>
        <v>0</v>
      </c>
      <c r="DI270" s="104">
        <f>IF(DI4='General Data'!$C$129,'General Data'!$C$128,0)</f>
        <v>0</v>
      </c>
      <c r="DJ270" s="104">
        <f>IF(DJ4='General Data'!$C$129,'General Data'!$C$128,0)</f>
        <v>0</v>
      </c>
      <c r="DK270" s="104">
        <f>IF(DK4='General Data'!$C$129,'General Data'!$C$128,0)</f>
        <v>0</v>
      </c>
      <c r="DL270" s="104">
        <f>IF(DL4='General Data'!$C$129,'General Data'!$C$128,0)</f>
        <v>0</v>
      </c>
      <c r="DM270" s="104">
        <f>IF(DM4='General Data'!$C$129,'General Data'!$C$128,0)</f>
        <v>0</v>
      </c>
      <c r="DN270" s="104">
        <f>IF(DN4='General Data'!$C$129,'General Data'!$C$128,0)</f>
        <v>0</v>
      </c>
      <c r="DO270" s="104">
        <f>IF(DO4='General Data'!$C$129,'General Data'!$C$128,0)</f>
        <v>0</v>
      </c>
      <c r="DP270" s="104">
        <f>IF(DP4='General Data'!$C$129,'General Data'!$C$128,0)</f>
        <v>0</v>
      </c>
      <c r="DQ270" s="104">
        <f>IF(DQ4='General Data'!$C$129,'General Data'!$C$128,0)</f>
        <v>0</v>
      </c>
      <c r="DR270" s="104">
        <f>IF(DR4='General Data'!$C$129,'General Data'!$C$128,0)</f>
        <v>0</v>
      </c>
      <c r="DS270" s="104">
        <f>IF(DS4='General Data'!$C$129,'General Data'!$C$128,0)</f>
        <v>0</v>
      </c>
      <c r="DT270" s="104">
        <f>IF(DT4='General Data'!$C$129,'General Data'!$C$128,0)</f>
        <v>0</v>
      </c>
      <c r="DU270" s="104">
        <f>IF(DU4='General Data'!$C$129,'General Data'!$C$128,0)</f>
        <v>0</v>
      </c>
      <c r="DV270" s="104">
        <f>IF(DV4='General Data'!$C$129,'General Data'!$C$128,0)</f>
        <v>0</v>
      </c>
      <c r="DW270" s="104">
        <f>IF(DW4='General Data'!$C$129,'General Data'!$C$128,0)</f>
        <v>0</v>
      </c>
      <c r="DX270" s="104">
        <f>IF(DX4='General Data'!$C$129,'General Data'!$C$128,0)</f>
        <v>0</v>
      </c>
      <c r="DY270" s="104">
        <f>IF(DY4='General Data'!$C$129,'General Data'!$C$128,0)</f>
        <v>0</v>
      </c>
      <c r="DZ270" s="104">
        <f>IF(DZ4='General Data'!$C$129,'General Data'!$C$128,0)</f>
        <v>0</v>
      </c>
      <c r="EA270" s="104">
        <f>IF(EA4='General Data'!$C$129,'General Data'!$C$128,0)</f>
        <v>0</v>
      </c>
      <c r="EB270" s="104">
        <f>IF(EB4='General Data'!$C$129,'General Data'!$C$128,0)</f>
        <v>0</v>
      </c>
      <c r="EC270" s="104">
        <f>IF(EC4='General Data'!$C$129,'General Data'!$C$128,0)</f>
        <v>0</v>
      </c>
      <c r="ED270" s="104">
        <f>IF(ED4='General Data'!$C$129,'General Data'!$C$128,0)</f>
        <v>0</v>
      </c>
      <c r="EE270" s="104">
        <f>IF(EE4='General Data'!$C$129,'General Data'!$C$128,0)</f>
        <v>0</v>
      </c>
      <c r="EF270" s="104">
        <f>IF(EF4='General Data'!$C$129,'General Data'!$C$128,0)</f>
        <v>0</v>
      </c>
      <c r="EG270" s="104">
        <f>IF(EG4='General Data'!$C$129,'General Data'!$C$128,0)</f>
        <v>0</v>
      </c>
      <c r="EH270" s="104">
        <f>IF(EH4='General Data'!$C$129,'General Data'!$C$128,0)</f>
        <v>0</v>
      </c>
      <c r="EI270" s="104">
        <f>IF(EI4='General Data'!$C$129,'General Data'!$C$128,0)</f>
        <v>0</v>
      </c>
      <c r="EJ270" s="104"/>
      <c r="EK270" s="104"/>
      <c r="EL270" s="104"/>
      <c r="EM270" s="104"/>
      <c r="EN270" s="104"/>
      <c r="EO270" s="104"/>
      <c r="EP270" s="104"/>
      <c r="EQ270" s="104"/>
      <c r="ER270" s="104"/>
      <c r="ES270" s="104"/>
      <c r="ET270" s="104"/>
      <c r="EU270" s="104"/>
      <c r="EV270" s="104"/>
      <c r="EW270" s="104"/>
      <c r="EX270" s="104"/>
      <c r="EY270" s="104"/>
      <c r="EZ270" s="104"/>
      <c r="FA270" s="104"/>
    </row>
    <row r="271" spans="1:157" x14ac:dyDescent="0.2">
      <c r="A271" s="2"/>
      <c r="B271" s="105" t="s">
        <v>155</v>
      </c>
      <c r="E271" s="51">
        <f t="shared" ref="E271:AJ271" si="325">D277</f>
        <v>0</v>
      </c>
      <c r="F271" s="51">
        <f t="shared" si="325"/>
        <v>0</v>
      </c>
      <c r="G271" s="51">
        <f t="shared" ca="1" si="325"/>
        <v>0</v>
      </c>
      <c r="H271" s="51">
        <f t="shared" ca="1" si="325"/>
        <v>0</v>
      </c>
      <c r="I271" s="51">
        <f t="shared" ca="1" si="325"/>
        <v>0</v>
      </c>
      <c r="J271" s="51">
        <f t="shared" ca="1" si="325"/>
        <v>0</v>
      </c>
      <c r="K271" s="51">
        <f t="shared" ca="1" si="325"/>
        <v>0</v>
      </c>
      <c r="L271" s="51">
        <f t="shared" ca="1" si="325"/>
        <v>0</v>
      </c>
      <c r="M271" s="51">
        <f t="shared" ca="1" si="325"/>
        <v>0</v>
      </c>
      <c r="N271" s="51">
        <f t="shared" ca="1" si="325"/>
        <v>0</v>
      </c>
      <c r="O271" s="51">
        <f t="shared" ca="1" si="325"/>
        <v>0</v>
      </c>
      <c r="P271" s="51">
        <f t="shared" ca="1" si="325"/>
        <v>0</v>
      </c>
      <c r="Q271" s="51">
        <f t="shared" ca="1" si="325"/>
        <v>0</v>
      </c>
      <c r="R271" s="51">
        <f t="shared" ca="1" si="325"/>
        <v>0</v>
      </c>
      <c r="S271" s="51">
        <f t="shared" ca="1" si="325"/>
        <v>0</v>
      </c>
      <c r="T271" s="51">
        <f t="shared" ca="1" si="325"/>
        <v>0</v>
      </c>
      <c r="U271" s="51">
        <f t="shared" ca="1" si="325"/>
        <v>0</v>
      </c>
      <c r="V271" s="51">
        <f t="shared" ca="1" si="325"/>
        <v>0</v>
      </c>
      <c r="W271" s="51">
        <f t="shared" ca="1" si="325"/>
        <v>0</v>
      </c>
      <c r="X271" s="51">
        <f t="shared" ca="1" si="325"/>
        <v>0</v>
      </c>
      <c r="Y271" s="51">
        <f t="shared" ca="1" si="325"/>
        <v>0</v>
      </c>
      <c r="Z271" s="51">
        <f t="shared" ca="1" si="325"/>
        <v>0</v>
      </c>
      <c r="AA271" s="51">
        <f t="shared" ca="1" si="325"/>
        <v>0</v>
      </c>
      <c r="AB271" s="51">
        <f t="shared" ca="1" si="325"/>
        <v>0</v>
      </c>
      <c r="AC271" s="51">
        <f t="shared" ca="1" si="325"/>
        <v>0</v>
      </c>
      <c r="AD271" s="51">
        <f t="shared" ca="1" si="325"/>
        <v>0</v>
      </c>
      <c r="AE271" s="51">
        <f t="shared" ca="1" si="325"/>
        <v>0</v>
      </c>
      <c r="AF271" s="51">
        <f t="shared" ca="1" si="325"/>
        <v>0</v>
      </c>
      <c r="AG271" s="51">
        <f t="shared" ca="1" si="325"/>
        <v>0</v>
      </c>
      <c r="AH271" s="51">
        <f t="shared" ca="1" si="325"/>
        <v>0</v>
      </c>
      <c r="AI271" s="51">
        <f t="shared" ca="1" si="325"/>
        <v>0</v>
      </c>
      <c r="AJ271" s="51">
        <f t="shared" ca="1" si="325"/>
        <v>0</v>
      </c>
      <c r="AK271" s="51">
        <f t="shared" ref="AK271:BP271" ca="1" si="326">AJ277</f>
        <v>0</v>
      </c>
      <c r="AL271" s="51">
        <f t="shared" ca="1" si="326"/>
        <v>0</v>
      </c>
      <c r="AM271" s="51">
        <f t="shared" ca="1" si="326"/>
        <v>0</v>
      </c>
      <c r="AN271" s="51">
        <f t="shared" ca="1" si="326"/>
        <v>0</v>
      </c>
      <c r="AO271" s="51">
        <f t="shared" ca="1" si="326"/>
        <v>0</v>
      </c>
      <c r="AP271" s="51">
        <f t="shared" ca="1" si="326"/>
        <v>0</v>
      </c>
      <c r="AQ271" s="51">
        <f t="shared" ca="1" si="326"/>
        <v>0</v>
      </c>
      <c r="AR271" s="51">
        <f t="shared" ca="1" si="326"/>
        <v>0</v>
      </c>
      <c r="AS271" s="51">
        <f t="shared" ca="1" si="326"/>
        <v>0</v>
      </c>
      <c r="AT271" s="51">
        <f t="shared" ca="1" si="326"/>
        <v>0</v>
      </c>
      <c r="AU271" s="51">
        <f t="shared" ca="1" si="326"/>
        <v>0</v>
      </c>
      <c r="AV271" s="51">
        <f t="shared" ca="1" si="326"/>
        <v>0</v>
      </c>
      <c r="AW271" s="51">
        <f t="shared" ca="1" si="326"/>
        <v>0</v>
      </c>
      <c r="AX271" s="51">
        <f t="shared" ca="1" si="326"/>
        <v>0</v>
      </c>
      <c r="AY271" s="51">
        <f t="shared" ca="1" si="326"/>
        <v>0</v>
      </c>
      <c r="AZ271" s="51">
        <f t="shared" ca="1" si="326"/>
        <v>0</v>
      </c>
      <c r="BA271" s="51">
        <f t="shared" ca="1" si="326"/>
        <v>0</v>
      </c>
      <c r="BB271" s="51">
        <f t="shared" ca="1" si="326"/>
        <v>0</v>
      </c>
      <c r="BC271" s="51">
        <f t="shared" ca="1" si="326"/>
        <v>0</v>
      </c>
      <c r="BD271" s="51">
        <f t="shared" ca="1" si="326"/>
        <v>0</v>
      </c>
      <c r="BE271" s="51">
        <f t="shared" ca="1" si="326"/>
        <v>0</v>
      </c>
      <c r="BF271" s="51">
        <f t="shared" ca="1" si="326"/>
        <v>0</v>
      </c>
      <c r="BG271" s="51">
        <f t="shared" ca="1" si="326"/>
        <v>0</v>
      </c>
      <c r="BH271" s="51">
        <f t="shared" ca="1" si="326"/>
        <v>0</v>
      </c>
      <c r="BI271" s="51">
        <f t="shared" ca="1" si="326"/>
        <v>0</v>
      </c>
      <c r="BJ271" s="51">
        <f t="shared" ca="1" si="326"/>
        <v>0</v>
      </c>
      <c r="BK271" s="51">
        <f t="shared" ca="1" si="326"/>
        <v>0</v>
      </c>
      <c r="BL271" s="51">
        <f t="shared" ca="1" si="326"/>
        <v>0</v>
      </c>
      <c r="BM271" s="51">
        <f t="shared" ca="1" si="326"/>
        <v>0</v>
      </c>
      <c r="BN271" s="51">
        <f t="shared" ca="1" si="326"/>
        <v>0</v>
      </c>
      <c r="BO271" s="51">
        <f t="shared" ca="1" si="326"/>
        <v>0</v>
      </c>
      <c r="BP271" s="51">
        <f t="shared" ca="1" si="326"/>
        <v>0</v>
      </c>
      <c r="BQ271" s="51">
        <f t="shared" ref="BQ271:CV271" ca="1" si="327">BP277</f>
        <v>0</v>
      </c>
      <c r="BR271" s="51">
        <f t="shared" ca="1" si="327"/>
        <v>0</v>
      </c>
      <c r="BS271" s="51">
        <f t="shared" ca="1" si="327"/>
        <v>0</v>
      </c>
      <c r="BT271" s="51">
        <f t="shared" ca="1" si="327"/>
        <v>0</v>
      </c>
      <c r="BU271" s="51">
        <f t="shared" ca="1" si="327"/>
        <v>0</v>
      </c>
      <c r="BV271" s="51">
        <f t="shared" ca="1" si="327"/>
        <v>0</v>
      </c>
      <c r="BW271" s="51">
        <f t="shared" ca="1" si="327"/>
        <v>0</v>
      </c>
      <c r="BX271" s="51">
        <f t="shared" ca="1" si="327"/>
        <v>0</v>
      </c>
      <c r="BY271" s="51">
        <f t="shared" ca="1" si="327"/>
        <v>0</v>
      </c>
      <c r="BZ271" s="51">
        <f t="shared" ca="1" si="327"/>
        <v>0</v>
      </c>
      <c r="CA271" s="51">
        <f t="shared" ca="1" si="327"/>
        <v>0</v>
      </c>
      <c r="CB271" s="51">
        <f t="shared" ca="1" si="327"/>
        <v>0</v>
      </c>
      <c r="CC271" s="51">
        <f t="shared" ca="1" si="327"/>
        <v>0</v>
      </c>
      <c r="CD271" s="51">
        <f t="shared" ca="1" si="327"/>
        <v>0</v>
      </c>
      <c r="CE271" s="51">
        <f t="shared" ca="1" si="327"/>
        <v>0</v>
      </c>
      <c r="CF271" s="51">
        <f t="shared" ca="1" si="327"/>
        <v>0</v>
      </c>
      <c r="CG271" s="51">
        <f t="shared" ca="1" si="327"/>
        <v>0</v>
      </c>
      <c r="CH271" s="51">
        <f t="shared" ca="1" si="327"/>
        <v>0</v>
      </c>
      <c r="CI271" s="51">
        <f t="shared" ca="1" si="327"/>
        <v>0</v>
      </c>
      <c r="CJ271" s="51">
        <f t="shared" ca="1" si="327"/>
        <v>0</v>
      </c>
      <c r="CK271" s="51">
        <f t="shared" ca="1" si="327"/>
        <v>0</v>
      </c>
      <c r="CL271" s="51">
        <f t="shared" ca="1" si="327"/>
        <v>0</v>
      </c>
      <c r="CM271" s="51">
        <f t="shared" ca="1" si="327"/>
        <v>0</v>
      </c>
      <c r="CN271" s="51">
        <f t="shared" ca="1" si="327"/>
        <v>0</v>
      </c>
      <c r="CO271" s="51">
        <f t="shared" ca="1" si="327"/>
        <v>0</v>
      </c>
      <c r="CP271" s="51">
        <f t="shared" ca="1" si="327"/>
        <v>0</v>
      </c>
      <c r="CQ271" s="51">
        <f t="shared" ca="1" si="327"/>
        <v>0</v>
      </c>
      <c r="CR271" s="51">
        <f t="shared" ca="1" si="327"/>
        <v>0</v>
      </c>
      <c r="CS271" s="51">
        <f t="shared" ca="1" si="327"/>
        <v>0</v>
      </c>
      <c r="CT271" s="51">
        <f t="shared" ca="1" si="327"/>
        <v>0</v>
      </c>
      <c r="CU271" s="51">
        <f t="shared" ca="1" si="327"/>
        <v>0</v>
      </c>
      <c r="CV271" s="51">
        <f t="shared" ca="1" si="327"/>
        <v>0</v>
      </c>
      <c r="CW271" s="51">
        <f t="shared" ref="CW271:DW271" ca="1" si="328">CV277</f>
        <v>0</v>
      </c>
      <c r="CX271" s="51">
        <f t="shared" ca="1" si="328"/>
        <v>0</v>
      </c>
      <c r="CY271" s="51">
        <f t="shared" ca="1" si="328"/>
        <v>0</v>
      </c>
      <c r="CZ271" s="51">
        <f t="shared" ca="1" si="328"/>
        <v>0</v>
      </c>
      <c r="DA271" s="51">
        <f t="shared" ca="1" si="328"/>
        <v>0</v>
      </c>
      <c r="DB271" s="51">
        <f t="shared" ca="1" si="328"/>
        <v>0</v>
      </c>
      <c r="DC271" s="51">
        <f t="shared" ca="1" si="328"/>
        <v>0</v>
      </c>
      <c r="DD271" s="51">
        <f t="shared" ca="1" si="328"/>
        <v>0</v>
      </c>
      <c r="DE271" s="51">
        <f t="shared" ca="1" si="328"/>
        <v>0</v>
      </c>
      <c r="DF271" s="51">
        <f t="shared" ca="1" si="328"/>
        <v>0</v>
      </c>
      <c r="DG271" s="51">
        <f t="shared" ca="1" si="328"/>
        <v>0</v>
      </c>
      <c r="DH271" s="51">
        <f t="shared" ca="1" si="328"/>
        <v>0</v>
      </c>
      <c r="DI271" s="51">
        <f t="shared" ca="1" si="328"/>
        <v>0</v>
      </c>
      <c r="DJ271" s="51">
        <f t="shared" ca="1" si="328"/>
        <v>0</v>
      </c>
      <c r="DK271" s="51">
        <f t="shared" ca="1" si="328"/>
        <v>0</v>
      </c>
      <c r="DL271" s="51">
        <f t="shared" ca="1" si="328"/>
        <v>0</v>
      </c>
      <c r="DM271" s="51">
        <f t="shared" ca="1" si="328"/>
        <v>0</v>
      </c>
      <c r="DN271" s="51">
        <f t="shared" ca="1" si="328"/>
        <v>0</v>
      </c>
      <c r="DO271" s="51">
        <f t="shared" ca="1" si="328"/>
        <v>0</v>
      </c>
      <c r="DP271" s="51">
        <f t="shared" ca="1" si="328"/>
        <v>0</v>
      </c>
      <c r="DQ271" s="51">
        <f t="shared" ca="1" si="328"/>
        <v>0</v>
      </c>
      <c r="DR271" s="51">
        <f t="shared" ca="1" si="328"/>
        <v>0</v>
      </c>
      <c r="DS271" s="51">
        <f t="shared" ca="1" si="328"/>
        <v>0</v>
      </c>
      <c r="DT271" s="51">
        <f t="shared" ca="1" si="328"/>
        <v>0</v>
      </c>
      <c r="DU271" s="51">
        <f t="shared" ca="1" si="328"/>
        <v>0</v>
      </c>
      <c r="DV271" s="51">
        <f t="shared" ca="1" si="328"/>
        <v>0</v>
      </c>
      <c r="DW271" s="51">
        <f t="shared" ca="1" si="328"/>
        <v>0</v>
      </c>
      <c r="DX271" s="51">
        <f t="shared" ref="DX271:EI271" ca="1" si="329">DW277</f>
        <v>0</v>
      </c>
      <c r="DY271" s="51">
        <f t="shared" ca="1" si="329"/>
        <v>0</v>
      </c>
      <c r="DZ271" s="51">
        <f t="shared" ca="1" si="329"/>
        <v>0</v>
      </c>
      <c r="EA271" s="51">
        <f t="shared" ca="1" si="329"/>
        <v>0</v>
      </c>
      <c r="EB271" s="51">
        <f t="shared" ca="1" si="329"/>
        <v>0</v>
      </c>
      <c r="EC271" s="51">
        <f t="shared" ca="1" si="329"/>
        <v>0</v>
      </c>
      <c r="ED271" s="51">
        <f t="shared" ca="1" si="329"/>
        <v>0</v>
      </c>
      <c r="EE271" s="51">
        <f t="shared" ca="1" si="329"/>
        <v>0</v>
      </c>
      <c r="EF271" s="51">
        <f t="shared" ca="1" si="329"/>
        <v>0</v>
      </c>
      <c r="EG271" s="51">
        <f t="shared" ca="1" si="329"/>
        <v>0</v>
      </c>
      <c r="EH271" s="51">
        <f t="shared" ca="1" si="329"/>
        <v>0</v>
      </c>
      <c r="EI271" s="51">
        <f t="shared" ca="1" si="329"/>
        <v>0</v>
      </c>
      <c r="EJ271" s="51"/>
      <c r="EK271" s="51"/>
      <c r="EL271" s="51"/>
      <c r="EM271" s="51"/>
      <c r="EN271" s="51"/>
      <c r="EO271" s="51"/>
      <c r="EP271" s="51"/>
      <c r="EQ271" s="51"/>
      <c r="ER271" s="51"/>
      <c r="ES271" s="51"/>
      <c r="ET271" s="51"/>
      <c r="EU271" s="51"/>
      <c r="EV271" s="51"/>
      <c r="EW271" s="51"/>
      <c r="EX271" s="51"/>
      <c r="EY271" s="51"/>
      <c r="EZ271" s="51"/>
      <c r="FA271" s="51"/>
    </row>
    <row r="272" spans="1:157" x14ac:dyDescent="0.2">
      <c r="A272" s="2"/>
      <c r="B272" s="105" t="s">
        <v>156</v>
      </c>
      <c r="E272" s="51">
        <f t="shared" ref="E272:AJ272" si="330">D278</f>
        <v>0</v>
      </c>
      <c r="F272" s="51">
        <f t="shared" si="330"/>
        <v>0</v>
      </c>
      <c r="G272" s="51">
        <f t="shared" ca="1" si="330"/>
        <v>0</v>
      </c>
      <c r="H272" s="51">
        <f t="shared" ca="1" si="330"/>
        <v>0</v>
      </c>
      <c r="I272" s="51">
        <f t="shared" ca="1" si="330"/>
        <v>0</v>
      </c>
      <c r="J272" s="51">
        <f t="shared" ca="1" si="330"/>
        <v>0</v>
      </c>
      <c r="K272" s="51">
        <f t="shared" ca="1" si="330"/>
        <v>0</v>
      </c>
      <c r="L272" s="51">
        <f t="shared" ca="1" si="330"/>
        <v>0</v>
      </c>
      <c r="M272" s="51">
        <f t="shared" ca="1" si="330"/>
        <v>0</v>
      </c>
      <c r="N272" s="51">
        <f t="shared" ca="1" si="330"/>
        <v>0</v>
      </c>
      <c r="O272" s="51">
        <f t="shared" ca="1" si="330"/>
        <v>0</v>
      </c>
      <c r="P272" s="51">
        <f t="shared" ca="1" si="330"/>
        <v>0</v>
      </c>
      <c r="Q272" s="51">
        <f t="shared" ca="1" si="330"/>
        <v>0</v>
      </c>
      <c r="R272" s="51">
        <f t="shared" ca="1" si="330"/>
        <v>0</v>
      </c>
      <c r="S272" s="51">
        <f t="shared" ca="1" si="330"/>
        <v>0</v>
      </c>
      <c r="T272" s="51">
        <f t="shared" ca="1" si="330"/>
        <v>0</v>
      </c>
      <c r="U272" s="51">
        <f t="shared" ca="1" si="330"/>
        <v>0</v>
      </c>
      <c r="V272" s="51">
        <f t="shared" ca="1" si="330"/>
        <v>0</v>
      </c>
      <c r="W272" s="51">
        <f t="shared" ca="1" si="330"/>
        <v>0</v>
      </c>
      <c r="X272" s="51">
        <f t="shared" ca="1" si="330"/>
        <v>0</v>
      </c>
      <c r="Y272" s="51">
        <f t="shared" ca="1" si="330"/>
        <v>0</v>
      </c>
      <c r="Z272" s="51">
        <f t="shared" ca="1" si="330"/>
        <v>0</v>
      </c>
      <c r="AA272" s="51">
        <f t="shared" ca="1" si="330"/>
        <v>0</v>
      </c>
      <c r="AB272" s="51">
        <f t="shared" ca="1" si="330"/>
        <v>0</v>
      </c>
      <c r="AC272" s="51">
        <f t="shared" ca="1" si="330"/>
        <v>0</v>
      </c>
      <c r="AD272" s="51">
        <f t="shared" ca="1" si="330"/>
        <v>0</v>
      </c>
      <c r="AE272" s="51">
        <f t="shared" ca="1" si="330"/>
        <v>0</v>
      </c>
      <c r="AF272" s="51">
        <f t="shared" ca="1" si="330"/>
        <v>0</v>
      </c>
      <c r="AG272" s="51">
        <f t="shared" ca="1" si="330"/>
        <v>0</v>
      </c>
      <c r="AH272" s="51">
        <f t="shared" ca="1" si="330"/>
        <v>0</v>
      </c>
      <c r="AI272" s="51">
        <f t="shared" ca="1" si="330"/>
        <v>0</v>
      </c>
      <c r="AJ272" s="51">
        <f t="shared" ca="1" si="330"/>
        <v>0</v>
      </c>
      <c r="AK272" s="51">
        <f t="shared" ref="AK272:BP272" ca="1" si="331">AJ278</f>
        <v>0</v>
      </c>
      <c r="AL272" s="51">
        <f t="shared" ca="1" si="331"/>
        <v>0</v>
      </c>
      <c r="AM272" s="51">
        <f t="shared" ca="1" si="331"/>
        <v>0</v>
      </c>
      <c r="AN272" s="51">
        <f t="shared" ca="1" si="331"/>
        <v>0</v>
      </c>
      <c r="AO272" s="51">
        <f t="shared" ca="1" si="331"/>
        <v>0</v>
      </c>
      <c r="AP272" s="51">
        <f t="shared" ca="1" si="331"/>
        <v>0</v>
      </c>
      <c r="AQ272" s="51">
        <f t="shared" ca="1" si="331"/>
        <v>0</v>
      </c>
      <c r="AR272" s="51">
        <f t="shared" ca="1" si="331"/>
        <v>0</v>
      </c>
      <c r="AS272" s="51">
        <f t="shared" ca="1" si="331"/>
        <v>0</v>
      </c>
      <c r="AT272" s="51">
        <f t="shared" ca="1" si="331"/>
        <v>0</v>
      </c>
      <c r="AU272" s="51">
        <f t="shared" ca="1" si="331"/>
        <v>0</v>
      </c>
      <c r="AV272" s="51">
        <f t="shared" ca="1" si="331"/>
        <v>0</v>
      </c>
      <c r="AW272" s="51">
        <f t="shared" ca="1" si="331"/>
        <v>0</v>
      </c>
      <c r="AX272" s="51">
        <f t="shared" ca="1" si="331"/>
        <v>0</v>
      </c>
      <c r="AY272" s="51">
        <f t="shared" ca="1" si="331"/>
        <v>0</v>
      </c>
      <c r="AZ272" s="51">
        <f t="shared" ca="1" si="331"/>
        <v>0</v>
      </c>
      <c r="BA272" s="51">
        <f t="shared" ca="1" si="331"/>
        <v>0</v>
      </c>
      <c r="BB272" s="51">
        <f t="shared" ca="1" si="331"/>
        <v>0</v>
      </c>
      <c r="BC272" s="51">
        <f t="shared" ca="1" si="331"/>
        <v>0</v>
      </c>
      <c r="BD272" s="51">
        <f t="shared" ca="1" si="331"/>
        <v>0</v>
      </c>
      <c r="BE272" s="51">
        <f t="shared" ca="1" si="331"/>
        <v>0</v>
      </c>
      <c r="BF272" s="51">
        <f t="shared" ca="1" si="331"/>
        <v>0</v>
      </c>
      <c r="BG272" s="51">
        <f t="shared" ca="1" si="331"/>
        <v>0</v>
      </c>
      <c r="BH272" s="51">
        <f t="shared" ca="1" si="331"/>
        <v>0</v>
      </c>
      <c r="BI272" s="51">
        <f t="shared" ca="1" si="331"/>
        <v>0</v>
      </c>
      <c r="BJ272" s="51">
        <f t="shared" ca="1" si="331"/>
        <v>0</v>
      </c>
      <c r="BK272" s="51">
        <f t="shared" ca="1" si="331"/>
        <v>0</v>
      </c>
      <c r="BL272" s="51">
        <f t="shared" ca="1" si="331"/>
        <v>0</v>
      </c>
      <c r="BM272" s="51">
        <f t="shared" ca="1" si="331"/>
        <v>0</v>
      </c>
      <c r="BN272" s="51">
        <f t="shared" ca="1" si="331"/>
        <v>0</v>
      </c>
      <c r="BO272" s="51">
        <f t="shared" ca="1" si="331"/>
        <v>0</v>
      </c>
      <c r="BP272" s="51">
        <f t="shared" ca="1" si="331"/>
        <v>0</v>
      </c>
      <c r="BQ272" s="51">
        <f t="shared" ref="BQ272:CV272" ca="1" si="332">BP278</f>
        <v>0</v>
      </c>
      <c r="BR272" s="51">
        <f t="shared" ca="1" si="332"/>
        <v>0</v>
      </c>
      <c r="BS272" s="51">
        <f t="shared" ca="1" si="332"/>
        <v>0</v>
      </c>
      <c r="BT272" s="51">
        <f t="shared" ca="1" si="332"/>
        <v>0</v>
      </c>
      <c r="BU272" s="51">
        <f t="shared" ca="1" si="332"/>
        <v>0</v>
      </c>
      <c r="BV272" s="51">
        <f t="shared" ca="1" si="332"/>
        <v>0</v>
      </c>
      <c r="BW272" s="51">
        <f t="shared" ca="1" si="332"/>
        <v>0</v>
      </c>
      <c r="BX272" s="51">
        <f t="shared" ca="1" si="332"/>
        <v>0</v>
      </c>
      <c r="BY272" s="51">
        <f t="shared" ca="1" si="332"/>
        <v>0</v>
      </c>
      <c r="BZ272" s="51">
        <f t="shared" ca="1" si="332"/>
        <v>0</v>
      </c>
      <c r="CA272" s="51">
        <f t="shared" ca="1" si="332"/>
        <v>0</v>
      </c>
      <c r="CB272" s="51">
        <f t="shared" ca="1" si="332"/>
        <v>0</v>
      </c>
      <c r="CC272" s="51">
        <f t="shared" ca="1" si="332"/>
        <v>0</v>
      </c>
      <c r="CD272" s="51">
        <f t="shared" ca="1" si="332"/>
        <v>0</v>
      </c>
      <c r="CE272" s="51">
        <f t="shared" ca="1" si="332"/>
        <v>0</v>
      </c>
      <c r="CF272" s="51">
        <f t="shared" ca="1" si="332"/>
        <v>0</v>
      </c>
      <c r="CG272" s="51">
        <f t="shared" ca="1" si="332"/>
        <v>0</v>
      </c>
      <c r="CH272" s="51">
        <f t="shared" ca="1" si="332"/>
        <v>0</v>
      </c>
      <c r="CI272" s="51">
        <f t="shared" ca="1" si="332"/>
        <v>0</v>
      </c>
      <c r="CJ272" s="51">
        <f t="shared" ca="1" si="332"/>
        <v>0</v>
      </c>
      <c r="CK272" s="51">
        <f t="shared" ca="1" si="332"/>
        <v>0</v>
      </c>
      <c r="CL272" s="51">
        <f t="shared" ca="1" si="332"/>
        <v>0</v>
      </c>
      <c r="CM272" s="51">
        <f t="shared" ca="1" si="332"/>
        <v>0</v>
      </c>
      <c r="CN272" s="51">
        <f t="shared" ca="1" si="332"/>
        <v>0</v>
      </c>
      <c r="CO272" s="51">
        <f t="shared" ca="1" si="332"/>
        <v>0</v>
      </c>
      <c r="CP272" s="51">
        <f t="shared" ca="1" si="332"/>
        <v>0</v>
      </c>
      <c r="CQ272" s="51">
        <f t="shared" ca="1" si="332"/>
        <v>0</v>
      </c>
      <c r="CR272" s="51">
        <f t="shared" ca="1" si="332"/>
        <v>0</v>
      </c>
      <c r="CS272" s="51">
        <f t="shared" ca="1" si="332"/>
        <v>0</v>
      </c>
      <c r="CT272" s="51">
        <f t="shared" ca="1" si="332"/>
        <v>0</v>
      </c>
      <c r="CU272" s="51">
        <f t="shared" ca="1" si="332"/>
        <v>0</v>
      </c>
      <c r="CV272" s="51">
        <f t="shared" ca="1" si="332"/>
        <v>0</v>
      </c>
      <c r="CW272" s="51">
        <f t="shared" ref="CW272:DW272" ca="1" si="333">CV278</f>
        <v>0</v>
      </c>
      <c r="CX272" s="51">
        <f t="shared" ca="1" si="333"/>
        <v>0</v>
      </c>
      <c r="CY272" s="51">
        <f t="shared" ca="1" si="333"/>
        <v>0</v>
      </c>
      <c r="CZ272" s="51">
        <f t="shared" ca="1" si="333"/>
        <v>0</v>
      </c>
      <c r="DA272" s="51">
        <f t="shared" ca="1" si="333"/>
        <v>0</v>
      </c>
      <c r="DB272" s="51">
        <f t="shared" ca="1" si="333"/>
        <v>0</v>
      </c>
      <c r="DC272" s="51">
        <f t="shared" ca="1" si="333"/>
        <v>0</v>
      </c>
      <c r="DD272" s="51">
        <f t="shared" ca="1" si="333"/>
        <v>0</v>
      </c>
      <c r="DE272" s="51">
        <f t="shared" ca="1" si="333"/>
        <v>0</v>
      </c>
      <c r="DF272" s="51">
        <f t="shared" ca="1" si="333"/>
        <v>0</v>
      </c>
      <c r="DG272" s="51">
        <f t="shared" ca="1" si="333"/>
        <v>0</v>
      </c>
      <c r="DH272" s="51">
        <f t="shared" ca="1" si="333"/>
        <v>0</v>
      </c>
      <c r="DI272" s="51">
        <f t="shared" ca="1" si="333"/>
        <v>0</v>
      </c>
      <c r="DJ272" s="51">
        <f t="shared" ca="1" si="333"/>
        <v>0</v>
      </c>
      <c r="DK272" s="51">
        <f t="shared" ca="1" si="333"/>
        <v>0</v>
      </c>
      <c r="DL272" s="51">
        <f t="shared" ca="1" si="333"/>
        <v>0</v>
      </c>
      <c r="DM272" s="51">
        <f t="shared" ca="1" si="333"/>
        <v>0</v>
      </c>
      <c r="DN272" s="51">
        <f t="shared" ca="1" si="333"/>
        <v>0</v>
      </c>
      <c r="DO272" s="51">
        <f t="shared" ca="1" si="333"/>
        <v>0</v>
      </c>
      <c r="DP272" s="51">
        <f t="shared" ca="1" si="333"/>
        <v>0</v>
      </c>
      <c r="DQ272" s="51">
        <f t="shared" ca="1" si="333"/>
        <v>0</v>
      </c>
      <c r="DR272" s="51">
        <f t="shared" ca="1" si="333"/>
        <v>0</v>
      </c>
      <c r="DS272" s="51">
        <f t="shared" ca="1" si="333"/>
        <v>0</v>
      </c>
      <c r="DT272" s="51">
        <f t="shared" ca="1" si="333"/>
        <v>0</v>
      </c>
      <c r="DU272" s="51">
        <f t="shared" ca="1" si="333"/>
        <v>0</v>
      </c>
      <c r="DV272" s="51">
        <f t="shared" ca="1" si="333"/>
        <v>0</v>
      </c>
      <c r="DW272" s="51">
        <f t="shared" ca="1" si="333"/>
        <v>0</v>
      </c>
      <c r="DX272" s="51">
        <f t="shared" ref="DX272:EI272" ca="1" si="334">DW278</f>
        <v>0</v>
      </c>
      <c r="DY272" s="51">
        <f t="shared" ca="1" si="334"/>
        <v>0</v>
      </c>
      <c r="DZ272" s="51">
        <f t="shared" ca="1" si="334"/>
        <v>0</v>
      </c>
      <c r="EA272" s="51">
        <f t="shared" ca="1" si="334"/>
        <v>0</v>
      </c>
      <c r="EB272" s="51">
        <f t="shared" ca="1" si="334"/>
        <v>0</v>
      </c>
      <c r="EC272" s="51">
        <f t="shared" ca="1" si="334"/>
        <v>0</v>
      </c>
      <c r="ED272" s="51">
        <f t="shared" ca="1" si="334"/>
        <v>0</v>
      </c>
      <c r="EE272" s="51">
        <f t="shared" ca="1" si="334"/>
        <v>0</v>
      </c>
      <c r="EF272" s="51">
        <f t="shared" ca="1" si="334"/>
        <v>0</v>
      </c>
      <c r="EG272" s="51">
        <f t="shared" ca="1" si="334"/>
        <v>0</v>
      </c>
      <c r="EH272" s="51">
        <f t="shared" ca="1" si="334"/>
        <v>0</v>
      </c>
      <c r="EI272" s="51">
        <f t="shared" ca="1" si="334"/>
        <v>0</v>
      </c>
      <c r="EJ272" s="51"/>
      <c r="EK272" s="51"/>
      <c r="EL272" s="51"/>
      <c r="EM272" s="51"/>
      <c r="EN272" s="51"/>
      <c r="EO272" s="51"/>
      <c r="EP272" s="51"/>
      <c r="EQ272" s="51"/>
      <c r="ER272" s="51"/>
      <c r="ES272" s="51"/>
      <c r="ET272" s="51"/>
      <c r="EU272" s="51"/>
      <c r="EV272" s="51"/>
      <c r="EW272" s="51"/>
      <c r="EX272" s="51"/>
      <c r="EY272" s="51"/>
      <c r="EZ272" s="51"/>
      <c r="FA272" s="51"/>
    </row>
    <row r="273" spans="1:157" x14ac:dyDescent="0.2">
      <c r="A273" s="2"/>
      <c r="B273" s="105" t="s">
        <v>157</v>
      </c>
      <c r="E273" s="51">
        <f t="shared" ref="E273:AJ273" si="335">D279</f>
        <v>0</v>
      </c>
      <c r="F273" s="51">
        <f t="shared" si="335"/>
        <v>0</v>
      </c>
      <c r="G273" s="51">
        <f t="shared" si="335"/>
        <v>0</v>
      </c>
      <c r="H273" s="51">
        <f t="shared" si="335"/>
        <v>0</v>
      </c>
      <c r="I273" s="51">
        <f t="shared" si="335"/>
        <v>0</v>
      </c>
      <c r="J273" s="51">
        <f t="shared" si="335"/>
        <v>0</v>
      </c>
      <c r="K273" s="51">
        <f t="shared" si="335"/>
        <v>0</v>
      </c>
      <c r="L273" s="51">
        <f t="shared" si="335"/>
        <v>0</v>
      </c>
      <c r="M273" s="51">
        <f t="shared" si="335"/>
        <v>0</v>
      </c>
      <c r="N273" s="51">
        <f t="shared" si="335"/>
        <v>0</v>
      </c>
      <c r="O273" s="51">
        <f t="shared" si="335"/>
        <v>0</v>
      </c>
      <c r="P273" s="51">
        <f t="shared" si="335"/>
        <v>0</v>
      </c>
      <c r="Q273" s="51">
        <f t="shared" si="335"/>
        <v>0</v>
      </c>
      <c r="R273" s="51">
        <f t="shared" si="335"/>
        <v>0</v>
      </c>
      <c r="S273" s="51">
        <f t="shared" si="335"/>
        <v>0</v>
      </c>
      <c r="T273" s="51">
        <f t="shared" si="335"/>
        <v>0</v>
      </c>
      <c r="U273" s="51">
        <f t="shared" si="335"/>
        <v>0</v>
      </c>
      <c r="V273" s="51">
        <f t="shared" si="335"/>
        <v>0</v>
      </c>
      <c r="W273" s="51">
        <f t="shared" si="335"/>
        <v>0</v>
      </c>
      <c r="X273" s="51">
        <f t="shared" si="335"/>
        <v>0</v>
      </c>
      <c r="Y273" s="51">
        <f t="shared" si="335"/>
        <v>0</v>
      </c>
      <c r="Z273" s="51">
        <f t="shared" si="335"/>
        <v>0</v>
      </c>
      <c r="AA273" s="51">
        <f t="shared" si="335"/>
        <v>0</v>
      </c>
      <c r="AB273" s="51">
        <f t="shared" si="335"/>
        <v>0</v>
      </c>
      <c r="AC273" s="51">
        <f t="shared" si="335"/>
        <v>0</v>
      </c>
      <c r="AD273" s="51">
        <f t="shared" si="335"/>
        <v>0</v>
      </c>
      <c r="AE273" s="51">
        <f t="shared" si="335"/>
        <v>0</v>
      </c>
      <c r="AF273" s="51">
        <f t="shared" si="335"/>
        <v>0</v>
      </c>
      <c r="AG273" s="51">
        <f t="shared" si="335"/>
        <v>0</v>
      </c>
      <c r="AH273" s="51">
        <f t="shared" si="335"/>
        <v>0</v>
      </c>
      <c r="AI273" s="51">
        <f t="shared" si="335"/>
        <v>0</v>
      </c>
      <c r="AJ273" s="51">
        <f t="shared" si="335"/>
        <v>0</v>
      </c>
      <c r="AK273" s="51">
        <f t="shared" ref="AK273:BP273" si="336">AJ279</f>
        <v>0</v>
      </c>
      <c r="AL273" s="51">
        <f t="shared" si="336"/>
        <v>0</v>
      </c>
      <c r="AM273" s="51">
        <f t="shared" si="336"/>
        <v>0</v>
      </c>
      <c r="AN273" s="51">
        <f t="shared" si="336"/>
        <v>0</v>
      </c>
      <c r="AO273" s="51">
        <f t="shared" si="336"/>
        <v>0</v>
      </c>
      <c r="AP273" s="51">
        <f t="shared" si="336"/>
        <v>0</v>
      </c>
      <c r="AQ273" s="51">
        <f t="shared" si="336"/>
        <v>0</v>
      </c>
      <c r="AR273" s="51">
        <f t="shared" si="336"/>
        <v>0</v>
      </c>
      <c r="AS273" s="51">
        <f t="shared" si="336"/>
        <v>0</v>
      </c>
      <c r="AT273" s="51">
        <f t="shared" si="336"/>
        <v>0</v>
      </c>
      <c r="AU273" s="51">
        <f t="shared" si="336"/>
        <v>0</v>
      </c>
      <c r="AV273" s="51">
        <f t="shared" si="336"/>
        <v>0</v>
      </c>
      <c r="AW273" s="51">
        <f t="shared" si="336"/>
        <v>0</v>
      </c>
      <c r="AX273" s="51">
        <f t="shared" si="336"/>
        <v>0</v>
      </c>
      <c r="AY273" s="51">
        <f t="shared" si="336"/>
        <v>0</v>
      </c>
      <c r="AZ273" s="51">
        <f t="shared" si="336"/>
        <v>0</v>
      </c>
      <c r="BA273" s="51">
        <f t="shared" si="336"/>
        <v>0</v>
      </c>
      <c r="BB273" s="51">
        <f t="shared" si="336"/>
        <v>0</v>
      </c>
      <c r="BC273" s="51">
        <f t="shared" si="336"/>
        <v>0</v>
      </c>
      <c r="BD273" s="51">
        <f t="shared" si="336"/>
        <v>0</v>
      </c>
      <c r="BE273" s="51">
        <f t="shared" si="336"/>
        <v>0</v>
      </c>
      <c r="BF273" s="51">
        <f t="shared" si="336"/>
        <v>0</v>
      </c>
      <c r="BG273" s="51">
        <f t="shared" si="336"/>
        <v>0</v>
      </c>
      <c r="BH273" s="51">
        <f t="shared" si="336"/>
        <v>0</v>
      </c>
      <c r="BI273" s="51">
        <f t="shared" si="336"/>
        <v>0</v>
      </c>
      <c r="BJ273" s="51">
        <f t="shared" si="336"/>
        <v>0</v>
      </c>
      <c r="BK273" s="51">
        <f t="shared" si="336"/>
        <v>0</v>
      </c>
      <c r="BL273" s="51">
        <f t="shared" si="336"/>
        <v>0</v>
      </c>
      <c r="BM273" s="51">
        <f t="shared" si="336"/>
        <v>0</v>
      </c>
      <c r="BN273" s="51">
        <f t="shared" si="336"/>
        <v>0</v>
      </c>
      <c r="BO273" s="51">
        <f t="shared" si="336"/>
        <v>0</v>
      </c>
      <c r="BP273" s="51">
        <f t="shared" si="336"/>
        <v>0</v>
      </c>
      <c r="BQ273" s="51">
        <f t="shared" ref="BQ273:CV273" si="337">BP279</f>
        <v>0</v>
      </c>
      <c r="BR273" s="51">
        <f t="shared" si="337"/>
        <v>0</v>
      </c>
      <c r="BS273" s="51">
        <f t="shared" si="337"/>
        <v>0</v>
      </c>
      <c r="BT273" s="51">
        <f t="shared" si="337"/>
        <v>0</v>
      </c>
      <c r="BU273" s="51">
        <f t="shared" si="337"/>
        <v>0</v>
      </c>
      <c r="BV273" s="51">
        <f t="shared" si="337"/>
        <v>0</v>
      </c>
      <c r="BW273" s="51">
        <f t="shared" si="337"/>
        <v>0</v>
      </c>
      <c r="BX273" s="51">
        <f t="shared" si="337"/>
        <v>0</v>
      </c>
      <c r="BY273" s="51">
        <f t="shared" si="337"/>
        <v>0</v>
      </c>
      <c r="BZ273" s="51">
        <f t="shared" si="337"/>
        <v>0</v>
      </c>
      <c r="CA273" s="51">
        <f t="shared" si="337"/>
        <v>0</v>
      </c>
      <c r="CB273" s="51">
        <f t="shared" si="337"/>
        <v>0</v>
      </c>
      <c r="CC273" s="51">
        <f t="shared" si="337"/>
        <v>0</v>
      </c>
      <c r="CD273" s="51">
        <f t="shared" si="337"/>
        <v>0</v>
      </c>
      <c r="CE273" s="51">
        <f t="shared" si="337"/>
        <v>0</v>
      </c>
      <c r="CF273" s="51">
        <f t="shared" si="337"/>
        <v>0</v>
      </c>
      <c r="CG273" s="51">
        <f t="shared" si="337"/>
        <v>0</v>
      </c>
      <c r="CH273" s="51">
        <f t="shared" si="337"/>
        <v>0</v>
      </c>
      <c r="CI273" s="51">
        <f t="shared" si="337"/>
        <v>0</v>
      </c>
      <c r="CJ273" s="51">
        <f t="shared" si="337"/>
        <v>0</v>
      </c>
      <c r="CK273" s="51">
        <f t="shared" si="337"/>
        <v>0</v>
      </c>
      <c r="CL273" s="51">
        <f t="shared" si="337"/>
        <v>0</v>
      </c>
      <c r="CM273" s="51">
        <f t="shared" si="337"/>
        <v>0</v>
      </c>
      <c r="CN273" s="51">
        <f t="shared" si="337"/>
        <v>0</v>
      </c>
      <c r="CO273" s="51">
        <f t="shared" si="337"/>
        <v>0</v>
      </c>
      <c r="CP273" s="51">
        <f t="shared" si="337"/>
        <v>0</v>
      </c>
      <c r="CQ273" s="51">
        <f t="shared" si="337"/>
        <v>0</v>
      </c>
      <c r="CR273" s="51">
        <f t="shared" si="337"/>
        <v>0</v>
      </c>
      <c r="CS273" s="51">
        <f t="shared" si="337"/>
        <v>0</v>
      </c>
      <c r="CT273" s="51">
        <f t="shared" si="337"/>
        <v>0</v>
      </c>
      <c r="CU273" s="51">
        <f t="shared" si="337"/>
        <v>0</v>
      </c>
      <c r="CV273" s="51">
        <f t="shared" si="337"/>
        <v>0</v>
      </c>
      <c r="CW273" s="51">
        <f t="shared" ref="CW273:DW273" si="338">CV279</f>
        <v>0</v>
      </c>
      <c r="CX273" s="51">
        <f t="shared" si="338"/>
        <v>0</v>
      </c>
      <c r="CY273" s="51">
        <f t="shared" si="338"/>
        <v>0</v>
      </c>
      <c r="CZ273" s="51">
        <f t="shared" si="338"/>
        <v>0</v>
      </c>
      <c r="DA273" s="51">
        <f t="shared" si="338"/>
        <v>0</v>
      </c>
      <c r="DB273" s="51">
        <f t="shared" si="338"/>
        <v>0</v>
      </c>
      <c r="DC273" s="51">
        <f t="shared" si="338"/>
        <v>0</v>
      </c>
      <c r="DD273" s="51">
        <f t="shared" si="338"/>
        <v>0</v>
      </c>
      <c r="DE273" s="51">
        <f t="shared" si="338"/>
        <v>0</v>
      </c>
      <c r="DF273" s="51">
        <f t="shared" si="338"/>
        <v>0</v>
      </c>
      <c r="DG273" s="51">
        <f t="shared" si="338"/>
        <v>0</v>
      </c>
      <c r="DH273" s="51">
        <f t="shared" si="338"/>
        <v>0</v>
      </c>
      <c r="DI273" s="51">
        <f t="shared" si="338"/>
        <v>0</v>
      </c>
      <c r="DJ273" s="51">
        <f t="shared" si="338"/>
        <v>0</v>
      </c>
      <c r="DK273" s="51">
        <f t="shared" si="338"/>
        <v>0</v>
      </c>
      <c r="DL273" s="51">
        <f t="shared" si="338"/>
        <v>0</v>
      </c>
      <c r="DM273" s="51">
        <f t="shared" si="338"/>
        <v>0</v>
      </c>
      <c r="DN273" s="51">
        <f t="shared" si="338"/>
        <v>0</v>
      </c>
      <c r="DO273" s="51">
        <f t="shared" si="338"/>
        <v>0</v>
      </c>
      <c r="DP273" s="51">
        <f t="shared" si="338"/>
        <v>0</v>
      </c>
      <c r="DQ273" s="51">
        <f t="shared" si="338"/>
        <v>0</v>
      </c>
      <c r="DR273" s="51">
        <f t="shared" si="338"/>
        <v>0</v>
      </c>
      <c r="DS273" s="51">
        <f t="shared" si="338"/>
        <v>0</v>
      </c>
      <c r="DT273" s="51">
        <f t="shared" si="338"/>
        <v>0</v>
      </c>
      <c r="DU273" s="51">
        <f t="shared" si="338"/>
        <v>0</v>
      </c>
      <c r="DV273" s="51">
        <f t="shared" si="338"/>
        <v>0</v>
      </c>
      <c r="DW273" s="51">
        <f t="shared" si="338"/>
        <v>0</v>
      </c>
      <c r="DX273" s="51">
        <f t="shared" ref="DX273:EI273" si="339">DW279</f>
        <v>0</v>
      </c>
      <c r="DY273" s="51">
        <f t="shared" si="339"/>
        <v>0</v>
      </c>
      <c r="DZ273" s="51">
        <f t="shared" si="339"/>
        <v>0</v>
      </c>
      <c r="EA273" s="51">
        <f t="shared" si="339"/>
        <v>0</v>
      </c>
      <c r="EB273" s="51">
        <f t="shared" si="339"/>
        <v>0</v>
      </c>
      <c r="EC273" s="51">
        <f t="shared" si="339"/>
        <v>0</v>
      </c>
      <c r="ED273" s="51">
        <f t="shared" si="339"/>
        <v>0</v>
      </c>
      <c r="EE273" s="51">
        <f t="shared" si="339"/>
        <v>0</v>
      </c>
      <c r="EF273" s="51">
        <f t="shared" si="339"/>
        <v>0</v>
      </c>
      <c r="EG273" s="51">
        <f t="shared" si="339"/>
        <v>0</v>
      </c>
      <c r="EH273" s="51">
        <f t="shared" si="339"/>
        <v>0</v>
      </c>
      <c r="EI273" s="51">
        <f t="shared" si="339"/>
        <v>0</v>
      </c>
      <c r="EJ273" s="51"/>
      <c r="EK273" s="51"/>
      <c r="EL273" s="51"/>
      <c r="EM273" s="51"/>
      <c r="EN273" s="51"/>
      <c r="EO273" s="51"/>
      <c r="EP273" s="51"/>
      <c r="EQ273" s="51"/>
      <c r="ER273" s="51"/>
      <c r="ES273" s="51"/>
      <c r="ET273" s="51"/>
      <c r="EU273" s="51"/>
      <c r="EV273" s="51"/>
      <c r="EW273" s="51"/>
      <c r="EX273" s="51"/>
      <c r="EY273" s="51"/>
      <c r="EZ273" s="51"/>
      <c r="FA273" s="51"/>
    </row>
    <row r="274" spans="1:157" x14ac:dyDescent="0.2">
      <c r="A274" s="2"/>
      <c r="B274" s="107" t="s">
        <v>149</v>
      </c>
      <c r="E274" s="70">
        <f>-E257</f>
        <v>0</v>
      </c>
      <c r="F274" s="70">
        <f t="shared" ref="F274:BQ274" ca="1" si="340">-F257</f>
        <v>0</v>
      </c>
      <c r="G274" s="70">
        <f t="shared" ca="1" si="340"/>
        <v>0</v>
      </c>
      <c r="H274" s="70">
        <f t="shared" ca="1" si="340"/>
        <v>0</v>
      </c>
      <c r="I274" s="70">
        <f t="shared" ca="1" si="340"/>
        <v>0</v>
      </c>
      <c r="J274" s="70">
        <f t="shared" ca="1" si="340"/>
        <v>0</v>
      </c>
      <c r="K274" s="70">
        <f t="shared" ca="1" si="340"/>
        <v>0</v>
      </c>
      <c r="L274" s="70">
        <f t="shared" ca="1" si="340"/>
        <v>0</v>
      </c>
      <c r="M274" s="70">
        <f t="shared" ca="1" si="340"/>
        <v>0</v>
      </c>
      <c r="N274" s="70">
        <f t="shared" ca="1" si="340"/>
        <v>0</v>
      </c>
      <c r="O274" s="70">
        <f t="shared" ca="1" si="340"/>
        <v>0</v>
      </c>
      <c r="P274" s="70">
        <f t="shared" ca="1" si="340"/>
        <v>0</v>
      </c>
      <c r="Q274" s="70">
        <f t="shared" ca="1" si="340"/>
        <v>0</v>
      </c>
      <c r="R274" s="70">
        <f t="shared" ca="1" si="340"/>
        <v>0</v>
      </c>
      <c r="S274" s="70">
        <f t="shared" ca="1" si="340"/>
        <v>0</v>
      </c>
      <c r="T274" s="70">
        <f t="shared" ca="1" si="340"/>
        <v>0</v>
      </c>
      <c r="U274" s="70">
        <f t="shared" ca="1" si="340"/>
        <v>0</v>
      </c>
      <c r="V274" s="70">
        <f t="shared" ca="1" si="340"/>
        <v>0</v>
      </c>
      <c r="W274" s="70">
        <f t="shared" ca="1" si="340"/>
        <v>0</v>
      </c>
      <c r="X274" s="70">
        <f t="shared" ca="1" si="340"/>
        <v>0</v>
      </c>
      <c r="Y274" s="70">
        <f t="shared" ca="1" si="340"/>
        <v>0</v>
      </c>
      <c r="Z274" s="70">
        <f t="shared" ca="1" si="340"/>
        <v>0</v>
      </c>
      <c r="AA274" s="70">
        <f t="shared" ca="1" si="340"/>
        <v>0</v>
      </c>
      <c r="AB274" s="70">
        <f t="shared" ca="1" si="340"/>
        <v>0</v>
      </c>
      <c r="AC274" s="70">
        <f t="shared" ca="1" si="340"/>
        <v>0</v>
      </c>
      <c r="AD274" s="70">
        <f t="shared" ca="1" si="340"/>
        <v>0</v>
      </c>
      <c r="AE274" s="70">
        <f t="shared" ca="1" si="340"/>
        <v>0</v>
      </c>
      <c r="AF274" s="70">
        <f t="shared" ca="1" si="340"/>
        <v>0</v>
      </c>
      <c r="AG274" s="70">
        <f t="shared" ca="1" si="340"/>
        <v>0</v>
      </c>
      <c r="AH274" s="70">
        <f t="shared" ca="1" si="340"/>
        <v>0</v>
      </c>
      <c r="AI274" s="70">
        <f t="shared" ca="1" si="340"/>
        <v>0</v>
      </c>
      <c r="AJ274" s="70">
        <f t="shared" ca="1" si="340"/>
        <v>0</v>
      </c>
      <c r="AK274" s="70">
        <f t="shared" ca="1" si="340"/>
        <v>0</v>
      </c>
      <c r="AL274" s="70">
        <f t="shared" ca="1" si="340"/>
        <v>0</v>
      </c>
      <c r="AM274" s="70">
        <f t="shared" ca="1" si="340"/>
        <v>0</v>
      </c>
      <c r="AN274" s="70">
        <f t="shared" ca="1" si="340"/>
        <v>0</v>
      </c>
      <c r="AO274" s="70">
        <f t="shared" ca="1" si="340"/>
        <v>0</v>
      </c>
      <c r="AP274" s="70">
        <f t="shared" ca="1" si="340"/>
        <v>0</v>
      </c>
      <c r="AQ274" s="70">
        <f t="shared" ca="1" si="340"/>
        <v>0</v>
      </c>
      <c r="AR274" s="70">
        <f t="shared" ca="1" si="340"/>
        <v>0</v>
      </c>
      <c r="AS274" s="70">
        <f t="shared" ca="1" si="340"/>
        <v>0</v>
      </c>
      <c r="AT274" s="70">
        <f t="shared" ca="1" si="340"/>
        <v>0</v>
      </c>
      <c r="AU274" s="70">
        <f t="shared" ca="1" si="340"/>
        <v>0</v>
      </c>
      <c r="AV274" s="70">
        <f t="shared" ca="1" si="340"/>
        <v>0</v>
      </c>
      <c r="AW274" s="70">
        <f t="shared" ca="1" si="340"/>
        <v>0</v>
      </c>
      <c r="AX274" s="70">
        <f t="shared" ca="1" si="340"/>
        <v>0</v>
      </c>
      <c r="AY274" s="70">
        <f t="shared" ca="1" si="340"/>
        <v>0</v>
      </c>
      <c r="AZ274" s="70">
        <f t="shared" ca="1" si="340"/>
        <v>0</v>
      </c>
      <c r="BA274" s="70">
        <f t="shared" ca="1" si="340"/>
        <v>0</v>
      </c>
      <c r="BB274" s="70">
        <f t="shared" ca="1" si="340"/>
        <v>0</v>
      </c>
      <c r="BC274" s="70">
        <f t="shared" ca="1" si="340"/>
        <v>0</v>
      </c>
      <c r="BD274" s="70">
        <f t="shared" ca="1" si="340"/>
        <v>0</v>
      </c>
      <c r="BE274" s="70">
        <f t="shared" ca="1" si="340"/>
        <v>0</v>
      </c>
      <c r="BF274" s="70">
        <f t="shared" ca="1" si="340"/>
        <v>0</v>
      </c>
      <c r="BG274" s="70">
        <f t="shared" ca="1" si="340"/>
        <v>0</v>
      </c>
      <c r="BH274" s="70">
        <f t="shared" ca="1" si="340"/>
        <v>0</v>
      </c>
      <c r="BI274" s="70">
        <f t="shared" ca="1" si="340"/>
        <v>0</v>
      </c>
      <c r="BJ274" s="70">
        <f t="shared" ca="1" si="340"/>
        <v>0</v>
      </c>
      <c r="BK274" s="70">
        <f t="shared" ca="1" si="340"/>
        <v>0</v>
      </c>
      <c r="BL274" s="70">
        <f t="shared" ca="1" si="340"/>
        <v>0</v>
      </c>
      <c r="BM274" s="70">
        <f t="shared" ca="1" si="340"/>
        <v>0</v>
      </c>
      <c r="BN274" s="70">
        <f t="shared" ca="1" si="340"/>
        <v>0</v>
      </c>
      <c r="BO274" s="70">
        <f t="shared" ca="1" si="340"/>
        <v>0</v>
      </c>
      <c r="BP274" s="70">
        <f t="shared" ca="1" si="340"/>
        <v>0</v>
      </c>
      <c r="BQ274" s="70">
        <f t="shared" ca="1" si="340"/>
        <v>0</v>
      </c>
      <c r="BR274" s="70">
        <f t="shared" ref="BR274:EC274" ca="1" si="341">-BR257</f>
        <v>0</v>
      </c>
      <c r="BS274" s="70">
        <f t="shared" ca="1" si="341"/>
        <v>0</v>
      </c>
      <c r="BT274" s="70">
        <f t="shared" ca="1" si="341"/>
        <v>0</v>
      </c>
      <c r="BU274" s="70">
        <f t="shared" ca="1" si="341"/>
        <v>0</v>
      </c>
      <c r="BV274" s="70">
        <f t="shared" ca="1" si="341"/>
        <v>0</v>
      </c>
      <c r="BW274" s="70">
        <f t="shared" ca="1" si="341"/>
        <v>0</v>
      </c>
      <c r="BX274" s="70">
        <f t="shared" ca="1" si="341"/>
        <v>0</v>
      </c>
      <c r="BY274" s="70">
        <f t="shared" ca="1" si="341"/>
        <v>0</v>
      </c>
      <c r="BZ274" s="70">
        <f t="shared" ca="1" si="341"/>
        <v>0</v>
      </c>
      <c r="CA274" s="70">
        <f t="shared" ca="1" si="341"/>
        <v>0</v>
      </c>
      <c r="CB274" s="70">
        <f t="shared" ca="1" si="341"/>
        <v>0</v>
      </c>
      <c r="CC274" s="70">
        <f t="shared" ca="1" si="341"/>
        <v>0</v>
      </c>
      <c r="CD274" s="70">
        <f t="shared" ca="1" si="341"/>
        <v>0</v>
      </c>
      <c r="CE274" s="70">
        <f t="shared" ca="1" si="341"/>
        <v>0</v>
      </c>
      <c r="CF274" s="70">
        <f t="shared" ca="1" si="341"/>
        <v>0</v>
      </c>
      <c r="CG274" s="70">
        <f t="shared" ca="1" si="341"/>
        <v>0</v>
      </c>
      <c r="CH274" s="70">
        <f t="shared" ca="1" si="341"/>
        <v>0</v>
      </c>
      <c r="CI274" s="70">
        <f t="shared" ca="1" si="341"/>
        <v>0</v>
      </c>
      <c r="CJ274" s="70">
        <f t="shared" ca="1" si="341"/>
        <v>0</v>
      </c>
      <c r="CK274" s="70">
        <f t="shared" ca="1" si="341"/>
        <v>0</v>
      </c>
      <c r="CL274" s="70">
        <f t="shared" ca="1" si="341"/>
        <v>0</v>
      </c>
      <c r="CM274" s="70">
        <f t="shared" ca="1" si="341"/>
        <v>0</v>
      </c>
      <c r="CN274" s="70">
        <f t="shared" ca="1" si="341"/>
        <v>0</v>
      </c>
      <c r="CO274" s="70">
        <f t="shared" ca="1" si="341"/>
        <v>0</v>
      </c>
      <c r="CP274" s="70">
        <f t="shared" ca="1" si="341"/>
        <v>0</v>
      </c>
      <c r="CQ274" s="70">
        <f t="shared" ca="1" si="341"/>
        <v>0</v>
      </c>
      <c r="CR274" s="70">
        <f t="shared" ca="1" si="341"/>
        <v>0</v>
      </c>
      <c r="CS274" s="70">
        <f t="shared" ca="1" si="341"/>
        <v>0</v>
      </c>
      <c r="CT274" s="70">
        <f t="shared" ca="1" si="341"/>
        <v>0</v>
      </c>
      <c r="CU274" s="70">
        <f t="shared" ca="1" si="341"/>
        <v>0</v>
      </c>
      <c r="CV274" s="70">
        <f t="shared" ca="1" si="341"/>
        <v>0</v>
      </c>
      <c r="CW274" s="70">
        <f t="shared" ca="1" si="341"/>
        <v>0</v>
      </c>
      <c r="CX274" s="70">
        <f t="shared" ca="1" si="341"/>
        <v>0</v>
      </c>
      <c r="CY274" s="70">
        <f t="shared" ca="1" si="341"/>
        <v>0</v>
      </c>
      <c r="CZ274" s="70">
        <f t="shared" ca="1" si="341"/>
        <v>0</v>
      </c>
      <c r="DA274" s="70">
        <f t="shared" ca="1" si="341"/>
        <v>0</v>
      </c>
      <c r="DB274" s="70">
        <f t="shared" ca="1" si="341"/>
        <v>0</v>
      </c>
      <c r="DC274" s="70">
        <f t="shared" ca="1" si="341"/>
        <v>0</v>
      </c>
      <c r="DD274" s="70">
        <f t="shared" ca="1" si="341"/>
        <v>0</v>
      </c>
      <c r="DE274" s="70">
        <f t="shared" ca="1" si="341"/>
        <v>0</v>
      </c>
      <c r="DF274" s="70">
        <f t="shared" ca="1" si="341"/>
        <v>0</v>
      </c>
      <c r="DG274" s="70">
        <f t="shared" ca="1" si="341"/>
        <v>0</v>
      </c>
      <c r="DH274" s="70">
        <f t="shared" ca="1" si="341"/>
        <v>0</v>
      </c>
      <c r="DI274" s="70">
        <f t="shared" ca="1" si="341"/>
        <v>0</v>
      </c>
      <c r="DJ274" s="70">
        <f t="shared" ca="1" si="341"/>
        <v>0</v>
      </c>
      <c r="DK274" s="70">
        <f t="shared" ca="1" si="341"/>
        <v>0</v>
      </c>
      <c r="DL274" s="70">
        <f t="shared" ca="1" si="341"/>
        <v>0</v>
      </c>
      <c r="DM274" s="70">
        <f t="shared" ca="1" si="341"/>
        <v>0</v>
      </c>
      <c r="DN274" s="70">
        <f t="shared" ca="1" si="341"/>
        <v>0</v>
      </c>
      <c r="DO274" s="70">
        <f t="shared" ca="1" si="341"/>
        <v>0</v>
      </c>
      <c r="DP274" s="70">
        <f t="shared" ca="1" si="341"/>
        <v>0</v>
      </c>
      <c r="DQ274" s="70">
        <f t="shared" ca="1" si="341"/>
        <v>0</v>
      </c>
      <c r="DR274" s="70">
        <f t="shared" ca="1" si="341"/>
        <v>0</v>
      </c>
      <c r="DS274" s="70">
        <f t="shared" ca="1" si="341"/>
        <v>0</v>
      </c>
      <c r="DT274" s="70">
        <f t="shared" ca="1" si="341"/>
        <v>0</v>
      </c>
      <c r="DU274" s="70">
        <f t="shared" ca="1" si="341"/>
        <v>0</v>
      </c>
      <c r="DV274" s="70">
        <f t="shared" ca="1" si="341"/>
        <v>0</v>
      </c>
      <c r="DW274" s="70">
        <f t="shared" ca="1" si="341"/>
        <v>0</v>
      </c>
      <c r="DX274" s="70">
        <f t="shared" ca="1" si="341"/>
        <v>0</v>
      </c>
      <c r="DY274" s="70">
        <f t="shared" ca="1" si="341"/>
        <v>0</v>
      </c>
      <c r="DZ274" s="70">
        <f t="shared" ca="1" si="341"/>
        <v>0</v>
      </c>
      <c r="EA274" s="70">
        <f t="shared" ca="1" si="341"/>
        <v>0</v>
      </c>
      <c r="EB274" s="70">
        <f t="shared" ca="1" si="341"/>
        <v>0</v>
      </c>
      <c r="EC274" s="70">
        <f t="shared" ca="1" si="341"/>
        <v>0</v>
      </c>
      <c r="ED274" s="70">
        <f t="shared" ref="ED274:EI274" ca="1" si="342">-ED257</f>
        <v>0</v>
      </c>
      <c r="EE274" s="70">
        <f t="shared" ca="1" si="342"/>
        <v>0</v>
      </c>
      <c r="EF274" s="70">
        <f t="shared" ca="1" si="342"/>
        <v>0</v>
      </c>
      <c r="EG274" s="70">
        <f t="shared" ca="1" si="342"/>
        <v>0</v>
      </c>
      <c r="EH274" s="70">
        <f t="shared" ca="1" si="342"/>
        <v>0</v>
      </c>
      <c r="EI274" s="70">
        <f t="shared" ca="1" si="342"/>
        <v>0</v>
      </c>
      <c r="EJ274" s="70"/>
      <c r="EK274" s="70"/>
      <c r="EL274" s="70"/>
      <c r="EM274" s="70"/>
      <c r="EN274" s="70"/>
      <c r="EO274" s="70"/>
      <c r="EP274" s="70"/>
      <c r="EQ274" s="70"/>
      <c r="ER274" s="70"/>
      <c r="ES274" s="70"/>
      <c r="ET274" s="70"/>
      <c r="EU274" s="70"/>
      <c r="EV274" s="70"/>
      <c r="EW274" s="70"/>
      <c r="EX274" s="70"/>
      <c r="EY274" s="70"/>
      <c r="EZ274" s="70"/>
      <c r="FA274" s="70"/>
    </row>
    <row r="275" spans="1:157" x14ac:dyDescent="0.2">
      <c r="A275" s="2"/>
      <c r="B275" s="107" t="s">
        <v>150</v>
      </c>
      <c r="E275" s="70">
        <f>-E264</f>
        <v>0</v>
      </c>
      <c r="F275" s="70">
        <f t="shared" ref="F275:BQ275" ca="1" si="343">-F264</f>
        <v>0</v>
      </c>
      <c r="G275" s="70">
        <f t="shared" ca="1" si="343"/>
        <v>0</v>
      </c>
      <c r="H275" s="70">
        <f t="shared" ca="1" si="343"/>
        <v>0</v>
      </c>
      <c r="I275" s="70">
        <f t="shared" ca="1" si="343"/>
        <v>0</v>
      </c>
      <c r="J275" s="70">
        <f t="shared" ca="1" si="343"/>
        <v>0</v>
      </c>
      <c r="K275" s="70">
        <f t="shared" ca="1" si="343"/>
        <v>0</v>
      </c>
      <c r="L275" s="70">
        <f t="shared" ca="1" si="343"/>
        <v>0</v>
      </c>
      <c r="M275" s="70">
        <f t="shared" ca="1" si="343"/>
        <v>0</v>
      </c>
      <c r="N275" s="70">
        <f t="shared" ca="1" si="343"/>
        <v>0</v>
      </c>
      <c r="O275" s="70">
        <f t="shared" ca="1" si="343"/>
        <v>0</v>
      </c>
      <c r="P275" s="70">
        <f t="shared" ca="1" si="343"/>
        <v>0</v>
      </c>
      <c r="Q275" s="70">
        <f t="shared" ca="1" si="343"/>
        <v>0</v>
      </c>
      <c r="R275" s="70">
        <f t="shared" ca="1" si="343"/>
        <v>0</v>
      </c>
      <c r="S275" s="70">
        <f t="shared" ca="1" si="343"/>
        <v>0</v>
      </c>
      <c r="T275" s="70">
        <f t="shared" ca="1" si="343"/>
        <v>0</v>
      </c>
      <c r="U275" s="70">
        <f t="shared" ca="1" si="343"/>
        <v>0</v>
      </c>
      <c r="V275" s="70">
        <f t="shared" ca="1" si="343"/>
        <v>0</v>
      </c>
      <c r="W275" s="70">
        <f t="shared" ca="1" si="343"/>
        <v>0</v>
      </c>
      <c r="X275" s="70">
        <f t="shared" ca="1" si="343"/>
        <v>0</v>
      </c>
      <c r="Y275" s="70">
        <f t="shared" ca="1" si="343"/>
        <v>0</v>
      </c>
      <c r="Z275" s="70">
        <f t="shared" ca="1" si="343"/>
        <v>0</v>
      </c>
      <c r="AA275" s="70">
        <f t="shared" ca="1" si="343"/>
        <v>0</v>
      </c>
      <c r="AB275" s="70">
        <f t="shared" ca="1" si="343"/>
        <v>0</v>
      </c>
      <c r="AC275" s="70">
        <f t="shared" ca="1" si="343"/>
        <v>0</v>
      </c>
      <c r="AD275" s="70">
        <f t="shared" ca="1" si="343"/>
        <v>0</v>
      </c>
      <c r="AE275" s="70">
        <f t="shared" ca="1" si="343"/>
        <v>0</v>
      </c>
      <c r="AF275" s="70">
        <f t="shared" ca="1" si="343"/>
        <v>0</v>
      </c>
      <c r="AG275" s="70">
        <f t="shared" ca="1" si="343"/>
        <v>0</v>
      </c>
      <c r="AH275" s="70">
        <f t="shared" ca="1" si="343"/>
        <v>0</v>
      </c>
      <c r="AI275" s="70">
        <f t="shared" ca="1" si="343"/>
        <v>0</v>
      </c>
      <c r="AJ275" s="70">
        <f t="shared" ca="1" si="343"/>
        <v>0</v>
      </c>
      <c r="AK275" s="70">
        <f t="shared" ca="1" si="343"/>
        <v>0</v>
      </c>
      <c r="AL275" s="70">
        <f t="shared" ca="1" si="343"/>
        <v>0</v>
      </c>
      <c r="AM275" s="70">
        <f t="shared" ca="1" si="343"/>
        <v>0</v>
      </c>
      <c r="AN275" s="70">
        <f t="shared" ca="1" si="343"/>
        <v>0</v>
      </c>
      <c r="AO275" s="70">
        <f t="shared" ca="1" si="343"/>
        <v>0</v>
      </c>
      <c r="AP275" s="70">
        <f t="shared" ca="1" si="343"/>
        <v>0</v>
      </c>
      <c r="AQ275" s="70">
        <f t="shared" ca="1" si="343"/>
        <v>0</v>
      </c>
      <c r="AR275" s="70">
        <f t="shared" ca="1" si="343"/>
        <v>0</v>
      </c>
      <c r="AS275" s="70">
        <f t="shared" ca="1" si="343"/>
        <v>0</v>
      </c>
      <c r="AT275" s="70">
        <f t="shared" ca="1" si="343"/>
        <v>0</v>
      </c>
      <c r="AU275" s="70">
        <f t="shared" ca="1" si="343"/>
        <v>0</v>
      </c>
      <c r="AV275" s="70">
        <f t="shared" ca="1" si="343"/>
        <v>0</v>
      </c>
      <c r="AW275" s="70">
        <f t="shared" ca="1" si="343"/>
        <v>0</v>
      </c>
      <c r="AX275" s="70">
        <f t="shared" ca="1" si="343"/>
        <v>0</v>
      </c>
      <c r="AY275" s="70">
        <f t="shared" ca="1" si="343"/>
        <v>0</v>
      </c>
      <c r="AZ275" s="70">
        <f t="shared" ca="1" si="343"/>
        <v>0</v>
      </c>
      <c r="BA275" s="70">
        <f t="shared" ca="1" si="343"/>
        <v>0</v>
      </c>
      <c r="BB275" s="70">
        <f t="shared" ca="1" si="343"/>
        <v>0</v>
      </c>
      <c r="BC275" s="70">
        <f t="shared" ca="1" si="343"/>
        <v>0</v>
      </c>
      <c r="BD275" s="70">
        <f t="shared" ca="1" si="343"/>
        <v>0</v>
      </c>
      <c r="BE275" s="70">
        <f t="shared" ca="1" si="343"/>
        <v>0</v>
      </c>
      <c r="BF275" s="70">
        <f t="shared" ca="1" si="343"/>
        <v>0</v>
      </c>
      <c r="BG275" s="70">
        <f t="shared" ca="1" si="343"/>
        <v>0</v>
      </c>
      <c r="BH275" s="70">
        <f t="shared" ca="1" si="343"/>
        <v>0</v>
      </c>
      <c r="BI275" s="70">
        <f t="shared" ca="1" si="343"/>
        <v>0</v>
      </c>
      <c r="BJ275" s="70">
        <f t="shared" ca="1" si="343"/>
        <v>0</v>
      </c>
      <c r="BK275" s="70">
        <f t="shared" ca="1" si="343"/>
        <v>0</v>
      </c>
      <c r="BL275" s="70">
        <f t="shared" ca="1" si="343"/>
        <v>0</v>
      </c>
      <c r="BM275" s="70">
        <f t="shared" ca="1" si="343"/>
        <v>0</v>
      </c>
      <c r="BN275" s="70">
        <f t="shared" ca="1" si="343"/>
        <v>0</v>
      </c>
      <c r="BO275" s="70">
        <f t="shared" ca="1" si="343"/>
        <v>0</v>
      </c>
      <c r="BP275" s="70">
        <f t="shared" ca="1" si="343"/>
        <v>0</v>
      </c>
      <c r="BQ275" s="70">
        <f t="shared" ca="1" si="343"/>
        <v>0</v>
      </c>
      <c r="BR275" s="70">
        <f t="shared" ref="BR275:EC275" ca="1" si="344">-BR264</f>
        <v>0</v>
      </c>
      <c r="BS275" s="70">
        <f t="shared" ca="1" si="344"/>
        <v>0</v>
      </c>
      <c r="BT275" s="70">
        <f t="shared" ca="1" si="344"/>
        <v>0</v>
      </c>
      <c r="BU275" s="70">
        <f t="shared" ca="1" si="344"/>
        <v>0</v>
      </c>
      <c r="BV275" s="70">
        <f t="shared" ca="1" si="344"/>
        <v>0</v>
      </c>
      <c r="BW275" s="70">
        <f t="shared" ca="1" si="344"/>
        <v>0</v>
      </c>
      <c r="BX275" s="70">
        <f t="shared" ca="1" si="344"/>
        <v>0</v>
      </c>
      <c r="BY275" s="70">
        <f t="shared" ca="1" si="344"/>
        <v>0</v>
      </c>
      <c r="BZ275" s="70">
        <f t="shared" ca="1" si="344"/>
        <v>0</v>
      </c>
      <c r="CA275" s="70">
        <f t="shared" ca="1" si="344"/>
        <v>0</v>
      </c>
      <c r="CB275" s="70">
        <f t="shared" ca="1" si="344"/>
        <v>0</v>
      </c>
      <c r="CC275" s="70">
        <f t="shared" ca="1" si="344"/>
        <v>0</v>
      </c>
      <c r="CD275" s="70">
        <f t="shared" ca="1" si="344"/>
        <v>0</v>
      </c>
      <c r="CE275" s="70">
        <f t="shared" ca="1" si="344"/>
        <v>0</v>
      </c>
      <c r="CF275" s="70">
        <f t="shared" ca="1" si="344"/>
        <v>0</v>
      </c>
      <c r="CG275" s="70">
        <f t="shared" ca="1" si="344"/>
        <v>0</v>
      </c>
      <c r="CH275" s="70">
        <f t="shared" ca="1" si="344"/>
        <v>0</v>
      </c>
      <c r="CI275" s="70">
        <f t="shared" ca="1" si="344"/>
        <v>0</v>
      </c>
      <c r="CJ275" s="70">
        <f t="shared" ca="1" si="344"/>
        <v>0</v>
      </c>
      <c r="CK275" s="70">
        <f t="shared" ca="1" si="344"/>
        <v>0</v>
      </c>
      <c r="CL275" s="70">
        <f t="shared" ca="1" si="344"/>
        <v>0</v>
      </c>
      <c r="CM275" s="70">
        <f t="shared" ca="1" si="344"/>
        <v>0</v>
      </c>
      <c r="CN275" s="70">
        <f t="shared" ca="1" si="344"/>
        <v>0</v>
      </c>
      <c r="CO275" s="70">
        <f t="shared" ca="1" si="344"/>
        <v>0</v>
      </c>
      <c r="CP275" s="70">
        <f t="shared" ca="1" si="344"/>
        <v>0</v>
      </c>
      <c r="CQ275" s="70">
        <f t="shared" ca="1" si="344"/>
        <v>0</v>
      </c>
      <c r="CR275" s="70">
        <f t="shared" ca="1" si="344"/>
        <v>0</v>
      </c>
      <c r="CS275" s="70">
        <f t="shared" ca="1" si="344"/>
        <v>0</v>
      </c>
      <c r="CT275" s="70">
        <f t="shared" ca="1" si="344"/>
        <v>0</v>
      </c>
      <c r="CU275" s="70">
        <f t="shared" ca="1" si="344"/>
        <v>0</v>
      </c>
      <c r="CV275" s="70">
        <f t="shared" ca="1" si="344"/>
        <v>0</v>
      </c>
      <c r="CW275" s="70">
        <f t="shared" ca="1" si="344"/>
        <v>0</v>
      </c>
      <c r="CX275" s="70">
        <f t="shared" ca="1" si="344"/>
        <v>0</v>
      </c>
      <c r="CY275" s="70">
        <f t="shared" ca="1" si="344"/>
        <v>0</v>
      </c>
      <c r="CZ275" s="70">
        <f t="shared" ca="1" si="344"/>
        <v>0</v>
      </c>
      <c r="DA275" s="70">
        <f t="shared" ca="1" si="344"/>
        <v>0</v>
      </c>
      <c r="DB275" s="70">
        <f t="shared" ca="1" si="344"/>
        <v>0</v>
      </c>
      <c r="DC275" s="70">
        <f t="shared" ca="1" si="344"/>
        <v>0</v>
      </c>
      <c r="DD275" s="70">
        <f t="shared" ca="1" si="344"/>
        <v>0</v>
      </c>
      <c r="DE275" s="70">
        <f t="shared" ca="1" si="344"/>
        <v>0</v>
      </c>
      <c r="DF275" s="70">
        <f t="shared" ca="1" si="344"/>
        <v>0</v>
      </c>
      <c r="DG275" s="70">
        <f t="shared" ca="1" si="344"/>
        <v>0</v>
      </c>
      <c r="DH275" s="70">
        <f t="shared" ca="1" si="344"/>
        <v>0</v>
      </c>
      <c r="DI275" s="70">
        <f t="shared" ca="1" si="344"/>
        <v>0</v>
      </c>
      <c r="DJ275" s="70">
        <f t="shared" ca="1" si="344"/>
        <v>0</v>
      </c>
      <c r="DK275" s="70">
        <f t="shared" ca="1" si="344"/>
        <v>0</v>
      </c>
      <c r="DL275" s="70">
        <f t="shared" ca="1" si="344"/>
        <v>0</v>
      </c>
      <c r="DM275" s="70">
        <f t="shared" ca="1" si="344"/>
        <v>0</v>
      </c>
      <c r="DN275" s="70">
        <f t="shared" ca="1" si="344"/>
        <v>0</v>
      </c>
      <c r="DO275" s="70">
        <f t="shared" ca="1" si="344"/>
        <v>0</v>
      </c>
      <c r="DP275" s="70">
        <f t="shared" ca="1" si="344"/>
        <v>0</v>
      </c>
      <c r="DQ275" s="70">
        <f t="shared" ca="1" si="344"/>
        <v>0</v>
      </c>
      <c r="DR275" s="70">
        <f t="shared" ca="1" si="344"/>
        <v>0</v>
      </c>
      <c r="DS275" s="70">
        <f t="shared" ca="1" si="344"/>
        <v>0</v>
      </c>
      <c r="DT275" s="70">
        <f t="shared" ca="1" si="344"/>
        <v>0</v>
      </c>
      <c r="DU275" s="70">
        <f t="shared" ca="1" si="344"/>
        <v>0</v>
      </c>
      <c r="DV275" s="70">
        <f t="shared" ca="1" si="344"/>
        <v>0</v>
      </c>
      <c r="DW275" s="70">
        <f t="shared" ca="1" si="344"/>
        <v>0</v>
      </c>
      <c r="DX275" s="70">
        <f t="shared" ca="1" si="344"/>
        <v>0</v>
      </c>
      <c r="DY275" s="70">
        <f t="shared" ca="1" si="344"/>
        <v>0</v>
      </c>
      <c r="DZ275" s="70">
        <f t="shared" ca="1" si="344"/>
        <v>0</v>
      </c>
      <c r="EA275" s="70">
        <f t="shared" ca="1" si="344"/>
        <v>0</v>
      </c>
      <c r="EB275" s="70">
        <f t="shared" ca="1" si="344"/>
        <v>0</v>
      </c>
      <c r="EC275" s="70">
        <f t="shared" ca="1" si="344"/>
        <v>0</v>
      </c>
      <c r="ED275" s="70">
        <f t="shared" ref="ED275:EI275" ca="1" si="345">-ED264</f>
        <v>0</v>
      </c>
      <c r="EE275" s="70">
        <f t="shared" ca="1" si="345"/>
        <v>0</v>
      </c>
      <c r="EF275" s="70">
        <f t="shared" ca="1" si="345"/>
        <v>0</v>
      </c>
      <c r="EG275" s="70">
        <f t="shared" ca="1" si="345"/>
        <v>0</v>
      </c>
      <c r="EH275" s="70">
        <f t="shared" ca="1" si="345"/>
        <v>0</v>
      </c>
      <c r="EI275" s="70">
        <f t="shared" ca="1" si="345"/>
        <v>0</v>
      </c>
      <c r="EJ275" s="70"/>
      <c r="EK275" s="70"/>
      <c r="EL275" s="70"/>
      <c r="EM275" s="70"/>
      <c r="EN275" s="70"/>
      <c r="EO275" s="70"/>
      <c r="EP275" s="70"/>
      <c r="EQ275" s="70"/>
      <c r="ER275" s="70"/>
      <c r="ES275" s="70"/>
      <c r="ET275" s="70"/>
      <c r="EU275" s="70"/>
      <c r="EV275" s="70"/>
      <c r="EW275" s="70"/>
      <c r="EX275" s="70"/>
      <c r="EY275" s="70"/>
      <c r="EZ275" s="70"/>
      <c r="FA275" s="70"/>
    </row>
    <row r="276" spans="1:157" x14ac:dyDescent="0.2">
      <c r="A276" s="2"/>
      <c r="B276" s="107" t="s">
        <v>225</v>
      </c>
      <c r="C276" s="99"/>
      <c r="E276" s="70">
        <f>IF(AND(E4&gt;'General Data'!$C$129,E4&lt;='General Data'!$C$129+'Internal data'!$D$252),PPMT('General Data'!$C$126/12,E4-'General Data'!$C$129,'Internal data'!$D$252,'General Data'!$C$128),0)</f>
        <v>0</v>
      </c>
      <c r="F276" s="70">
        <f>IF(AND(F4&gt;'General Data'!$C$129,F4&lt;='General Data'!$C$129+'Internal data'!$D$252),PPMT('General Data'!$C$126/12,F4-'General Data'!$C$129,'Internal data'!$D$252,'General Data'!$C$128),0)</f>
        <v>0</v>
      </c>
      <c r="G276" s="70">
        <f>IF(AND(G4&gt;'General Data'!$C$129,G4&lt;='General Data'!$C$129+'Internal data'!$D$252),PPMT('General Data'!$C$126/12,G4-'General Data'!$C$129,'Internal data'!$D$252,'General Data'!$C$128),0)</f>
        <v>0</v>
      </c>
      <c r="H276" s="70">
        <f>IF(AND(H4&gt;'General Data'!$C$129,H4&lt;='General Data'!$C$129+'Internal data'!$D$252),PPMT('General Data'!$C$126/12,H4-'General Data'!$C$129,'Internal data'!$D$252,'General Data'!$C$128),0)</f>
        <v>0</v>
      </c>
      <c r="I276" s="70">
        <f>IF(AND(I4&gt;'General Data'!$C$129,I4&lt;='General Data'!$C$129+'Internal data'!$D$252),PPMT('General Data'!$C$126/12,I4-'General Data'!$C$129,'Internal data'!$D$252,'General Data'!$C$128),0)</f>
        <v>0</v>
      </c>
      <c r="J276" s="70">
        <f>IF(AND(J4&gt;'General Data'!$C$129,J4&lt;='General Data'!$C$129+'Internal data'!$D$252),PPMT('General Data'!$C$126/12,J4-'General Data'!$C$129,'Internal data'!$D$252,'General Data'!$C$128),0)</f>
        <v>0</v>
      </c>
      <c r="K276" s="70">
        <f>IF(AND(K4&gt;'General Data'!$C$129,K4&lt;='General Data'!$C$129+'Internal data'!$D$252),PPMT('General Data'!$C$126/12,K4-'General Data'!$C$129,'Internal data'!$D$252,'General Data'!$C$128),0)</f>
        <v>0</v>
      </c>
      <c r="L276" s="70">
        <f>IF(AND(L4&gt;'General Data'!$C$129,L4&lt;='General Data'!$C$129+'Internal data'!$D$252),PPMT('General Data'!$C$126/12,L4-'General Data'!$C$129,'Internal data'!$D$252,'General Data'!$C$128),0)</f>
        <v>0</v>
      </c>
      <c r="M276" s="70">
        <f>IF(AND(M4&gt;'General Data'!$C$129,M4&lt;='General Data'!$C$129+'Internal data'!$D$252),PPMT('General Data'!$C$126/12,M4-'General Data'!$C$129,'Internal data'!$D$252,'General Data'!$C$128),0)</f>
        <v>0</v>
      </c>
      <c r="N276" s="70">
        <f>IF(AND(N4&gt;'General Data'!$C$129,N4&lt;='General Data'!$C$129+'Internal data'!$D$252),PPMT('General Data'!$C$126/12,N4-'General Data'!$C$129,'Internal data'!$D$252,'General Data'!$C$128),0)</f>
        <v>0</v>
      </c>
      <c r="O276" s="70">
        <f>IF(AND(O4&gt;'General Data'!$C$129,O4&lt;='General Data'!$C$129+'Internal data'!$D$252),PPMT('General Data'!$C$126/12,O4-'General Data'!$C$129,'Internal data'!$D$252,'General Data'!$C$128),0)</f>
        <v>0</v>
      </c>
      <c r="P276" s="70">
        <f>IF(AND(P4&gt;'General Data'!$C$129,P4&lt;='General Data'!$C$129+'Internal data'!$D$252),PPMT('General Data'!$C$126/12,P4-'General Data'!$C$129,'Internal data'!$D$252,'General Data'!$C$128),0)</f>
        <v>0</v>
      </c>
      <c r="Q276" s="70">
        <f>IF(AND(Q4&gt;'General Data'!$C$129,Q4&lt;='General Data'!$C$129+'Internal data'!$D$252),PPMT('General Data'!$C$126/12,Q4-'General Data'!$C$129,'Internal data'!$D$252,'General Data'!$C$128),0)</f>
        <v>0</v>
      </c>
      <c r="R276" s="70">
        <f>IF(AND(R4&gt;'General Data'!$C$129,R4&lt;='General Data'!$C$129+'Internal data'!$D$252),PPMT('General Data'!$C$126/12,R4-'General Data'!$C$129,'Internal data'!$D$252,'General Data'!$C$128),0)</f>
        <v>0</v>
      </c>
      <c r="S276" s="70">
        <f>IF(AND(S4&gt;'General Data'!$C$129,S4&lt;='General Data'!$C$129+'Internal data'!$D$252),PPMT('General Data'!$C$126/12,S4-'General Data'!$C$129,'Internal data'!$D$252,'General Data'!$C$128),0)</f>
        <v>0</v>
      </c>
      <c r="T276" s="70">
        <f>IF(AND(T4&gt;'General Data'!$C$129,T4&lt;='General Data'!$C$129+'Internal data'!$D$252),PPMT('General Data'!$C$126/12,T4-'General Data'!$C$129,'Internal data'!$D$252,'General Data'!$C$128),0)</f>
        <v>0</v>
      </c>
      <c r="U276" s="70">
        <f>IF(AND(U4&gt;'General Data'!$C$129,U4&lt;='General Data'!$C$129+'Internal data'!$D$252),PPMT('General Data'!$C$126/12,U4-'General Data'!$C$129,'Internal data'!$D$252,'General Data'!$C$128),0)</f>
        <v>0</v>
      </c>
      <c r="V276" s="70">
        <f>IF(AND(V4&gt;'General Data'!$C$129,V4&lt;='General Data'!$C$129+'Internal data'!$D$252),PPMT('General Data'!$C$126/12,V4-'General Data'!$C$129,'Internal data'!$D$252,'General Data'!$C$128),0)</f>
        <v>0</v>
      </c>
      <c r="W276" s="70">
        <f>IF(AND(W4&gt;'General Data'!$C$129,W4&lt;='General Data'!$C$129+'Internal data'!$D$252),PPMT('General Data'!$C$126/12,W4-'General Data'!$C$129,'Internal data'!$D$252,'General Data'!$C$128),0)</f>
        <v>0</v>
      </c>
      <c r="X276" s="70">
        <f>IF(AND(X4&gt;'General Data'!$C$129,X4&lt;='General Data'!$C$129+'Internal data'!$D$252),PPMT('General Data'!$C$126/12,X4-'General Data'!$C$129,'Internal data'!$D$252,'General Data'!$C$128),0)</f>
        <v>0</v>
      </c>
      <c r="Y276" s="70">
        <f>IF(AND(Y4&gt;'General Data'!$C$129,Y4&lt;='General Data'!$C$129+'Internal data'!$D$252),PPMT('General Data'!$C$126/12,Y4-'General Data'!$C$129,'Internal data'!$D$252,'General Data'!$C$128),0)</f>
        <v>0</v>
      </c>
      <c r="Z276" s="70">
        <f>IF(AND(Z4&gt;'General Data'!$C$129,Z4&lt;='General Data'!$C$129+'Internal data'!$D$252),PPMT('General Data'!$C$126/12,Z4-'General Data'!$C$129,'Internal data'!$D$252,'General Data'!$C$128),0)</f>
        <v>0</v>
      </c>
      <c r="AA276" s="70">
        <f>IF(AND(AA4&gt;'General Data'!$C$129,AA4&lt;='General Data'!$C$129+'Internal data'!$D$252),PPMT('General Data'!$C$126/12,AA4-'General Data'!$C$129,'Internal data'!$D$252,'General Data'!$C$128),0)</f>
        <v>0</v>
      </c>
      <c r="AB276" s="70">
        <f>IF(AND(AB4&gt;'General Data'!$C$129,AB4&lt;='General Data'!$C$129+'Internal data'!$D$252),PPMT('General Data'!$C$126/12,AB4-'General Data'!$C$129,'Internal data'!$D$252,'General Data'!$C$128),0)</f>
        <v>0</v>
      </c>
      <c r="AC276" s="70">
        <f>IF(AND(AC4&gt;'General Data'!$C$129,AC4&lt;='General Data'!$C$129+'Internal data'!$D$252),PPMT('General Data'!$C$126/12,AC4-'General Data'!$C$129,'Internal data'!$D$252,'General Data'!$C$128),0)</f>
        <v>0</v>
      </c>
      <c r="AD276" s="70">
        <f>IF(AND(AD4&gt;'General Data'!$C$129,AD4&lt;='General Data'!$C$129+'Internal data'!$D$252),PPMT('General Data'!$C$126/12,AD4-'General Data'!$C$129,'Internal data'!$D$252,'General Data'!$C$128),0)</f>
        <v>0</v>
      </c>
      <c r="AE276" s="70">
        <f>IF(AND(AE4&gt;'General Data'!$C$129,AE4&lt;='General Data'!$C$129+'Internal data'!$D$252),PPMT('General Data'!$C$126/12,AE4-'General Data'!$C$129,'Internal data'!$D$252,'General Data'!$C$128),0)</f>
        <v>0</v>
      </c>
      <c r="AF276" s="70">
        <f>IF(AND(AF4&gt;'General Data'!$C$129,AF4&lt;='General Data'!$C$129+'Internal data'!$D$252),PPMT('General Data'!$C$126/12,AF4-'General Data'!$C$129,'Internal data'!$D$252,'General Data'!$C$128),0)</f>
        <v>0</v>
      </c>
      <c r="AG276" s="70">
        <f>IF(AND(AG4&gt;'General Data'!$C$129,AG4&lt;='General Data'!$C$129+'Internal data'!$D$252),PPMT('General Data'!$C$126/12,AG4-'General Data'!$C$129,'Internal data'!$D$252,'General Data'!$C$128),0)</f>
        <v>0</v>
      </c>
      <c r="AH276" s="70">
        <f>IF(AND(AH4&gt;'General Data'!$C$129,AH4&lt;='General Data'!$C$129+'Internal data'!$D$252),PPMT('General Data'!$C$126/12,AH4-'General Data'!$C$129,'Internal data'!$D$252,'General Data'!$C$128),0)</f>
        <v>0</v>
      </c>
      <c r="AI276" s="70">
        <f>IF(AND(AI4&gt;'General Data'!$C$129,AI4&lt;='General Data'!$C$129+'Internal data'!$D$252),PPMT('General Data'!$C$126/12,AI4-'General Data'!$C$129,'Internal data'!$D$252,'General Data'!$C$128),0)</f>
        <v>0</v>
      </c>
      <c r="AJ276" s="70">
        <f>IF(AND(AJ4&gt;'General Data'!$C$129,AJ4&lt;='General Data'!$C$129+'Internal data'!$D$252),PPMT('General Data'!$C$126/12,AJ4-'General Data'!$C$129,'Internal data'!$D$252,'General Data'!$C$128),0)</f>
        <v>0</v>
      </c>
      <c r="AK276" s="70">
        <f>IF(AND(AK4&gt;'General Data'!$C$129,AK4&lt;='General Data'!$C$129+'Internal data'!$D$252),PPMT('General Data'!$C$126/12,AK4-'General Data'!$C$129,'Internal data'!$D$252,'General Data'!$C$128),0)</f>
        <v>0</v>
      </c>
      <c r="AL276" s="70">
        <f>IF(AND(AL4&gt;'General Data'!$C$129,AL4&lt;='General Data'!$C$129+'Internal data'!$D$252),PPMT('General Data'!$C$126/12,AL4-'General Data'!$C$129,'Internal data'!$D$252,'General Data'!$C$128),0)</f>
        <v>0</v>
      </c>
      <c r="AM276" s="70">
        <f>IF(AND(AM4&gt;'General Data'!$C$129,AM4&lt;='General Data'!$C$129+'Internal data'!$D$252),PPMT('General Data'!$C$126/12,AM4-'General Data'!$C$129,'Internal data'!$D$252,'General Data'!$C$128),0)</f>
        <v>0</v>
      </c>
      <c r="AN276" s="70">
        <f>IF(AND(AN4&gt;'General Data'!$C$129,AN4&lt;='General Data'!$C$129+'Internal data'!$D$252),PPMT('General Data'!$C$126/12,AN4-'General Data'!$C$129,'Internal data'!$D$252,'General Data'!$C$128),0)</f>
        <v>0</v>
      </c>
      <c r="AO276" s="70">
        <f>IF(AND(AO4&gt;'General Data'!$C$129,AO4&lt;='General Data'!$C$129+'Internal data'!$D$252),PPMT('General Data'!$C$126/12,AO4-'General Data'!$C$129,'Internal data'!$D$252,'General Data'!$C$128),0)</f>
        <v>0</v>
      </c>
      <c r="AP276" s="70">
        <f>IF(AND(AP4&gt;'General Data'!$C$129,AP4&lt;='General Data'!$C$129+'Internal data'!$D$252),PPMT('General Data'!$C$126/12,AP4-'General Data'!$C$129,'Internal data'!$D$252,'General Data'!$C$128),0)</f>
        <v>0</v>
      </c>
      <c r="AQ276" s="70">
        <f>IF(AND(AQ4&gt;'General Data'!$C$129,AQ4&lt;='General Data'!$C$129+'Internal data'!$D$252),PPMT('General Data'!$C$126/12,AQ4-'General Data'!$C$129,'Internal data'!$D$252,'General Data'!$C$128),0)</f>
        <v>0</v>
      </c>
      <c r="AR276" s="70">
        <f>IF(AND(AR4&gt;'General Data'!$C$129,AR4&lt;='General Data'!$C$129+'Internal data'!$D$252),PPMT('General Data'!$C$126/12,AR4-'General Data'!$C$129,'Internal data'!$D$252,'General Data'!$C$128),0)</f>
        <v>0</v>
      </c>
      <c r="AS276" s="70">
        <f>IF(AND(AS4&gt;'General Data'!$C$129,AS4&lt;='General Data'!$C$129+'Internal data'!$D$252),PPMT('General Data'!$C$126/12,AS4-'General Data'!$C$129,'Internal data'!$D$252,'General Data'!$C$128),0)</f>
        <v>0</v>
      </c>
      <c r="AT276" s="70">
        <f>IF(AND(AT4&gt;'General Data'!$C$129,AT4&lt;='General Data'!$C$129+'Internal data'!$D$252),PPMT('General Data'!$C$126/12,AT4-'General Data'!$C$129,'Internal data'!$D$252,'General Data'!$C$128),0)</f>
        <v>0</v>
      </c>
      <c r="AU276" s="70">
        <f>IF(AND(AU4&gt;'General Data'!$C$129,AU4&lt;='General Data'!$C$129+'Internal data'!$D$252),PPMT('General Data'!$C$126/12,AU4-'General Data'!$C$129,'Internal data'!$D$252,'General Data'!$C$128),0)</f>
        <v>0</v>
      </c>
      <c r="AV276" s="70">
        <f>IF(AND(AV4&gt;'General Data'!$C$129,AV4&lt;='General Data'!$C$129+'Internal data'!$D$252),PPMT('General Data'!$C$126/12,AV4-'General Data'!$C$129,'Internal data'!$D$252,'General Data'!$C$128),0)</f>
        <v>0</v>
      </c>
      <c r="AW276" s="70">
        <f>IF(AND(AW4&gt;'General Data'!$C$129,AW4&lt;='General Data'!$C$129+'Internal data'!$D$252),PPMT('General Data'!$C$126/12,AW4-'General Data'!$C$129,'Internal data'!$D$252,'General Data'!$C$128),0)</f>
        <v>0</v>
      </c>
      <c r="AX276" s="70">
        <f>IF(AND(AX4&gt;'General Data'!$C$129,AX4&lt;='General Data'!$C$129+'Internal data'!$D$252),PPMT('General Data'!$C$126/12,AX4-'General Data'!$C$129,'Internal data'!$D$252,'General Data'!$C$128),0)</f>
        <v>0</v>
      </c>
      <c r="AY276" s="70">
        <f>IF(AND(AY4&gt;'General Data'!$C$129,AY4&lt;='General Data'!$C$129+'Internal data'!$D$252),PPMT('General Data'!$C$126/12,AY4-'General Data'!$C$129,'Internal data'!$D$252,'General Data'!$C$128),0)</f>
        <v>0</v>
      </c>
      <c r="AZ276" s="70">
        <f>IF(AND(AZ4&gt;'General Data'!$C$129,AZ4&lt;='General Data'!$C$129+'Internal data'!$D$252),PPMT('General Data'!$C$126/12,AZ4-'General Data'!$C$129,'Internal data'!$D$252,'General Data'!$C$128),0)</f>
        <v>0</v>
      </c>
      <c r="BA276" s="70">
        <f>IF(AND(BA4&gt;'General Data'!$C$129,BA4&lt;='General Data'!$C$129+'Internal data'!$D$252),PPMT('General Data'!$C$126/12,BA4-'General Data'!$C$129,'Internal data'!$D$252,'General Data'!$C$128),0)</f>
        <v>0</v>
      </c>
      <c r="BB276" s="70">
        <f>IF(AND(BB4&gt;'General Data'!$C$129,BB4&lt;='General Data'!$C$129+'Internal data'!$D$252),PPMT('General Data'!$C$126/12,BB4-'General Data'!$C$129,'Internal data'!$D$252,'General Data'!$C$128),0)</f>
        <v>0</v>
      </c>
      <c r="BC276" s="70">
        <f>IF(AND(BC4&gt;'General Data'!$C$129,BC4&lt;='General Data'!$C$129+'Internal data'!$D$252),PPMT('General Data'!$C$126/12,BC4-'General Data'!$C$129,'Internal data'!$D$252,'General Data'!$C$128),0)</f>
        <v>0</v>
      </c>
      <c r="BD276" s="70">
        <f>IF(AND(BD4&gt;'General Data'!$C$129,BD4&lt;='General Data'!$C$129+'Internal data'!$D$252),PPMT('General Data'!$C$126/12,BD4-'General Data'!$C$129,'Internal data'!$D$252,'General Data'!$C$128),0)</f>
        <v>0</v>
      </c>
      <c r="BE276" s="70">
        <f>IF(AND(BE4&gt;'General Data'!$C$129,BE4&lt;='General Data'!$C$129+'Internal data'!$D$252),PPMT('General Data'!$C$126/12,BE4-'General Data'!$C$129,'Internal data'!$D$252,'General Data'!$C$128),0)</f>
        <v>0</v>
      </c>
      <c r="BF276" s="70">
        <f>IF(AND(BF4&gt;'General Data'!$C$129,BF4&lt;='General Data'!$C$129+'Internal data'!$D$252),PPMT('General Data'!$C$126/12,BF4-'General Data'!$C$129,'Internal data'!$D$252,'General Data'!$C$128),0)</f>
        <v>0</v>
      </c>
      <c r="BG276" s="70">
        <f>IF(AND(BG4&gt;'General Data'!$C$129,BG4&lt;='General Data'!$C$129+'Internal data'!$D$252),PPMT('General Data'!$C$126/12,BG4-'General Data'!$C$129,'Internal data'!$D$252,'General Data'!$C$128),0)</f>
        <v>0</v>
      </c>
      <c r="BH276" s="70">
        <f>IF(AND(BH4&gt;'General Data'!$C$129,BH4&lt;='General Data'!$C$129+'Internal data'!$D$252),PPMT('General Data'!$C$126/12,BH4-'General Data'!$C$129,'Internal data'!$D$252,'General Data'!$C$128),0)</f>
        <v>0</v>
      </c>
      <c r="BI276" s="70">
        <f>IF(AND(BI4&gt;'General Data'!$C$129,BI4&lt;='General Data'!$C$129+'Internal data'!$D$252),PPMT('General Data'!$C$126/12,BI4-'General Data'!$C$129,'Internal data'!$D$252,'General Data'!$C$128),0)</f>
        <v>0</v>
      </c>
      <c r="BJ276" s="70">
        <f>IF(AND(BJ4&gt;'General Data'!$C$129,BJ4&lt;='General Data'!$C$129+'Internal data'!$D$252),PPMT('General Data'!$C$126/12,BJ4-'General Data'!$C$129,'Internal data'!$D$252,'General Data'!$C$128),0)</f>
        <v>0</v>
      </c>
      <c r="BK276" s="70">
        <f>IF(AND(BK4&gt;'General Data'!$C$129,BK4&lt;='General Data'!$C$129+'Internal data'!$D$252),PPMT('General Data'!$C$126/12,BK4-'General Data'!$C$129,'Internal data'!$D$252,'General Data'!$C$128),0)</f>
        <v>0</v>
      </c>
      <c r="BL276" s="70">
        <f>IF(AND(BL4&gt;'General Data'!$C$129,BL4&lt;='General Data'!$C$129+'Internal data'!$D$252),PPMT('General Data'!$C$126/12,BL4-'General Data'!$C$129,'Internal data'!$D$252,'General Data'!$C$128),0)</f>
        <v>0</v>
      </c>
      <c r="BM276" s="70">
        <f>IF(AND(BM4&gt;'General Data'!$C$129,BM4&lt;='General Data'!$C$129+'Internal data'!$D$252),PPMT('General Data'!$C$126/12,BM4-'General Data'!$C$129,'Internal data'!$D$252,'General Data'!$C$128),0)</f>
        <v>0</v>
      </c>
      <c r="BN276" s="70">
        <f>IF(AND(BN4&gt;'General Data'!$C$129,BN4&lt;='General Data'!$C$129+'Internal data'!$D$252),PPMT('General Data'!$C$126/12,BN4-'General Data'!$C$129,'Internal data'!$D$252,'General Data'!$C$128),0)</f>
        <v>0</v>
      </c>
      <c r="BO276" s="70">
        <f>IF(AND(BO4&gt;'General Data'!$C$129,BO4&lt;='General Data'!$C$129+'Internal data'!$D$252),PPMT('General Data'!$C$126/12,BO4-'General Data'!$C$129,'Internal data'!$D$252,'General Data'!$C$128),0)</f>
        <v>0</v>
      </c>
      <c r="BP276" s="70">
        <f>IF(AND(BP4&gt;'General Data'!$C$129,BP4&lt;='General Data'!$C$129+'Internal data'!$D$252),PPMT('General Data'!$C$126/12,BP4-'General Data'!$C$129,'Internal data'!$D$252,'General Data'!$C$128),0)</f>
        <v>0</v>
      </c>
      <c r="BQ276" s="70">
        <f>IF(AND(BQ4&gt;'General Data'!$C$129,BQ4&lt;='General Data'!$C$129+'Internal data'!$D$252),PPMT('General Data'!$C$126/12,BQ4-'General Data'!$C$129,'Internal data'!$D$252,'General Data'!$C$128),0)</f>
        <v>0</v>
      </c>
      <c r="BR276" s="70">
        <f>IF(AND(BR4&gt;'General Data'!$C$129,BR4&lt;='General Data'!$C$129+'Internal data'!$D$252),PPMT('General Data'!$C$126/12,BR4-'General Data'!$C$129,'Internal data'!$D$252,'General Data'!$C$128),0)</f>
        <v>0</v>
      </c>
      <c r="BS276" s="70">
        <f>IF(AND(BS4&gt;'General Data'!$C$129,BS4&lt;='General Data'!$C$129+'Internal data'!$D$252),PPMT('General Data'!$C$126/12,BS4-'General Data'!$C$129,'Internal data'!$D$252,'General Data'!$C$128),0)</f>
        <v>0</v>
      </c>
      <c r="BT276" s="70">
        <f>IF(AND(BT4&gt;'General Data'!$C$129,BT4&lt;='General Data'!$C$129+'Internal data'!$D$252),PPMT('General Data'!$C$126/12,BT4-'General Data'!$C$129,'Internal data'!$D$252,'General Data'!$C$128),0)</f>
        <v>0</v>
      </c>
      <c r="BU276" s="70">
        <f>IF(AND(BU4&gt;'General Data'!$C$129,BU4&lt;='General Data'!$C$129+'Internal data'!$D$252),PPMT('General Data'!$C$126/12,BU4-'General Data'!$C$129,'Internal data'!$D$252,'General Data'!$C$128),0)</f>
        <v>0</v>
      </c>
      <c r="BV276" s="70">
        <f>IF(AND(BV4&gt;'General Data'!$C$129,BV4&lt;='General Data'!$C$129+'Internal data'!$D$252),PPMT('General Data'!$C$126/12,BV4-'General Data'!$C$129,'Internal data'!$D$252,'General Data'!$C$128),0)</f>
        <v>0</v>
      </c>
      <c r="BW276" s="70">
        <f>IF(AND(BW4&gt;'General Data'!$C$129,BW4&lt;='General Data'!$C$129+'Internal data'!$D$252),PPMT('General Data'!$C$126/12,BW4-'General Data'!$C$129,'Internal data'!$D$252,'General Data'!$C$128),0)</f>
        <v>0</v>
      </c>
      <c r="BX276" s="70">
        <f>IF(AND(BX4&gt;'General Data'!$C$129,BX4&lt;='General Data'!$C$129+'Internal data'!$D$252),PPMT('General Data'!$C$126/12,BX4-'General Data'!$C$129,'Internal data'!$D$252,'General Data'!$C$128),0)</f>
        <v>0</v>
      </c>
      <c r="BY276" s="70">
        <f>IF(AND(BY4&gt;'General Data'!$C$129,BY4&lt;='General Data'!$C$129+'Internal data'!$D$252),PPMT('General Data'!$C$126/12,BY4-'General Data'!$C$129,'Internal data'!$D$252,'General Data'!$C$128),0)</f>
        <v>0</v>
      </c>
      <c r="BZ276" s="70">
        <f>IF(AND(BZ4&gt;'General Data'!$C$129,BZ4&lt;='General Data'!$C$129+'Internal data'!$D$252),PPMT('General Data'!$C$126/12,BZ4-'General Data'!$C$129,'Internal data'!$D$252,'General Data'!$C$128),0)</f>
        <v>0</v>
      </c>
      <c r="CA276" s="70">
        <f>IF(AND(CA4&gt;'General Data'!$C$129,CA4&lt;='General Data'!$C$129+'Internal data'!$D$252),PPMT('General Data'!$C$126/12,CA4-'General Data'!$C$129,'Internal data'!$D$252,'General Data'!$C$128),0)</f>
        <v>0</v>
      </c>
      <c r="CB276" s="70">
        <f>IF(AND(CB4&gt;'General Data'!$C$129,CB4&lt;='General Data'!$C$129+'Internal data'!$D$252),PPMT('General Data'!$C$126/12,CB4-'General Data'!$C$129,'Internal data'!$D$252,'General Data'!$C$128),0)</f>
        <v>0</v>
      </c>
      <c r="CC276" s="70">
        <f>IF(AND(CC4&gt;'General Data'!$C$129,CC4&lt;='General Data'!$C$129+'Internal data'!$D$252),PPMT('General Data'!$C$126/12,CC4-'General Data'!$C$129,'Internal data'!$D$252,'General Data'!$C$128),0)</f>
        <v>0</v>
      </c>
      <c r="CD276" s="70">
        <f>IF(AND(CD4&gt;'General Data'!$C$129,CD4&lt;='General Data'!$C$129+'Internal data'!$D$252),PPMT('General Data'!$C$126/12,CD4-'General Data'!$C$129,'Internal data'!$D$252,'General Data'!$C$128),0)</f>
        <v>0</v>
      </c>
      <c r="CE276" s="70">
        <f>IF(AND(CE4&gt;'General Data'!$C$129,CE4&lt;='General Data'!$C$129+'Internal data'!$D$252),PPMT('General Data'!$C$126/12,CE4-'General Data'!$C$129,'Internal data'!$D$252,'General Data'!$C$128),0)</f>
        <v>0</v>
      </c>
      <c r="CF276" s="70">
        <f>IF(AND(CF4&gt;'General Data'!$C$129,CF4&lt;='General Data'!$C$129+'Internal data'!$D$252),PPMT('General Data'!$C$126/12,CF4-'General Data'!$C$129,'Internal data'!$D$252,'General Data'!$C$128),0)</f>
        <v>0</v>
      </c>
      <c r="CG276" s="70">
        <f>IF(AND(CG4&gt;'General Data'!$C$129,CG4&lt;='General Data'!$C$129+'Internal data'!$D$252),PPMT('General Data'!$C$126/12,CG4-'General Data'!$C$129,'Internal data'!$D$252,'General Data'!$C$128),0)</f>
        <v>0</v>
      </c>
      <c r="CH276" s="70">
        <f>IF(AND(CH4&gt;'General Data'!$C$129,CH4&lt;='General Data'!$C$129+'Internal data'!$D$252),PPMT('General Data'!$C$126/12,CH4-'General Data'!$C$129,'Internal data'!$D$252,'General Data'!$C$128),0)</f>
        <v>0</v>
      </c>
      <c r="CI276" s="70">
        <f>IF(AND(CI4&gt;'General Data'!$C$129,CI4&lt;='General Data'!$C$129+'Internal data'!$D$252),PPMT('General Data'!$C$126/12,CI4-'General Data'!$C$129,'Internal data'!$D$252,'General Data'!$C$128),0)</f>
        <v>0</v>
      </c>
      <c r="CJ276" s="70">
        <f>IF(AND(CJ4&gt;'General Data'!$C$129,CJ4&lt;='General Data'!$C$129+'Internal data'!$D$252),PPMT('General Data'!$C$126/12,CJ4-'General Data'!$C$129,'Internal data'!$D$252,'General Data'!$C$128),0)</f>
        <v>0</v>
      </c>
      <c r="CK276" s="70">
        <f>IF(AND(CK4&gt;'General Data'!$C$129,CK4&lt;='General Data'!$C$129+'Internal data'!$D$252),PPMT('General Data'!$C$126/12,CK4-'General Data'!$C$129,'Internal data'!$D$252,'General Data'!$C$128),0)</f>
        <v>0</v>
      </c>
      <c r="CL276" s="70">
        <f>IF(AND(CL4&gt;'General Data'!$C$129,CL4&lt;='General Data'!$C$129+'Internal data'!$D$252),PPMT('General Data'!$C$126/12,CL4-'General Data'!$C$129,'Internal data'!$D$252,'General Data'!$C$128),0)</f>
        <v>0</v>
      </c>
      <c r="CM276" s="70">
        <f>IF(AND(CM4&gt;'General Data'!$C$129,CM4&lt;='General Data'!$C$129+'Internal data'!$D$252),PPMT('General Data'!$C$126/12,CM4-'General Data'!$C$129,'Internal data'!$D$252,'General Data'!$C$128),0)</f>
        <v>0</v>
      </c>
      <c r="CN276" s="70">
        <f>IF(AND(CN4&gt;'General Data'!$C$129,CN4&lt;='General Data'!$C$129+'Internal data'!$D$252),PPMT('General Data'!$C$126/12,CN4-'General Data'!$C$129,'Internal data'!$D$252,'General Data'!$C$128),0)</f>
        <v>0</v>
      </c>
      <c r="CO276" s="70">
        <f>IF(AND(CO4&gt;'General Data'!$C$129,CO4&lt;='General Data'!$C$129+'Internal data'!$D$252),PPMT('General Data'!$C$126/12,CO4-'General Data'!$C$129,'Internal data'!$D$252,'General Data'!$C$128),0)</f>
        <v>0</v>
      </c>
      <c r="CP276" s="70">
        <f>IF(AND(CP4&gt;'General Data'!$C$129,CP4&lt;='General Data'!$C$129+'Internal data'!$D$252),PPMT('General Data'!$C$126/12,CP4-'General Data'!$C$129,'Internal data'!$D$252,'General Data'!$C$128),0)</f>
        <v>0</v>
      </c>
      <c r="CQ276" s="70">
        <f>IF(AND(CQ4&gt;'General Data'!$C$129,CQ4&lt;='General Data'!$C$129+'Internal data'!$D$252),PPMT('General Data'!$C$126/12,CQ4-'General Data'!$C$129,'Internal data'!$D$252,'General Data'!$C$128),0)</f>
        <v>0</v>
      </c>
      <c r="CR276" s="70">
        <f>IF(AND(CR4&gt;'General Data'!$C$129,CR4&lt;='General Data'!$C$129+'Internal data'!$D$252),PPMT('General Data'!$C$126/12,CR4-'General Data'!$C$129,'Internal data'!$D$252,'General Data'!$C$128),0)</f>
        <v>0</v>
      </c>
      <c r="CS276" s="70">
        <f>IF(AND(CS4&gt;'General Data'!$C$129,CS4&lt;='General Data'!$C$129+'Internal data'!$D$252),PPMT('General Data'!$C$126/12,CS4-'General Data'!$C$129,'Internal data'!$D$252,'General Data'!$C$128),0)</f>
        <v>0</v>
      </c>
      <c r="CT276" s="70">
        <f>IF(AND(CT4&gt;'General Data'!$C$129,CT4&lt;='General Data'!$C$129+'Internal data'!$D$252),PPMT('General Data'!$C$126/12,CT4-'General Data'!$C$129,'Internal data'!$D$252,'General Data'!$C$128),0)</f>
        <v>0</v>
      </c>
      <c r="CU276" s="70">
        <f>IF(AND(CU4&gt;'General Data'!$C$129,CU4&lt;='General Data'!$C$129+'Internal data'!$D$252),PPMT('General Data'!$C$126/12,CU4-'General Data'!$C$129,'Internal data'!$D$252,'General Data'!$C$128),0)</f>
        <v>0</v>
      </c>
      <c r="CV276" s="70">
        <f>IF(AND(CV4&gt;'General Data'!$C$129,CV4&lt;='General Data'!$C$129+'Internal data'!$D$252),PPMT('General Data'!$C$126/12,CV4-'General Data'!$C$129,'Internal data'!$D$252,'General Data'!$C$128),0)</f>
        <v>0</v>
      </c>
      <c r="CW276" s="70">
        <f>IF(AND(CW4&gt;'General Data'!$C$129,CW4&lt;='General Data'!$C$129+'Internal data'!$D$252),PPMT('General Data'!$C$126/12,CW4-'General Data'!$C$129,'Internal data'!$D$252,'General Data'!$C$128),0)</f>
        <v>0</v>
      </c>
      <c r="CX276" s="70">
        <f>IF(AND(CX4&gt;'General Data'!$C$129,CX4&lt;='General Data'!$C$129+'Internal data'!$D$252),PPMT('General Data'!$C$126/12,CX4-'General Data'!$C$129,'Internal data'!$D$252,'General Data'!$C$128),0)</f>
        <v>0</v>
      </c>
      <c r="CY276" s="70">
        <f>IF(AND(CY4&gt;'General Data'!$C$129,CY4&lt;='General Data'!$C$129+'Internal data'!$D$252),PPMT('General Data'!$C$126/12,CY4-'General Data'!$C$129,'Internal data'!$D$252,'General Data'!$C$128),0)</f>
        <v>0</v>
      </c>
      <c r="CZ276" s="70">
        <f>IF(AND(CZ4&gt;'General Data'!$C$129,CZ4&lt;='General Data'!$C$129+'Internal data'!$D$252),PPMT('General Data'!$C$126/12,CZ4-'General Data'!$C$129,'Internal data'!$D$252,'General Data'!$C$128),0)</f>
        <v>0</v>
      </c>
      <c r="DA276" s="70">
        <f>IF(AND(DA4&gt;'General Data'!$C$129,DA4&lt;='General Data'!$C$129+'Internal data'!$D$252),PPMT('General Data'!$C$126/12,DA4-'General Data'!$C$129,'Internal data'!$D$252,'General Data'!$C$128),0)</f>
        <v>0</v>
      </c>
      <c r="DB276" s="70">
        <f>IF(AND(DB4&gt;'General Data'!$C$129,DB4&lt;='General Data'!$C$129+'Internal data'!$D$252),PPMT('General Data'!$C$126/12,DB4-'General Data'!$C$129,'Internal data'!$D$252,'General Data'!$C$128),0)</f>
        <v>0</v>
      </c>
      <c r="DC276" s="70">
        <f>IF(AND(DC4&gt;'General Data'!$C$129,DC4&lt;='General Data'!$C$129+'Internal data'!$D$252),PPMT('General Data'!$C$126/12,DC4-'General Data'!$C$129,'Internal data'!$D$252,'General Data'!$C$128),0)</f>
        <v>0</v>
      </c>
      <c r="DD276" s="70">
        <f>IF(AND(DD4&gt;'General Data'!$C$129,DD4&lt;='General Data'!$C$129+'Internal data'!$D$252),PPMT('General Data'!$C$126/12,DD4-'General Data'!$C$129,'Internal data'!$D$252,'General Data'!$C$128),0)</f>
        <v>0</v>
      </c>
      <c r="DE276" s="70">
        <f>IF(AND(DE4&gt;'General Data'!$C$129,DE4&lt;='General Data'!$C$129+'Internal data'!$D$252),PPMT('General Data'!$C$126/12,DE4-'General Data'!$C$129,'Internal data'!$D$252,'General Data'!$C$128),0)</f>
        <v>0</v>
      </c>
      <c r="DF276" s="70">
        <f>IF(AND(DF4&gt;'General Data'!$C$129,DF4&lt;='General Data'!$C$129+'Internal data'!$D$252),PPMT('General Data'!$C$126/12,DF4-'General Data'!$C$129,'Internal data'!$D$252,'General Data'!$C$128),0)</f>
        <v>0</v>
      </c>
      <c r="DG276" s="70">
        <f>IF(AND(DG4&gt;'General Data'!$C$129,DG4&lt;='General Data'!$C$129+'Internal data'!$D$252),PPMT('General Data'!$C$126/12,DG4-'General Data'!$C$129,'Internal data'!$D$252,'General Data'!$C$128),0)</f>
        <v>0</v>
      </c>
      <c r="DH276" s="70">
        <f>IF(AND(DH4&gt;'General Data'!$C$129,DH4&lt;='General Data'!$C$129+'Internal data'!$D$252),PPMT('General Data'!$C$126/12,DH4-'General Data'!$C$129,'Internal data'!$D$252,'General Data'!$C$128),0)</f>
        <v>0</v>
      </c>
      <c r="DI276" s="70">
        <f>IF(AND(DI4&gt;'General Data'!$C$129,DI4&lt;='General Data'!$C$129+'Internal data'!$D$252),PPMT('General Data'!$C$126/12,DI4-'General Data'!$C$129,'Internal data'!$D$252,'General Data'!$C$128),0)</f>
        <v>0</v>
      </c>
      <c r="DJ276" s="70">
        <f>IF(AND(DJ4&gt;'General Data'!$C$129,DJ4&lt;='General Data'!$C$129+'Internal data'!$D$252),PPMT('General Data'!$C$126/12,DJ4-'General Data'!$C$129,'Internal data'!$D$252,'General Data'!$C$128),0)</f>
        <v>0</v>
      </c>
      <c r="DK276" s="70">
        <f>IF(AND(DK4&gt;'General Data'!$C$129,DK4&lt;='General Data'!$C$129+'Internal data'!$D$252),PPMT('General Data'!$C$126/12,DK4-'General Data'!$C$129,'Internal data'!$D$252,'General Data'!$C$128),0)</f>
        <v>0</v>
      </c>
      <c r="DL276" s="70">
        <f>IF(AND(DL4&gt;'General Data'!$C$129,DL4&lt;='General Data'!$C$129+'Internal data'!$D$252),PPMT('General Data'!$C$126/12,DL4-'General Data'!$C$129,'Internal data'!$D$252,'General Data'!$C$128),0)</f>
        <v>0</v>
      </c>
      <c r="DM276" s="70">
        <f>IF(AND(DM4&gt;'General Data'!$C$129,DM4&lt;='General Data'!$C$129+'Internal data'!$D$252),PPMT('General Data'!$C$126/12,DM4-'General Data'!$C$129,'Internal data'!$D$252,'General Data'!$C$128),0)</f>
        <v>0</v>
      </c>
      <c r="DN276" s="70">
        <f>IF(AND(DN4&gt;'General Data'!$C$129,DN4&lt;='General Data'!$C$129+'Internal data'!$D$252),PPMT('General Data'!$C$126/12,DN4-'General Data'!$C$129,'Internal data'!$D$252,'General Data'!$C$128),0)</f>
        <v>0</v>
      </c>
      <c r="DO276" s="70">
        <f>IF(AND(DO4&gt;'General Data'!$C$129,DO4&lt;='General Data'!$C$129+'Internal data'!$D$252),PPMT('General Data'!$C$126/12,DO4-'General Data'!$C$129,'Internal data'!$D$252,'General Data'!$C$128),0)</f>
        <v>0</v>
      </c>
      <c r="DP276" s="70">
        <f>IF(AND(DP4&gt;'General Data'!$C$129,DP4&lt;='General Data'!$C$129+'Internal data'!$D$252),PPMT('General Data'!$C$126/12,DP4-'General Data'!$C$129,'Internal data'!$D$252,'General Data'!$C$128),0)</f>
        <v>0</v>
      </c>
      <c r="DQ276" s="70">
        <f>IF(AND(DQ4&gt;'General Data'!$C$129,DQ4&lt;='General Data'!$C$129+'Internal data'!$D$252),PPMT('General Data'!$C$126/12,DQ4-'General Data'!$C$129,'Internal data'!$D$252,'General Data'!$C$128),0)</f>
        <v>0</v>
      </c>
      <c r="DR276" s="70">
        <f>IF(AND(DR4&gt;'General Data'!$C$129,DR4&lt;='General Data'!$C$129+'Internal data'!$D$252),PPMT('General Data'!$C$126/12,DR4-'General Data'!$C$129,'Internal data'!$D$252,'General Data'!$C$128),0)</f>
        <v>0</v>
      </c>
      <c r="DS276" s="70">
        <f>IF(AND(DS4&gt;'General Data'!$C$129,DS4&lt;='General Data'!$C$129+'Internal data'!$D$252),PPMT('General Data'!$C$126/12,DS4-'General Data'!$C$129,'Internal data'!$D$252,'General Data'!$C$128),0)</f>
        <v>0</v>
      </c>
      <c r="DT276" s="70">
        <f>IF(AND(DT4&gt;'General Data'!$C$129,DT4&lt;='General Data'!$C$129+'Internal data'!$D$252),PPMT('General Data'!$C$126/12,DT4-'General Data'!$C$129,'Internal data'!$D$252,'General Data'!$C$128),0)</f>
        <v>0</v>
      </c>
      <c r="DU276" s="70">
        <f>IF(AND(DU4&gt;'General Data'!$C$129,DU4&lt;='General Data'!$C$129+'Internal data'!$D$252),PPMT('General Data'!$C$126/12,DU4-'General Data'!$C$129,'Internal data'!$D$252,'General Data'!$C$128),0)</f>
        <v>0</v>
      </c>
      <c r="DV276" s="70">
        <f>IF(AND(DV4&gt;'General Data'!$C$129,DV4&lt;='General Data'!$C$129+'Internal data'!$D$252),PPMT('General Data'!$C$126/12,DV4-'General Data'!$C$129,'Internal data'!$D$252,'General Data'!$C$128),0)</f>
        <v>0</v>
      </c>
      <c r="DW276" s="70">
        <f>IF(AND(DW4&gt;'General Data'!$C$129,DW4&lt;='General Data'!$C$129+'Internal data'!$D$252),PPMT('General Data'!$C$126/12,DW4-'General Data'!$C$129,'Internal data'!$D$252,'General Data'!$C$128),0)</f>
        <v>0</v>
      </c>
      <c r="DX276" s="70">
        <f>IF(AND(DX4&gt;'General Data'!$C$129,DX4&lt;='General Data'!$C$129+'Internal data'!$D$252),PPMT('General Data'!$C$126/12,DX4-'General Data'!$C$129,'Internal data'!$D$252,'General Data'!$C$128),0)</f>
        <v>0</v>
      </c>
      <c r="DY276" s="70">
        <f>IF(AND(DY4&gt;'General Data'!$C$129,DY4&lt;='General Data'!$C$129+'Internal data'!$D$252),PPMT('General Data'!$C$126/12,DY4-'General Data'!$C$129,'Internal data'!$D$252,'General Data'!$C$128),0)</f>
        <v>0</v>
      </c>
      <c r="DZ276" s="70">
        <f>IF(AND(DZ4&gt;'General Data'!$C$129,DZ4&lt;='General Data'!$C$129+'Internal data'!$D$252),PPMT('General Data'!$C$126/12,DZ4-'General Data'!$C$129,'Internal data'!$D$252,'General Data'!$C$128),0)</f>
        <v>0</v>
      </c>
      <c r="EA276" s="70">
        <f>IF(AND(EA4&gt;'General Data'!$C$129,EA4&lt;='General Data'!$C$129+'Internal data'!$D$252),PPMT('General Data'!$C$126/12,EA4-'General Data'!$C$129,'Internal data'!$D$252,'General Data'!$C$128),0)</f>
        <v>0</v>
      </c>
      <c r="EB276" s="70">
        <f>IF(AND(EB4&gt;'General Data'!$C$129,EB4&lt;='General Data'!$C$129+'Internal data'!$D$252),PPMT('General Data'!$C$126/12,EB4-'General Data'!$C$129,'Internal data'!$D$252,'General Data'!$C$128),0)</f>
        <v>0</v>
      </c>
      <c r="EC276" s="70">
        <f>IF(AND(EC4&gt;'General Data'!$C$129,EC4&lt;='General Data'!$C$129+'Internal data'!$D$252),PPMT('General Data'!$C$126/12,EC4-'General Data'!$C$129,'Internal data'!$D$252,'General Data'!$C$128),0)</f>
        <v>0</v>
      </c>
      <c r="ED276" s="70">
        <f>IF(AND(ED4&gt;'General Data'!$C$129,ED4&lt;='General Data'!$C$129+'Internal data'!$D$252),PPMT('General Data'!$C$126/12,ED4-'General Data'!$C$129,'Internal data'!$D$252,'General Data'!$C$128),0)</f>
        <v>0</v>
      </c>
      <c r="EE276" s="70">
        <f>IF(AND(EE4&gt;'General Data'!$C$129,EE4&lt;='General Data'!$C$129+'Internal data'!$D$252),PPMT('General Data'!$C$126/12,EE4-'General Data'!$C$129,'Internal data'!$D$252,'General Data'!$C$128),0)</f>
        <v>0</v>
      </c>
      <c r="EF276" s="70">
        <f>IF(AND(EF4&gt;'General Data'!$C$129,EF4&lt;='General Data'!$C$129+'Internal data'!$D$252),PPMT('General Data'!$C$126/12,EF4-'General Data'!$C$129,'Internal data'!$D$252,'General Data'!$C$128),0)</f>
        <v>0</v>
      </c>
      <c r="EG276" s="70">
        <f>IF(AND(EG4&gt;'General Data'!$C$129,EG4&lt;='General Data'!$C$129+'Internal data'!$D$252),PPMT('General Data'!$C$126/12,EG4-'General Data'!$C$129,'Internal data'!$D$252,'General Data'!$C$128),0)</f>
        <v>0</v>
      </c>
      <c r="EH276" s="70">
        <f>IF(AND(EH4&gt;'General Data'!$C$129,EH4&lt;='General Data'!$C$129+'Internal data'!$D$252),PPMT('General Data'!$C$126/12,EH4-'General Data'!$C$129,'Internal data'!$D$252,'General Data'!$C$128),0)</f>
        <v>0</v>
      </c>
      <c r="EI276" s="70">
        <f>IF(AND(EI4&gt;'General Data'!$C$129,EI4&lt;='General Data'!$C$129+'Internal data'!$D$252),PPMT('General Data'!$C$126/12,EI4-'General Data'!$C$129,'Internal data'!$D$252,'General Data'!$C$128),0)</f>
        <v>0</v>
      </c>
      <c r="EJ276" s="70"/>
      <c r="EK276" s="70"/>
      <c r="EL276" s="70"/>
      <c r="EM276" s="70"/>
      <c r="EN276" s="70"/>
      <c r="EO276" s="70"/>
      <c r="EP276" s="70"/>
      <c r="EQ276" s="70"/>
      <c r="ER276" s="70"/>
      <c r="ES276" s="70"/>
      <c r="ET276" s="70"/>
      <c r="EU276" s="70"/>
      <c r="EV276" s="70"/>
      <c r="EW276" s="70"/>
      <c r="EX276" s="70"/>
      <c r="EY276" s="70"/>
      <c r="EZ276" s="70"/>
      <c r="FA276" s="70"/>
    </row>
    <row r="277" spans="1:157" x14ac:dyDescent="0.2">
      <c r="A277" s="2"/>
      <c r="B277" s="105" t="s">
        <v>158</v>
      </c>
      <c r="E277" s="69">
        <f>E271+'General Data'!E120+E274</f>
        <v>0</v>
      </c>
      <c r="F277" s="69">
        <f ca="1">F271+'General Data'!F120+F274</f>
        <v>0</v>
      </c>
      <c r="G277" s="69">
        <f ca="1">G271+'General Data'!G120+G274</f>
        <v>0</v>
      </c>
      <c r="H277" s="69">
        <f ca="1">H271+'General Data'!H120+H274</f>
        <v>0</v>
      </c>
      <c r="I277" s="69">
        <f ca="1">I271+'General Data'!I120+I274</f>
        <v>0</v>
      </c>
      <c r="J277" s="69">
        <f ca="1">J271+'General Data'!J120+J274</f>
        <v>0</v>
      </c>
      <c r="K277" s="69">
        <f ca="1">K271+'General Data'!K120+K274</f>
        <v>0</v>
      </c>
      <c r="L277" s="69">
        <f ca="1">L271+'General Data'!L120+L274</f>
        <v>0</v>
      </c>
      <c r="M277" s="69">
        <f ca="1">M271+'General Data'!M120+M274</f>
        <v>0</v>
      </c>
      <c r="N277" s="69">
        <f ca="1">N271+'General Data'!N120+N274</f>
        <v>0</v>
      </c>
      <c r="O277" s="69">
        <f ca="1">O271+'General Data'!O120+O274</f>
        <v>0</v>
      </c>
      <c r="P277" s="69">
        <f ca="1">P271+'General Data'!P120+P274</f>
        <v>0</v>
      </c>
      <c r="Q277" s="69">
        <f ca="1">Q271+'General Data'!Q120+Q274</f>
        <v>0</v>
      </c>
      <c r="R277" s="69">
        <f ca="1">R271+'General Data'!R120+R274</f>
        <v>0</v>
      </c>
      <c r="S277" s="69">
        <f ca="1">S271+'General Data'!S120+S274</f>
        <v>0</v>
      </c>
      <c r="T277" s="69">
        <f ca="1">T271+'General Data'!T120+T274</f>
        <v>0</v>
      </c>
      <c r="U277" s="69">
        <f ca="1">U271+'General Data'!U120+U274</f>
        <v>0</v>
      </c>
      <c r="V277" s="69">
        <f ca="1">V271+'General Data'!V120+V274</f>
        <v>0</v>
      </c>
      <c r="W277" s="69">
        <f ca="1">W271+'General Data'!W120+W274</f>
        <v>0</v>
      </c>
      <c r="X277" s="69">
        <f ca="1">X271+'General Data'!X120+X274</f>
        <v>0</v>
      </c>
      <c r="Y277" s="69">
        <f ca="1">Y271+'General Data'!Y120+Y274</f>
        <v>0</v>
      </c>
      <c r="Z277" s="69">
        <f ca="1">Z271+'General Data'!Z120+Z274</f>
        <v>0</v>
      </c>
      <c r="AA277" s="69">
        <f ca="1">AA271+'General Data'!AA120+AA274</f>
        <v>0</v>
      </c>
      <c r="AB277" s="69">
        <f ca="1">AB271+'General Data'!AB120+AB274</f>
        <v>0</v>
      </c>
      <c r="AC277" s="69">
        <f ca="1">AC271+'General Data'!AC120+AC274</f>
        <v>0</v>
      </c>
      <c r="AD277" s="69">
        <f ca="1">AD271+'General Data'!AD120+AD274</f>
        <v>0</v>
      </c>
      <c r="AE277" s="69">
        <f ca="1">AE271+'General Data'!AE120+AE274</f>
        <v>0</v>
      </c>
      <c r="AF277" s="69">
        <f ca="1">AF271+'General Data'!AF120+AF274</f>
        <v>0</v>
      </c>
      <c r="AG277" s="69">
        <f ca="1">AG271+'General Data'!AG120+AG274</f>
        <v>0</v>
      </c>
      <c r="AH277" s="69">
        <f ca="1">AH271+'General Data'!AH120+AH274</f>
        <v>0</v>
      </c>
      <c r="AI277" s="69">
        <f ca="1">AI271+'General Data'!AI120+AI274</f>
        <v>0</v>
      </c>
      <c r="AJ277" s="69">
        <f ca="1">AJ271+'General Data'!AJ120+AJ274</f>
        <v>0</v>
      </c>
      <c r="AK277" s="69">
        <f ca="1">AK271+'General Data'!AK120+AK274</f>
        <v>0</v>
      </c>
      <c r="AL277" s="69">
        <f ca="1">AL271+'General Data'!AL120+AL274</f>
        <v>0</v>
      </c>
      <c r="AM277" s="69">
        <f ca="1">AM271+'General Data'!AM120+AM274</f>
        <v>0</v>
      </c>
      <c r="AN277" s="69">
        <f ca="1">AN271+'General Data'!AN120+AN274</f>
        <v>0</v>
      </c>
      <c r="AO277" s="69">
        <f ca="1">AO271+'General Data'!AO120+AO274</f>
        <v>0</v>
      </c>
      <c r="AP277" s="69">
        <f ca="1">AP271+'General Data'!AP120+AP274</f>
        <v>0</v>
      </c>
      <c r="AQ277" s="69">
        <f ca="1">AQ271+'General Data'!AQ120+AQ274</f>
        <v>0</v>
      </c>
      <c r="AR277" s="69">
        <f ca="1">AR271+'General Data'!AR120+AR274</f>
        <v>0</v>
      </c>
      <c r="AS277" s="69">
        <f ca="1">AS271+'General Data'!AS120+AS274</f>
        <v>0</v>
      </c>
      <c r="AT277" s="69">
        <f ca="1">AT271+'General Data'!AT120+AT274</f>
        <v>0</v>
      </c>
      <c r="AU277" s="69">
        <f ca="1">AU271+'General Data'!AU120+AU274</f>
        <v>0</v>
      </c>
      <c r="AV277" s="69">
        <f ca="1">AV271+'General Data'!AV120+AV274</f>
        <v>0</v>
      </c>
      <c r="AW277" s="69">
        <f ca="1">AW271+'General Data'!AW120+AW274</f>
        <v>0</v>
      </c>
      <c r="AX277" s="69">
        <f ca="1">AX271+'General Data'!AX120+AX274</f>
        <v>0</v>
      </c>
      <c r="AY277" s="69">
        <f ca="1">AY271+'General Data'!AY120+AY274</f>
        <v>0</v>
      </c>
      <c r="AZ277" s="69">
        <f ca="1">AZ271+'General Data'!AZ120+AZ274</f>
        <v>0</v>
      </c>
      <c r="BA277" s="69">
        <f ca="1">BA271+'General Data'!BA120+BA274</f>
        <v>0</v>
      </c>
      <c r="BB277" s="69">
        <f ca="1">BB271+'General Data'!BB120+BB274</f>
        <v>0</v>
      </c>
      <c r="BC277" s="69">
        <f ca="1">BC271+'General Data'!BC120+BC274</f>
        <v>0</v>
      </c>
      <c r="BD277" s="69">
        <f ca="1">BD271+'General Data'!BD120+BD274</f>
        <v>0</v>
      </c>
      <c r="BE277" s="69">
        <f ca="1">BE271+'General Data'!BE120+BE274</f>
        <v>0</v>
      </c>
      <c r="BF277" s="69">
        <f ca="1">BF271+'General Data'!BF120+BF274</f>
        <v>0</v>
      </c>
      <c r="BG277" s="69">
        <f ca="1">BG271+'General Data'!BG120+BG274</f>
        <v>0</v>
      </c>
      <c r="BH277" s="69">
        <f ca="1">BH271+'General Data'!BH120+BH274</f>
        <v>0</v>
      </c>
      <c r="BI277" s="69">
        <f ca="1">BI271+'General Data'!BI120+BI274</f>
        <v>0</v>
      </c>
      <c r="BJ277" s="69">
        <f ca="1">BJ271+'General Data'!BJ120+BJ274</f>
        <v>0</v>
      </c>
      <c r="BK277" s="69">
        <f ca="1">BK271+'General Data'!BK120+BK274</f>
        <v>0</v>
      </c>
      <c r="BL277" s="69">
        <f ca="1">BL271+'General Data'!BL120+BL274</f>
        <v>0</v>
      </c>
      <c r="BM277" s="69">
        <f ca="1">BM271+'General Data'!BM120+BM274</f>
        <v>0</v>
      </c>
      <c r="BN277" s="69">
        <f ca="1">BN271+'General Data'!BN120+BN274</f>
        <v>0</v>
      </c>
      <c r="BO277" s="69">
        <f ca="1">BO271+'General Data'!BO120+BO274</f>
        <v>0</v>
      </c>
      <c r="BP277" s="69">
        <f ca="1">BP271+'General Data'!BP120+BP274</f>
        <v>0</v>
      </c>
      <c r="BQ277" s="69">
        <f ca="1">BQ271+'General Data'!BQ120+BQ274</f>
        <v>0</v>
      </c>
      <c r="BR277" s="69">
        <f ca="1">BR271+'General Data'!BR120+BR274</f>
        <v>0</v>
      </c>
      <c r="BS277" s="69">
        <f ca="1">BS271+'General Data'!BS120+BS274</f>
        <v>0</v>
      </c>
      <c r="BT277" s="69">
        <f ca="1">BT271+'General Data'!BT120+BT274</f>
        <v>0</v>
      </c>
      <c r="BU277" s="69">
        <f ca="1">BU271+'General Data'!BU120+BU274</f>
        <v>0</v>
      </c>
      <c r="BV277" s="69">
        <f ca="1">BV271+'General Data'!BV120+BV274</f>
        <v>0</v>
      </c>
      <c r="BW277" s="69">
        <f ca="1">BW271+'General Data'!BW120+BW274</f>
        <v>0</v>
      </c>
      <c r="BX277" s="69">
        <f ca="1">BX271+'General Data'!BX120+BX274</f>
        <v>0</v>
      </c>
      <c r="BY277" s="69">
        <f ca="1">BY271+'General Data'!BY120+BY274</f>
        <v>0</v>
      </c>
      <c r="BZ277" s="69">
        <f ca="1">BZ271+'General Data'!BZ120+BZ274</f>
        <v>0</v>
      </c>
      <c r="CA277" s="69">
        <f ca="1">CA271+'General Data'!CA120+CA274</f>
        <v>0</v>
      </c>
      <c r="CB277" s="69">
        <f ca="1">CB271+'General Data'!CB120+CB274</f>
        <v>0</v>
      </c>
      <c r="CC277" s="69">
        <f ca="1">CC271+'General Data'!CC120+CC274</f>
        <v>0</v>
      </c>
      <c r="CD277" s="69">
        <f ca="1">CD271+'General Data'!CD120+CD274</f>
        <v>0</v>
      </c>
      <c r="CE277" s="69">
        <f ca="1">CE271+'General Data'!CE120+CE274</f>
        <v>0</v>
      </c>
      <c r="CF277" s="69">
        <f ca="1">CF271+'General Data'!CF120+CF274</f>
        <v>0</v>
      </c>
      <c r="CG277" s="69">
        <f ca="1">CG271+'General Data'!CG120+CG274</f>
        <v>0</v>
      </c>
      <c r="CH277" s="69">
        <f ca="1">CH271+'General Data'!CH120+CH274</f>
        <v>0</v>
      </c>
      <c r="CI277" s="69">
        <f ca="1">CI271+'General Data'!CI120+CI274</f>
        <v>0</v>
      </c>
      <c r="CJ277" s="69">
        <f ca="1">CJ271+'General Data'!CJ120+CJ274</f>
        <v>0</v>
      </c>
      <c r="CK277" s="69">
        <f ca="1">CK271+'General Data'!CK120+CK274</f>
        <v>0</v>
      </c>
      <c r="CL277" s="69">
        <f ca="1">CL271+'General Data'!CL120+CL274</f>
        <v>0</v>
      </c>
      <c r="CM277" s="69">
        <f ca="1">CM271+'General Data'!CM120+CM274</f>
        <v>0</v>
      </c>
      <c r="CN277" s="69">
        <f ca="1">CN271+'General Data'!CN120+CN274</f>
        <v>0</v>
      </c>
      <c r="CO277" s="69">
        <f ca="1">CO271+'General Data'!CO120+CO274</f>
        <v>0</v>
      </c>
      <c r="CP277" s="69">
        <f ca="1">CP271+'General Data'!CP120+CP274</f>
        <v>0</v>
      </c>
      <c r="CQ277" s="69">
        <f ca="1">CQ271+'General Data'!CQ120+CQ274</f>
        <v>0</v>
      </c>
      <c r="CR277" s="69">
        <f ca="1">CR271+'General Data'!CR120+CR274</f>
        <v>0</v>
      </c>
      <c r="CS277" s="69">
        <f ca="1">CS271+'General Data'!CS120+CS274</f>
        <v>0</v>
      </c>
      <c r="CT277" s="69">
        <f ca="1">CT271+'General Data'!CT120+CT274</f>
        <v>0</v>
      </c>
      <c r="CU277" s="69">
        <f ca="1">CU271+'General Data'!CU120+CU274</f>
        <v>0</v>
      </c>
      <c r="CV277" s="69">
        <f ca="1">CV271+'General Data'!CV120+CV274</f>
        <v>0</v>
      </c>
      <c r="CW277" s="69">
        <f ca="1">CW271+'General Data'!CW120+CW274</f>
        <v>0</v>
      </c>
      <c r="CX277" s="69">
        <f ca="1">CX271+'General Data'!CX120+CX274</f>
        <v>0</v>
      </c>
      <c r="CY277" s="69">
        <f ca="1">CY271+'General Data'!CY120+CY274</f>
        <v>0</v>
      </c>
      <c r="CZ277" s="69">
        <f ca="1">CZ271+'General Data'!CZ120+CZ274</f>
        <v>0</v>
      </c>
      <c r="DA277" s="69">
        <f ca="1">DA271+'General Data'!DA120+DA274</f>
        <v>0</v>
      </c>
      <c r="DB277" s="69">
        <f ca="1">DB271+'General Data'!DB120+DB274</f>
        <v>0</v>
      </c>
      <c r="DC277" s="69">
        <f ca="1">DC271+'General Data'!DC120+DC274</f>
        <v>0</v>
      </c>
      <c r="DD277" s="69">
        <f ca="1">DD271+'General Data'!DD120+DD274</f>
        <v>0</v>
      </c>
      <c r="DE277" s="69">
        <f ca="1">DE271+'General Data'!DE120+DE274</f>
        <v>0</v>
      </c>
      <c r="DF277" s="69">
        <f ca="1">DF271+'General Data'!DF120+DF274</f>
        <v>0</v>
      </c>
      <c r="DG277" s="69">
        <f ca="1">DG271+'General Data'!DG120+DG274</f>
        <v>0</v>
      </c>
      <c r="DH277" s="69">
        <f ca="1">DH271+'General Data'!DH120+DH274</f>
        <v>0</v>
      </c>
      <c r="DI277" s="69">
        <f ca="1">DI271+'General Data'!DI120+DI274</f>
        <v>0</v>
      </c>
      <c r="DJ277" s="69">
        <f ca="1">DJ271+'General Data'!DJ120+DJ274</f>
        <v>0</v>
      </c>
      <c r="DK277" s="69">
        <f ca="1">DK271+'General Data'!DK120+DK274</f>
        <v>0</v>
      </c>
      <c r="DL277" s="69">
        <f ca="1">DL271+'General Data'!DL120+DL274</f>
        <v>0</v>
      </c>
      <c r="DM277" s="69">
        <f ca="1">DM271+'General Data'!DM120+DM274</f>
        <v>0</v>
      </c>
      <c r="DN277" s="69">
        <f ca="1">DN271+'General Data'!DN120+DN274</f>
        <v>0</v>
      </c>
      <c r="DO277" s="69">
        <f ca="1">DO271+'General Data'!DO120+DO274</f>
        <v>0</v>
      </c>
      <c r="DP277" s="69">
        <f ca="1">DP271+'General Data'!DP120+DP274</f>
        <v>0</v>
      </c>
      <c r="DQ277" s="69">
        <f ca="1">DQ271+'General Data'!DQ120+DQ274</f>
        <v>0</v>
      </c>
      <c r="DR277" s="69">
        <f ca="1">DR271+'General Data'!DR120+DR274</f>
        <v>0</v>
      </c>
      <c r="DS277" s="69">
        <f ca="1">DS271+'General Data'!DS120+DS274</f>
        <v>0</v>
      </c>
      <c r="DT277" s="69">
        <f ca="1">DT271+'General Data'!DT120+DT274</f>
        <v>0</v>
      </c>
      <c r="DU277" s="69">
        <f ca="1">DU271+'General Data'!DU120+DU274</f>
        <v>0</v>
      </c>
      <c r="DV277" s="69">
        <f ca="1">DV271+'General Data'!DV120+DV274</f>
        <v>0</v>
      </c>
      <c r="DW277" s="69">
        <f ca="1">DW271+'General Data'!DW120+DW274</f>
        <v>0</v>
      </c>
      <c r="DX277" s="69">
        <f ca="1">DX271+'General Data'!DX120+DX274</f>
        <v>0</v>
      </c>
      <c r="DY277" s="69">
        <f ca="1">DY271+'General Data'!DY120+DY274</f>
        <v>0</v>
      </c>
      <c r="DZ277" s="69">
        <f ca="1">DZ271+'General Data'!DZ120+DZ274</f>
        <v>0</v>
      </c>
      <c r="EA277" s="69">
        <f ca="1">EA271+'General Data'!EA120+EA274</f>
        <v>0</v>
      </c>
      <c r="EB277" s="69">
        <f ca="1">EB271+'General Data'!EB120+EB274</f>
        <v>0</v>
      </c>
      <c r="EC277" s="69">
        <f ca="1">EC271+'General Data'!EC120+EC274</f>
        <v>0</v>
      </c>
      <c r="ED277" s="69">
        <f ca="1">ED271+'General Data'!ED120+ED274</f>
        <v>0</v>
      </c>
      <c r="EE277" s="69">
        <f ca="1">EE271+'General Data'!EE120+EE274</f>
        <v>0</v>
      </c>
      <c r="EF277" s="69">
        <f ca="1">EF271+'General Data'!EF120+EF274</f>
        <v>0</v>
      </c>
      <c r="EG277" s="69">
        <f ca="1">EG271+'General Data'!EG120+EG274</f>
        <v>0</v>
      </c>
      <c r="EH277" s="69">
        <f ca="1">EH271+'General Data'!EH120+EH274</f>
        <v>0</v>
      </c>
      <c r="EI277" s="69">
        <f ca="1">EI271+'General Data'!EI120+EI274</f>
        <v>0</v>
      </c>
      <c r="EJ277" s="69"/>
      <c r="EK277" s="69"/>
      <c r="EL277" s="69"/>
      <c r="EM277" s="69"/>
      <c r="EN277" s="69"/>
      <c r="EO277" s="69"/>
      <c r="EP277" s="69"/>
      <c r="EQ277" s="69"/>
      <c r="ER277" s="69"/>
      <c r="ES277" s="69"/>
      <c r="ET277" s="69"/>
      <c r="EU277" s="69"/>
      <c r="EV277" s="69"/>
      <c r="EW277" s="69"/>
      <c r="EX277" s="69"/>
      <c r="EY277" s="69"/>
      <c r="EZ277" s="69"/>
      <c r="FA277" s="69"/>
    </row>
    <row r="278" spans="1:157" x14ac:dyDescent="0.2">
      <c r="A278" s="2"/>
      <c r="B278" s="105" t="s">
        <v>214</v>
      </c>
      <c r="E278" s="69">
        <f>E272+'General Data'!E124+E275</f>
        <v>0</v>
      </c>
      <c r="F278" s="69">
        <f ca="1">F272+'General Data'!F124+F275</f>
        <v>0</v>
      </c>
      <c r="G278" s="69">
        <f ca="1">G272+'General Data'!G124+G275</f>
        <v>0</v>
      </c>
      <c r="H278" s="69">
        <f ca="1">H272+'General Data'!H124+H275</f>
        <v>0</v>
      </c>
      <c r="I278" s="69">
        <f ca="1">I272+'General Data'!I124+I275</f>
        <v>0</v>
      </c>
      <c r="J278" s="69">
        <f ca="1">J272+'General Data'!J124+J275</f>
        <v>0</v>
      </c>
      <c r="K278" s="69">
        <f ca="1">K272+'General Data'!K124+K275</f>
        <v>0</v>
      </c>
      <c r="L278" s="69">
        <f ca="1">L272+'General Data'!L124+L275</f>
        <v>0</v>
      </c>
      <c r="M278" s="69">
        <f ca="1">M272+'General Data'!M124+M275</f>
        <v>0</v>
      </c>
      <c r="N278" s="69">
        <f ca="1">N272+'General Data'!N124+N275</f>
        <v>0</v>
      </c>
      <c r="O278" s="69">
        <f ca="1">O272+'General Data'!O124+O275</f>
        <v>0</v>
      </c>
      <c r="P278" s="69">
        <f ca="1">P272+'General Data'!P124+P275</f>
        <v>0</v>
      </c>
      <c r="Q278" s="69">
        <f ca="1">Q272+'General Data'!Q124+Q275</f>
        <v>0</v>
      </c>
      <c r="R278" s="69">
        <f ca="1">R272+'General Data'!R124+R275</f>
        <v>0</v>
      </c>
      <c r="S278" s="69">
        <f ca="1">S272+'General Data'!S124+S275</f>
        <v>0</v>
      </c>
      <c r="T278" s="69">
        <f ca="1">T272+'General Data'!T124+T275</f>
        <v>0</v>
      </c>
      <c r="U278" s="69">
        <f ca="1">U272+'General Data'!U124+U275</f>
        <v>0</v>
      </c>
      <c r="V278" s="69">
        <f ca="1">V272+'General Data'!V124+V275</f>
        <v>0</v>
      </c>
      <c r="W278" s="69">
        <f ca="1">W272+'General Data'!W124+W275</f>
        <v>0</v>
      </c>
      <c r="X278" s="69">
        <f ca="1">X272+'General Data'!X124+X275</f>
        <v>0</v>
      </c>
      <c r="Y278" s="69">
        <f ca="1">Y272+'General Data'!Y124+Y275</f>
        <v>0</v>
      </c>
      <c r="Z278" s="69">
        <f ca="1">Z272+'General Data'!Z124+Z275</f>
        <v>0</v>
      </c>
      <c r="AA278" s="69">
        <f ca="1">AA272+'General Data'!AA124+AA275</f>
        <v>0</v>
      </c>
      <c r="AB278" s="69">
        <f ca="1">AB272+'General Data'!AB124+AB275</f>
        <v>0</v>
      </c>
      <c r="AC278" s="69">
        <f ca="1">AC272+'General Data'!AC124+AC275</f>
        <v>0</v>
      </c>
      <c r="AD278" s="69">
        <f ca="1">AD272+'General Data'!AD124+AD275</f>
        <v>0</v>
      </c>
      <c r="AE278" s="69">
        <f ca="1">AE272+'General Data'!AE124+AE275</f>
        <v>0</v>
      </c>
      <c r="AF278" s="69">
        <f ca="1">AF272+'General Data'!AF124+AF275</f>
        <v>0</v>
      </c>
      <c r="AG278" s="69">
        <f ca="1">AG272+'General Data'!AG124+AG275</f>
        <v>0</v>
      </c>
      <c r="AH278" s="69">
        <f ca="1">AH272+'General Data'!AH124+AH275</f>
        <v>0</v>
      </c>
      <c r="AI278" s="69">
        <f ca="1">AI272+'General Data'!AI124+AI275</f>
        <v>0</v>
      </c>
      <c r="AJ278" s="69">
        <f ca="1">AJ272+'General Data'!AJ124+AJ275</f>
        <v>0</v>
      </c>
      <c r="AK278" s="69">
        <f ca="1">AK272+'General Data'!AK124+AK275</f>
        <v>0</v>
      </c>
      <c r="AL278" s="69">
        <f ca="1">AL272+'General Data'!AL124+AL275</f>
        <v>0</v>
      </c>
      <c r="AM278" s="69">
        <f ca="1">AM272+'General Data'!AM124+AM275</f>
        <v>0</v>
      </c>
      <c r="AN278" s="69">
        <f ca="1">AN272+'General Data'!AN124+AN275</f>
        <v>0</v>
      </c>
      <c r="AO278" s="69">
        <f ca="1">AO272+'General Data'!AO124+AO275</f>
        <v>0</v>
      </c>
      <c r="AP278" s="69">
        <f ca="1">AP272+'General Data'!AP124+AP275</f>
        <v>0</v>
      </c>
      <c r="AQ278" s="69">
        <f ca="1">AQ272+'General Data'!AQ124+AQ275</f>
        <v>0</v>
      </c>
      <c r="AR278" s="69">
        <f ca="1">AR272+'General Data'!AR124+AR275</f>
        <v>0</v>
      </c>
      <c r="AS278" s="69">
        <f ca="1">AS272+'General Data'!AS124+AS275</f>
        <v>0</v>
      </c>
      <c r="AT278" s="69">
        <f ca="1">AT272+'General Data'!AT124+AT275</f>
        <v>0</v>
      </c>
      <c r="AU278" s="69">
        <f ca="1">AU272+'General Data'!AU124+AU275</f>
        <v>0</v>
      </c>
      <c r="AV278" s="69">
        <f ca="1">AV272+'General Data'!AV124+AV275</f>
        <v>0</v>
      </c>
      <c r="AW278" s="69">
        <f ca="1">AW272+'General Data'!AW124+AW275</f>
        <v>0</v>
      </c>
      <c r="AX278" s="69">
        <f ca="1">AX272+'General Data'!AX124+AX275</f>
        <v>0</v>
      </c>
      <c r="AY278" s="69">
        <f ca="1">AY272+'General Data'!AY124+AY275</f>
        <v>0</v>
      </c>
      <c r="AZ278" s="69">
        <f ca="1">AZ272+'General Data'!AZ124+AZ275</f>
        <v>0</v>
      </c>
      <c r="BA278" s="69">
        <f ca="1">BA272+'General Data'!BA124+BA275</f>
        <v>0</v>
      </c>
      <c r="BB278" s="69">
        <f ca="1">BB272+'General Data'!BB124+BB275</f>
        <v>0</v>
      </c>
      <c r="BC278" s="69">
        <f ca="1">BC272+'General Data'!BC124+BC275</f>
        <v>0</v>
      </c>
      <c r="BD278" s="69">
        <f ca="1">BD272+'General Data'!BD124+BD275</f>
        <v>0</v>
      </c>
      <c r="BE278" s="69">
        <f ca="1">BE272+'General Data'!BE124+BE275</f>
        <v>0</v>
      </c>
      <c r="BF278" s="69">
        <f ca="1">BF272+'General Data'!BF124+BF275</f>
        <v>0</v>
      </c>
      <c r="BG278" s="69">
        <f ca="1">BG272+'General Data'!BG124+BG275</f>
        <v>0</v>
      </c>
      <c r="BH278" s="69">
        <f ca="1">BH272+'General Data'!BH124+BH275</f>
        <v>0</v>
      </c>
      <c r="BI278" s="69">
        <f ca="1">BI272+'General Data'!BI124+BI275</f>
        <v>0</v>
      </c>
      <c r="BJ278" s="69">
        <f ca="1">BJ272+'General Data'!BJ124+BJ275</f>
        <v>0</v>
      </c>
      <c r="BK278" s="69">
        <f ca="1">BK272+'General Data'!BK124+BK275</f>
        <v>0</v>
      </c>
      <c r="BL278" s="69">
        <f ca="1">BL272+'General Data'!BL124+BL275</f>
        <v>0</v>
      </c>
      <c r="BM278" s="69">
        <f ca="1">BM272+'General Data'!BM124+BM275</f>
        <v>0</v>
      </c>
      <c r="BN278" s="69">
        <f ca="1">BN272+'General Data'!BN124+BN275</f>
        <v>0</v>
      </c>
      <c r="BO278" s="69">
        <f ca="1">BO272+'General Data'!BO124+BO275</f>
        <v>0</v>
      </c>
      <c r="BP278" s="69">
        <f ca="1">BP272+'General Data'!BP124+BP275</f>
        <v>0</v>
      </c>
      <c r="BQ278" s="69">
        <f ca="1">BQ272+'General Data'!BQ124+BQ275</f>
        <v>0</v>
      </c>
      <c r="BR278" s="69">
        <f ca="1">BR272+'General Data'!BR124+BR275</f>
        <v>0</v>
      </c>
      <c r="BS278" s="69">
        <f ca="1">BS272+'General Data'!BS124+BS275</f>
        <v>0</v>
      </c>
      <c r="BT278" s="69">
        <f ca="1">BT272+'General Data'!BT124+BT275</f>
        <v>0</v>
      </c>
      <c r="BU278" s="69">
        <f ca="1">BU272+'General Data'!BU124+BU275</f>
        <v>0</v>
      </c>
      <c r="BV278" s="69">
        <f ca="1">BV272+'General Data'!BV124+BV275</f>
        <v>0</v>
      </c>
      <c r="BW278" s="69">
        <f ca="1">BW272+'General Data'!BW124+BW275</f>
        <v>0</v>
      </c>
      <c r="BX278" s="69">
        <f ca="1">BX272+'General Data'!BX124+BX275</f>
        <v>0</v>
      </c>
      <c r="BY278" s="69">
        <f ca="1">BY272+'General Data'!BY124+BY275</f>
        <v>0</v>
      </c>
      <c r="BZ278" s="69">
        <f ca="1">BZ272+'General Data'!BZ124+BZ275</f>
        <v>0</v>
      </c>
      <c r="CA278" s="69">
        <f ca="1">CA272+'General Data'!CA124+CA275</f>
        <v>0</v>
      </c>
      <c r="CB278" s="69">
        <f ca="1">CB272+'General Data'!CB124+CB275</f>
        <v>0</v>
      </c>
      <c r="CC278" s="69">
        <f ca="1">CC272+'General Data'!CC124+CC275</f>
        <v>0</v>
      </c>
      <c r="CD278" s="69">
        <f ca="1">CD272+'General Data'!CD124+CD275</f>
        <v>0</v>
      </c>
      <c r="CE278" s="69">
        <f ca="1">CE272+'General Data'!CE124+CE275</f>
        <v>0</v>
      </c>
      <c r="CF278" s="69">
        <f ca="1">CF272+'General Data'!CF124+CF275</f>
        <v>0</v>
      </c>
      <c r="CG278" s="69">
        <f ca="1">CG272+'General Data'!CG124+CG275</f>
        <v>0</v>
      </c>
      <c r="CH278" s="69">
        <f ca="1">CH272+'General Data'!CH124+CH275</f>
        <v>0</v>
      </c>
      <c r="CI278" s="69">
        <f ca="1">CI272+'General Data'!CI124+CI275</f>
        <v>0</v>
      </c>
      <c r="CJ278" s="69">
        <f ca="1">CJ272+'General Data'!CJ124+CJ275</f>
        <v>0</v>
      </c>
      <c r="CK278" s="69">
        <f ca="1">CK272+'General Data'!CK124+CK275</f>
        <v>0</v>
      </c>
      <c r="CL278" s="69">
        <f ca="1">CL272+'General Data'!CL124+CL275</f>
        <v>0</v>
      </c>
      <c r="CM278" s="69">
        <f ca="1">CM272+'General Data'!CM124+CM275</f>
        <v>0</v>
      </c>
      <c r="CN278" s="69">
        <f ca="1">CN272+'General Data'!CN124+CN275</f>
        <v>0</v>
      </c>
      <c r="CO278" s="69">
        <f ca="1">CO272+'General Data'!CO124+CO275</f>
        <v>0</v>
      </c>
      <c r="CP278" s="69">
        <f ca="1">CP272+'General Data'!CP124+CP275</f>
        <v>0</v>
      </c>
      <c r="CQ278" s="69">
        <f ca="1">CQ272+'General Data'!CQ124+CQ275</f>
        <v>0</v>
      </c>
      <c r="CR278" s="69">
        <f ca="1">CR272+'General Data'!CR124+CR275</f>
        <v>0</v>
      </c>
      <c r="CS278" s="69">
        <f ca="1">CS272+'General Data'!CS124+CS275</f>
        <v>0</v>
      </c>
      <c r="CT278" s="69">
        <f ca="1">CT272+'General Data'!CT124+CT275</f>
        <v>0</v>
      </c>
      <c r="CU278" s="69">
        <f ca="1">CU272+'General Data'!CU124+CU275</f>
        <v>0</v>
      </c>
      <c r="CV278" s="69">
        <f ca="1">CV272+'General Data'!CV124+CV275</f>
        <v>0</v>
      </c>
      <c r="CW278" s="69">
        <f ca="1">CW272+'General Data'!CW124+CW275</f>
        <v>0</v>
      </c>
      <c r="CX278" s="69">
        <f ca="1">CX272+'General Data'!CX124+CX275</f>
        <v>0</v>
      </c>
      <c r="CY278" s="69">
        <f ca="1">CY272+'General Data'!CY124+CY275</f>
        <v>0</v>
      </c>
      <c r="CZ278" s="69">
        <f ca="1">CZ272+'General Data'!CZ124+CZ275</f>
        <v>0</v>
      </c>
      <c r="DA278" s="69">
        <f ca="1">DA272+'General Data'!DA124+DA275</f>
        <v>0</v>
      </c>
      <c r="DB278" s="69">
        <f ca="1">DB272+'General Data'!DB124+DB275</f>
        <v>0</v>
      </c>
      <c r="DC278" s="69">
        <f ca="1">DC272+'General Data'!DC124+DC275</f>
        <v>0</v>
      </c>
      <c r="DD278" s="69">
        <f ca="1">DD272+'General Data'!DD124+DD275</f>
        <v>0</v>
      </c>
      <c r="DE278" s="69">
        <f ca="1">DE272+'General Data'!DE124+DE275</f>
        <v>0</v>
      </c>
      <c r="DF278" s="69">
        <f ca="1">DF272+'General Data'!DF124+DF275</f>
        <v>0</v>
      </c>
      <c r="DG278" s="69">
        <f ca="1">DG272+'General Data'!DG124+DG275</f>
        <v>0</v>
      </c>
      <c r="DH278" s="69">
        <f ca="1">DH272+'General Data'!DH124+DH275</f>
        <v>0</v>
      </c>
      <c r="DI278" s="69">
        <f ca="1">DI272+'General Data'!DI124+DI275</f>
        <v>0</v>
      </c>
      <c r="DJ278" s="69">
        <f ca="1">DJ272+'General Data'!DJ124+DJ275</f>
        <v>0</v>
      </c>
      <c r="DK278" s="69">
        <f ca="1">DK272+'General Data'!DK124+DK275</f>
        <v>0</v>
      </c>
      <c r="DL278" s="69">
        <f ca="1">DL272+'General Data'!DL124+DL275</f>
        <v>0</v>
      </c>
      <c r="DM278" s="69">
        <f ca="1">DM272+'General Data'!DM124+DM275</f>
        <v>0</v>
      </c>
      <c r="DN278" s="69">
        <f ca="1">DN272+'General Data'!DN124+DN275</f>
        <v>0</v>
      </c>
      <c r="DO278" s="69">
        <f ca="1">DO272+'General Data'!DO124+DO275</f>
        <v>0</v>
      </c>
      <c r="DP278" s="69">
        <f ca="1">DP272+'General Data'!DP124+DP275</f>
        <v>0</v>
      </c>
      <c r="DQ278" s="69">
        <f ca="1">DQ272+'General Data'!DQ124+DQ275</f>
        <v>0</v>
      </c>
      <c r="DR278" s="69">
        <f ca="1">DR272+'General Data'!DR124+DR275</f>
        <v>0</v>
      </c>
      <c r="DS278" s="69">
        <f ca="1">DS272+'General Data'!DS124+DS275</f>
        <v>0</v>
      </c>
      <c r="DT278" s="69">
        <f ca="1">DT272+'General Data'!DT124+DT275</f>
        <v>0</v>
      </c>
      <c r="DU278" s="69">
        <f ca="1">DU272+'General Data'!DU124+DU275</f>
        <v>0</v>
      </c>
      <c r="DV278" s="69">
        <f ca="1">DV272+'General Data'!DV124+DV275</f>
        <v>0</v>
      </c>
      <c r="DW278" s="69">
        <f ca="1">DW272+'General Data'!DW124+DW275</f>
        <v>0</v>
      </c>
      <c r="DX278" s="69">
        <f ca="1">DX272+'General Data'!DX124+DX275</f>
        <v>0</v>
      </c>
      <c r="DY278" s="69">
        <f ca="1">DY272+'General Data'!DY124+DY275</f>
        <v>0</v>
      </c>
      <c r="DZ278" s="69">
        <f ca="1">DZ272+'General Data'!DZ124+DZ275</f>
        <v>0</v>
      </c>
      <c r="EA278" s="69">
        <f ca="1">EA272+'General Data'!EA124+EA275</f>
        <v>0</v>
      </c>
      <c r="EB278" s="69">
        <f ca="1">EB272+'General Data'!EB124+EB275</f>
        <v>0</v>
      </c>
      <c r="EC278" s="69">
        <f ca="1">EC272+'General Data'!EC124+EC275</f>
        <v>0</v>
      </c>
      <c r="ED278" s="69">
        <f ca="1">ED272+'General Data'!ED124+ED275</f>
        <v>0</v>
      </c>
      <c r="EE278" s="69">
        <f ca="1">EE272+'General Data'!EE124+EE275</f>
        <v>0</v>
      </c>
      <c r="EF278" s="69">
        <f ca="1">EF272+'General Data'!EF124+EF275</f>
        <v>0</v>
      </c>
      <c r="EG278" s="69">
        <f ca="1">EG272+'General Data'!EG124+EG275</f>
        <v>0</v>
      </c>
      <c r="EH278" s="69">
        <f ca="1">EH272+'General Data'!EH124+EH275</f>
        <v>0</v>
      </c>
      <c r="EI278" s="69">
        <f ca="1">EI272+'General Data'!EI124+EI275</f>
        <v>0</v>
      </c>
      <c r="EJ278" s="69"/>
      <c r="EK278" s="69"/>
      <c r="EL278" s="69"/>
      <c r="EM278" s="69"/>
      <c r="EN278" s="69"/>
      <c r="EO278" s="69"/>
      <c r="EP278" s="69"/>
      <c r="EQ278" s="69"/>
      <c r="ER278" s="69"/>
      <c r="ES278" s="69"/>
      <c r="ET278" s="69"/>
      <c r="EU278" s="69"/>
      <c r="EV278" s="69"/>
      <c r="EW278" s="69"/>
      <c r="EX278" s="69"/>
      <c r="EY278" s="69"/>
      <c r="EZ278" s="69"/>
      <c r="FA278" s="69"/>
    </row>
    <row r="279" spans="1:157" x14ac:dyDescent="0.2">
      <c r="A279" s="2"/>
      <c r="B279" s="105" t="s">
        <v>215</v>
      </c>
      <c r="E279" s="69">
        <f t="shared" ref="E279:AJ279" si="346">E273+E270+E276</f>
        <v>0</v>
      </c>
      <c r="F279" s="69">
        <f t="shared" si="346"/>
        <v>0</v>
      </c>
      <c r="G279" s="69">
        <f t="shared" si="346"/>
        <v>0</v>
      </c>
      <c r="H279" s="69">
        <f t="shared" si="346"/>
        <v>0</v>
      </c>
      <c r="I279" s="69">
        <f t="shared" si="346"/>
        <v>0</v>
      </c>
      <c r="J279" s="69">
        <f t="shared" si="346"/>
        <v>0</v>
      </c>
      <c r="K279" s="69">
        <f t="shared" si="346"/>
        <v>0</v>
      </c>
      <c r="L279" s="69">
        <f t="shared" si="346"/>
        <v>0</v>
      </c>
      <c r="M279" s="69">
        <f t="shared" si="346"/>
        <v>0</v>
      </c>
      <c r="N279" s="69">
        <f t="shared" si="346"/>
        <v>0</v>
      </c>
      <c r="O279" s="69">
        <f t="shared" si="346"/>
        <v>0</v>
      </c>
      <c r="P279" s="69">
        <f t="shared" si="346"/>
        <v>0</v>
      </c>
      <c r="Q279" s="69">
        <f t="shared" si="346"/>
        <v>0</v>
      </c>
      <c r="R279" s="69">
        <f t="shared" si="346"/>
        <v>0</v>
      </c>
      <c r="S279" s="69">
        <f t="shared" si="346"/>
        <v>0</v>
      </c>
      <c r="T279" s="69">
        <f t="shared" si="346"/>
        <v>0</v>
      </c>
      <c r="U279" s="69">
        <f t="shared" si="346"/>
        <v>0</v>
      </c>
      <c r="V279" s="69">
        <f t="shared" si="346"/>
        <v>0</v>
      </c>
      <c r="W279" s="69">
        <f t="shared" si="346"/>
        <v>0</v>
      </c>
      <c r="X279" s="69">
        <f t="shared" si="346"/>
        <v>0</v>
      </c>
      <c r="Y279" s="69">
        <f t="shared" si="346"/>
        <v>0</v>
      </c>
      <c r="Z279" s="69">
        <f t="shared" si="346"/>
        <v>0</v>
      </c>
      <c r="AA279" s="69">
        <f t="shared" si="346"/>
        <v>0</v>
      </c>
      <c r="AB279" s="69">
        <f t="shared" si="346"/>
        <v>0</v>
      </c>
      <c r="AC279" s="69">
        <f t="shared" si="346"/>
        <v>0</v>
      </c>
      <c r="AD279" s="69">
        <f t="shared" si="346"/>
        <v>0</v>
      </c>
      <c r="AE279" s="69">
        <f t="shared" si="346"/>
        <v>0</v>
      </c>
      <c r="AF279" s="69">
        <f t="shared" si="346"/>
        <v>0</v>
      </c>
      <c r="AG279" s="69">
        <f t="shared" si="346"/>
        <v>0</v>
      </c>
      <c r="AH279" s="69">
        <f t="shared" si="346"/>
        <v>0</v>
      </c>
      <c r="AI279" s="69">
        <f t="shared" si="346"/>
        <v>0</v>
      </c>
      <c r="AJ279" s="69">
        <f t="shared" si="346"/>
        <v>0</v>
      </c>
      <c r="AK279" s="69">
        <f t="shared" ref="AK279:BP279" si="347">AK273+AK270+AK276</f>
        <v>0</v>
      </c>
      <c r="AL279" s="69">
        <f t="shared" si="347"/>
        <v>0</v>
      </c>
      <c r="AM279" s="69">
        <f t="shared" si="347"/>
        <v>0</v>
      </c>
      <c r="AN279" s="69">
        <f t="shared" si="347"/>
        <v>0</v>
      </c>
      <c r="AO279" s="69">
        <f t="shared" si="347"/>
        <v>0</v>
      </c>
      <c r="AP279" s="69">
        <f t="shared" si="347"/>
        <v>0</v>
      </c>
      <c r="AQ279" s="69">
        <f t="shared" si="347"/>
        <v>0</v>
      </c>
      <c r="AR279" s="69">
        <f t="shared" si="347"/>
        <v>0</v>
      </c>
      <c r="AS279" s="69">
        <f t="shared" si="347"/>
        <v>0</v>
      </c>
      <c r="AT279" s="69">
        <f t="shared" si="347"/>
        <v>0</v>
      </c>
      <c r="AU279" s="69">
        <f t="shared" si="347"/>
        <v>0</v>
      </c>
      <c r="AV279" s="69">
        <f t="shared" si="347"/>
        <v>0</v>
      </c>
      <c r="AW279" s="69">
        <f t="shared" si="347"/>
        <v>0</v>
      </c>
      <c r="AX279" s="69">
        <f t="shared" si="347"/>
        <v>0</v>
      </c>
      <c r="AY279" s="69">
        <f t="shared" si="347"/>
        <v>0</v>
      </c>
      <c r="AZ279" s="69">
        <f t="shared" si="347"/>
        <v>0</v>
      </c>
      <c r="BA279" s="69">
        <f t="shared" si="347"/>
        <v>0</v>
      </c>
      <c r="BB279" s="69">
        <f t="shared" si="347"/>
        <v>0</v>
      </c>
      <c r="BC279" s="69">
        <f t="shared" si="347"/>
        <v>0</v>
      </c>
      <c r="BD279" s="69">
        <f t="shared" si="347"/>
        <v>0</v>
      </c>
      <c r="BE279" s="69">
        <f t="shared" si="347"/>
        <v>0</v>
      </c>
      <c r="BF279" s="69">
        <f t="shared" si="347"/>
        <v>0</v>
      </c>
      <c r="BG279" s="69">
        <f t="shared" si="347"/>
        <v>0</v>
      </c>
      <c r="BH279" s="69">
        <f t="shared" si="347"/>
        <v>0</v>
      </c>
      <c r="BI279" s="69">
        <f t="shared" si="347"/>
        <v>0</v>
      </c>
      <c r="BJ279" s="69">
        <f t="shared" si="347"/>
        <v>0</v>
      </c>
      <c r="BK279" s="69">
        <f t="shared" si="347"/>
        <v>0</v>
      </c>
      <c r="BL279" s="69">
        <f t="shared" si="347"/>
        <v>0</v>
      </c>
      <c r="BM279" s="69">
        <f t="shared" si="347"/>
        <v>0</v>
      </c>
      <c r="BN279" s="69">
        <f t="shared" si="347"/>
        <v>0</v>
      </c>
      <c r="BO279" s="69">
        <f t="shared" si="347"/>
        <v>0</v>
      </c>
      <c r="BP279" s="69">
        <f t="shared" si="347"/>
        <v>0</v>
      </c>
      <c r="BQ279" s="69">
        <f t="shared" ref="BQ279:CV279" si="348">BQ273+BQ270+BQ276</f>
        <v>0</v>
      </c>
      <c r="BR279" s="69">
        <f t="shared" si="348"/>
        <v>0</v>
      </c>
      <c r="BS279" s="69">
        <f t="shared" si="348"/>
        <v>0</v>
      </c>
      <c r="BT279" s="69">
        <f t="shared" si="348"/>
        <v>0</v>
      </c>
      <c r="BU279" s="69">
        <f t="shared" si="348"/>
        <v>0</v>
      </c>
      <c r="BV279" s="69">
        <f t="shared" si="348"/>
        <v>0</v>
      </c>
      <c r="BW279" s="69">
        <f t="shared" si="348"/>
        <v>0</v>
      </c>
      <c r="BX279" s="69">
        <f t="shared" si="348"/>
        <v>0</v>
      </c>
      <c r="BY279" s="69">
        <f t="shared" si="348"/>
        <v>0</v>
      </c>
      <c r="BZ279" s="69">
        <f t="shared" si="348"/>
        <v>0</v>
      </c>
      <c r="CA279" s="69">
        <f t="shared" si="348"/>
        <v>0</v>
      </c>
      <c r="CB279" s="69">
        <f t="shared" si="348"/>
        <v>0</v>
      </c>
      <c r="CC279" s="69">
        <f t="shared" si="348"/>
        <v>0</v>
      </c>
      <c r="CD279" s="69">
        <f t="shared" si="348"/>
        <v>0</v>
      </c>
      <c r="CE279" s="69">
        <f t="shared" si="348"/>
        <v>0</v>
      </c>
      <c r="CF279" s="69">
        <f t="shared" si="348"/>
        <v>0</v>
      </c>
      <c r="CG279" s="69">
        <f t="shared" si="348"/>
        <v>0</v>
      </c>
      <c r="CH279" s="69">
        <f t="shared" si="348"/>
        <v>0</v>
      </c>
      <c r="CI279" s="69">
        <f t="shared" si="348"/>
        <v>0</v>
      </c>
      <c r="CJ279" s="69">
        <f t="shared" si="348"/>
        <v>0</v>
      </c>
      <c r="CK279" s="69">
        <f t="shared" si="348"/>
        <v>0</v>
      </c>
      <c r="CL279" s="69">
        <f t="shared" si="348"/>
        <v>0</v>
      </c>
      <c r="CM279" s="69">
        <f t="shared" si="348"/>
        <v>0</v>
      </c>
      <c r="CN279" s="69">
        <f t="shared" si="348"/>
        <v>0</v>
      </c>
      <c r="CO279" s="69">
        <f t="shared" si="348"/>
        <v>0</v>
      </c>
      <c r="CP279" s="69">
        <f t="shared" si="348"/>
        <v>0</v>
      </c>
      <c r="CQ279" s="69">
        <f t="shared" si="348"/>
        <v>0</v>
      </c>
      <c r="CR279" s="69">
        <f t="shared" si="348"/>
        <v>0</v>
      </c>
      <c r="CS279" s="69">
        <f t="shared" si="348"/>
        <v>0</v>
      </c>
      <c r="CT279" s="69">
        <f t="shared" si="348"/>
        <v>0</v>
      </c>
      <c r="CU279" s="69">
        <f t="shared" si="348"/>
        <v>0</v>
      </c>
      <c r="CV279" s="69">
        <f t="shared" si="348"/>
        <v>0</v>
      </c>
      <c r="CW279" s="69">
        <f t="shared" ref="CW279:DW279" si="349">CW273+CW270+CW276</f>
        <v>0</v>
      </c>
      <c r="CX279" s="69">
        <f t="shared" si="349"/>
        <v>0</v>
      </c>
      <c r="CY279" s="69">
        <f t="shared" si="349"/>
        <v>0</v>
      </c>
      <c r="CZ279" s="69">
        <f t="shared" si="349"/>
        <v>0</v>
      </c>
      <c r="DA279" s="69">
        <f t="shared" si="349"/>
        <v>0</v>
      </c>
      <c r="DB279" s="69">
        <f t="shared" si="349"/>
        <v>0</v>
      </c>
      <c r="DC279" s="69">
        <f t="shared" si="349"/>
        <v>0</v>
      </c>
      <c r="DD279" s="69">
        <f t="shared" si="349"/>
        <v>0</v>
      </c>
      <c r="DE279" s="69">
        <f t="shared" si="349"/>
        <v>0</v>
      </c>
      <c r="DF279" s="69">
        <f t="shared" si="349"/>
        <v>0</v>
      </c>
      <c r="DG279" s="69">
        <f t="shared" si="349"/>
        <v>0</v>
      </c>
      <c r="DH279" s="69">
        <f t="shared" si="349"/>
        <v>0</v>
      </c>
      <c r="DI279" s="69">
        <f t="shared" si="349"/>
        <v>0</v>
      </c>
      <c r="DJ279" s="69">
        <f t="shared" si="349"/>
        <v>0</v>
      </c>
      <c r="DK279" s="69">
        <f t="shared" si="349"/>
        <v>0</v>
      </c>
      <c r="DL279" s="69">
        <f t="shared" si="349"/>
        <v>0</v>
      </c>
      <c r="DM279" s="69">
        <f t="shared" si="349"/>
        <v>0</v>
      </c>
      <c r="DN279" s="69">
        <f t="shared" si="349"/>
        <v>0</v>
      </c>
      <c r="DO279" s="69">
        <f t="shared" si="349"/>
        <v>0</v>
      </c>
      <c r="DP279" s="69">
        <f t="shared" si="349"/>
        <v>0</v>
      </c>
      <c r="DQ279" s="69">
        <f t="shared" si="349"/>
        <v>0</v>
      </c>
      <c r="DR279" s="69">
        <f t="shared" si="349"/>
        <v>0</v>
      </c>
      <c r="DS279" s="69">
        <f t="shared" si="349"/>
        <v>0</v>
      </c>
      <c r="DT279" s="69">
        <f t="shared" si="349"/>
        <v>0</v>
      </c>
      <c r="DU279" s="69">
        <f t="shared" si="349"/>
        <v>0</v>
      </c>
      <c r="DV279" s="69">
        <f t="shared" si="349"/>
        <v>0</v>
      </c>
      <c r="DW279" s="69">
        <f t="shared" si="349"/>
        <v>0</v>
      </c>
      <c r="DX279" s="69">
        <f t="shared" ref="DX279:EI279" si="350">DX273+DX270+DX276</f>
        <v>0</v>
      </c>
      <c r="DY279" s="69">
        <f t="shared" si="350"/>
        <v>0</v>
      </c>
      <c r="DZ279" s="69">
        <f t="shared" si="350"/>
        <v>0</v>
      </c>
      <c r="EA279" s="69">
        <f t="shared" si="350"/>
        <v>0</v>
      </c>
      <c r="EB279" s="69">
        <f t="shared" si="350"/>
        <v>0</v>
      </c>
      <c r="EC279" s="69">
        <f t="shared" si="350"/>
        <v>0</v>
      </c>
      <c r="ED279" s="69">
        <f t="shared" si="350"/>
        <v>0</v>
      </c>
      <c r="EE279" s="69">
        <f t="shared" si="350"/>
        <v>0</v>
      </c>
      <c r="EF279" s="69">
        <f t="shared" si="350"/>
        <v>0</v>
      </c>
      <c r="EG279" s="69">
        <f t="shared" si="350"/>
        <v>0</v>
      </c>
      <c r="EH279" s="69">
        <f t="shared" si="350"/>
        <v>0</v>
      </c>
      <c r="EI279" s="69">
        <f t="shared" si="350"/>
        <v>0</v>
      </c>
      <c r="EJ279" s="69"/>
      <c r="EK279" s="69"/>
      <c r="EL279" s="69"/>
      <c r="EM279" s="69"/>
      <c r="EN279" s="69"/>
      <c r="EO279" s="69"/>
      <c r="EP279" s="69"/>
      <c r="EQ279" s="69"/>
      <c r="ER279" s="69"/>
      <c r="ES279" s="69"/>
      <c r="ET279" s="69"/>
      <c r="EU279" s="69"/>
      <c r="EV279" s="69"/>
      <c r="EW279" s="69"/>
      <c r="EX279" s="69"/>
      <c r="EY279" s="69"/>
      <c r="EZ279" s="69"/>
      <c r="FA279" s="69"/>
    </row>
    <row r="280" spans="1:157" x14ac:dyDescent="0.2">
      <c r="A280" s="2"/>
      <c r="B280" s="107" t="s">
        <v>113</v>
      </c>
      <c r="C280" s="21"/>
      <c r="E280" s="71">
        <f t="shared" ref="E280:AJ280" ca="1" si="351">-E291</f>
        <v>0</v>
      </c>
      <c r="F280" s="71">
        <f t="shared" ca="1" si="351"/>
        <v>0</v>
      </c>
      <c r="G280" s="71">
        <f t="shared" ca="1" si="351"/>
        <v>0</v>
      </c>
      <c r="H280" s="71">
        <f t="shared" ca="1" si="351"/>
        <v>0</v>
      </c>
      <c r="I280" s="71">
        <f t="shared" ca="1" si="351"/>
        <v>0</v>
      </c>
      <c r="J280" s="71">
        <f t="shared" ca="1" si="351"/>
        <v>0</v>
      </c>
      <c r="K280" s="71">
        <f t="shared" ca="1" si="351"/>
        <v>0</v>
      </c>
      <c r="L280" s="71">
        <f t="shared" ca="1" si="351"/>
        <v>0</v>
      </c>
      <c r="M280" s="71">
        <f t="shared" ca="1" si="351"/>
        <v>0</v>
      </c>
      <c r="N280" s="71">
        <f t="shared" ca="1" si="351"/>
        <v>0</v>
      </c>
      <c r="O280" s="71">
        <f t="shared" ca="1" si="351"/>
        <v>0</v>
      </c>
      <c r="P280" s="71">
        <f t="shared" ca="1" si="351"/>
        <v>0</v>
      </c>
      <c r="Q280" s="71">
        <f t="shared" ca="1" si="351"/>
        <v>0</v>
      </c>
      <c r="R280" s="71">
        <f t="shared" ca="1" si="351"/>
        <v>0</v>
      </c>
      <c r="S280" s="71">
        <f t="shared" ca="1" si="351"/>
        <v>0</v>
      </c>
      <c r="T280" s="71">
        <f t="shared" ca="1" si="351"/>
        <v>0</v>
      </c>
      <c r="U280" s="71">
        <f t="shared" ca="1" si="351"/>
        <v>0</v>
      </c>
      <c r="V280" s="71">
        <f t="shared" ca="1" si="351"/>
        <v>0</v>
      </c>
      <c r="W280" s="71">
        <f t="shared" ca="1" si="351"/>
        <v>0</v>
      </c>
      <c r="X280" s="71">
        <f t="shared" ca="1" si="351"/>
        <v>0</v>
      </c>
      <c r="Y280" s="71">
        <f t="shared" ca="1" si="351"/>
        <v>0</v>
      </c>
      <c r="Z280" s="71">
        <f t="shared" ca="1" si="351"/>
        <v>0</v>
      </c>
      <c r="AA280" s="71">
        <f t="shared" ca="1" si="351"/>
        <v>0</v>
      </c>
      <c r="AB280" s="71">
        <f t="shared" ca="1" si="351"/>
        <v>0</v>
      </c>
      <c r="AC280" s="71">
        <f t="shared" ca="1" si="351"/>
        <v>0</v>
      </c>
      <c r="AD280" s="71">
        <f t="shared" ca="1" si="351"/>
        <v>0</v>
      </c>
      <c r="AE280" s="71">
        <f t="shared" ca="1" si="351"/>
        <v>0</v>
      </c>
      <c r="AF280" s="71">
        <f t="shared" ca="1" si="351"/>
        <v>0</v>
      </c>
      <c r="AG280" s="71">
        <f t="shared" ca="1" si="351"/>
        <v>0</v>
      </c>
      <c r="AH280" s="71">
        <f t="shared" ca="1" si="351"/>
        <v>0</v>
      </c>
      <c r="AI280" s="71">
        <f t="shared" ca="1" si="351"/>
        <v>0</v>
      </c>
      <c r="AJ280" s="71">
        <f t="shared" ca="1" si="351"/>
        <v>0</v>
      </c>
      <c r="AK280" s="71">
        <f t="shared" ref="AK280:BP280" ca="1" si="352">-AK291</f>
        <v>0</v>
      </c>
      <c r="AL280" s="71">
        <f t="shared" ca="1" si="352"/>
        <v>0</v>
      </c>
      <c r="AM280" s="71">
        <f t="shared" ca="1" si="352"/>
        <v>0</v>
      </c>
      <c r="AN280" s="71">
        <f t="shared" ca="1" si="352"/>
        <v>0</v>
      </c>
      <c r="AO280" s="71">
        <f t="shared" ca="1" si="352"/>
        <v>0</v>
      </c>
      <c r="AP280" s="71">
        <f t="shared" ca="1" si="352"/>
        <v>0</v>
      </c>
      <c r="AQ280" s="71">
        <f t="shared" ca="1" si="352"/>
        <v>0</v>
      </c>
      <c r="AR280" s="71">
        <f t="shared" ca="1" si="352"/>
        <v>0</v>
      </c>
      <c r="AS280" s="71">
        <f t="shared" ca="1" si="352"/>
        <v>0</v>
      </c>
      <c r="AT280" s="71">
        <f t="shared" ca="1" si="352"/>
        <v>0</v>
      </c>
      <c r="AU280" s="71">
        <f t="shared" ca="1" si="352"/>
        <v>0</v>
      </c>
      <c r="AV280" s="71">
        <f t="shared" ca="1" si="352"/>
        <v>0</v>
      </c>
      <c r="AW280" s="71">
        <f t="shared" ca="1" si="352"/>
        <v>0</v>
      </c>
      <c r="AX280" s="71">
        <f t="shared" ca="1" si="352"/>
        <v>0</v>
      </c>
      <c r="AY280" s="71">
        <f t="shared" ca="1" si="352"/>
        <v>0</v>
      </c>
      <c r="AZ280" s="71">
        <f t="shared" ca="1" si="352"/>
        <v>0</v>
      </c>
      <c r="BA280" s="71">
        <f t="shared" ca="1" si="352"/>
        <v>0</v>
      </c>
      <c r="BB280" s="71">
        <f t="shared" ca="1" si="352"/>
        <v>0</v>
      </c>
      <c r="BC280" s="71">
        <f t="shared" ca="1" si="352"/>
        <v>0</v>
      </c>
      <c r="BD280" s="71">
        <f t="shared" ca="1" si="352"/>
        <v>0</v>
      </c>
      <c r="BE280" s="71">
        <f t="shared" ca="1" si="352"/>
        <v>0</v>
      </c>
      <c r="BF280" s="71">
        <f t="shared" ca="1" si="352"/>
        <v>0</v>
      </c>
      <c r="BG280" s="71">
        <f t="shared" ca="1" si="352"/>
        <v>0</v>
      </c>
      <c r="BH280" s="71">
        <f t="shared" ca="1" si="352"/>
        <v>0</v>
      </c>
      <c r="BI280" s="71">
        <f t="shared" ca="1" si="352"/>
        <v>0</v>
      </c>
      <c r="BJ280" s="71">
        <f t="shared" ca="1" si="352"/>
        <v>0</v>
      </c>
      <c r="BK280" s="71">
        <f t="shared" ca="1" si="352"/>
        <v>0</v>
      </c>
      <c r="BL280" s="71">
        <f t="shared" ca="1" si="352"/>
        <v>0</v>
      </c>
      <c r="BM280" s="71">
        <f t="shared" ca="1" si="352"/>
        <v>0</v>
      </c>
      <c r="BN280" s="71">
        <f t="shared" ca="1" si="352"/>
        <v>0</v>
      </c>
      <c r="BO280" s="71">
        <f t="shared" ca="1" si="352"/>
        <v>0</v>
      </c>
      <c r="BP280" s="71">
        <f t="shared" ca="1" si="352"/>
        <v>0</v>
      </c>
      <c r="BQ280" s="71">
        <f t="shared" ref="BQ280:CV280" ca="1" si="353">-BQ291</f>
        <v>0</v>
      </c>
      <c r="BR280" s="71">
        <f t="shared" ca="1" si="353"/>
        <v>0</v>
      </c>
      <c r="BS280" s="71">
        <f t="shared" ca="1" si="353"/>
        <v>0</v>
      </c>
      <c r="BT280" s="71">
        <f t="shared" ca="1" si="353"/>
        <v>0</v>
      </c>
      <c r="BU280" s="71">
        <f t="shared" ca="1" si="353"/>
        <v>0</v>
      </c>
      <c r="BV280" s="71">
        <f t="shared" ca="1" si="353"/>
        <v>0</v>
      </c>
      <c r="BW280" s="71">
        <f t="shared" ca="1" si="353"/>
        <v>0</v>
      </c>
      <c r="BX280" s="71">
        <f t="shared" ca="1" si="353"/>
        <v>0</v>
      </c>
      <c r="BY280" s="71">
        <f t="shared" ca="1" si="353"/>
        <v>0</v>
      </c>
      <c r="BZ280" s="71">
        <f t="shared" ca="1" si="353"/>
        <v>0</v>
      </c>
      <c r="CA280" s="71">
        <f t="shared" ca="1" si="353"/>
        <v>0</v>
      </c>
      <c r="CB280" s="71">
        <f t="shared" ca="1" si="353"/>
        <v>0</v>
      </c>
      <c r="CC280" s="71">
        <f t="shared" ca="1" si="353"/>
        <v>0</v>
      </c>
      <c r="CD280" s="71">
        <f t="shared" ca="1" si="353"/>
        <v>0</v>
      </c>
      <c r="CE280" s="71">
        <f t="shared" ca="1" si="353"/>
        <v>0</v>
      </c>
      <c r="CF280" s="71">
        <f t="shared" ca="1" si="353"/>
        <v>0</v>
      </c>
      <c r="CG280" s="71">
        <f t="shared" ca="1" si="353"/>
        <v>0</v>
      </c>
      <c r="CH280" s="71">
        <f t="shared" ca="1" si="353"/>
        <v>0</v>
      </c>
      <c r="CI280" s="71">
        <f t="shared" ca="1" si="353"/>
        <v>0</v>
      </c>
      <c r="CJ280" s="71">
        <f t="shared" ca="1" si="353"/>
        <v>0</v>
      </c>
      <c r="CK280" s="71">
        <f t="shared" ca="1" si="353"/>
        <v>0</v>
      </c>
      <c r="CL280" s="71">
        <f t="shared" ca="1" si="353"/>
        <v>0</v>
      </c>
      <c r="CM280" s="71">
        <f t="shared" ca="1" si="353"/>
        <v>0</v>
      </c>
      <c r="CN280" s="71">
        <f t="shared" ca="1" si="353"/>
        <v>0</v>
      </c>
      <c r="CO280" s="71">
        <f t="shared" ca="1" si="353"/>
        <v>0</v>
      </c>
      <c r="CP280" s="71">
        <f t="shared" ca="1" si="353"/>
        <v>0</v>
      </c>
      <c r="CQ280" s="71">
        <f t="shared" ca="1" si="353"/>
        <v>0</v>
      </c>
      <c r="CR280" s="71">
        <f t="shared" ca="1" si="353"/>
        <v>0</v>
      </c>
      <c r="CS280" s="71">
        <f t="shared" ca="1" si="353"/>
        <v>0</v>
      </c>
      <c r="CT280" s="71">
        <f t="shared" ca="1" si="353"/>
        <v>0</v>
      </c>
      <c r="CU280" s="71">
        <f t="shared" ca="1" si="353"/>
        <v>0</v>
      </c>
      <c r="CV280" s="71">
        <f t="shared" ca="1" si="353"/>
        <v>0</v>
      </c>
      <c r="CW280" s="71">
        <f t="shared" ref="CW280:DW280" ca="1" si="354">-CW291</f>
        <v>0</v>
      </c>
      <c r="CX280" s="71">
        <f t="shared" ca="1" si="354"/>
        <v>0</v>
      </c>
      <c r="CY280" s="71">
        <f t="shared" ca="1" si="354"/>
        <v>0</v>
      </c>
      <c r="CZ280" s="71">
        <f t="shared" ca="1" si="354"/>
        <v>0</v>
      </c>
      <c r="DA280" s="71">
        <f t="shared" ca="1" si="354"/>
        <v>0</v>
      </c>
      <c r="DB280" s="71">
        <f t="shared" ca="1" si="354"/>
        <v>0</v>
      </c>
      <c r="DC280" s="71">
        <f t="shared" ca="1" si="354"/>
        <v>0</v>
      </c>
      <c r="DD280" s="71">
        <f t="shared" ca="1" si="354"/>
        <v>0</v>
      </c>
      <c r="DE280" s="71">
        <f t="shared" ca="1" si="354"/>
        <v>0</v>
      </c>
      <c r="DF280" s="71">
        <f t="shared" ca="1" si="354"/>
        <v>0</v>
      </c>
      <c r="DG280" s="71">
        <f t="shared" ca="1" si="354"/>
        <v>0</v>
      </c>
      <c r="DH280" s="71">
        <f t="shared" ca="1" si="354"/>
        <v>0</v>
      </c>
      <c r="DI280" s="71">
        <f t="shared" ca="1" si="354"/>
        <v>0</v>
      </c>
      <c r="DJ280" s="71">
        <f t="shared" ca="1" si="354"/>
        <v>0</v>
      </c>
      <c r="DK280" s="71">
        <f t="shared" ca="1" si="354"/>
        <v>0</v>
      </c>
      <c r="DL280" s="71">
        <f t="shared" ca="1" si="354"/>
        <v>0</v>
      </c>
      <c r="DM280" s="71">
        <f t="shared" ca="1" si="354"/>
        <v>0</v>
      </c>
      <c r="DN280" s="71">
        <f t="shared" ca="1" si="354"/>
        <v>0</v>
      </c>
      <c r="DO280" s="71">
        <f t="shared" ca="1" si="354"/>
        <v>0</v>
      </c>
      <c r="DP280" s="71">
        <f t="shared" ca="1" si="354"/>
        <v>0</v>
      </c>
      <c r="DQ280" s="71">
        <f t="shared" ca="1" si="354"/>
        <v>0</v>
      </c>
      <c r="DR280" s="71">
        <f t="shared" ca="1" si="354"/>
        <v>0</v>
      </c>
      <c r="DS280" s="71">
        <f t="shared" ca="1" si="354"/>
        <v>0</v>
      </c>
      <c r="DT280" s="71">
        <f t="shared" ca="1" si="354"/>
        <v>0</v>
      </c>
      <c r="DU280" s="71">
        <f t="shared" ca="1" si="354"/>
        <v>0</v>
      </c>
      <c r="DV280" s="71">
        <f t="shared" ca="1" si="354"/>
        <v>0</v>
      </c>
      <c r="DW280" s="71">
        <f t="shared" ca="1" si="354"/>
        <v>0</v>
      </c>
      <c r="DX280" s="71">
        <f t="shared" ref="DX280:EI280" ca="1" si="355">-DX291</f>
        <v>0</v>
      </c>
      <c r="DY280" s="71">
        <f t="shared" ca="1" si="355"/>
        <v>0</v>
      </c>
      <c r="DZ280" s="71">
        <f t="shared" ca="1" si="355"/>
        <v>0</v>
      </c>
      <c r="EA280" s="71">
        <f t="shared" ca="1" si="355"/>
        <v>0</v>
      </c>
      <c r="EB280" s="71">
        <f t="shared" ca="1" si="355"/>
        <v>0</v>
      </c>
      <c r="EC280" s="71">
        <f t="shared" ca="1" si="355"/>
        <v>0</v>
      </c>
      <c r="ED280" s="71">
        <f t="shared" ca="1" si="355"/>
        <v>0</v>
      </c>
      <c r="EE280" s="71">
        <f t="shared" ca="1" si="355"/>
        <v>0</v>
      </c>
      <c r="EF280" s="71">
        <f t="shared" ca="1" si="355"/>
        <v>0</v>
      </c>
      <c r="EG280" s="71">
        <f t="shared" ca="1" si="355"/>
        <v>0</v>
      </c>
      <c r="EH280" s="71">
        <f t="shared" ca="1" si="355"/>
        <v>0</v>
      </c>
      <c r="EI280" s="71">
        <f t="shared" ca="1" si="355"/>
        <v>0</v>
      </c>
      <c r="EJ280" s="71"/>
      <c r="EK280" s="71"/>
      <c r="EL280" s="71"/>
      <c r="EM280" s="71"/>
      <c r="EN280" s="71"/>
      <c r="EO280" s="71"/>
      <c r="EP280" s="71"/>
      <c r="EQ280" s="71"/>
      <c r="ER280" s="71"/>
      <c r="ES280" s="71"/>
      <c r="ET280" s="71"/>
      <c r="EU280" s="71"/>
      <c r="EV280" s="71"/>
      <c r="EW280" s="71"/>
      <c r="EX280" s="71"/>
      <c r="EY280" s="71"/>
      <c r="EZ280" s="71"/>
      <c r="FA280" s="71"/>
    </row>
    <row r="281" spans="1:157" ht="13.5" thickBot="1" x14ac:dyDescent="0.25">
      <c r="A281" s="2"/>
      <c r="B281" s="105" t="s">
        <v>114</v>
      </c>
      <c r="E281" s="68">
        <f t="shared" ref="E281:AJ281" ca="1" si="356">SUM(E277:E280)</f>
        <v>0</v>
      </c>
      <c r="F281" s="68">
        <f t="shared" ca="1" si="356"/>
        <v>0</v>
      </c>
      <c r="G281" s="68">
        <f t="shared" ca="1" si="356"/>
        <v>0</v>
      </c>
      <c r="H281" s="68">
        <f t="shared" ca="1" si="356"/>
        <v>0</v>
      </c>
      <c r="I281" s="68">
        <f t="shared" ca="1" si="356"/>
        <v>0</v>
      </c>
      <c r="J281" s="68">
        <f t="shared" ca="1" si="356"/>
        <v>0</v>
      </c>
      <c r="K281" s="68">
        <f t="shared" ca="1" si="356"/>
        <v>0</v>
      </c>
      <c r="L281" s="68">
        <f t="shared" ca="1" si="356"/>
        <v>0</v>
      </c>
      <c r="M281" s="68">
        <f t="shared" ca="1" si="356"/>
        <v>0</v>
      </c>
      <c r="N281" s="68">
        <f t="shared" ca="1" si="356"/>
        <v>0</v>
      </c>
      <c r="O281" s="68">
        <f t="shared" ca="1" si="356"/>
        <v>0</v>
      </c>
      <c r="P281" s="68">
        <f t="shared" ca="1" si="356"/>
        <v>0</v>
      </c>
      <c r="Q281" s="68">
        <f t="shared" ca="1" si="356"/>
        <v>0</v>
      </c>
      <c r="R281" s="68">
        <f t="shared" ca="1" si="356"/>
        <v>0</v>
      </c>
      <c r="S281" s="68">
        <f t="shared" ca="1" si="356"/>
        <v>0</v>
      </c>
      <c r="T281" s="68">
        <f t="shared" ca="1" si="356"/>
        <v>0</v>
      </c>
      <c r="U281" s="68">
        <f t="shared" ca="1" si="356"/>
        <v>0</v>
      </c>
      <c r="V281" s="68">
        <f t="shared" ca="1" si="356"/>
        <v>0</v>
      </c>
      <c r="W281" s="68">
        <f t="shared" ca="1" si="356"/>
        <v>0</v>
      </c>
      <c r="X281" s="68">
        <f t="shared" ca="1" si="356"/>
        <v>0</v>
      </c>
      <c r="Y281" s="68">
        <f t="shared" ca="1" si="356"/>
        <v>0</v>
      </c>
      <c r="Z281" s="68">
        <f t="shared" ca="1" si="356"/>
        <v>0</v>
      </c>
      <c r="AA281" s="68">
        <f t="shared" ca="1" si="356"/>
        <v>0</v>
      </c>
      <c r="AB281" s="68">
        <f t="shared" ca="1" si="356"/>
        <v>0</v>
      </c>
      <c r="AC281" s="68">
        <f t="shared" ca="1" si="356"/>
        <v>0</v>
      </c>
      <c r="AD281" s="68">
        <f t="shared" ca="1" si="356"/>
        <v>0</v>
      </c>
      <c r="AE281" s="68">
        <f t="shared" ca="1" si="356"/>
        <v>0</v>
      </c>
      <c r="AF281" s="68">
        <f t="shared" ca="1" si="356"/>
        <v>0</v>
      </c>
      <c r="AG281" s="68">
        <f t="shared" ca="1" si="356"/>
        <v>0</v>
      </c>
      <c r="AH281" s="68">
        <f t="shared" ca="1" si="356"/>
        <v>0</v>
      </c>
      <c r="AI281" s="68">
        <f t="shared" ca="1" si="356"/>
        <v>0</v>
      </c>
      <c r="AJ281" s="68">
        <f t="shared" ca="1" si="356"/>
        <v>0</v>
      </c>
      <c r="AK281" s="68">
        <f t="shared" ref="AK281:BP281" ca="1" si="357">SUM(AK277:AK280)</f>
        <v>0</v>
      </c>
      <c r="AL281" s="68">
        <f t="shared" ca="1" si="357"/>
        <v>0</v>
      </c>
      <c r="AM281" s="68">
        <f t="shared" ca="1" si="357"/>
        <v>0</v>
      </c>
      <c r="AN281" s="68">
        <f t="shared" ca="1" si="357"/>
        <v>0</v>
      </c>
      <c r="AO281" s="68">
        <f t="shared" ca="1" si="357"/>
        <v>0</v>
      </c>
      <c r="AP281" s="68">
        <f t="shared" ca="1" si="357"/>
        <v>0</v>
      </c>
      <c r="AQ281" s="68">
        <f t="shared" ca="1" si="357"/>
        <v>0</v>
      </c>
      <c r="AR281" s="68">
        <f t="shared" ca="1" si="357"/>
        <v>0</v>
      </c>
      <c r="AS281" s="68">
        <f t="shared" ca="1" si="357"/>
        <v>0</v>
      </c>
      <c r="AT281" s="68">
        <f t="shared" ca="1" si="357"/>
        <v>0</v>
      </c>
      <c r="AU281" s="68">
        <f t="shared" ca="1" si="357"/>
        <v>0</v>
      </c>
      <c r="AV281" s="68">
        <f t="shared" ca="1" si="357"/>
        <v>0</v>
      </c>
      <c r="AW281" s="68">
        <f t="shared" ca="1" si="357"/>
        <v>0</v>
      </c>
      <c r="AX281" s="68">
        <f t="shared" ca="1" si="357"/>
        <v>0</v>
      </c>
      <c r="AY281" s="68">
        <f t="shared" ca="1" si="357"/>
        <v>0</v>
      </c>
      <c r="AZ281" s="68">
        <f t="shared" ca="1" si="357"/>
        <v>0</v>
      </c>
      <c r="BA281" s="68">
        <f t="shared" ca="1" si="357"/>
        <v>0</v>
      </c>
      <c r="BB281" s="68">
        <f t="shared" ca="1" si="357"/>
        <v>0</v>
      </c>
      <c r="BC281" s="68">
        <f t="shared" ca="1" si="357"/>
        <v>0</v>
      </c>
      <c r="BD281" s="68">
        <f t="shared" ca="1" si="357"/>
        <v>0</v>
      </c>
      <c r="BE281" s="68">
        <f t="shared" ca="1" si="357"/>
        <v>0</v>
      </c>
      <c r="BF281" s="68">
        <f t="shared" ca="1" si="357"/>
        <v>0</v>
      </c>
      <c r="BG281" s="68">
        <f t="shared" ca="1" si="357"/>
        <v>0</v>
      </c>
      <c r="BH281" s="68">
        <f t="shared" ca="1" si="357"/>
        <v>0</v>
      </c>
      <c r="BI281" s="68">
        <f t="shared" ca="1" si="357"/>
        <v>0</v>
      </c>
      <c r="BJ281" s="68">
        <f t="shared" ca="1" si="357"/>
        <v>0</v>
      </c>
      <c r="BK281" s="68">
        <f t="shared" ca="1" si="357"/>
        <v>0</v>
      </c>
      <c r="BL281" s="68">
        <f t="shared" ca="1" si="357"/>
        <v>0</v>
      </c>
      <c r="BM281" s="68">
        <f t="shared" ca="1" si="357"/>
        <v>0</v>
      </c>
      <c r="BN281" s="68">
        <f t="shared" ca="1" si="357"/>
        <v>0</v>
      </c>
      <c r="BO281" s="68">
        <f t="shared" ca="1" si="357"/>
        <v>0</v>
      </c>
      <c r="BP281" s="68">
        <f t="shared" ca="1" si="357"/>
        <v>0</v>
      </c>
      <c r="BQ281" s="68">
        <f t="shared" ref="BQ281:CV281" ca="1" si="358">SUM(BQ277:BQ280)</f>
        <v>0</v>
      </c>
      <c r="BR281" s="68">
        <f t="shared" ca="1" si="358"/>
        <v>0</v>
      </c>
      <c r="BS281" s="68">
        <f t="shared" ca="1" si="358"/>
        <v>0</v>
      </c>
      <c r="BT281" s="68">
        <f t="shared" ca="1" si="358"/>
        <v>0</v>
      </c>
      <c r="BU281" s="68">
        <f t="shared" ca="1" si="358"/>
        <v>0</v>
      </c>
      <c r="BV281" s="68">
        <f t="shared" ca="1" si="358"/>
        <v>0</v>
      </c>
      <c r="BW281" s="68">
        <f t="shared" ca="1" si="358"/>
        <v>0</v>
      </c>
      <c r="BX281" s="68">
        <f t="shared" ca="1" si="358"/>
        <v>0</v>
      </c>
      <c r="BY281" s="68">
        <f t="shared" ca="1" si="358"/>
        <v>0</v>
      </c>
      <c r="BZ281" s="68">
        <f t="shared" ca="1" si="358"/>
        <v>0</v>
      </c>
      <c r="CA281" s="68">
        <f t="shared" ca="1" si="358"/>
        <v>0</v>
      </c>
      <c r="CB281" s="68">
        <f t="shared" ca="1" si="358"/>
        <v>0</v>
      </c>
      <c r="CC281" s="68">
        <f t="shared" ca="1" si="358"/>
        <v>0</v>
      </c>
      <c r="CD281" s="68">
        <f t="shared" ca="1" si="358"/>
        <v>0</v>
      </c>
      <c r="CE281" s="68">
        <f t="shared" ca="1" si="358"/>
        <v>0</v>
      </c>
      <c r="CF281" s="68">
        <f t="shared" ca="1" si="358"/>
        <v>0</v>
      </c>
      <c r="CG281" s="68">
        <f t="shared" ca="1" si="358"/>
        <v>0</v>
      </c>
      <c r="CH281" s="68">
        <f t="shared" ca="1" si="358"/>
        <v>0</v>
      </c>
      <c r="CI281" s="68">
        <f t="shared" ca="1" si="358"/>
        <v>0</v>
      </c>
      <c r="CJ281" s="68">
        <f t="shared" ca="1" si="358"/>
        <v>0</v>
      </c>
      <c r="CK281" s="68">
        <f t="shared" ca="1" si="358"/>
        <v>0</v>
      </c>
      <c r="CL281" s="68">
        <f t="shared" ca="1" si="358"/>
        <v>0</v>
      </c>
      <c r="CM281" s="68">
        <f t="shared" ca="1" si="358"/>
        <v>0</v>
      </c>
      <c r="CN281" s="68">
        <f t="shared" ca="1" si="358"/>
        <v>0</v>
      </c>
      <c r="CO281" s="68">
        <f t="shared" ca="1" si="358"/>
        <v>0</v>
      </c>
      <c r="CP281" s="68">
        <f t="shared" ca="1" si="358"/>
        <v>0</v>
      </c>
      <c r="CQ281" s="68">
        <f t="shared" ca="1" si="358"/>
        <v>0</v>
      </c>
      <c r="CR281" s="68">
        <f t="shared" ca="1" si="358"/>
        <v>0</v>
      </c>
      <c r="CS281" s="68">
        <f t="shared" ca="1" si="358"/>
        <v>0</v>
      </c>
      <c r="CT281" s="68">
        <f t="shared" ca="1" si="358"/>
        <v>0</v>
      </c>
      <c r="CU281" s="68">
        <f t="shared" ca="1" si="358"/>
        <v>0</v>
      </c>
      <c r="CV281" s="68">
        <f t="shared" ca="1" si="358"/>
        <v>0</v>
      </c>
      <c r="CW281" s="68">
        <f t="shared" ref="CW281:DW281" ca="1" si="359">SUM(CW277:CW280)</f>
        <v>0</v>
      </c>
      <c r="CX281" s="68">
        <f t="shared" ca="1" si="359"/>
        <v>0</v>
      </c>
      <c r="CY281" s="68">
        <f t="shared" ca="1" si="359"/>
        <v>0</v>
      </c>
      <c r="CZ281" s="68">
        <f t="shared" ca="1" si="359"/>
        <v>0</v>
      </c>
      <c r="DA281" s="68">
        <f t="shared" ca="1" si="359"/>
        <v>0</v>
      </c>
      <c r="DB281" s="68">
        <f t="shared" ca="1" si="359"/>
        <v>0</v>
      </c>
      <c r="DC281" s="68">
        <f t="shared" ca="1" si="359"/>
        <v>0</v>
      </c>
      <c r="DD281" s="68">
        <f t="shared" ca="1" si="359"/>
        <v>0</v>
      </c>
      <c r="DE281" s="68">
        <f t="shared" ca="1" si="359"/>
        <v>0</v>
      </c>
      <c r="DF281" s="68">
        <f t="shared" ca="1" si="359"/>
        <v>0</v>
      </c>
      <c r="DG281" s="68">
        <f t="shared" ca="1" si="359"/>
        <v>0</v>
      </c>
      <c r="DH281" s="68">
        <f t="shared" ca="1" si="359"/>
        <v>0</v>
      </c>
      <c r="DI281" s="68">
        <f t="shared" ca="1" si="359"/>
        <v>0</v>
      </c>
      <c r="DJ281" s="68">
        <f t="shared" ca="1" si="359"/>
        <v>0</v>
      </c>
      <c r="DK281" s="68">
        <f t="shared" ca="1" si="359"/>
        <v>0</v>
      </c>
      <c r="DL281" s="68">
        <f t="shared" ca="1" si="359"/>
        <v>0</v>
      </c>
      <c r="DM281" s="68">
        <f t="shared" ca="1" si="359"/>
        <v>0</v>
      </c>
      <c r="DN281" s="68">
        <f t="shared" ca="1" si="359"/>
        <v>0</v>
      </c>
      <c r="DO281" s="68">
        <f t="shared" ca="1" si="359"/>
        <v>0</v>
      </c>
      <c r="DP281" s="68">
        <f t="shared" ca="1" si="359"/>
        <v>0</v>
      </c>
      <c r="DQ281" s="68">
        <f t="shared" ca="1" si="359"/>
        <v>0</v>
      </c>
      <c r="DR281" s="68">
        <f t="shared" ca="1" si="359"/>
        <v>0</v>
      </c>
      <c r="DS281" s="68">
        <f t="shared" ca="1" si="359"/>
        <v>0</v>
      </c>
      <c r="DT281" s="68">
        <f t="shared" ca="1" si="359"/>
        <v>0</v>
      </c>
      <c r="DU281" s="68">
        <f t="shared" ca="1" si="359"/>
        <v>0</v>
      </c>
      <c r="DV281" s="68">
        <f t="shared" ca="1" si="359"/>
        <v>0</v>
      </c>
      <c r="DW281" s="68">
        <f t="shared" ca="1" si="359"/>
        <v>0</v>
      </c>
      <c r="DX281" s="68">
        <f t="shared" ref="DX281:EI281" ca="1" si="360">SUM(DX277:DX280)</f>
        <v>0</v>
      </c>
      <c r="DY281" s="68">
        <f t="shared" ca="1" si="360"/>
        <v>0</v>
      </c>
      <c r="DZ281" s="68">
        <f t="shared" ca="1" si="360"/>
        <v>0</v>
      </c>
      <c r="EA281" s="68">
        <f t="shared" ca="1" si="360"/>
        <v>0</v>
      </c>
      <c r="EB281" s="68">
        <f t="shared" ca="1" si="360"/>
        <v>0</v>
      </c>
      <c r="EC281" s="68">
        <f t="shared" ca="1" si="360"/>
        <v>0</v>
      </c>
      <c r="ED281" s="68">
        <f t="shared" ca="1" si="360"/>
        <v>0</v>
      </c>
      <c r="EE281" s="68">
        <f t="shared" ca="1" si="360"/>
        <v>0</v>
      </c>
      <c r="EF281" s="68">
        <f t="shared" ca="1" si="360"/>
        <v>0</v>
      </c>
      <c r="EG281" s="68">
        <f t="shared" ca="1" si="360"/>
        <v>0</v>
      </c>
      <c r="EH281" s="68">
        <f t="shared" ca="1" si="360"/>
        <v>0</v>
      </c>
      <c r="EI281" s="68">
        <f t="shared" ca="1" si="360"/>
        <v>0</v>
      </c>
      <c r="EJ281" s="68"/>
      <c r="EK281" s="68"/>
      <c r="EL281" s="68"/>
      <c r="EM281" s="68"/>
      <c r="EN281" s="68"/>
      <c r="EO281" s="68"/>
      <c r="EP281" s="68"/>
      <c r="EQ281" s="68"/>
      <c r="ER281" s="68"/>
      <c r="ES281" s="68"/>
      <c r="ET281" s="68"/>
      <c r="EU281" s="68"/>
      <c r="EV281" s="68"/>
      <c r="EW281" s="68"/>
      <c r="EX281" s="68"/>
      <c r="EY281" s="68"/>
      <c r="EZ281" s="68"/>
      <c r="FA281" s="68"/>
    </row>
    <row r="282" spans="1:157" ht="13.5" thickTop="1" x14ac:dyDescent="0.2">
      <c r="A282" s="2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  <c r="AJ282" s="69"/>
      <c r="AK282" s="69"/>
      <c r="AL282" s="69"/>
      <c r="AM282" s="69"/>
      <c r="AN282" s="69"/>
      <c r="AO282" s="69"/>
      <c r="AP282" s="69"/>
      <c r="AQ282" s="69"/>
      <c r="AR282" s="69"/>
      <c r="AS282" s="69"/>
      <c r="AT282" s="69"/>
      <c r="AU282" s="69"/>
      <c r="AV282" s="69"/>
      <c r="AW282" s="69"/>
      <c r="AX282" s="69"/>
      <c r="AY282" s="69"/>
      <c r="AZ282" s="69"/>
      <c r="BA282" s="69"/>
      <c r="BB282" s="69"/>
      <c r="BC282" s="69"/>
      <c r="BD282" s="69"/>
      <c r="BE282" s="69"/>
      <c r="BF282" s="69"/>
      <c r="BG282" s="69"/>
      <c r="BH282" s="69"/>
      <c r="BI282" s="69"/>
      <c r="BJ282" s="69"/>
      <c r="BK282" s="69"/>
      <c r="BL282" s="69"/>
      <c r="BM282" s="69"/>
      <c r="BN282" s="69"/>
      <c r="BO282" s="69"/>
      <c r="BP282" s="69"/>
      <c r="BQ282" s="69"/>
      <c r="BR282" s="69"/>
      <c r="BS282" s="69"/>
      <c r="BT282" s="69"/>
      <c r="BU282" s="69"/>
      <c r="BV282" s="69"/>
      <c r="BW282" s="69"/>
      <c r="BX282" s="69"/>
      <c r="BY282" s="69"/>
      <c r="BZ282" s="69"/>
      <c r="CA282" s="69"/>
      <c r="CB282" s="69"/>
      <c r="CC282" s="69"/>
      <c r="CD282" s="69"/>
      <c r="CE282" s="69"/>
      <c r="CF282" s="69"/>
      <c r="CG282" s="69"/>
      <c r="CH282" s="69"/>
      <c r="CI282" s="69"/>
      <c r="CJ282" s="69"/>
      <c r="CK282" s="69"/>
      <c r="CL282" s="69"/>
      <c r="CM282" s="69"/>
      <c r="CN282" s="69"/>
      <c r="CO282" s="69"/>
      <c r="CP282" s="69"/>
      <c r="CQ282" s="69"/>
      <c r="CR282" s="69"/>
      <c r="CS282" s="69"/>
      <c r="CT282" s="69"/>
      <c r="CU282" s="69"/>
      <c r="CV282" s="69"/>
      <c r="CW282" s="69"/>
      <c r="CX282" s="69"/>
      <c r="CY282" s="69"/>
      <c r="CZ282" s="69"/>
      <c r="DA282" s="69"/>
      <c r="DB282" s="69"/>
      <c r="DC282" s="69"/>
      <c r="DD282" s="69"/>
      <c r="DE282" s="69"/>
      <c r="DF282" s="69"/>
      <c r="DG282" s="69"/>
      <c r="DH282" s="69"/>
      <c r="DI282" s="69"/>
      <c r="DJ282" s="69"/>
      <c r="DK282" s="69"/>
      <c r="DL282" s="69"/>
      <c r="DM282" s="69"/>
      <c r="DN282" s="69"/>
      <c r="DO282" s="69"/>
      <c r="DP282" s="69"/>
      <c r="DQ282" s="69"/>
      <c r="DR282" s="69"/>
      <c r="DS282" s="69"/>
      <c r="DT282" s="69"/>
      <c r="DU282" s="69"/>
      <c r="DV282" s="69"/>
      <c r="DW282" s="69"/>
      <c r="DX282" s="69"/>
      <c r="DY282" s="69"/>
      <c r="DZ282" s="69"/>
      <c r="EA282" s="69"/>
      <c r="EB282" s="69"/>
      <c r="EC282" s="69"/>
      <c r="ED282" s="69"/>
      <c r="EE282" s="69"/>
      <c r="EF282" s="69"/>
      <c r="EG282" s="69"/>
      <c r="EH282" s="69"/>
      <c r="EI282" s="69"/>
      <c r="EJ282" s="69"/>
      <c r="EK282" s="69"/>
      <c r="EL282" s="69"/>
      <c r="EM282" s="69"/>
      <c r="EN282" s="69"/>
      <c r="EO282" s="69"/>
      <c r="EP282" s="69"/>
      <c r="EQ282" s="69"/>
      <c r="ER282" s="69"/>
      <c r="ES282" s="69"/>
      <c r="ET282" s="69"/>
      <c r="EU282" s="69"/>
      <c r="EV282" s="69"/>
      <c r="EW282" s="69"/>
      <c r="EX282" s="69"/>
      <c r="EY282" s="69"/>
      <c r="EZ282" s="69"/>
      <c r="FA282" s="69"/>
    </row>
    <row r="283" spans="1:157" x14ac:dyDescent="0.2">
      <c r="A283" s="2"/>
      <c r="B283" t="s">
        <v>151</v>
      </c>
      <c r="E283" s="69">
        <f>(SUM('General Data'!$E120:E120)+SUM($E274:E274))</f>
        <v>0</v>
      </c>
      <c r="F283" s="69">
        <f ca="1">(SUM('General Data'!$E120:F120)+SUM($E274:F274))</f>
        <v>0</v>
      </c>
      <c r="G283" s="69">
        <f ca="1">(SUM('General Data'!$E120:G120)+SUM($E274:G274))</f>
        <v>0</v>
      </c>
      <c r="H283" s="69">
        <f ca="1">(SUM('General Data'!$E120:H120)+SUM($E274:H274))</f>
        <v>0</v>
      </c>
      <c r="I283" s="69">
        <f ca="1">(SUM('General Data'!$E120:I120)+SUM($E274:I274))</f>
        <v>0</v>
      </c>
      <c r="J283" s="69">
        <f ca="1">(SUM('General Data'!$E120:J120)+SUM($E274:J274))</f>
        <v>0</v>
      </c>
      <c r="K283" s="69">
        <f ca="1">(SUM('General Data'!$E120:K120)+SUM($E274:K274))</f>
        <v>0</v>
      </c>
      <c r="L283" s="69">
        <f ca="1">(SUM('General Data'!$E120:L120)+SUM($E274:L274))</f>
        <v>0</v>
      </c>
      <c r="M283" s="69">
        <f ca="1">(SUM('General Data'!$E120:M120)+SUM($E274:M274))</f>
        <v>0</v>
      </c>
      <c r="N283" s="69">
        <f ca="1">(SUM('General Data'!$E120:N120)+SUM($E274:N274))</f>
        <v>0</v>
      </c>
      <c r="O283" s="69">
        <f ca="1">(SUM('General Data'!$E120:O120)+SUM($E274:O274))</f>
        <v>0</v>
      </c>
      <c r="P283" s="69">
        <f ca="1">(SUM('General Data'!$E120:P120)+SUM($E274:P274))</f>
        <v>0</v>
      </c>
      <c r="Q283" s="69">
        <f ca="1">(SUM('General Data'!$E120:Q120)+SUM($E274:Q274))</f>
        <v>0</v>
      </c>
      <c r="R283" s="69">
        <f ca="1">(SUM('General Data'!$E120:R120)+SUM($E274:R274))</f>
        <v>0</v>
      </c>
      <c r="S283" s="69">
        <f ca="1">(SUM('General Data'!$E120:S120)+SUM($E274:S274))</f>
        <v>0</v>
      </c>
      <c r="T283" s="69">
        <f ca="1">(SUM('General Data'!$E120:T120)+SUM($E274:T274))</f>
        <v>0</v>
      </c>
      <c r="U283" s="69">
        <f ca="1">(SUM('General Data'!$E120:U120)+SUM($E274:U274))</f>
        <v>0</v>
      </c>
      <c r="V283" s="69">
        <f ca="1">(SUM('General Data'!$E120:V120)+SUM($E274:V274))</f>
        <v>0</v>
      </c>
      <c r="W283" s="69">
        <f ca="1">(SUM('General Data'!$E120:W120)+SUM($E274:W274))</f>
        <v>0</v>
      </c>
      <c r="X283" s="69">
        <f ca="1">(SUM('General Data'!$E120:X120)+SUM($E274:X274))</f>
        <v>0</v>
      </c>
      <c r="Y283" s="69">
        <f ca="1">(SUM('General Data'!$E120:Y120)+SUM($E274:Y274))</f>
        <v>0</v>
      </c>
      <c r="Z283" s="69">
        <f ca="1">(SUM('General Data'!$E120:Z120)+SUM($E274:Z274))</f>
        <v>0</v>
      </c>
      <c r="AA283" s="69">
        <f ca="1">(SUM('General Data'!$E120:AA120)+SUM($E274:AA274))</f>
        <v>0</v>
      </c>
      <c r="AB283" s="69">
        <f ca="1">(SUM('General Data'!$E120:AB120)+SUM($E274:AB274))</f>
        <v>0</v>
      </c>
      <c r="AC283" s="69">
        <f ca="1">(SUM('General Data'!$E120:AC120)+SUM($E274:AC274))</f>
        <v>0</v>
      </c>
      <c r="AD283" s="69">
        <f ca="1">(SUM('General Data'!$E120:AD120)+SUM($E274:AD274))</f>
        <v>0</v>
      </c>
      <c r="AE283" s="69">
        <f ca="1">(SUM('General Data'!$E120:AE120)+SUM($E274:AE274))</f>
        <v>0</v>
      </c>
      <c r="AF283" s="69">
        <f ca="1">(SUM('General Data'!$E120:AF120)+SUM($E274:AF274))</f>
        <v>0</v>
      </c>
      <c r="AG283" s="69">
        <f ca="1">(SUM('General Data'!$E120:AG120)+SUM($E274:AG274))</f>
        <v>0</v>
      </c>
      <c r="AH283" s="69">
        <f ca="1">(SUM('General Data'!$E120:AH120)+SUM($E274:AH274))</f>
        <v>0</v>
      </c>
      <c r="AI283" s="69">
        <f ca="1">(SUM('General Data'!$E120:AI120)+SUM($E274:AI274))</f>
        <v>0</v>
      </c>
      <c r="AJ283" s="69">
        <f ca="1">(SUM('General Data'!$E120:AJ120)+SUM($E274:AJ274))</f>
        <v>0</v>
      </c>
      <c r="AK283" s="69">
        <f ca="1">(SUM('General Data'!$E120:AK120)+SUM($E274:AK274))</f>
        <v>0</v>
      </c>
      <c r="AL283" s="69">
        <f ca="1">(SUM('General Data'!$E120:AL120)+SUM($E274:AL274))</f>
        <v>0</v>
      </c>
      <c r="AM283" s="69">
        <f ca="1">(SUM('General Data'!$E120:AM120)+SUM($E274:AM274))</f>
        <v>0</v>
      </c>
      <c r="AN283" s="69">
        <f ca="1">(SUM('General Data'!$E120:AN120)+SUM($E274:AN274))</f>
        <v>0</v>
      </c>
      <c r="AO283" s="69">
        <f ca="1">(SUM('General Data'!$E120:AO120)+SUM($E274:AO274))</f>
        <v>0</v>
      </c>
      <c r="AP283" s="69">
        <f ca="1">(SUM('General Data'!$E120:AP120)+SUM($E274:AP274))</f>
        <v>0</v>
      </c>
      <c r="AQ283" s="69">
        <f ca="1">(SUM('General Data'!$E120:AQ120)+SUM($E274:AQ274))</f>
        <v>0</v>
      </c>
      <c r="AR283" s="69">
        <f ca="1">(SUM('General Data'!$E120:AR120)+SUM($E274:AR274))</f>
        <v>0</v>
      </c>
      <c r="AS283" s="69">
        <f ca="1">(SUM('General Data'!$E120:AS120)+SUM($E274:AS274))</f>
        <v>0</v>
      </c>
      <c r="AT283" s="69">
        <f ca="1">(SUM('General Data'!$E120:AT120)+SUM($E274:AT274))</f>
        <v>0</v>
      </c>
      <c r="AU283" s="69">
        <f ca="1">(SUM('General Data'!$E120:AU120)+SUM($E274:AU274))</f>
        <v>0</v>
      </c>
      <c r="AV283" s="69">
        <f ca="1">(SUM('General Data'!$E120:AV120)+SUM($E274:AV274))</f>
        <v>0</v>
      </c>
      <c r="AW283" s="69">
        <f ca="1">(SUM('General Data'!$E120:AW120)+SUM($E274:AW274))</f>
        <v>0</v>
      </c>
      <c r="AX283" s="69">
        <f ca="1">(SUM('General Data'!$E120:AX120)+SUM($E274:AX274))</f>
        <v>0</v>
      </c>
      <c r="AY283" s="69">
        <f ca="1">(SUM('General Data'!$E120:AY120)+SUM($E274:AY274))</f>
        <v>0</v>
      </c>
      <c r="AZ283" s="69">
        <f ca="1">(SUM('General Data'!$E120:AZ120)+SUM($E274:AZ274))</f>
        <v>0</v>
      </c>
      <c r="BA283" s="69">
        <f ca="1">(SUM('General Data'!$E120:BA120)+SUM($E274:BA274))</f>
        <v>0</v>
      </c>
      <c r="BB283" s="69">
        <f ca="1">(SUM('General Data'!$E120:BB120)+SUM($E274:BB274))</f>
        <v>0</v>
      </c>
      <c r="BC283" s="69">
        <f ca="1">(SUM('General Data'!$E120:BC120)+SUM($E274:BC274))</f>
        <v>0</v>
      </c>
      <c r="BD283" s="69">
        <f ca="1">(SUM('General Data'!$E120:BD120)+SUM($E274:BD274))</f>
        <v>0</v>
      </c>
      <c r="BE283" s="69">
        <f ca="1">(SUM('General Data'!$E120:BE120)+SUM($E274:BE274))</f>
        <v>0</v>
      </c>
      <c r="BF283" s="69">
        <f ca="1">(SUM('General Data'!$E120:BF120)+SUM($E274:BF274))</f>
        <v>0</v>
      </c>
      <c r="BG283" s="69">
        <f ca="1">(SUM('General Data'!$E120:BG120)+SUM($E274:BG274))</f>
        <v>0</v>
      </c>
      <c r="BH283" s="69">
        <f ca="1">(SUM('General Data'!$E120:BH120)+SUM($E274:BH274))</f>
        <v>0</v>
      </c>
      <c r="BI283" s="69">
        <f ca="1">(SUM('General Data'!$E120:BI120)+SUM($E274:BI274))</f>
        <v>0</v>
      </c>
      <c r="BJ283" s="69">
        <f ca="1">(SUM('General Data'!$E120:BJ120)+SUM($E274:BJ274))</f>
        <v>0</v>
      </c>
      <c r="BK283" s="69">
        <f ca="1">(SUM('General Data'!$E120:BK120)+SUM($E274:BK274))</f>
        <v>0</v>
      </c>
      <c r="BL283" s="69">
        <f ca="1">(SUM('General Data'!$E120:BL120)+SUM($E274:BL274))</f>
        <v>0</v>
      </c>
      <c r="BM283" s="69">
        <f ca="1">(SUM('General Data'!$E120:BM120)+SUM($E274:BM274))</f>
        <v>0</v>
      </c>
      <c r="BN283" s="69">
        <f ca="1">(SUM('General Data'!$E120:BN120)+SUM($E274:BN274))</f>
        <v>0</v>
      </c>
      <c r="BO283" s="69">
        <f ca="1">(SUM('General Data'!$E120:BO120)+SUM($E274:BO274))</f>
        <v>0</v>
      </c>
      <c r="BP283" s="69">
        <f ca="1">(SUM('General Data'!$E120:BP120)+SUM($E274:BP274))</f>
        <v>0</v>
      </c>
      <c r="BQ283" s="69">
        <f ca="1">(SUM('General Data'!$E120:BQ120)+SUM($E274:BQ274))</f>
        <v>0</v>
      </c>
      <c r="BR283" s="69">
        <f ca="1">(SUM('General Data'!$E120:BR120)+SUM($E274:BR274))</f>
        <v>0</v>
      </c>
      <c r="BS283" s="69">
        <f ca="1">(SUM('General Data'!$E120:BS120)+SUM($E274:BS274))</f>
        <v>0</v>
      </c>
      <c r="BT283" s="69">
        <f ca="1">(SUM('General Data'!$E120:BT120)+SUM($E274:BT274))</f>
        <v>0</v>
      </c>
      <c r="BU283" s="69">
        <f ca="1">(SUM('General Data'!$E120:BU120)+SUM($E274:BU274))</f>
        <v>0</v>
      </c>
      <c r="BV283" s="69">
        <f ca="1">(SUM('General Data'!$E120:BV120)+SUM($E274:BV274))</f>
        <v>0</v>
      </c>
      <c r="BW283" s="69">
        <f ca="1">(SUM('General Data'!$E120:BW120)+SUM($E274:BW274))</f>
        <v>0</v>
      </c>
      <c r="BX283" s="69">
        <f ca="1">(SUM('General Data'!$E120:BX120)+SUM($E274:BX274))</f>
        <v>0</v>
      </c>
      <c r="BY283" s="69">
        <f ca="1">(SUM('General Data'!$E120:BY120)+SUM($E274:BY274))</f>
        <v>0</v>
      </c>
      <c r="BZ283" s="69">
        <f ca="1">(SUM('General Data'!$E120:BZ120)+SUM($E274:BZ274))</f>
        <v>0</v>
      </c>
      <c r="CA283" s="69">
        <f ca="1">(SUM('General Data'!$E120:CA120)+SUM($E274:CA274))</f>
        <v>0</v>
      </c>
      <c r="CB283" s="69">
        <f ca="1">(SUM('General Data'!$E120:CB120)+SUM($E274:CB274))</f>
        <v>0</v>
      </c>
      <c r="CC283" s="69">
        <f ca="1">(SUM('General Data'!$E120:CC120)+SUM($E274:CC274))</f>
        <v>0</v>
      </c>
      <c r="CD283" s="69">
        <f ca="1">(SUM('General Data'!$E120:CD120)+SUM($E274:CD274))</f>
        <v>0</v>
      </c>
      <c r="CE283" s="69">
        <f ca="1">(SUM('General Data'!$E120:CE120)+SUM($E274:CE274))</f>
        <v>0</v>
      </c>
      <c r="CF283" s="69">
        <f ca="1">(SUM('General Data'!$E120:CF120)+SUM($E274:CF274))</f>
        <v>0</v>
      </c>
      <c r="CG283" s="69">
        <f ca="1">(SUM('General Data'!$E120:CG120)+SUM($E274:CG274))</f>
        <v>0</v>
      </c>
      <c r="CH283" s="69">
        <f ca="1">(SUM('General Data'!$E120:CH120)+SUM($E274:CH274))</f>
        <v>0</v>
      </c>
      <c r="CI283" s="69">
        <f ca="1">(SUM('General Data'!$E120:CI120)+SUM($E274:CI274))</f>
        <v>0</v>
      </c>
      <c r="CJ283" s="69">
        <f ca="1">(SUM('General Data'!$E120:CJ120)+SUM($E274:CJ274))</f>
        <v>0</v>
      </c>
      <c r="CK283" s="69">
        <f ca="1">(SUM('General Data'!$E120:CK120)+SUM($E274:CK274))</f>
        <v>0</v>
      </c>
      <c r="CL283" s="69">
        <f ca="1">(SUM('General Data'!$E120:CL120)+SUM($E274:CL274))</f>
        <v>0</v>
      </c>
      <c r="CM283" s="69">
        <f ca="1">(SUM('General Data'!$E120:CM120)+SUM($E274:CM274))</f>
        <v>0</v>
      </c>
      <c r="CN283" s="69">
        <f ca="1">(SUM('General Data'!$E120:CN120)+SUM($E274:CN274))</f>
        <v>0</v>
      </c>
      <c r="CO283" s="69">
        <f ca="1">(SUM('General Data'!$E120:CO120)+SUM($E274:CO274))</f>
        <v>0</v>
      </c>
      <c r="CP283" s="69">
        <f ca="1">(SUM('General Data'!$E120:CP120)+SUM($E274:CP274))</f>
        <v>0</v>
      </c>
      <c r="CQ283" s="69">
        <f ca="1">(SUM('General Data'!$E120:CQ120)+SUM($E274:CQ274))</f>
        <v>0</v>
      </c>
      <c r="CR283" s="69">
        <f ca="1">(SUM('General Data'!$E120:CR120)+SUM($E274:CR274))</f>
        <v>0</v>
      </c>
      <c r="CS283" s="69">
        <f ca="1">(SUM('General Data'!$E120:CS120)+SUM($E274:CS274))</f>
        <v>0</v>
      </c>
      <c r="CT283" s="69">
        <f ca="1">(SUM('General Data'!$E120:CT120)+SUM($E274:CT274))</f>
        <v>0</v>
      </c>
      <c r="CU283" s="69">
        <f ca="1">(SUM('General Data'!$E120:CU120)+SUM($E274:CU274))</f>
        <v>0</v>
      </c>
      <c r="CV283" s="69">
        <f ca="1">(SUM('General Data'!$E120:CV120)+SUM($E274:CV274))</f>
        <v>0</v>
      </c>
      <c r="CW283" s="69">
        <f ca="1">(SUM('General Data'!$E120:CW120)+SUM($E274:CW274))</f>
        <v>0</v>
      </c>
      <c r="CX283" s="69">
        <f ca="1">(SUM('General Data'!$E120:CX120)+SUM($E274:CX274))</f>
        <v>0</v>
      </c>
      <c r="CY283" s="69">
        <f ca="1">(SUM('General Data'!$E120:CY120)+SUM($E274:CY274))</f>
        <v>0</v>
      </c>
      <c r="CZ283" s="69">
        <f ca="1">(SUM('General Data'!$E120:CZ120)+SUM($E274:CZ274))</f>
        <v>0</v>
      </c>
      <c r="DA283" s="69">
        <f ca="1">(SUM('General Data'!$E120:DA120)+SUM($E274:DA274))</f>
        <v>0</v>
      </c>
      <c r="DB283" s="69">
        <f ca="1">(SUM('General Data'!$E120:DB120)+SUM($E274:DB274))</f>
        <v>0</v>
      </c>
      <c r="DC283" s="69">
        <f ca="1">(SUM('General Data'!$E120:DC120)+SUM($E274:DC274))</f>
        <v>0</v>
      </c>
      <c r="DD283" s="69">
        <f ca="1">(SUM('General Data'!$E120:DD120)+SUM($E274:DD274))</f>
        <v>0</v>
      </c>
      <c r="DE283" s="69">
        <f ca="1">(SUM('General Data'!$E120:DE120)+SUM($E274:DE274))</f>
        <v>0</v>
      </c>
      <c r="DF283" s="69">
        <f ca="1">(SUM('General Data'!$E120:DF120)+SUM($E274:DF274))</f>
        <v>0</v>
      </c>
      <c r="DG283" s="69">
        <f ca="1">(SUM('General Data'!$E120:DG120)+SUM($E274:DG274))</f>
        <v>0</v>
      </c>
      <c r="DH283" s="69">
        <f ca="1">(SUM('General Data'!$E120:DH120)+SUM($E274:DH274))</f>
        <v>0</v>
      </c>
      <c r="DI283" s="69">
        <f ca="1">(SUM('General Data'!$E120:DI120)+SUM($E274:DI274))</f>
        <v>0</v>
      </c>
      <c r="DJ283" s="69">
        <f ca="1">(SUM('General Data'!$E120:DJ120)+SUM($E274:DJ274))</f>
        <v>0</v>
      </c>
      <c r="DK283" s="69">
        <f ca="1">(SUM('General Data'!$E120:DK120)+SUM($E274:DK274))</f>
        <v>0</v>
      </c>
      <c r="DL283" s="69">
        <f ca="1">(SUM('General Data'!$E120:DL120)+SUM($E274:DL274))</f>
        <v>0</v>
      </c>
      <c r="DM283" s="69">
        <f ca="1">(SUM('General Data'!$E120:DM120)+SUM($E274:DM274))</f>
        <v>0</v>
      </c>
      <c r="DN283" s="69">
        <f ca="1">(SUM('General Data'!$E120:DN120)+SUM($E274:DN274))</f>
        <v>0</v>
      </c>
      <c r="DO283" s="69">
        <f ca="1">(SUM('General Data'!$E120:DO120)+SUM($E274:DO274))</f>
        <v>0</v>
      </c>
      <c r="DP283" s="69">
        <f ca="1">(SUM('General Data'!$E120:DP120)+SUM($E274:DP274))</f>
        <v>0</v>
      </c>
      <c r="DQ283" s="69">
        <f ca="1">(SUM('General Data'!$E120:DQ120)+SUM($E274:DQ274))</f>
        <v>0</v>
      </c>
      <c r="DR283" s="69">
        <f ca="1">(SUM('General Data'!$E120:DR120)+SUM($E274:DR274))</f>
        <v>0</v>
      </c>
      <c r="DS283" s="69">
        <f ca="1">(SUM('General Data'!$E120:DS120)+SUM($E274:DS274))</f>
        <v>0</v>
      </c>
      <c r="DT283" s="69">
        <f ca="1">(SUM('General Data'!$E120:DT120)+SUM($E274:DT274))</f>
        <v>0</v>
      </c>
      <c r="DU283" s="69">
        <f ca="1">(SUM('General Data'!$E120:DU120)+SUM($E274:DU274))</f>
        <v>0</v>
      </c>
      <c r="DV283" s="69">
        <f ca="1">(SUM('General Data'!$E120:DV120)+SUM($E274:DV274))</f>
        <v>0</v>
      </c>
      <c r="DW283" s="69">
        <f ca="1">(SUM('General Data'!$E120:DW120)+SUM($E274:DW274))</f>
        <v>0</v>
      </c>
      <c r="DX283" s="69">
        <f ca="1">(SUM('General Data'!$E120:DX120)+SUM($E274:DX274))</f>
        <v>0</v>
      </c>
      <c r="DY283" s="69">
        <f ca="1">(SUM('General Data'!$E120:DY120)+SUM($E274:DY274))</f>
        <v>0</v>
      </c>
      <c r="DZ283" s="69">
        <f ca="1">(SUM('General Data'!$E120:DZ120)+SUM($E274:DZ274))</f>
        <v>0</v>
      </c>
      <c r="EA283" s="69">
        <f ca="1">(SUM('General Data'!$E120:EA120)+SUM($E274:EA274))</f>
        <v>0</v>
      </c>
      <c r="EB283" s="69">
        <f ca="1">(SUM('General Data'!$E120:EB120)+SUM($E274:EB274))</f>
        <v>0</v>
      </c>
      <c r="EC283" s="69">
        <f ca="1">(SUM('General Data'!$E120:EC120)+SUM($E274:EC274))</f>
        <v>0</v>
      </c>
      <c r="ED283" s="69">
        <f ca="1">(SUM('General Data'!$E120:ED120)+SUM($E274:ED274))</f>
        <v>0</v>
      </c>
      <c r="EE283" s="69">
        <f ca="1">(SUM('General Data'!$E120:EE120)+SUM($E274:EE274))</f>
        <v>0</v>
      </c>
      <c r="EF283" s="69">
        <f ca="1">(SUM('General Data'!$E120:EF120)+SUM($E274:EF274))</f>
        <v>0</v>
      </c>
      <c r="EG283" s="69">
        <f ca="1">(SUM('General Data'!$E120:EG120)+SUM($E274:EG274))</f>
        <v>0</v>
      </c>
      <c r="EH283" s="69">
        <f ca="1">(SUM('General Data'!$E120:EH120)+SUM($E274:EH274))</f>
        <v>0</v>
      </c>
      <c r="EI283" s="69">
        <f ca="1">(SUM('General Data'!$E120:EI120)+SUM($E274:EI274))</f>
        <v>0</v>
      </c>
      <c r="EJ283" s="69"/>
      <c r="EK283" s="69"/>
      <c r="EL283" s="69"/>
      <c r="EM283" s="69"/>
      <c r="EN283" s="69"/>
      <c r="EO283" s="69"/>
      <c r="EP283" s="69"/>
      <c r="EQ283" s="69"/>
      <c r="ER283" s="69"/>
      <c r="ES283" s="69"/>
      <c r="ET283" s="69"/>
      <c r="EU283" s="69"/>
      <c r="EV283" s="69"/>
      <c r="EW283" s="69"/>
      <c r="EX283" s="69"/>
      <c r="EY283" s="69"/>
      <c r="EZ283" s="69"/>
      <c r="FA283" s="69"/>
    </row>
    <row r="284" spans="1:157" x14ac:dyDescent="0.2">
      <c r="A284" s="2"/>
      <c r="B284" t="s">
        <v>152</v>
      </c>
      <c r="E284" s="69">
        <f>(SUM('General Data'!$E124:E124)+SUM($E275:E275))</f>
        <v>0</v>
      </c>
      <c r="F284" s="69">
        <f ca="1">(SUM('General Data'!$E124:F124)+SUM($E275:F275))</f>
        <v>0</v>
      </c>
      <c r="G284" s="69">
        <f ca="1">(SUM('General Data'!$E124:G124)+SUM($E275:G275))</f>
        <v>0</v>
      </c>
      <c r="H284" s="69">
        <f ca="1">(SUM('General Data'!$E124:H124)+SUM($E275:H275))</f>
        <v>0</v>
      </c>
      <c r="I284" s="69">
        <f ca="1">(SUM('General Data'!$E124:I124)+SUM($E275:I275))</f>
        <v>0</v>
      </c>
      <c r="J284" s="69">
        <f ca="1">(SUM('General Data'!$E124:J124)+SUM($E275:J275))</f>
        <v>0</v>
      </c>
      <c r="K284" s="69">
        <f ca="1">(SUM('General Data'!$E124:K124)+SUM($E275:K275))</f>
        <v>0</v>
      </c>
      <c r="L284" s="69">
        <f ca="1">(SUM('General Data'!$E124:L124)+SUM($E275:L275))</f>
        <v>0</v>
      </c>
      <c r="M284" s="69">
        <f ca="1">(SUM('General Data'!$E124:M124)+SUM($E275:M275))</f>
        <v>0</v>
      </c>
      <c r="N284" s="69">
        <f ca="1">(SUM('General Data'!$E124:N124)+SUM($E275:N275))</f>
        <v>0</v>
      </c>
      <c r="O284" s="69">
        <f ca="1">(SUM('General Data'!$E124:O124)+SUM($E275:O275))</f>
        <v>0</v>
      </c>
      <c r="P284" s="69">
        <f ca="1">(SUM('General Data'!$E124:P124)+SUM($E275:P275))</f>
        <v>0</v>
      </c>
      <c r="Q284" s="69">
        <f ca="1">(SUM('General Data'!$E124:Q124)+SUM($E275:Q275))</f>
        <v>0</v>
      </c>
      <c r="R284" s="69">
        <f ca="1">(SUM('General Data'!$E124:R124)+SUM($E275:R275))</f>
        <v>0</v>
      </c>
      <c r="S284" s="69">
        <f ca="1">(SUM('General Data'!$E124:S124)+SUM($E275:S275))</f>
        <v>0</v>
      </c>
      <c r="T284" s="69">
        <f ca="1">(SUM('General Data'!$E124:T124)+SUM($E275:T275))</f>
        <v>0</v>
      </c>
      <c r="U284" s="69">
        <f ca="1">(SUM('General Data'!$E124:U124)+SUM($E275:U275))</f>
        <v>0</v>
      </c>
      <c r="V284" s="69">
        <f ca="1">(SUM('General Data'!$E124:V124)+SUM($E275:V275))</f>
        <v>0</v>
      </c>
      <c r="W284" s="69">
        <f ca="1">(SUM('General Data'!$E124:W124)+SUM($E275:W275))</f>
        <v>0</v>
      </c>
      <c r="X284" s="69">
        <f ca="1">(SUM('General Data'!$E124:X124)+SUM($E275:X275))</f>
        <v>0</v>
      </c>
      <c r="Y284" s="69">
        <f ca="1">(SUM('General Data'!$E124:Y124)+SUM($E275:Y275))</f>
        <v>0</v>
      </c>
      <c r="Z284" s="69">
        <f ca="1">(SUM('General Data'!$E124:Z124)+SUM($E275:Z275))</f>
        <v>0</v>
      </c>
      <c r="AA284" s="69">
        <f ca="1">(SUM('General Data'!$E124:AA124)+SUM($E275:AA275))</f>
        <v>0</v>
      </c>
      <c r="AB284" s="69">
        <f ca="1">(SUM('General Data'!$E124:AB124)+SUM($E275:AB275))</f>
        <v>0</v>
      </c>
      <c r="AC284" s="69">
        <f ca="1">(SUM('General Data'!$E124:AC124)+SUM($E275:AC275))</f>
        <v>0</v>
      </c>
      <c r="AD284" s="69">
        <f ca="1">(SUM('General Data'!$E124:AD124)+SUM($E275:AD275))</f>
        <v>0</v>
      </c>
      <c r="AE284" s="69">
        <f ca="1">(SUM('General Data'!$E124:AE124)+SUM($E275:AE275))</f>
        <v>0</v>
      </c>
      <c r="AF284" s="69">
        <f ca="1">(SUM('General Data'!$E124:AF124)+SUM($E275:AF275))</f>
        <v>0</v>
      </c>
      <c r="AG284" s="69">
        <f ca="1">(SUM('General Data'!$E124:AG124)+SUM($E275:AG275))</f>
        <v>0</v>
      </c>
      <c r="AH284" s="69">
        <f ca="1">(SUM('General Data'!$E124:AH124)+SUM($E275:AH275))</f>
        <v>0</v>
      </c>
      <c r="AI284" s="69">
        <f ca="1">(SUM('General Data'!$E124:AI124)+SUM($E275:AI275))</f>
        <v>0</v>
      </c>
      <c r="AJ284" s="69">
        <f ca="1">(SUM('General Data'!$E124:AJ124)+SUM($E275:AJ275))</f>
        <v>0</v>
      </c>
      <c r="AK284" s="69">
        <f ca="1">(SUM('General Data'!$E124:AK124)+SUM($E275:AK275))</f>
        <v>0</v>
      </c>
      <c r="AL284" s="69">
        <f ca="1">(SUM('General Data'!$E124:AL124)+SUM($E275:AL275))</f>
        <v>0</v>
      </c>
      <c r="AM284" s="69">
        <f ca="1">(SUM('General Data'!$E124:AM124)+SUM($E275:AM275))</f>
        <v>0</v>
      </c>
      <c r="AN284" s="69">
        <f ca="1">(SUM('General Data'!$E124:AN124)+SUM($E275:AN275))</f>
        <v>0</v>
      </c>
      <c r="AO284" s="69">
        <f ca="1">(SUM('General Data'!$E124:AO124)+SUM($E275:AO275))</f>
        <v>0</v>
      </c>
      <c r="AP284" s="69">
        <f ca="1">(SUM('General Data'!$E124:AP124)+SUM($E275:AP275))</f>
        <v>0</v>
      </c>
      <c r="AQ284" s="69">
        <f ca="1">(SUM('General Data'!$E124:AQ124)+SUM($E275:AQ275))</f>
        <v>0</v>
      </c>
      <c r="AR284" s="69">
        <f ca="1">(SUM('General Data'!$E124:AR124)+SUM($E275:AR275))</f>
        <v>0</v>
      </c>
      <c r="AS284" s="69">
        <f ca="1">(SUM('General Data'!$E124:AS124)+SUM($E275:AS275))</f>
        <v>0</v>
      </c>
      <c r="AT284" s="69">
        <f ca="1">(SUM('General Data'!$E124:AT124)+SUM($E275:AT275))</f>
        <v>0</v>
      </c>
      <c r="AU284" s="69">
        <f ca="1">(SUM('General Data'!$E124:AU124)+SUM($E275:AU275))</f>
        <v>0</v>
      </c>
      <c r="AV284" s="69">
        <f ca="1">(SUM('General Data'!$E124:AV124)+SUM($E275:AV275))</f>
        <v>0</v>
      </c>
      <c r="AW284" s="69">
        <f ca="1">(SUM('General Data'!$E124:AW124)+SUM($E275:AW275))</f>
        <v>0</v>
      </c>
      <c r="AX284" s="69">
        <f ca="1">(SUM('General Data'!$E124:AX124)+SUM($E275:AX275))</f>
        <v>0</v>
      </c>
      <c r="AY284" s="69">
        <f ca="1">(SUM('General Data'!$E124:AY124)+SUM($E275:AY275))</f>
        <v>0</v>
      </c>
      <c r="AZ284" s="69">
        <f ca="1">(SUM('General Data'!$E124:AZ124)+SUM($E275:AZ275))</f>
        <v>0</v>
      </c>
      <c r="BA284" s="69">
        <f ca="1">(SUM('General Data'!$E124:BA124)+SUM($E275:BA275))</f>
        <v>0</v>
      </c>
      <c r="BB284" s="69">
        <f ca="1">(SUM('General Data'!$E124:BB124)+SUM($E275:BB275))</f>
        <v>0</v>
      </c>
      <c r="BC284" s="69">
        <f ca="1">(SUM('General Data'!$E124:BC124)+SUM($E275:BC275))</f>
        <v>0</v>
      </c>
      <c r="BD284" s="69">
        <f ca="1">(SUM('General Data'!$E124:BD124)+SUM($E275:BD275))</f>
        <v>0</v>
      </c>
      <c r="BE284" s="69">
        <f ca="1">(SUM('General Data'!$E124:BE124)+SUM($E275:BE275))</f>
        <v>0</v>
      </c>
      <c r="BF284" s="69">
        <f ca="1">(SUM('General Data'!$E124:BF124)+SUM($E275:BF275))</f>
        <v>0</v>
      </c>
      <c r="BG284" s="69">
        <f ca="1">(SUM('General Data'!$E124:BG124)+SUM($E275:BG275))</f>
        <v>0</v>
      </c>
      <c r="BH284" s="69">
        <f ca="1">(SUM('General Data'!$E124:BH124)+SUM($E275:BH275))</f>
        <v>0</v>
      </c>
      <c r="BI284" s="69">
        <f ca="1">(SUM('General Data'!$E124:BI124)+SUM($E275:BI275))</f>
        <v>0</v>
      </c>
      <c r="BJ284" s="69">
        <f ca="1">(SUM('General Data'!$E124:BJ124)+SUM($E275:BJ275))</f>
        <v>0</v>
      </c>
      <c r="BK284" s="69">
        <f ca="1">(SUM('General Data'!$E124:BK124)+SUM($E275:BK275))</f>
        <v>0</v>
      </c>
      <c r="BL284" s="69">
        <f ca="1">(SUM('General Data'!$E124:BL124)+SUM($E275:BL275))</f>
        <v>0</v>
      </c>
      <c r="BM284" s="69">
        <f ca="1">(SUM('General Data'!$E124:BM124)+SUM($E275:BM275))</f>
        <v>0</v>
      </c>
      <c r="BN284" s="69">
        <f ca="1">(SUM('General Data'!$E124:BN124)+SUM($E275:BN275))</f>
        <v>0</v>
      </c>
      <c r="BO284" s="69">
        <f ca="1">(SUM('General Data'!$E124:BO124)+SUM($E275:BO275))</f>
        <v>0</v>
      </c>
      <c r="BP284" s="69">
        <f ca="1">(SUM('General Data'!$E124:BP124)+SUM($E275:BP275))</f>
        <v>0</v>
      </c>
      <c r="BQ284" s="69">
        <f ca="1">(SUM('General Data'!$E124:BQ124)+SUM($E275:BQ275))</f>
        <v>0</v>
      </c>
      <c r="BR284" s="69">
        <f ca="1">(SUM('General Data'!$E124:BR124)+SUM($E275:BR275))</f>
        <v>0</v>
      </c>
      <c r="BS284" s="69">
        <f ca="1">(SUM('General Data'!$E124:BS124)+SUM($E275:BS275))</f>
        <v>0</v>
      </c>
      <c r="BT284" s="69">
        <f ca="1">(SUM('General Data'!$E124:BT124)+SUM($E275:BT275))</f>
        <v>0</v>
      </c>
      <c r="BU284" s="69">
        <f ca="1">(SUM('General Data'!$E124:BU124)+SUM($E275:BU275))</f>
        <v>0</v>
      </c>
      <c r="BV284" s="69">
        <f ca="1">(SUM('General Data'!$E124:BV124)+SUM($E275:BV275))</f>
        <v>0</v>
      </c>
      <c r="BW284" s="69">
        <f ca="1">(SUM('General Data'!$E124:BW124)+SUM($E275:BW275))</f>
        <v>0</v>
      </c>
      <c r="BX284" s="69">
        <f ca="1">(SUM('General Data'!$E124:BX124)+SUM($E275:BX275))</f>
        <v>0</v>
      </c>
      <c r="BY284" s="69">
        <f ca="1">(SUM('General Data'!$E124:BY124)+SUM($E275:BY275))</f>
        <v>0</v>
      </c>
      <c r="BZ284" s="69">
        <f ca="1">(SUM('General Data'!$E124:BZ124)+SUM($E275:BZ275))</f>
        <v>0</v>
      </c>
      <c r="CA284" s="69">
        <f ca="1">(SUM('General Data'!$E124:CA124)+SUM($E275:CA275))</f>
        <v>0</v>
      </c>
      <c r="CB284" s="69">
        <f ca="1">(SUM('General Data'!$E124:CB124)+SUM($E275:CB275))</f>
        <v>0</v>
      </c>
      <c r="CC284" s="69">
        <f ca="1">(SUM('General Data'!$E124:CC124)+SUM($E275:CC275))</f>
        <v>0</v>
      </c>
      <c r="CD284" s="69">
        <f ca="1">(SUM('General Data'!$E124:CD124)+SUM($E275:CD275))</f>
        <v>0</v>
      </c>
      <c r="CE284" s="69">
        <f ca="1">(SUM('General Data'!$E124:CE124)+SUM($E275:CE275))</f>
        <v>0</v>
      </c>
      <c r="CF284" s="69">
        <f ca="1">(SUM('General Data'!$E124:CF124)+SUM($E275:CF275))</f>
        <v>0</v>
      </c>
      <c r="CG284" s="69">
        <f ca="1">(SUM('General Data'!$E124:CG124)+SUM($E275:CG275))</f>
        <v>0</v>
      </c>
      <c r="CH284" s="69">
        <f ca="1">(SUM('General Data'!$E124:CH124)+SUM($E275:CH275))</f>
        <v>0</v>
      </c>
      <c r="CI284" s="69">
        <f ca="1">(SUM('General Data'!$E124:CI124)+SUM($E275:CI275))</f>
        <v>0</v>
      </c>
      <c r="CJ284" s="69">
        <f ca="1">(SUM('General Data'!$E124:CJ124)+SUM($E275:CJ275))</f>
        <v>0</v>
      </c>
      <c r="CK284" s="69">
        <f ca="1">(SUM('General Data'!$E124:CK124)+SUM($E275:CK275))</f>
        <v>0</v>
      </c>
      <c r="CL284" s="69">
        <f ca="1">(SUM('General Data'!$E124:CL124)+SUM($E275:CL275))</f>
        <v>0</v>
      </c>
      <c r="CM284" s="69">
        <f ca="1">(SUM('General Data'!$E124:CM124)+SUM($E275:CM275))</f>
        <v>0</v>
      </c>
      <c r="CN284" s="69">
        <f ca="1">(SUM('General Data'!$E124:CN124)+SUM($E275:CN275))</f>
        <v>0</v>
      </c>
      <c r="CO284" s="69">
        <f ca="1">(SUM('General Data'!$E124:CO124)+SUM($E275:CO275))</f>
        <v>0</v>
      </c>
      <c r="CP284" s="69">
        <f ca="1">(SUM('General Data'!$E124:CP124)+SUM($E275:CP275))</f>
        <v>0</v>
      </c>
      <c r="CQ284" s="69">
        <f ca="1">(SUM('General Data'!$E124:CQ124)+SUM($E275:CQ275))</f>
        <v>0</v>
      </c>
      <c r="CR284" s="69">
        <f ca="1">(SUM('General Data'!$E124:CR124)+SUM($E275:CR275))</f>
        <v>0</v>
      </c>
      <c r="CS284" s="69">
        <f ca="1">(SUM('General Data'!$E124:CS124)+SUM($E275:CS275))</f>
        <v>0</v>
      </c>
      <c r="CT284" s="69">
        <f ca="1">(SUM('General Data'!$E124:CT124)+SUM($E275:CT275))</f>
        <v>0</v>
      </c>
      <c r="CU284" s="69">
        <f ca="1">(SUM('General Data'!$E124:CU124)+SUM($E275:CU275))</f>
        <v>0</v>
      </c>
      <c r="CV284" s="69">
        <f ca="1">(SUM('General Data'!$E124:CV124)+SUM($E275:CV275))</f>
        <v>0</v>
      </c>
      <c r="CW284" s="69">
        <f ca="1">(SUM('General Data'!$E124:CW124)+SUM($E275:CW275))</f>
        <v>0</v>
      </c>
      <c r="CX284" s="69">
        <f ca="1">(SUM('General Data'!$E124:CX124)+SUM($E275:CX275))</f>
        <v>0</v>
      </c>
      <c r="CY284" s="69">
        <f ca="1">(SUM('General Data'!$E124:CY124)+SUM($E275:CY275))</f>
        <v>0</v>
      </c>
      <c r="CZ284" s="69">
        <f ca="1">(SUM('General Data'!$E124:CZ124)+SUM($E275:CZ275))</f>
        <v>0</v>
      </c>
      <c r="DA284" s="69">
        <f ca="1">(SUM('General Data'!$E124:DA124)+SUM($E275:DA275))</f>
        <v>0</v>
      </c>
      <c r="DB284" s="69">
        <f ca="1">(SUM('General Data'!$E124:DB124)+SUM($E275:DB275))</f>
        <v>0</v>
      </c>
      <c r="DC284" s="69">
        <f ca="1">(SUM('General Data'!$E124:DC124)+SUM($E275:DC275))</f>
        <v>0</v>
      </c>
      <c r="DD284" s="69">
        <f ca="1">(SUM('General Data'!$E124:DD124)+SUM($E275:DD275))</f>
        <v>0</v>
      </c>
      <c r="DE284" s="69">
        <f ca="1">(SUM('General Data'!$E124:DE124)+SUM($E275:DE275))</f>
        <v>0</v>
      </c>
      <c r="DF284" s="69">
        <f ca="1">(SUM('General Data'!$E124:DF124)+SUM($E275:DF275))</f>
        <v>0</v>
      </c>
      <c r="DG284" s="69">
        <f ca="1">(SUM('General Data'!$E124:DG124)+SUM($E275:DG275))</f>
        <v>0</v>
      </c>
      <c r="DH284" s="69">
        <f ca="1">(SUM('General Data'!$E124:DH124)+SUM($E275:DH275))</f>
        <v>0</v>
      </c>
      <c r="DI284" s="69">
        <f ca="1">(SUM('General Data'!$E124:DI124)+SUM($E275:DI275))</f>
        <v>0</v>
      </c>
      <c r="DJ284" s="69">
        <f ca="1">(SUM('General Data'!$E124:DJ124)+SUM($E275:DJ275))</f>
        <v>0</v>
      </c>
      <c r="DK284" s="69">
        <f ca="1">(SUM('General Data'!$E124:DK124)+SUM($E275:DK275))</f>
        <v>0</v>
      </c>
      <c r="DL284" s="69">
        <f ca="1">(SUM('General Data'!$E124:DL124)+SUM($E275:DL275))</f>
        <v>0</v>
      </c>
      <c r="DM284" s="69">
        <f ca="1">(SUM('General Data'!$E124:DM124)+SUM($E275:DM275))</f>
        <v>0</v>
      </c>
      <c r="DN284" s="69">
        <f ca="1">(SUM('General Data'!$E124:DN124)+SUM($E275:DN275))</f>
        <v>0</v>
      </c>
      <c r="DO284" s="69">
        <f ca="1">(SUM('General Data'!$E124:DO124)+SUM($E275:DO275))</f>
        <v>0</v>
      </c>
      <c r="DP284" s="69">
        <f ca="1">(SUM('General Data'!$E124:DP124)+SUM($E275:DP275))</f>
        <v>0</v>
      </c>
      <c r="DQ284" s="69">
        <f ca="1">(SUM('General Data'!$E124:DQ124)+SUM($E275:DQ275))</f>
        <v>0</v>
      </c>
      <c r="DR284" s="69">
        <f ca="1">(SUM('General Data'!$E124:DR124)+SUM($E275:DR275))</f>
        <v>0</v>
      </c>
      <c r="DS284" s="69">
        <f ca="1">(SUM('General Data'!$E124:DS124)+SUM($E275:DS275))</f>
        <v>0</v>
      </c>
      <c r="DT284" s="69">
        <f ca="1">(SUM('General Data'!$E124:DT124)+SUM($E275:DT275))</f>
        <v>0</v>
      </c>
      <c r="DU284" s="69">
        <f ca="1">(SUM('General Data'!$E124:DU124)+SUM($E275:DU275))</f>
        <v>0</v>
      </c>
      <c r="DV284" s="69">
        <f ca="1">(SUM('General Data'!$E124:DV124)+SUM($E275:DV275))</f>
        <v>0</v>
      </c>
      <c r="DW284" s="69">
        <f ca="1">(SUM('General Data'!$E124:DW124)+SUM($E275:DW275))</f>
        <v>0</v>
      </c>
      <c r="DX284" s="69">
        <f ca="1">(SUM('General Data'!$E124:DX124)+SUM($E275:DX275))</f>
        <v>0</v>
      </c>
      <c r="DY284" s="69">
        <f ca="1">(SUM('General Data'!$E124:DY124)+SUM($E275:DY275))</f>
        <v>0</v>
      </c>
      <c r="DZ284" s="69">
        <f ca="1">(SUM('General Data'!$E124:DZ124)+SUM($E275:DZ275))</f>
        <v>0</v>
      </c>
      <c r="EA284" s="69">
        <f ca="1">(SUM('General Data'!$E124:EA124)+SUM($E275:EA275))</f>
        <v>0</v>
      </c>
      <c r="EB284" s="69">
        <f ca="1">(SUM('General Data'!$E124:EB124)+SUM($E275:EB275))</f>
        <v>0</v>
      </c>
      <c r="EC284" s="69">
        <f ca="1">(SUM('General Data'!$E124:EC124)+SUM($E275:EC275))</f>
        <v>0</v>
      </c>
      <c r="ED284" s="69">
        <f ca="1">(SUM('General Data'!$E124:ED124)+SUM($E275:ED275))</f>
        <v>0</v>
      </c>
      <c r="EE284" s="69">
        <f ca="1">(SUM('General Data'!$E124:EE124)+SUM($E275:EE275))</f>
        <v>0</v>
      </c>
      <c r="EF284" s="69">
        <f ca="1">(SUM('General Data'!$E124:EF124)+SUM($E275:EF275))</f>
        <v>0</v>
      </c>
      <c r="EG284" s="69">
        <f ca="1">(SUM('General Data'!$E124:EG124)+SUM($E275:EG275))</f>
        <v>0</v>
      </c>
      <c r="EH284" s="69">
        <f ca="1">(SUM('General Data'!$E124:EH124)+SUM($E275:EH275))</f>
        <v>0</v>
      </c>
      <c r="EI284" s="69">
        <f ca="1">(SUM('General Data'!$E124:EI124)+SUM($E275:EI275))</f>
        <v>0</v>
      </c>
      <c r="EJ284" s="69"/>
      <c r="EK284" s="69"/>
      <c r="EL284" s="69"/>
      <c r="EM284" s="69"/>
      <c r="EN284" s="69"/>
      <c r="EO284" s="69"/>
      <c r="EP284" s="69"/>
      <c r="EQ284" s="69"/>
      <c r="ER284" s="69"/>
      <c r="ES284" s="69"/>
      <c r="ET284" s="69"/>
      <c r="EU284" s="69"/>
      <c r="EV284" s="69"/>
      <c r="EW284" s="69"/>
      <c r="EX284" s="69"/>
      <c r="EY284" s="69"/>
      <c r="EZ284" s="69"/>
      <c r="FA284" s="69"/>
    </row>
    <row r="285" spans="1:157" x14ac:dyDescent="0.2">
      <c r="A285" s="2"/>
      <c r="B285" t="s">
        <v>153</v>
      </c>
      <c r="E285" s="69">
        <f>E279</f>
        <v>0</v>
      </c>
      <c r="F285" s="69">
        <f>F279</f>
        <v>0</v>
      </c>
      <c r="G285" s="69">
        <f>G279</f>
        <v>0</v>
      </c>
      <c r="H285" s="69">
        <f>H279</f>
        <v>0</v>
      </c>
      <c r="I285" s="69">
        <f>I279</f>
        <v>0</v>
      </c>
      <c r="J285" s="69">
        <f t="shared" ref="J285:BU285" si="361">J279</f>
        <v>0</v>
      </c>
      <c r="K285" s="69">
        <f t="shared" si="361"/>
        <v>0</v>
      </c>
      <c r="L285" s="69">
        <f t="shared" si="361"/>
        <v>0</v>
      </c>
      <c r="M285" s="69">
        <f t="shared" si="361"/>
        <v>0</v>
      </c>
      <c r="N285" s="69">
        <f t="shared" si="361"/>
        <v>0</v>
      </c>
      <c r="O285" s="69">
        <f t="shared" si="361"/>
        <v>0</v>
      </c>
      <c r="P285" s="69">
        <f t="shared" si="361"/>
        <v>0</v>
      </c>
      <c r="Q285" s="69">
        <f t="shared" si="361"/>
        <v>0</v>
      </c>
      <c r="R285" s="69">
        <f t="shared" si="361"/>
        <v>0</v>
      </c>
      <c r="S285" s="69">
        <f t="shared" si="361"/>
        <v>0</v>
      </c>
      <c r="T285" s="69">
        <f t="shared" si="361"/>
        <v>0</v>
      </c>
      <c r="U285" s="69">
        <f t="shared" si="361"/>
        <v>0</v>
      </c>
      <c r="V285" s="69">
        <f t="shared" si="361"/>
        <v>0</v>
      </c>
      <c r="W285" s="69">
        <f t="shared" si="361"/>
        <v>0</v>
      </c>
      <c r="X285" s="69">
        <f t="shared" si="361"/>
        <v>0</v>
      </c>
      <c r="Y285" s="69">
        <f t="shared" si="361"/>
        <v>0</v>
      </c>
      <c r="Z285" s="69">
        <f t="shared" si="361"/>
        <v>0</v>
      </c>
      <c r="AA285" s="69">
        <f t="shared" si="361"/>
        <v>0</v>
      </c>
      <c r="AB285" s="69">
        <f t="shared" si="361"/>
        <v>0</v>
      </c>
      <c r="AC285" s="69">
        <f t="shared" si="361"/>
        <v>0</v>
      </c>
      <c r="AD285" s="69">
        <f t="shared" si="361"/>
        <v>0</v>
      </c>
      <c r="AE285" s="69">
        <f t="shared" si="361"/>
        <v>0</v>
      </c>
      <c r="AF285" s="69">
        <f t="shared" si="361"/>
        <v>0</v>
      </c>
      <c r="AG285" s="69">
        <f t="shared" si="361"/>
        <v>0</v>
      </c>
      <c r="AH285" s="69">
        <f t="shared" si="361"/>
        <v>0</v>
      </c>
      <c r="AI285" s="69">
        <f t="shared" si="361"/>
        <v>0</v>
      </c>
      <c r="AJ285" s="69">
        <f t="shared" si="361"/>
        <v>0</v>
      </c>
      <c r="AK285" s="69">
        <f t="shared" si="361"/>
        <v>0</v>
      </c>
      <c r="AL285" s="69">
        <f t="shared" si="361"/>
        <v>0</v>
      </c>
      <c r="AM285" s="69">
        <f t="shared" si="361"/>
        <v>0</v>
      </c>
      <c r="AN285" s="69">
        <f t="shared" si="361"/>
        <v>0</v>
      </c>
      <c r="AO285" s="69">
        <f t="shared" si="361"/>
        <v>0</v>
      </c>
      <c r="AP285" s="69">
        <f t="shared" si="361"/>
        <v>0</v>
      </c>
      <c r="AQ285" s="69">
        <f t="shared" si="361"/>
        <v>0</v>
      </c>
      <c r="AR285" s="69">
        <f t="shared" si="361"/>
        <v>0</v>
      </c>
      <c r="AS285" s="69">
        <f t="shared" si="361"/>
        <v>0</v>
      </c>
      <c r="AT285" s="69">
        <f t="shared" si="361"/>
        <v>0</v>
      </c>
      <c r="AU285" s="69">
        <f t="shared" si="361"/>
        <v>0</v>
      </c>
      <c r="AV285" s="69">
        <f t="shared" si="361"/>
        <v>0</v>
      </c>
      <c r="AW285" s="69">
        <f t="shared" si="361"/>
        <v>0</v>
      </c>
      <c r="AX285" s="69">
        <f t="shared" si="361"/>
        <v>0</v>
      </c>
      <c r="AY285" s="69">
        <f t="shared" si="361"/>
        <v>0</v>
      </c>
      <c r="AZ285" s="69">
        <f t="shared" si="361"/>
        <v>0</v>
      </c>
      <c r="BA285" s="69">
        <f t="shared" si="361"/>
        <v>0</v>
      </c>
      <c r="BB285" s="69">
        <f t="shared" si="361"/>
        <v>0</v>
      </c>
      <c r="BC285" s="69">
        <f t="shared" si="361"/>
        <v>0</v>
      </c>
      <c r="BD285" s="69">
        <f t="shared" si="361"/>
        <v>0</v>
      </c>
      <c r="BE285" s="69">
        <f t="shared" si="361"/>
        <v>0</v>
      </c>
      <c r="BF285" s="69">
        <f t="shared" si="361"/>
        <v>0</v>
      </c>
      <c r="BG285" s="69">
        <f t="shared" si="361"/>
        <v>0</v>
      </c>
      <c r="BH285" s="69">
        <f t="shared" si="361"/>
        <v>0</v>
      </c>
      <c r="BI285" s="69">
        <f t="shared" si="361"/>
        <v>0</v>
      </c>
      <c r="BJ285" s="69">
        <f t="shared" si="361"/>
        <v>0</v>
      </c>
      <c r="BK285" s="69">
        <f t="shared" si="361"/>
        <v>0</v>
      </c>
      <c r="BL285" s="69">
        <f t="shared" si="361"/>
        <v>0</v>
      </c>
      <c r="BM285" s="69">
        <f t="shared" si="361"/>
        <v>0</v>
      </c>
      <c r="BN285" s="69">
        <f t="shared" si="361"/>
        <v>0</v>
      </c>
      <c r="BO285" s="69">
        <f t="shared" si="361"/>
        <v>0</v>
      </c>
      <c r="BP285" s="69">
        <f t="shared" si="361"/>
        <v>0</v>
      </c>
      <c r="BQ285" s="69">
        <f t="shared" si="361"/>
        <v>0</v>
      </c>
      <c r="BR285" s="69">
        <f t="shared" si="361"/>
        <v>0</v>
      </c>
      <c r="BS285" s="69">
        <f t="shared" si="361"/>
        <v>0</v>
      </c>
      <c r="BT285" s="69">
        <f t="shared" si="361"/>
        <v>0</v>
      </c>
      <c r="BU285" s="69">
        <f t="shared" si="361"/>
        <v>0</v>
      </c>
      <c r="BV285" s="69">
        <f t="shared" ref="BV285:DW285" si="362">BV279</f>
        <v>0</v>
      </c>
      <c r="BW285" s="69">
        <f t="shared" si="362"/>
        <v>0</v>
      </c>
      <c r="BX285" s="69">
        <f t="shared" si="362"/>
        <v>0</v>
      </c>
      <c r="BY285" s="69">
        <f t="shared" si="362"/>
        <v>0</v>
      </c>
      <c r="BZ285" s="69">
        <f t="shared" si="362"/>
        <v>0</v>
      </c>
      <c r="CA285" s="69">
        <f t="shared" si="362"/>
        <v>0</v>
      </c>
      <c r="CB285" s="69">
        <f t="shared" si="362"/>
        <v>0</v>
      </c>
      <c r="CC285" s="69">
        <f t="shared" si="362"/>
        <v>0</v>
      </c>
      <c r="CD285" s="69">
        <f t="shared" si="362"/>
        <v>0</v>
      </c>
      <c r="CE285" s="69">
        <f t="shared" si="362"/>
        <v>0</v>
      </c>
      <c r="CF285" s="69">
        <f t="shared" si="362"/>
        <v>0</v>
      </c>
      <c r="CG285" s="69">
        <f t="shared" si="362"/>
        <v>0</v>
      </c>
      <c r="CH285" s="69">
        <f t="shared" si="362"/>
        <v>0</v>
      </c>
      <c r="CI285" s="69">
        <f t="shared" si="362"/>
        <v>0</v>
      </c>
      <c r="CJ285" s="69">
        <f t="shared" si="362"/>
        <v>0</v>
      </c>
      <c r="CK285" s="69">
        <f t="shared" si="362"/>
        <v>0</v>
      </c>
      <c r="CL285" s="69">
        <f t="shared" si="362"/>
        <v>0</v>
      </c>
      <c r="CM285" s="69">
        <f t="shared" si="362"/>
        <v>0</v>
      </c>
      <c r="CN285" s="69">
        <f t="shared" si="362"/>
        <v>0</v>
      </c>
      <c r="CO285" s="69">
        <f t="shared" si="362"/>
        <v>0</v>
      </c>
      <c r="CP285" s="69">
        <f t="shared" si="362"/>
        <v>0</v>
      </c>
      <c r="CQ285" s="69">
        <f t="shared" si="362"/>
        <v>0</v>
      </c>
      <c r="CR285" s="69">
        <f t="shared" si="362"/>
        <v>0</v>
      </c>
      <c r="CS285" s="69">
        <f t="shared" si="362"/>
        <v>0</v>
      </c>
      <c r="CT285" s="69">
        <f t="shared" si="362"/>
        <v>0</v>
      </c>
      <c r="CU285" s="69">
        <f t="shared" si="362"/>
        <v>0</v>
      </c>
      <c r="CV285" s="69">
        <f t="shared" si="362"/>
        <v>0</v>
      </c>
      <c r="CW285" s="69">
        <f t="shared" si="362"/>
        <v>0</v>
      </c>
      <c r="CX285" s="69">
        <f t="shared" si="362"/>
        <v>0</v>
      </c>
      <c r="CY285" s="69">
        <f t="shared" si="362"/>
        <v>0</v>
      </c>
      <c r="CZ285" s="69">
        <f t="shared" si="362"/>
        <v>0</v>
      </c>
      <c r="DA285" s="69">
        <f t="shared" si="362"/>
        <v>0</v>
      </c>
      <c r="DB285" s="69">
        <f t="shared" si="362"/>
        <v>0</v>
      </c>
      <c r="DC285" s="69">
        <f t="shared" si="362"/>
        <v>0</v>
      </c>
      <c r="DD285" s="69">
        <f t="shared" si="362"/>
        <v>0</v>
      </c>
      <c r="DE285" s="69">
        <f t="shared" si="362"/>
        <v>0</v>
      </c>
      <c r="DF285" s="69">
        <f t="shared" si="362"/>
        <v>0</v>
      </c>
      <c r="DG285" s="69">
        <f t="shared" si="362"/>
        <v>0</v>
      </c>
      <c r="DH285" s="69">
        <f t="shared" si="362"/>
        <v>0</v>
      </c>
      <c r="DI285" s="69">
        <f t="shared" si="362"/>
        <v>0</v>
      </c>
      <c r="DJ285" s="69">
        <f t="shared" si="362"/>
        <v>0</v>
      </c>
      <c r="DK285" s="69">
        <f t="shared" si="362"/>
        <v>0</v>
      </c>
      <c r="DL285" s="69">
        <f t="shared" si="362"/>
        <v>0</v>
      </c>
      <c r="DM285" s="69">
        <f t="shared" si="362"/>
        <v>0</v>
      </c>
      <c r="DN285" s="69">
        <f t="shared" si="362"/>
        <v>0</v>
      </c>
      <c r="DO285" s="69">
        <f t="shared" si="362"/>
        <v>0</v>
      </c>
      <c r="DP285" s="69">
        <f t="shared" si="362"/>
        <v>0</v>
      </c>
      <c r="DQ285" s="69">
        <f t="shared" si="362"/>
        <v>0</v>
      </c>
      <c r="DR285" s="69">
        <f t="shared" si="362"/>
        <v>0</v>
      </c>
      <c r="DS285" s="69">
        <f t="shared" si="362"/>
        <v>0</v>
      </c>
      <c r="DT285" s="69">
        <f t="shared" si="362"/>
        <v>0</v>
      </c>
      <c r="DU285" s="69">
        <f t="shared" si="362"/>
        <v>0</v>
      </c>
      <c r="DV285" s="69">
        <f t="shared" si="362"/>
        <v>0</v>
      </c>
      <c r="DW285" s="69">
        <f t="shared" si="362"/>
        <v>0</v>
      </c>
      <c r="DX285" s="69">
        <f t="shared" ref="DX285:EI285" si="363">DX279</f>
        <v>0</v>
      </c>
      <c r="DY285" s="69">
        <f t="shared" si="363"/>
        <v>0</v>
      </c>
      <c r="DZ285" s="69">
        <f t="shared" si="363"/>
        <v>0</v>
      </c>
      <c r="EA285" s="69">
        <f t="shared" si="363"/>
        <v>0</v>
      </c>
      <c r="EB285" s="69">
        <f t="shared" si="363"/>
        <v>0</v>
      </c>
      <c r="EC285" s="69">
        <f t="shared" si="363"/>
        <v>0</v>
      </c>
      <c r="ED285" s="69">
        <f t="shared" si="363"/>
        <v>0</v>
      </c>
      <c r="EE285" s="69">
        <f t="shared" si="363"/>
        <v>0</v>
      </c>
      <c r="EF285" s="69">
        <f t="shared" si="363"/>
        <v>0</v>
      </c>
      <c r="EG285" s="69">
        <f t="shared" si="363"/>
        <v>0</v>
      </c>
      <c r="EH285" s="69">
        <f t="shared" si="363"/>
        <v>0</v>
      </c>
      <c r="EI285" s="69">
        <f t="shared" si="363"/>
        <v>0</v>
      </c>
      <c r="EJ285" s="69"/>
      <c r="EK285" s="69"/>
      <c r="EL285" s="69"/>
      <c r="EM285" s="69"/>
      <c r="EN285" s="69"/>
      <c r="EO285" s="69"/>
      <c r="EP285" s="69"/>
      <c r="EQ285" s="69"/>
      <c r="ER285" s="69"/>
      <c r="ES285" s="69"/>
      <c r="ET285" s="69"/>
      <c r="EU285" s="69"/>
      <c r="EV285" s="69"/>
      <c r="EW285" s="69"/>
      <c r="EX285" s="69"/>
      <c r="EY285" s="69"/>
      <c r="EZ285" s="69"/>
      <c r="FA285" s="69"/>
    </row>
    <row r="286" spans="1:157" x14ac:dyDescent="0.2">
      <c r="A286" s="2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K286" s="69"/>
      <c r="AL286" s="69"/>
      <c r="AM286" s="69"/>
      <c r="AN286" s="69"/>
      <c r="AO286" s="69"/>
      <c r="AP286" s="69"/>
      <c r="AQ286" s="69"/>
      <c r="AR286" s="69"/>
      <c r="AS286" s="69"/>
      <c r="AT286" s="69"/>
      <c r="AU286" s="69"/>
      <c r="AV286" s="69"/>
      <c r="AW286" s="69"/>
      <c r="AX286" s="69"/>
      <c r="AY286" s="69"/>
      <c r="AZ286" s="69"/>
      <c r="BA286" s="69"/>
      <c r="BB286" s="69"/>
      <c r="BC286" s="69"/>
      <c r="BD286" s="69"/>
      <c r="BE286" s="69"/>
      <c r="BF286" s="69"/>
      <c r="BG286" s="69"/>
      <c r="BH286" s="69"/>
      <c r="BI286" s="69"/>
      <c r="BJ286" s="69"/>
      <c r="BK286" s="69"/>
      <c r="BL286" s="69"/>
      <c r="BM286" s="69"/>
      <c r="BN286" s="69"/>
      <c r="BO286" s="69"/>
      <c r="BP286" s="69"/>
      <c r="BQ286" s="69"/>
      <c r="BR286" s="69"/>
      <c r="BS286" s="69"/>
      <c r="BT286" s="69"/>
      <c r="BU286" s="69"/>
      <c r="BV286" s="69"/>
      <c r="BW286" s="69"/>
      <c r="BX286" s="69"/>
      <c r="BY286" s="69"/>
      <c r="BZ286" s="69"/>
      <c r="CA286" s="69"/>
      <c r="CB286" s="69"/>
      <c r="CC286" s="69"/>
      <c r="CD286" s="69"/>
      <c r="CE286" s="69"/>
      <c r="CF286" s="69"/>
      <c r="CG286" s="69"/>
      <c r="CH286" s="69"/>
      <c r="CI286" s="69"/>
      <c r="CJ286" s="69"/>
      <c r="CK286" s="69"/>
      <c r="CL286" s="69"/>
      <c r="CM286" s="69"/>
      <c r="CN286" s="69"/>
      <c r="CO286" s="69"/>
      <c r="CP286" s="69"/>
      <c r="CQ286" s="69"/>
      <c r="CR286" s="69"/>
      <c r="CS286" s="69"/>
      <c r="CT286" s="69"/>
      <c r="CU286" s="69"/>
      <c r="CV286" s="69"/>
      <c r="CW286" s="69"/>
      <c r="CX286" s="69"/>
      <c r="CY286" s="69"/>
      <c r="CZ286" s="69"/>
      <c r="DA286" s="69"/>
      <c r="DB286" s="69"/>
      <c r="DC286" s="69"/>
      <c r="DD286" s="69"/>
      <c r="DE286" s="69"/>
      <c r="DF286" s="69"/>
      <c r="DG286" s="69"/>
      <c r="DH286" s="69"/>
      <c r="DI286" s="69"/>
      <c r="DJ286" s="69"/>
      <c r="DK286" s="69"/>
      <c r="DL286" s="69"/>
      <c r="DM286" s="69"/>
      <c r="DN286" s="69"/>
      <c r="DO286" s="69"/>
      <c r="DP286" s="69"/>
      <c r="DQ286" s="69"/>
      <c r="DR286" s="69"/>
      <c r="DS286" s="69"/>
      <c r="DT286" s="69"/>
      <c r="DU286" s="69"/>
      <c r="DV286" s="69"/>
      <c r="DW286" s="69"/>
      <c r="DX286" s="69"/>
      <c r="DY286" s="69"/>
      <c r="DZ286" s="69"/>
      <c r="EA286" s="69"/>
      <c r="EB286" s="69"/>
      <c r="EC286" s="69"/>
      <c r="ED286" s="69"/>
      <c r="EE286" s="69"/>
      <c r="EF286" s="69"/>
      <c r="EG286" s="69"/>
      <c r="EH286" s="69"/>
      <c r="EI286" s="69"/>
      <c r="EJ286" s="69"/>
      <c r="EK286" s="69"/>
      <c r="EL286" s="69"/>
      <c r="EM286" s="69"/>
      <c r="EN286" s="69"/>
      <c r="EO286" s="69"/>
      <c r="EP286" s="69"/>
      <c r="EQ286" s="69"/>
      <c r="ER286" s="69"/>
      <c r="ES286" s="69"/>
      <c r="ET286" s="69"/>
      <c r="EU286" s="69"/>
      <c r="EV286" s="69"/>
      <c r="EW286" s="69"/>
      <c r="EX286" s="69"/>
      <c r="EY286" s="69"/>
      <c r="EZ286" s="69"/>
      <c r="FA286" s="69"/>
    </row>
    <row r="287" spans="1:157" x14ac:dyDescent="0.2">
      <c r="A287" s="2" t="s">
        <v>111</v>
      </c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51"/>
      <c r="AU287" s="51"/>
      <c r="AV287" s="51"/>
      <c r="AW287" s="51"/>
      <c r="AX287" s="51"/>
      <c r="AY287" s="51"/>
      <c r="AZ287" s="51"/>
      <c r="BA287" s="51"/>
      <c r="BB287" s="51"/>
      <c r="BC287" s="51"/>
      <c r="BD287" s="51"/>
      <c r="BE287" s="51"/>
      <c r="BF287" s="51"/>
      <c r="BG287" s="51"/>
      <c r="BH287" s="51"/>
      <c r="BI287" s="51"/>
      <c r="BJ287" s="51"/>
      <c r="BK287" s="51"/>
      <c r="BL287" s="51"/>
      <c r="BM287" s="51"/>
      <c r="BN287" s="51"/>
      <c r="BO287" s="51"/>
      <c r="BP287" s="51"/>
      <c r="BQ287" s="51"/>
      <c r="BR287" s="51"/>
      <c r="BS287" s="51"/>
      <c r="BT287" s="51"/>
      <c r="BU287" s="51"/>
      <c r="BV287" s="51"/>
      <c r="BW287" s="51"/>
      <c r="BX287" s="51"/>
      <c r="BY287" s="51"/>
      <c r="BZ287" s="51"/>
      <c r="CA287" s="51"/>
      <c r="CB287" s="51"/>
      <c r="CC287" s="51"/>
      <c r="CD287" s="51"/>
      <c r="CE287" s="51"/>
      <c r="CF287" s="51"/>
      <c r="CG287" s="51"/>
      <c r="CH287" s="51"/>
      <c r="CI287" s="51"/>
      <c r="CJ287" s="51"/>
      <c r="CK287" s="51"/>
      <c r="CL287" s="51"/>
      <c r="CM287" s="51"/>
      <c r="CN287" s="51"/>
      <c r="CO287" s="51"/>
      <c r="CP287" s="51"/>
      <c r="CQ287" s="51"/>
      <c r="CR287" s="51"/>
      <c r="CS287" s="51"/>
      <c r="CT287" s="51"/>
      <c r="CU287" s="51"/>
      <c r="CV287" s="51"/>
      <c r="CW287" s="51"/>
      <c r="CX287" s="51"/>
      <c r="CY287" s="51"/>
      <c r="CZ287" s="51"/>
      <c r="DA287" s="51"/>
      <c r="DB287" s="51"/>
      <c r="DC287" s="51"/>
      <c r="DD287" s="51"/>
      <c r="DE287" s="51"/>
      <c r="DF287" s="51"/>
      <c r="DG287" s="51"/>
      <c r="DH287" s="51"/>
      <c r="DI287" s="51"/>
      <c r="DJ287" s="51"/>
      <c r="DK287" s="51"/>
      <c r="DL287" s="51"/>
      <c r="DM287" s="51"/>
      <c r="DN287" s="51"/>
      <c r="DO287" s="51"/>
      <c r="DP287" s="51"/>
      <c r="DQ287" s="51"/>
      <c r="DR287" s="51"/>
      <c r="DS287" s="51"/>
      <c r="DT287" s="51"/>
      <c r="DU287" s="51"/>
      <c r="DV287" s="51"/>
      <c r="DW287" s="51"/>
      <c r="DX287" s="51"/>
      <c r="DY287" s="51"/>
      <c r="DZ287" s="51"/>
      <c r="EA287" s="51"/>
      <c r="EB287" s="51"/>
      <c r="EC287" s="51"/>
      <c r="ED287" s="51"/>
      <c r="EE287" s="51"/>
      <c r="EF287" s="51"/>
      <c r="EG287" s="51"/>
      <c r="EH287" s="51"/>
      <c r="EI287" s="51"/>
      <c r="EJ287" s="51"/>
      <c r="EK287" s="51"/>
      <c r="EL287" s="51"/>
      <c r="EM287" s="51"/>
      <c r="EN287" s="51"/>
      <c r="EO287" s="51"/>
      <c r="EP287" s="51"/>
      <c r="EQ287" s="51"/>
      <c r="ER287" s="51"/>
      <c r="ES287" s="51"/>
      <c r="ET287" s="51"/>
      <c r="EU287" s="51"/>
      <c r="EV287" s="51"/>
      <c r="EW287" s="51"/>
      <c r="EX287" s="51"/>
      <c r="EY287" s="51"/>
      <c r="EZ287" s="51"/>
      <c r="FA287" s="51"/>
    </row>
    <row r="288" spans="1:157" x14ac:dyDescent="0.2">
      <c r="A288" s="2"/>
      <c r="B288" s="105" t="s">
        <v>224</v>
      </c>
      <c r="E288" s="51">
        <f ca="1">E258</f>
        <v>0</v>
      </c>
      <c r="F288" s="51">
        <f t="shared" ref="F288:BQ288" ca="1" si="364">F258</f>
        <v>0</v>
      </c>
      <c r="G288" s="51">
        <f t="shared" ca="1" si="364"/>
        <v>0</v>
      </c>
      <c r="H288" s="51">
        <f t="shared" ca="1" si="364"/>
        <v>0</v>
      </c>
      <c r="I288" s="51">
        <f t="shared" ca="1" si="364"/>
        <v>0</v>
      </c>
      <c r="J288" s="51">
        <f t="shared" ca="1" si="364"/>
        <v>0</v>
      </c>
      <c r="K288" s="51">
        <f t="shared" ca="1" si="364"/>
        <v>0</v>
      </c>
      <c r="L288" s="51">
        <f t="shared" ca="1" si="364"/>
        <v>0</v>
      </c>
      <c r="M288" s="51">
        <f t="shared" ca="1" si="364"/>
        <v>0</v>
      </c>
      <c r="N288" s="51">
        <f t="shared" ca="1" si="364"/>
        <v>0</v>
      </c>
      <c r="O288" s="51">
        <f t="shared" ca="1" si="364"/>
        <v>0</v>
      </c>
      <c r="P288" s="51">
        <f t="shared" ca="1" si="364"/>
        <v>0</v>
      </c>
      <c r="Q288" s="51">
        <f t="shared" ca="1" si="364"/>
        <v>0</v>
      </c>
      <c r="R288" s="51">
        <f t="shared" ca="1" si="364"/>
        <v>0</v>
      </c>
      <c r="S288" s="51">
        <f t="shared" ca="1" si="364"/>
        <v>0</v>
      </c>
      <c r="T288" s="51">
        <f t="shared" ca="1" si="364"/>
        <v>0</v>
      </c>
      <c r="U288" s="51">
        <f t="shared" ca="1" si="364"/>
        <v>0</v>
      </c>
      <c r="V288" s="51">
        <f t="shared" ca="1" si="364"/>
        <v>0</v>
      </c>
      <c r="W288" s="51">
        <f t="shared" ca="1" si="364"/>
        <v>0</v>
      </c>
      <c r="X288" s="51">
        <f t="shared" ca="1" si="364"/>
        <v>0</v>
      </c>
      <c r="Y288" s="51">
        <f t="shared" ca="1" si="364"/>
        <v>0</v>
      </c>
      <c r="Z288" s="51">
        <f t="shared" ca="1" si="364"/>
        <v>0</v>
      </c>
      <c r="AA288" s="51">
        <f t="shared" ca="1" si="364"/>
        <v>0</v>
      </c>
      <c r="AB288" s="51">
        <f t="shared" ca="1" si="364"/>
        <v>0</v>
      </c>
      <c r="AC288" s="51">
        <f t="shared" ca="1" si="364"/>
        <v>0</v>
      </c>
      <c r="AD288" s="51">
        <f t="shared" ca="1" si="364"/>
        <v>0</v>
      </c>
      <c r="AE288" s="51">
        <f t="shared" ca="1" si="364"/>
        <v>0</v>
      </c>
      <c r="AF288" s="51">
        <f t="shared" ca="1" si="364"/>
        <v>0</v>
      </c>
      <c r="AG288" s="51">
        <f t="shared" ca="1" si="364"/>
        <v>0</v>
      </c>
      <c r="AH288" s="51">
        <f t="shared" ca="1" si="364"/>
        <v>0</v>
      </c>
      <c r="AI288" s="51">
        <f t="shared" ca="1" si="364"/>
        <v>0</v>
      </c>
      <c r="AJ288" s="51">
        <f t="shared" ca="1" si="364"/>
        <v>0</v>
      </c>
      <c r="AK288" s="51">
        <f t="shared" ca="1" si="364"/>
        <v>0</v>
      </c>
      <c r="AL288" s="51">
        <f t="shared" ca="1" si="364"/>
        <v>0</v>
      </c>
      <c r="AM288" s="51">
        <f t="shared" ca="1" si="364"/>
        <v>0</v>
      </c>
      <c r="AN288" s="51">
        <f t="shared" ca="1" si="364"/>
        <v>0</v>
      </c>
      <c r="AO288" s="51">
        <f t="shared" ca="1" si="364"/>
        <v>0</v>
      </c>
      <c r="AP288" s="51">
        <f t="shared" ca="1" si="364"/>
        <v>0</v>
      </c>
      <c r="AQ288" s="51">
        <f t="shared" ca="1" si="364"/>
        <v>0</v>
      </c>
      <c r="AR288" s="51">
        <f t="shared" ca="1" si="364"/>
        <v>0</v>
      </c>
      <c r="AS288" s="51">
        <f t="shared" ca="1" si="364"/>
        <v>0</v>
      </c>
      <c r="AT288" s="51">
        <f t="shared" ca="1" si="364"/>
        <v>0</v>
      </c>
      <c r="AU288" s="51">
        <f t="shared" ca="1" si="364"/>
        <v>0</v>
      </c>
      <c r="AV288" s="51">
        <f t="shared" ca="1" si="364"/>
        <v>0</v>
      </c>
      <c r="AW288" s="51">
        <f t="shared" ca="1" si="364"/>
        <v>0</v>
      </c>
      <c r="AX288" s="51">
        <f t="shared" ca="1" si="364"/>
        <v>0</v>
      </c>
      <c r="AY288" s="51">
        <f t="shared" ca="1" si="364"/>
        <v>0</v>
      </c>
      <c r="AZ288" s="51">
        <f t="shared" ca="1" si="364"/>
        <v>0</v>
      </c>
      <c r="BA288" s="51">
        <f t="shared" ca="1" si="364"/>
        <v>0</v>
      </c>
      <c r="BB288" s="51">
        <f t="shared" ca="1" si="364"/>
        <v>0</v>
      </c>
      <c r="BC288" s="51">
        <f t="shared" ca="1" si="364"/>
        <v>0</v>
      </c>
      <c r="BD288" s="51">
        <f t="shared" ca="1" si="364"/>
        <v>0</v>
      </c>
      <c r="BE288" s="51">
        <f t="shared" ca="1" si="364"/>
        <v>0</v>
      </c>
      <c r="BF288" s="51">
        <f t="shared" ca="1" si="364"/>
        <v>0</v>
      </c>
      <c r="BG288" s="51">
        <f t="shared" ca="1" si="364"/>
        <v>0</v>
      </c>
      <c r="BH288" s="51">
        <f t="shared" ca="1" si="364"/>
        <v>0</v>
      </c>
      <c r="BI288" s="51">
        <f t="shared" ca="1" si="364"/>
        <v>0</v>
      </c>
      <c r="BJ288" s="51">
        <f t="shared" ca="1" si="364"/>
        <v>0</v>
      </c>
      <c r="BK288" s="51">
        <f t="shared" ca="1" si="364"/>
        <v>0</v>
      </c>
      <c r="BL288" s="51">
        <f t="shared" ca="1" si="364"/>
        <v>0</v>
      </c>
      <c r="BM288" s="51">
        <f t="shared" ca="1" si="364"/>
        <v>0</v>
      </c>
      <c r="BN288" s="51">
        <f t="shared" ca="1" si="364"/>
        <v>0</v>
      </c>
      <c r="BO288" s="51">
        <f t="shared" ca="1" si="364"/>
        <v>0</v>
      </c>
      <c r="BP288" s="51">
        <f t="shared" ca="1" si="364"/>
        <v>0</v>
      </c>
      <c r="BQ288" s="51">
        <f t="shared" ca="1" si="364"/>
        <v>0</v>
      </c>
      <c r="BR288" s="51">
        <f t="shared" ref="BR288:EC288" ca="1" si="365">BR258</f>
        <v>0</v>
      </c>
      <c r="BS288" s="51">
        <f t="shared" ca="1" si="365"/>
        <v>0</v>
      </c>
      <c r="BT288" s="51">
        <f t="shared" ca="1" si="365"/>
        <v>0</v>
      </c>
      <c r="BU288" s="51">
        <f t="shared" ca="1" si="365"/>
        <v>0</v>
      </c>
      <c r="BV288" s="51">
        <f t="shared" ca="1" si="365"/>
        <v>0</v>
      </c>
      <c r="BW288" s="51">
        <f t="shared" ca="1" si="365"/>
        <v>0</v>
      </c>
      <c r="BX288" s="51">
        <f t="shared" ca="1" si="365"/>
        <v>0</v>
      </c>
      <c r="BY288" s="51">
        <f t="shared" ca="1" si="365"/>
        <v>0</v>
      </c>
      <c r="BZ288" s="51">
        <f t="shared" ca="1" si="365"/>
        <v>0</v>
      </c>
      <c r="CA288" s="51">
        <f t="shared" ca="1" si="365"/>
        <v>0</v>
      </c>
      <c r="CB288" s="51">
        <f t="shared" ca="1" si="365"/>
        <v>0</v>
      </c>
      <c r="CC288" s="51">
        <f t="shared" ca="1" si="365"/>
        <v>0</v>
      </c>
      <c r="CD288" s="51">
        <f t="shared" ca="1" si="365"/>
        <v>0</v>
      </c>
      <c r="CE288" s="51">
        <f t="shared" ca="1" si="365"/>
        <v>0</v>
      </c>
      <c r="CF288" s="51">
        <f t="shared" ca="1" si="365"/>
        <v>0</v>
      </c>
      <c r="CG288" s="51">
        <f t="shared" ca="1" si="365"/>
        <v>0</v>
      </c>
      <c r="CH288" s="51">
        <f t="shared" ca="1" si="365"/>
        <v>0</v>
      </c>
      <c r="CI288" s="51">
        <f t="shared" ca="1" si="365"/>
        <v>0</v>
      </c>
      <c r="CJ288" s="51">
        <f t="shared" ca="1" si="365"/>
        <v>0</v>
      </c>
      <c r="CK288" s="51">
        <f t="shared" ca="1" si="365"/>
        <v>0</v>
      </c>
      <c r="CL288" s="51">
        <f t="shared" ca="1" si="365"/>
        <v>0</v>
      </c>
      <c r="CM288" s="51">
        <f t="shared" ca="1" si="365"/>
        <v>0</v>
      </c>
      <c r="CN288" s="51">
        <f t="shared" ca="1" si="365"/>
        <v>0</v>
      </c>
      <c r="CO288" s="51">
        <f t="shared" ca="1" si="365"/>
        <v>0</v>
      </c>
      <c r="CP288" s="51">
        <f t="shared" ca="1" si="365"/>
        <v>0</v>
      </c>
      <c r="CQ288" s="51">
        <f t="shared" ca="1" si="365"/>
        <v>0</v>
      </c>
      <c r="CR288" s="51">
        <f t="shared" ca="1" si="365"/>
        <v>0</v>
      </c>
      <c r="CS288" s="51">
        <f t="shared" ca="1" si="365"/>
        <v>0</v>
      </c>
      <c r="CT288" s="51">
        <f t="shared" ca="1" si="365"/>
        <v>0</v>
      </c>
      <c r="CU288" s="51">
        <f t="shared" ca="1" si="365"/>
        <v>0</v>
      </c>
      <c r="CV288" s="51">
        <f t="shared" ca="1" si="365"/>
        <v>0</v>
      </c>
      <c r="CW288" s="51">
        <f t="shared" ca="1" si="365"/>
        <v>0</v>
      </c>
      <c r="CX288" s="51">
        <f t="shared" ca="1" si="365"/>
        <v>0</v>
      </c>
      <c r="CY288" s="51">
        <f t="shared" ca="1" si="365"/>
        <v>0</v>
      </c>
      <c r="CZ288" s="51">
        <f t="shared" ca="1" si="365"/>
        <v>0</v>
      </c>
      <c r="DA288" s="51">
        <f t="shared" ca="1" si="365"/>
        <v>0</v>
      </c>
      <c r="DB288" s="51">
        <f t="shared" ca="1" si="365"/>
        <v>0</v>
      </c>
      <c r="DC288" s="51">
        <f t="shared" ca="1" si="365"/>
        <v>0</v>
      </c>
      <c r="DD288" s="51">
        <f t="shared" ca="1" si="365"/>
        <v>0</v>
      </c>
      <c r="DE288" s="51">
        <f t="shared" ca="1" si="365"/>
        <v>0</v>
      </c>
      <c r="DF288" s="51">
        <f t="shared" ca="1" si="365"/>
        <v>0</v>
      </c>
      <c r="DG288" s="51">
        <f t="shared" ca="1" si="365"/>
        <v>0</v>
      </c>
      <c r="DH288" s="51">
        <f t="shared" ca="1" si="365"/>
        <v>0</v>
      </c>
      <c r="DI288" s="51">
        <f t="shared" ca="1" si="365"/>
        <v>0</v>
      </c>
      <c r="DJ288" s="51">
        <f t="shared" ca="1" si="365"/>
        <v>0</v>
      </c>
      <c r="DK288" s="51">
        <f t="shared" ca="1" si="365"/>
        <v>0</v>
      </c>
      <c r="DL288" s="51">
        <f t="shared" ca="1" si="365"/>
        <v>0</v>
      </c>
      <c r="DM288" s="51">
        <f t="shared" ca="1" si="365"/>
        <v>0</v>
      </c>
      <c r="DN288" s="51">
        <f t="shared" ca="1" si="365"/>
        <v>0</v>
      </c>
      <c r="DO288" s="51">
        <f t="shared" ca="1" si="365"/>
        <v>0</v>
      </c>
      <c r="DP288" s="51">
        <f t="shared" ca="1" si="365"/>
        <v>0</v>
      </c>
      <c r="DQ288" s="51">
        <f t="shared" ca="1" si="365"/>
        <v>0</v>
      </c>
      <c r="DR288" s="51">
        <f t="shared" ca="1" si="365"/>
        <v>0</v>
      </c>
      <c r="DS288" s="51">
        <f t="shared" ca="1" si="365"/>
        <v>0</v>
      </c>
      <c r="DT288" s="51">
        <f t="shared" ca="1" si="365"/>
        <v>0</v>
      </c>
      <c r="DU288" s="51">
        <f t="shared" ca="1" si="365"/>
        <v>0</v>
      </c>
      <c r="DV288" s="51">
        <f t="shared" ca="1" si="365"/>
        <v>0</v>
      </c>
      <c r="DW288" s="51">
        <f t="shared" ca="1" si="365"/>
        <v>0</v>
      </c>
      <c r="DX288" s="51">
        <f t="shared" ca="1" si="365"/>
        <v>0</v>
      </c>
      <c r="DY288" s="51">
        <f t="shared" ca="1" si="365"/>
        <v>0</v>
      </c>
      <c r="DZ288" s="51">
        <f t="shared" ca="1" si="365"/>
        <v>0</v>
      </c>
      <c r="EA288" s="51">
        <f t="shared" ca="1" si="365"/>
        <v>0</v>
      </c>
      <c r="EB288" s="51">
        <f t="shared" ca="1" si="365"/>
        <v>0</v>
      </c>
      <c r="EC288" s="51">
        <f t="shared" ca="1" si="365"/>
        <v>0</v>
      </c>
      <c r="ED288" s="51">
        <f t="shared" ref="ED288:EI288" ca="1" si="366">ED258</f>
        <v>0</v>
      </c>
      <c r="EE288" s="51">
        <f t="shared" ca="1" si="366"/>
        <v>0</v>
      </c>
      <c r="EF288" s="51">
        <f t="shared" ca="1" si="366"/>
        <v>0</v>
      </c>
      <c r="EG288" s="51">
        <f t="shared" ca="1" si="366"/>
        <v>0</v>
      </c>
      <c r="EH288" s="51">
        <f t="shared" ca="1" si="366"/>
        <v>0</v>
      </c>
      <c r="EI288" s="51">
        <f t="shared" ca="1" si="366"/>
        <v>0</v>
      </c>
      <c r="EJ288" s="51"/>
      <c r="EK288" s="51"/>
      <c r="EL288" s="51"/>
      <c r="EM288" s="51"/>
      <c r="EN288" s="51"/>
      <c r="EO288" s="51"/>
      <c r="EP288" s="51"/>
      <c r="EQ288" s="51"/>
      <c r="ER288" s="51"/>
      <c r="ES288" s="51"/>
      <c r="ET288" s="51"/>
      <c r="EU288" s="51"/>
      <c r="EV288" s="51"/>
      <c r="EW288" s="51"/>
      <c r="EX288" s="51"/>
      <c r="EY288" s="51"/>
      <c r="EZ288" s="51"/>
      <c r="FA288" s="51"/>
    </row>
    <row r="289" spans="1:157" x14ac:dyDescent="0.2">
      <c r="A289" s="2"/>
      <c r="B289" s="105" t="s">
        <v>223</v>
      </c>
      <c r="E289" s="51">
        <f ca="1">E265</f>
        <v>0</v>
      </c>
      <c r="F289" s="51">
        <f t="shared" ref="F289:BQ289" ca="1" si="367">F265</f>
        <v>0</v>
      </c>
      <c r="G289" s="51">
        <f t="shared" ca="1" si="367"/>
        <v>0</v>
      </c>
      <c r="H289" s="51">
        <f t="shared" ca="1" si="367"/>
        <v>0</v>
      </c>
      <c r="I289" s="51">
        <f t="shared" ca="1" si="367"/>
        <v>0</v>
      </c>
      <c r="J289" s="51">
        <f t="shared" ca="1" si="367"/>
        <v>0</v>
      </c>
      <c r="K289" s="51">
        <f t="shared" ca="1" si="367"/>
        <v>0</v>
      </c>
      <c r="L289" s="51">
        <f t="shared" ca="1" si="367"/>
        <v>0</v>
      </c>
      <c r="M289" s="51">
        <f t="shared" ca="1" si="367"/>
        <v>0</v>
      </c>
      <c r="N289" s="51">
        <f t="shared" ca="1" si="367"/>
        <v>0</v>
      </c>
      <c r="O289" s="51">
        <f t="shared" ca="1" si="367"/>
        <v>0</v>
      </c>
      <c r="P289" s="51">
        <f t="shared" ca="1" si="367"/>
        <v>0</v>
      </c>
      <c r="Q289" s="51">
        <f t="shared" ca="1" si="367"/>
        <v>0</v>
      </c>
      <c r="R289" s="51">
        <f t="shared" ca="1" si="367"/>
        <v>0</v>
      </c>
      <c r="S289" s="51">
        <f t="shared" ca="1" si="367"/>
        <v>0</v>
      </c>
      <c r="T289" s="51">
        <f t="shared" ca="1" si="367"/>
        <v>0</v>
      </c>
      <c r="U289" s="51">
        <f t="shared" ca="1" si="367"/>
        <v>0</v>
      </c>
      <c r="V289" s="51">
        <f t="shared" ca="1" si="367"/>
        <v>0</v>
      </c>
      <c r="W289" s="51">
        <f t="shared" ca="1" si="367"/>
        <v>0</v>
      </c>
      <c r="X289" s="51">
        <f t="shared" ca="1" si="367"/>
        <v>0</v>
      </c>
      <c r="Y289" s="51">
        <f t="shared" ca="1" si="367"/>
        <v>0</v>
      </c>
      <c r="Z289" s="51">
        <f t="shared" ca="1" si="367"/>
        <v>0</v>
      </c>
      <c r="AA289" s="51">
        <f t="shared" ca="1" si="367"/>
        <v>0</v>
      </c>
      <c r="AB289" s="51">
        <f t="shared" ca="1" si="367"/>
        <v>0</v>
      </c>
      <c r="AC289" s="51">
        <f t="shared" ca="1" si="367"/>
        <v>0</v>
      </c>
      <c r="AD289" s="51">
        <f t="shared" ca="1" si="367"/>
        <v>0</v>
      </c>
      <c r="AE289" s="51">
        <f t="shared" ca="1" si="367"/>
        <v>0</v>
      </c>
      <c r="AF289" s="51">
        <f t="shared" ca="1" si="367"/>
        <v>0</v>
      </c>
      <c r="AG289" s="51">
        <f t="shared" ca="1" si="367"/>
        <v>0</v>
      </c>
      <c r="AH289" s="51">
        <f t="shared" ca="1" si="367"/>
        <v>0</v>
      </c>
      <c r="AI289" s="51">
        <f t="shared" ca="1" si="367"/>
        <v>0</v>
      </c>
      <c r="AJ289" s="51">
        <f t="shared" ca="1" si="367"/>
        <v>0</v>
      </c>
      <c r="AK289" s="51">
        <f t="shared" ca="1" si="367"/>
        <v>0</v>
      </c>
      <c r="AL289" s="51">
        <f t="shared" ca="1" si="367"/>
        <v>0</v>
      </c>
      <c r="AM289" s="51">
        <f t="shared" ca="1" si="367"/>
        <v>0</v>
      </c>
      <c r="AN289" s="51">
        <f t="shared" ca="1" si="367"/>
        <v>0</v>
      </c>
      <c r="AO289" s="51">
        <f t="shared" ca="1" si="367"/>
        <v>0</v>
      </c>
      <c r="AP289" s="51">
        <f t="shared" ca="1" si="367"/>
        <v>0</v>
      </c>
      <c r="AQ289" s="51">
        <f t="shared" ca="1" si="367"/>
        <v>0</v>
      </c>
      <c r="AR289" s="51">
        <f t="shared" ca="1" si="367"/>
        <v>0</v>
      </c>
      <c r="AS289" s="51">
        <f t="shared" ca="1" si="367"/>
        <v>0</v>
      </c>
      <c r="AT289" s="51">
        <f t="shared" ca="1" si="367"/>
        <v>0</v>
      </c>
      <c r="AU289" s="51">
        <f t="shared" ca="1" si="367"/>
        <v>0</v>
      </c>
      <c r="AV289" s="51">
        <f t="shared" ca="1" si="367"/>
        <v>0</v>
      </c>
      <c r="AW289" s="51">
        <f t="shared" ca="1" si="367"/>
        <v>0</v>
      </c>
      <c r="AX289" s="51">
        <f t="shared" ca="1" si="367"/>
        <v>0</v>
      </c>
      <c r="AY289" s="51">
        <f t="shared" ca="1" si="367"/>
        <v>0</v>
      </c>
      <c r="AZ289" s="51">
        <f t="shared" ca="1" si="367"/>
        <v>0</v>
      </c>
      <c r="BA289" s="51">
        <f t="shared" ca="1" si="367"/>
        <v>0</v>
      </c>
      <c r="BB289" s="51">
        <f t="shared" ca="1" si="367"/>
        <v>0</v>
      </c>
      <c r="BC289" s="51">
        <f t="shared" ca="1" si="367"/>
        <v>0</v>
      </c>
      <c r="BD289" s="51">
        <f t="shared" ca="1" si="367"/>
        <v>0</v>
      </c>
      <c r="BE289" s="51">
        <f t="shared" ca="1" si="367"/>
        <v>0</v>
      </c>
      <c r="BF289" s="51">
        <f t="shared" ca="1" si="367"/>
        <v>0</v>
      </c>
      <c r="BG289" s="51">
        <f t="shared" ca="1" si="367"/>
        <v>0</v>
      </c>
      <c r="BH289" s="51">
        <f t="shared" ca="1" si="367"/>
        <v>0</v>
      </c>
      <c r="BI289" s="51">
        <f t="shared" ca="1" si="367"/>
        <v>0</v>
      </c>
      <c r="BJ289" s="51">
        <f t="shared" ca="1" si="367"/>
        <v>0</v>
      </c>
      <c r="BK289" s="51">
        <f t="shared" ca="1" si="367"/>
        <v>0</v>
      </c>
      <c r="BL289" s="51">
        <f t="shared" ca="1" si="367"/>
        <v>0</v>
      </c>
      <c r="BM289" s="51">
        <f t="shared" ca="1" si="367"/>
        <v>0</v>
      </c>
      <c r="BN289" s="51">
        <f t="shared" ca="1" si="367"/>
        <v>0</v>
      </c>
      <c r="BO289" s="51">
        <f t="shared" ca="1" si="367"/>
        <v>0</v>
      </c>
      <c r="BP289" s="51">
        <f t="shared" ca="1" si="367"/>
        <v>0</v>
      </c>
      <c r="BQ289" s="51">
        <f t="shared" ca="1" si="367"/>
        <v>0</v>
      </c>
      <c r="BR289" s="51">
        <f t="shared" ref="BR289:EC289" ca="1" si="368">BR265</f>
        <v>0</v>
      </c>
      <c r="BS289" s="51">
        <f t="shared" ca="1" si="368"/>
        <v>0</v>
      </c>
      <c r="BT289" s="51">
        <f t="shared" ca="1" si="368"/>
        <v>0</v>
      </c>
      <c r="BU289" s="51">
        <f t="shared" ca="1" si="368"/>
        <v>0</v>
      </c>
      <c r="BV289" s="51">
        <f t="shared" ca="1" si="368"/>
        <v>0</v>
      </c>
      <c r="BW289" s="51">
        <f t="shared" ca="1" si="368"/>
        <v>0</v>
      </c>
      <c r="BX289" s="51">
        <f t="shared" ca="1" si="368"/>
        <v>0</v>
      </c>
      <c r="BY289" s="51">
        <f t="shared" ca="1" si="368"/>
        <v>0</v>
      </c>
      <c r="BZ289" s="51">
        <f t="shared" ca="1" si="368"/>
        <v>0</v>
      </c>
      <c r="CA289" s="51">
        <f t="shared" ca="1" si="368"/>
        <v>0</v>
      </c>
      <c r="CB289" s="51">
        <f t="shared" ca="1" si="368"/>
        <v>0</v>
      </c>
      <c r="CC289" s="51">
        <f t="shared" ca="1" si="368"/>
        <v>0</v>
      </c>
      <c r="CD289" s="51">
        <f t="shared" ca="1" si="368"/>
        <v>0</v>
      </c>
      <c r="CE289" s="51">
        <f t="shared" ca="1" si="368"/>
        <v>0</v>
      </c>
      <c r="CF289" s="51">
        <f t="shared" ca="1" si="368"/>
        <v>0</v>
      </c>
      <c r="CG289" s="51">
        <f t="shared" ca="1" si="368"/>
        <v>0</v>
      </c>
      <c r="CH289" s="51">
        <f t="shared" ca="1" si="368"/>
        <v>0</v>
      </c>
      <c r="CI289" s="51">
        <f t="shared" ca="1" si="368"/>
        <v>0</v>
      </c>
      <c r="CJ289" s="51">
        <f t="shared" ca="1" si="368"/>
        <v>0</v>
      </c>
      <c r="CK289" s="51">
        <f t="shared" ca="1" si="368"/>
        <v>0</v>
      </c>
      <c r="CL289" s="51">
        <f t="shared" ca="1" si="368"/>
        <v>0</v>
      </c>
      <c r="CM289" s="51">
        <f t="shared" ca="1" si="368"/>
        <v>0</v>
      </c>
      <c r="CN289" s="51">
        <f t="shared" ca="1" si="368"/>
        <v>0</v>
      </c>
      <c r="CO289" s="51">
        <f t="shared" ca="1" si="368"/>
        <v>0</v>
      </c>
      <c r="CP289" s="51">
        <f t="shared" ca="1" si="368"/>
        <v>0</v>
      </c>
      <c r="CQ289" s="51">
        <f t="shared" ca="1" si="368"/>
        <v>0</v>
      </c>
      <c r="CR289" s="51">
        <f t="shared" ca="1" si="368"/>
        <v>0</v>
      </c>
      <c r="CS289" s="51">
        <f t="shared" ca="1" si="368"/>
        <v>0</v>
      </c>
      <c r="CT289" s="51">
        <f t="shared" ca="1" si="368"/>
        <v>0</v>
      </c>
      <c r="CU289" s="51">
        <f t="shared" ca="1" si="368"/>
        <v>0</v>
      </c>
      <c r="CV289" s="51">
        <f t="shared" ca="1" si="368"/>
        <v>0</v>
      </c>
      <c r="CW289" s="51">
        <f t="shared" ca="1" si="368"/>
        <v>0</v>
      </c>
      <c r="CX289" s="51">
        <f t="shared" ca="1" si="368"/>
        <v>0</v>
      </c>
      <c r="CY289" s="51">
        <f t="shared" ca="1" si="368"/>
        <v>0</v>
      </c>
      <c r="CZ289" s="51">
        <f t="shared" ca="1" si="368"/>
        <v>0</v>
      </c>
      <c r="DA289" s="51">
        <f t="shared" ca="1" si="368"/>
        <v>0</v>
      </c>
      <c r="DB289" s="51">
        <f t="shared" ca="1" si="368"/>
        <v>0</v>
      </c>
      <c r="DC289" s="51">
        <f t="shared" ca="1" si="368"/>
        <v>0</v>
      </c>
      <c r="DD289" s="51">
        <f t="shared" ca="1" si="368"/>
        <v>0</v>
      </c>
      <c r="DE289" s="51">
        <f t="shared" ca="1" si="368"/>
        <v>0</v>
      </c>
      <c r="DF289" s="51">
        <f t="shared" ca="1" si="368"/>
        <v>0</v>
      </c>
      <c r="DG289" s="51">
        <f t="shared" ca="1" si="368"/>
        <v>0</v>
      </c>
      <c r="DH289" s="51">
        <f t="shared" ca="1" si="368"/>
        <v>0</v>
      </c>
      <c r="DI289" s="51">
        <f t="shared" ca="1" si="368"/>
        <v>0</v>
      </c>
      <c r="DJ289" s="51">
        <f t="shared" ca="1" si="368"/>
        <v>0</v>
      </c>
      <c r="DK289" s="51">
        <f t="shared" ca="1" si="368"/>
        <v>0</v>
      </c>
      <c r="DL289" s="51">
        <f t="shared" ca="1" si="368"/>
        <v>0</v>
      </c>
      <c r="DM289" s="51">
        <f t="shared" ca="1" si="368"/>
        <v>0</v>
      </c>
      <c r="DN289" s="51">
        <f t="shared" ca="1" si="368"/>
        <v>0</v>
      </c>
      <c r="DO289" s="51">
        <f t="shared" ca="1" si="368"/>
        <v>0</v>
      </c>
      <c r="DP289" s="51">
        <f t="shared" ca="1" si="368"/>
        <v>0</v>
      </c>
      <c r="DQ289" s="51">
        <f t="shared" ca="1" si="368"/>
        <v>0</v>
      </c>
      <c r="DR289" s="51">
        <f t="shared" ca="1" si="368"/>
        <v>0</v>
      </c>
      <c r="DS289" s="51">
        <f t="shared" ca="1" si="368"/>
        <v>0</v>
      </c>
      <c r="DT289" s="51">
        <f t="shared" ca="1" si="368"/>
        <v>0</v>
      </c>
      <c r="DU289" s="51">
        <f t="shared" ca="1" si="368"/>
        <v>0</v>
      </c>
      <c r="DV289" s="51">
        <f t="shared" ca="1" si="368"/>
        <v>0</v>
      </c>
      <c r="DW289" s="51">
        <f t="shared" ca="1" si="368"/>
        <v>0</v>
      </c>
      <c r="DX289" s="51">
        <f t="shared" ca="1" si="368"/>
        <v>0</v>
      </c>
      <c r="DY289" s="51">
        <f t="shared" ca="1" si="368"/>
        <v>0</v>
      </c>
      <c r="DZ289" s="51">
        <f t="shared" ca="1" si="368"/>
        <v>0</v>
      </c>
      <c r="EA289" s="51">
        <f t="shared" ca="1" si="368"/>
        <v>0</v>
      </c>
      <c r="EB289" s="51">
        <f t="shared" ca="1" si="368"/>
        <v>0</v>
      </c>
      <c r="EC289" s="51">
        <f t="shared" ca="1" si="368"/>
        <v>0</v>
      </c>
      <c r="ED289" s="51">
        <f t="shared" ref="ED289:EI289" ca="1" si="369">ED265</f>
        <v>0</v>
      </c>
      <c r="EE289" s="51">
        <f t="shared" ca="1" si="369"/>
        <v>0</v>
      </c>
      <c r="EF289" s="51">
        <f t="shared" ca="1" si="369"/>
        <v>0</v>
      </c>
      <c r="EG289" s="51">
        <f t="shared" ca="1" si="369"/>
        <v>0</v>
      </c>
      <c r="EH289" s="51">
        <f t="shared" ca="1" si="369"/>
        <v>0</v>
      </c>
      <c r="EI289" s="51">
        <f t="shared" ca="1" si="369"/>
        <v>0</v>
      </c>
      <c r="EJ289" s="51"/>
      <c r="EK289" s="51"/>
      <c r="EL289" s="51"/>
      <c r="EM289" s="51"/>
      <c r="EN289" s="51"/>
      <c r="EO289" s="51"/>
      <c r="EP289" s="51"/>
      <c r="EQ289" s="51"/>
      <c r="ER289" s="51"/>
      <c r="ES289" s="51"/>
      <c r="ET289" s="51"/>
      <c r="EU289" s="51"/>
      <c r="EV289" s="51"/>
      <c r="EW289" s="51"/>
      <c r="EX289" s="51"/>
      <c r="EY289" s="51"/>
      <c r="EZ289" s="51"/>
      <c r="FA289" s="51"/>
    </row>
    <row r="290" spans="1:157" x14ac:dyDescent="0.2">
      <c r="A290" s="2"/>
      <c r="B290" s="106" t="s">
        <v>227</v>
      </c>
      <c r="E290" s="51">
        <f>IF(E4&gt;='General Data'!$C$129,-SUM(F276:Q276),0)</f>
        <v>0</v>
      </c>
      <c r="F290" s="51">
        <f>IF(F4&gt;='General Data'!$C$129,-SUM(G276:R276),0)</f>
        <v>0</v>
      </c>
      <c r="G290" s="51">
        <f>IF(G4&gt;='General Data'!$C$129,-SUM(H276:S276),0)</f>
        <v>0</v>
      </c>
      <c r="H290" s="51">
        <f>IF(H4&gt;='General Data'!$C$129,-SUM(I276:T276),0)</f>
        <v>0</v>
      </c>
      <c r="I290" s="51">
        <f>IF(I4&gt;='General Data'!$C$129,-SUM(J276:U276),0)</f>
        <v>0</v>
      </c>
      <c r="J290" s="51">
        <f>IF(J4&gt;='General Data'!$C$129,-SUM(K276:V276),0)</f>
        <v>0</v>
      </c>
      <c r="K290" s="51">
        <f>IF(K4&gt;='General Data'!$C$129,-SUM(L276:W276),0)</f>
        <v>0</v>
      </c>
      <c r="L290" s="51">
        <f>IF(L4&gt;='General Data'!$C$129,-SUM(M276:X276),0)</f>
        <v>0</v>
      </c>
      <c r="M290" s="51">
        <f>IF(M4&gt;='General Data'!$C$129,-SUM(N276:Y276),0)</f>
        <v>0</v>
      </c>
      <c r="N290" s="51">
        <f>IF(N4&gt;='General Data'!$C$129,-SUM(O276:Z276),0)</f>
        <v>0</v>
      </c>
      <c r="O290" s="51">
        <f>IF(O4&gt;='General Data'!$C$129,-SUM(P276:AA276),0)</f>
        <v>0</v>
      </c>
      <c r="P290" s="51">
        <f>IF(P4&gt;='General Data'!$C$129,-SUM(Q276:AB276),0)</f>
        <v>0</v>
      </c>
      <c r="Q290" s="51">
        <f>IF(Q4&gt;='General Data'!$C$129,-SUM(R276:AC276),0)</f>
        <v>0</v>
      </c>
      <c r="R290" s="51">
        <f>IF(R4&gt;='General Data'!$C$129,-SUM(S276:AD276),0)</f>
        <v>0</v>
      </c>
      <c r="S290" s="51">
        <f>IF(S4&gt;='General Data'!$C$129,-SUM(T276:AE276),0)</f>
        <v>0</v>
      </c>
      <c r="T290" s="51">
        <f>IF(T4&gt;='General Data'!$C$129,-SUM(U276:AF276),0)</f>
        <v>0</v>
      </c>
      <c r="U290" s="51">
        <f>IF(U4&gt;='General Data'!$C$129,-SUM(V276:AG276),0)</f>
        <v>0</v>
      </c>
      <c r="V290" s="51">
        <f>IF(V4&gt;='General Data'!$C$129,-SUM(W276:AH276),0)</f>
        <v>0</v>
      </c>
      <c r="W290" s="51">
        <f>IF(W4&gt;='General Data'!$C$129,-SUM(X276:AI276),0)</f>
        <v>0</v>
      </c>
      <c r="X290" s="51">
        <f>IF(X4&gt;='General Data'!$C$129,-SUM(Y276:AJ276),0)</f>
        <v>0</v>
      </c>
      <c r="Y290" s="51">
        <f>IF(Y4&gt;='General Data'!$C$129,-SUM(Z276:AK276),0)</f>
        <v>0</v>
      </c>
      <c r="Z290" s="51">
        <f>IF(Z4&gt;='General Data'!$C$129,-SUM(AA276:AL276),0)</f>
        <v>0</v>
      </c>
      <c r="AA290" s="51">
        <f>IF(AA4&gt;='General Data'!$C$129,-SUM(AB276:AM276),0)</f>
        <v>0</v>
      </c>
      <c r="AB290" s="51">
        <f>IF(AB4&gt;='General Data'!$C$129,-SUM(AC276:AN276),0)</f>
        <v>0</v>
      </c>
      <c r="AC290" s="51">
        <f>IF(AC4&gt;='General Data'!$C$129,-SUM(AD276:AO276),0)</f>
        <v>0</v>
      </c>
      <c r="AD290" s="51">
        <f>IF(AD4&gt;='General Data'!$C$129,-SUM(AE276:AP276),0)</f>
        <v>0</v>
      </c>
      <c r="AE290" s="51">
        <f>IF(AE4&gt;='General Data'!$C$129,-SUM(AF276:AQ276),0)</f>
        <v>0</v>
      </c>
      <c r="AF290" s="51">
        <f>IF(AF4&gt;='General Data'!$C$129,-SUM(AG276:AR276),0)</f>
        <v>0</v>
      </c>
      <c r="AG290" s="51">
        <f>IF(AG4&gt;='General Data'!$C$129,-SUM(AH276:AS276),0)</f>
        <v>0</v>
      </c>
      <c r="AH290" s="51">
        <f>IF(AH4&gt;='General Data'!$C$129,-SUM(AI276:AT276),0)</f>
        <v>0</v>
      </c>
      <c r="AI290" s="51">
        <f>IF(AI4&gt;='General Data'!$C$129,-SUM(AJ276:AU276),0)</f>
        <v>0</v>
      </c>
      <c r="AJ290" s="51">
        <f>IF(AJ4&gt;='General Data'!$C$129,-SUM(AK276:AV276),0)</f>
        <v>0</v>
      </c>
      <c r="AK290" s="51">
        <f>IF(AK4&gt;='General Data'!$C$129,-SUM(AL276:AW276),0)</f>
        <v>0</v>
      </c>
      <c r="AL290" s="51">
        <f>IF(AL4&gt;='General Data'!$C$129,-SUM(AM276:AX276),0)</f>
        <v>0</v>
      </c>
      <c r="AM290" s="51">
        <f>IF(AM4&gt;='General Data'!$C$129,-SUM(AN276:AY276),0)</f>
        <v>0</v>
      </c>
      <c r="AN290" s="51">
        <f>IF(AN4&gt;='General Data'!$C$129,-SUM(AO276:AZ276),0)</f>
        <v>0</v>
      </c>
      <c r="AO290" s="51">
        <f>IF(AO4&gt;='General Data'!$C$129,-SUM(AP276:BA276),0)</f>
        <v>0</v>
      </c>
      <c r="AP290" s="51">
        <f>IF(AP4&gt;='General Data'!$C$129,-SUM(AQ276:BB276),0)</f>
        <v>0</v>
      </c>
      <c r="AQ290" s="51">
        <f>IF(AQ4&gt;='General Data'!$C$129,-SUM(AR276:BC276),0)</f>
        <v>0</v>
      </c>
      <c r="AR290" s="51">
        <f>IF(AR4&gt;='General Data'!$C$129,-SUM(AS276:BD276),0)</f>
        <v>0</v>
      </c>
      <c r="AS290" s="51">
        <f>IF(AS4&gt;='General Data'!$C$129,-SUM(AT276:BE276),0)</f>
        <v>0</v>
      </c>
      <c r="AT290" s="51">
        <f>IF(AT4&gt;='General Data'!$C$129,-SUM(AU276:BF276),0)</f>
        <v>0</v>
      </c>
      <c r="AU290" s="51">
        <f>IF(AU4&gt;='General Data'!$C$129,-SUM(AV276:BG276),0)</f>
        <v>0</v>
      </c>
      <c r="AV290" s="51">
        <f>IF(AV4&gt;='General Data'!$C$129,-SUM(AW276:BH276),0)</f>
        <v>0</v>
      </c>
      <c r="AW290" s="51">
        <f>IF(AW4&gt;='General Data'!$C$129,-SUM(AX276:BI276),0)</f>
        <v>0</v>
      </c>
      <c r="AX290" s="51">
        <f>IF(AX4&gt;='General Data'!$C$129,-SUM(AY276:BJ276),0)</f>
        <v>0</v>
      </c>
      <c r="AY290" s="51">
        <f>IF(AY4&gt;='General Data'!$C$129,-SUM(AZ276:BK276),0)</f>
        <v>0</v>
      </c>
      <c r="AZ290" s="51">
        <f>IF(AZ4&gt;='General Data'!$C$129,-SUM(BA276:BL276),0)</f>
        <v>0</v>
      </c>
      <c r="BA290" s="51">
        <f>IF(BA4&gt;='General Data'!$C$129,-SUM(BB276:BM276),0)</f>
        <v>0</v>
      </c>
      <c r="BB290" s="51">
        <f>IF(BB4&gt;='General Data'!$C$129,-SUM(BC276:BN276),0)</f>
        <v>0</v>
      </c>
      <c r="BC290" s="51">
        <f>IF(BC4&gt;='General Data'!$C$129,-SUM(BD276:BO276),0)</f>
        <v>0</v>
      </c>
      <c r="BD290" s="51">
        <f>IF(BD4&gt;='General Data'!$C$129,-SUM(BE276:BP276),0)</f>
        <v>0</v>
      </c>
      <c r="BE290" s="51">
        <f>IF(BE4&gt;='General Data'!$C$129,-SUM(BF276:BQ276),0)</f>
        <v>0</v>
      </c>
      <c r="BF290" s="51">
        <f>IF(BF4&gt;='General Data'!$C$129,-SUM(BG276:BR276),0)</f>
        <v>0</v>
      </c>
      <c r="BG290" s="51">
        <f>IF(BG4&gt;='General Data'!$C$129,-SUM(BH276:BS276),0)</f>
        <v>0</v>
      </c>
      <c r="BH290" s="51">
        <f>IF(BH4&gt;='General Data'!$C$129,-SUM(BI276:BT276),0)</f>
        <v>0</v>
      </c>
      <c r="BI290" s="51">
        <f>IF(BI4&gt;='General Data'!$C$129,-SUM(BJ276:BU276),0)</f>
        <v>0</v>
      </c>
      <c r="BJ290" s="51">
        <f>IF(BJ4&gt;='General Data'!$C$129,-SUM(BK276:BV276),0)</f>
        <v>0</v>
      </c>
      <c r="BK290" s="51">
        <f>IF(BK4&gt;='General Data'!$C$129,-SUM(BL276:BW276),0)</f>
        <v>0</v>
      </c>
      <c r="BL290" s="51">
        <f>IF(BL4&gt;='General Data'!$C$129,-SUM(BM276:BX276),0)</f>
        <v>0</v>
      </c>
      <c r="BM290" s="51">
        <f>IF(BM4&gt;='General Data'!$C$129,-SUM(BN276:BY276),0)</f>
        <v>0</v>
      </c>
      <c r="BN290" s="51">
        <f>IF(BN4&gt;='General Data'!$C$129,-SUM(BO276:BZ276),0)</f>
        <v>0</v>
      </c>
      <c r="BO290" s="51">
        <f>IF(BO4&gt;='General Data'!$C$129,-SUM(BP276:CA276),0)</f>
        <v>0</v>
      </c>
      <c r="BP290" s="51">
        <f>IF(BP4&gt;='General Data'!$C$129,-SUM(BQ276:CB276),0)</f>
        <v>0</v>
      </c>
      <c r="BQ290" s="51">
        <f>IF(BQ4&gt;='General Data'!$C$129,-SUM(BR276:CC276),0)</f>
        <v>0</v>
      </c>
      <c r="BR290" s="51">
        <f>IF(BR4&gt;='General Data'!$C$129,-SUM(BS276:CD276),0)</f>
        <v>0</v>
      </c>
      <c r="BS290" s="51">
        <f>IF(BS4&gt;='General Data'!$C$129,-SUM(BT276:CE276),0)</f>
        <v>0</v>
      </c>
      <c r="BT290" s="51">
        <f>IF(BT4&gt;='General Data'!$C$129,-SUM(BU276:CF276),0)</f>
        <v>0</v>
      </c>
      <c r="BU290" s="51">
        <f>IF(BU4&gt;='General Data'!$C$129,-SUM(BV276:CG276),0)</f>
        <v>0</v>
      </c>
      <c r="BV290" s="51">
        <f>IF(BV4&gt;='General Data'!$C$129,-SUM(BW276:CH276),0)</f>
        <v>0</v>
      </c>
      <c r="BW290" s="51">
        <f>IF(BW4&gt;='General Data'!$C$129,-SUM(BX276:CI276),0)</f>
        <v>0</v>
      </c>
      <c r="BX290" s="51">
        <f>IF(BX4&gt;='General Data'!$C$129,-SUM(BY276:CJ276),0)</f>
        <v>0</v>
      </c>
      <c r="BY290" s="51">
        <f>IF(BY4&gt;='General Data'!$C$129,-SUM(BZ276:CK276),0)</f>
        <v>0</v>
      </c>
      <c r="BZ290" s="51">
        <f>IF(BZ4&gt;='General Data'!$C$129,-SUM(CA276:CL276),0)</f>
        <v>0</v>
      </c>
      <c r="CA290" s="51">
        <f>IF(CA4&gt;='General Data'!$C$129,-SUM(CB276:CM276),0)</f>
        <v>0</v>
      </c>
      <c r="CB290" s="51">
        <f>IF(CB4&gt;='General Data'!$C$129,-SUM(CC276:CN276),0)</f>
        <v>0</v>
      </c>
      <c r="CC290" s="51">
        <f>IF(CC4&gt;='General Data'!$C$129,-SUM(CD276:CO276),0)</f>
        <v>0</v>
      </c>
      <c r="CD290" s="51">
        <f>IF(CD4&gt;='General Data'!$C$129,-SUM(CE276:CP276),0)</f>
        <v>0</v>
      </c>
      <c r="CE290" s="51">
        <f>IF(CE4&gt;='General Data'!$C$129,-SUM(CF276:CQ276),0)</f>
        <v>0</v>
      </c>
      <c r="CF290" s="51">
        <f>IF(CF4&gt;='General Data'!$C$129,-SUM(CG276:CR276),0)</f>
        <v>0</v>
      </c>
      <c r="CG290" s="51">
        <f>IF(CG4&gt;='General Data'!$C$129,-SUM(CH276:CS276),0)</f>
        <v>0</v>
      </c>
      <c r="CH290" s="51">
        <f>IF(CH4&gt;='General Data'!$C$129,-SUM(CI276:CT276),0)</f>
        <v>0</v>
      </c>
      <c r="CI290" s="51">
        <f>IF(CI4&gt;='General Data'!$C$129,-SUM(CJ276:CU276),0)</f>
        <v>0</v>
      </c>
      <c r="CJ290" s="51">
        <f>IF(CJ4&gt;='General Data'!$C$129,-SUM(CK276:CV276),0)</f>
        <v>0</v>
      </c>
      <c r="CK290" s="51">
        <f>IF(CK4&gt;='General Data'!$C$129,-SUM(CL276:CW276),0)</f>
        <v>0</v>
      </c>
      <c r="CL290" s="51">
        <f>IF(CL4&gt;='General Data'!$C$129,-SUM(CM276:CX276),0)</f>
        <v>0</v>
      </c>
      <c r="CM290" s="51">
        <f>IF(CM4&gt;='General Data'!$C$129,-SUM(CN276:CY276),0)</f>
        <v>0</v>
      </c>
      <c r="CN290" s="51">
        <f>IF(CN4&gt;='General Data'!$C$129,-SUM(CO276:CZ276),0)</f>
        <v>0</v>
      </c>
      <c r="CO290" s="51">
        <f>IF(CO4&gt;='General Data'!$C$129,-SUM(CP276:DA276),0)</f>
        <v>0</v>
      </c>
      <c r="CP290" s="51">
        <f>IF(CP4&gt;='General Data'!$C$129,-SUM(CQ276:DB276),0)</f>
        <v>0</v>
      </c>
      <c r="CQ290" s="51">
        <f>IF(CQ4&gt;='General Data'!$C$129,-SUM(CR276:DC276),0)</f>
        <v>0</v>
      </c>
      <c r="CR290" s="51">
        <f>IF(CR4&gt;='General Data'!$C$129,-SUM(CS276:DD276),0)</f>
        <v>0</v>
      </c>
      <c r="CS290" s="51">
        <f>IF(CS4&gt;='General Data'!$C$129,-SUM(CT276:DE276),0)</f>
        <v>0</v>
      </c>
      <c r="CT290" s="51">
        <f>IF(CT4&gt;='General Data'!$C$129,-SUM(CU276:DF276),0)</f>
        <v>0</v>
      </c>
      <c r="CU290" s="51">
        <f>IF(CU4&gt;='General Data'!$C$129,-SUM(CV276:DG276),0)</f>
        <v>0</v>
      </c>
      <c r="CV290" s="51">
        <f>IF(CV4&gt;='General Data'!$C$129,-SUM(CW276:DH276),0)</f>
        <v>0</v>
      </c>
      <c r="CW290" s="51">
        <f>IF(CW4&gt;='General Data'!$C$129,-SUM(CX276:DI276),0)</f>
        <v>0</v>
      </c>
      <c r="CX290" s="51">
        <f>IF(CX4&gt;='General Data'!$C$129,-SUM(CY276:DJ276),0)</f>
        <v>0</v>
      </c>
      <c r="CY290" s="51">
        <f>IF(CY4&gt;='General Data'!$C$129,-SUM(CZ276:DK276),0)</f>
        <v>0</v>
      </c>
      <c r="CZ290" s="51">
        <f>IF(CZ4&gt;='General Data'!$C$129,-SUM(DA276:DL276),0)</f>
        <v>0</v>
      </c>
      <c r="DA290" s="51">
        <f>IF(DA4&gt;='General Data'!$C$129,-SUM(DB276:DM276),0)</f>
        <v>0</v>
      </c>
      <c r="DB290" s="51">
        <f>IF(DB4&gt;='General Data'!$C$129,-SUM(DC276:DN276),0)</f>
        <v>0</v>
      </c>
      <c r="DC290" s="51">
        <f>IF(DC4&gt;='General Data'!$C$129,-SUM(DD276:DO276),0)</f>
        <v>0</v>
      </c>
      <c r="DD290" s="51">
        <f>IF(DD4&gt;='General Data'!$C$129,-SUM(DE276:DP276),0)</f>
        <v>0</v>
      </c>
      <c r="DE290" s="51">
        <f>IF(DE4&gt;='General Data'!$C$129,-SUM(DF276:DQ276),0)</f>
        <v>0</v>
      </c>
      <c r="DF290" s="51">
        <f>IF(DF4&gt;='General Data'!$C$129,-SUM(DG276:DR276),0)</f>
        <v>0</v>
      </c>
      <c r="DG290" s="51">
        <f>IF(DG4&gt;='General Data'!$C$129,-SUM(DH276:DS276),0)</f>
        <v>0</v>
      </c>
      <c r="DH290" s="51">
        <f>IF(DH4&gt;='General Data'!$C$129,-SUM(DI276:DT276),0)</f>
        <v>0</v>
      </c>
      <c r="DI290" s="51">
        <f>IF(DI4&gt;='General Data'!$C$129,-SUM(DJ276:DU276),0)</f>
        <v>0</v>
      </c>
      <c r="DJ290" s="51">
        <f>IF(DJ4&gt;='General Data'!$C$129,-SUM(DK276:DV276),0)</f>
        <v>0</v>
      </c>
      <c r="DK290" s="51">
        <f>IF(DK4&gt;='General Data'!$C$129,-SUM(DL276:DW276),0)</f>
        <v>0</v>
      </c>
      <c r="DL290" s="51">
        <f>IF(DL4&gt;='General Data'!$C$129,-SUM(DM276:DX276),0)</f>
        <v>0</v>
      </c>
      <c r="DM290" s="51">
        <f>IF(DM4&gt;='General Data'!$C$129,-SUM(DN276:DY276),0)</f>
        <v>0</v>
      </c>
      <c r="DN290" s="51">
        <f>IF(DN4&gt;='General Data'!$C$129,-SUM(DO276:DZ276),0)</f>
        <v>0</v>
      </c>
      <c r="DO290" s="51">
        <f>IF(DO4&gt;='General Data'!$C$129,-SUM(DP276:EA276),0)</f>
        <v>0</v>
      </c>
      <c r="DP290" s="51">
        <f>IF(DP4&gt;='General Data'!$C$129,-SUM(DQ276:EB276),0)</f>
        <v>0</v>
      </c>
      <c r="DQ290" s="51">
        <f>IF(DQ4&gt;='General Data'!$C$129,-SUM(DR276:EC276),0)</f>
        <v>0</v>
      </c>
      <c r="DR290" s="51">
        <f>IF(DR4&gt;='General Data'!$C$129,-SUM(DS276:ED276),0)</f>
        <v>0</v>
      </c>
      <c r="DS290" s="51">
        <f>IF(DS4&gt;='General Data'!$C$129,-SUM(DT276:EE276),0)</f>
        <v>0</v>
      </c>
      <c r="DT290" s="51">
        <f>IF(DT4&gt;='General Data'!$C$129,-SUM(DU276:EF276),0)</f>
        <v>0</v>
      </c>
      <c r="DU290" s="51">
        <f>IF(DU4&gt;='General Data'!$C$129,-SUM(DV276:EG276),0)</f>
        <v>0</v>
      </c>
      <c r="DV290" s="51">
        <f>IF(DV4&gt;='General Data'!$C$129,-SUM(DW276:EH276),0)</f>
        <v>0</v>
      </c>
      <c r="DW290" s="51">
        <f>IF(DW4&gt;='General Data'!$C$129,-SUM(DX276:EI276),0)</f>
        <v>0</v>
      </c>
      <c r="DX290" s="51">
        <f>IF(DX4&gt;='General Data'!$C$129,-SUM(DY276:EJ276),0)</f>
        <v>0</v>
      </c>
      <c r="DY290" s="51">
        <f>IF(DY4&gt;='General Data'!$C$129,-SUM(DZ276:EK276),0)</f>
        <v>0</v>
      </c>
      <c r="DZ290" s="51">
        <f>IF(DZ4&gt;='General Data'!$C$129,-SUM(EA276:EL276),0)</f>
        <v>0</v>
      </c>
      <c r="EA290" s="51">
        <f>IF(EA4&gt;='General Data'!$C$129,-SUM(EB276:EM276),0)</f>
        <v>0</v>
      </c>
      <c r="EB290" s="51">
        <f>IF(EB4&gt;='General Data'!$C$129,-SUM(EC276:EN276),0)</f>
        <v>0</v>
      </c>
      <c r="EC290" s="51">
        <f>IF(EC4&gt;='General Data'!$C$129,-SUM(ED276:EO276),0)</f>
        <v>0</v>
      </c>
      <c r="ED290" s="51">
        <f>IF(ED4&gt;='General Data'!$C$129,-SUM(EE276:EP276),0)</f>
        <v>0</v>
      </c>
      <c r="EE290" s="51">
        <f>IF(EE4&gt;='General Data'!$C$129,-SUM(EF276:EQ276),0)</f>
        <v>0</v>
      </c>
      <c r="EF290" s="51">
        <f>IF(EF4&gt;='General Data'!$C$129,-SUM(EG276:ER276),0)</f>
        <v>0</v>
      </c>
      <c r="EG290" s="51">
        <f>IF(EG4&gt;='General Data'!$C$129,-SUM(EH276:ES276),0)</f>
        <v>0</v>
      </c>
      <c r="EH290" s="51">
        <f>IF(EH4&gt;='General Data'!$C$129,-SUM(EI276:ET276),0)</f>
        <v>0</v>
      </c>
      <c r="EI290" s="51">
        <f>IF(EI4&gt;='General Data'!$C$129,-SUM(EJ276:EU276),0)</f>
        <v>0</v>
      </c>
      <c r="EJ290" s="51"/>
      <c r="EK290" s="51"/>
      <c r="EL290" s="51"/>
      <c r="EM290" s="51"/>
      <c r="EN290" s="51"/>
      <c r="EO290" s="51"/>
      <c r="EP290" s="51"/>
      <c r="EQ290" s="51"/>
      <c r="ER290" s="51"/>
      <c r="ES290" s="51"/>
      <c r="ET290" s="51"/>
      <c r="EU290" s="51"/>
      <c r="EV290" s="51"/>
      <c r="EW290" s="51"/>
      <c r="EX290" s="51"/>
      <c r="EY290" s="51"/>
      <c r="EZ290" s="51"/>
      <c r="FA290" s="51"/>
    </row>
    <row r="291" spans="1:157" ht="13.5" thickBot="1" x14ac:dyDescent="0.25">
      <c r="A291" s="2" t="s">
        <v>154</v>
      </c>
      <c r="C291" s="21"/>
      <c r="E291" s="57">
        <f ca="1">SUM(E288:E290)</f>
        <v>0</v>
      </c>
      <c r="F291" s="57">
        <f t="shared" ref="F291:BQ291" ca="1" si="370">SUM(F288:F290)</f>
        <v>0</v>
      </c>
      <c r="G291" s="57">
        <f t="shared" ca="1" si="370"/>
        <v>0</v>
      </c>
      <c r="H291" s="57">
        <f t="shared" ca="1" si="370"/>
        <v>0</v>
      </c>
      <c r="I291" s="57">
        <f t="shared" ca="1" si="370"/>
        <v>0</v>
      </c>
      <c r="J291" s="57">
        <f t="shared" ca="1" si="370"/>
        <v>0</v>
      </c>
      <c r="K291" s="57">
        <f t="shared" ca="1" si="370"/>
        <v>0</v>
      </c>
      <c r="L291" s="57">
        <f t="shared" ca="1" si="370"/>
        <v>0</v>
      </c>
      <c r="M291" s="57">
        <f t="shared" ca="1" si="370"/>
        <v>0</v>
      </c>
      <c r="N291" s="57">
        <f t="shared" ca="1" si="370"/>
        <v>0</v>
      </c>
      <c r="O291" s="57">
        <f t="shared" ca="1" si="370"/>
        <v>0</v>
      </c>
      <c r="P291" s="57">
        <f t="shared" ca="1" si="370"/>
        <v>0</v>
      </c>
      <c r="Q291" s="57">
        <f t="shared" ca="1" si="370"/>
        <v>0</v>
      </c>
      <c r="R291" s="57">
        <f t="shared" ca="1" si="370"/>
        <v>0</v>
      </c>
      <c r="S291" s="57">
        <f t="shared" ca="1" si="370"/>
        <v>0</v>
      </c>
      <c r="T291" s="57">
        <f t="shared" ca="1" si="370"/>
        <v>0</v>
      </c>
      <c r="U291" s="57">
        <f t="shared" ca="1" si="370"/>
        <v>0</v>
      </c>
      <c r="V291" s="57">
        <f t="shared" ca="1" si="370"/>
        <v>0</v>
      </c>
      <c r="W291" s="57">
        <f t="shared" ca="1" si="370"/>
        <v>0</v>
      </c>
      <c r="X291" s="57">
        <f t="shared" ca="1" si="370"/>
        <v>0</v>
      </c>
      <c r="Y291" s="57">
        <f t="shared" ca="1" si="370"/>
        <v>0</v>
      </c>
      <c r="Z291" s="57">
        <f t="shared" ca="1" si="370"/>
        <v>0</v>
      </c>
      <c r="AA291" s="57">
        <f t="shared" ca="1" si="370"/>
        <v>0</v>
      </c>
      <c r="AB291" s="57">
        <f t="shared" ca="1" si="370"/>
        <v>0</v>
      </c>
      <c r="AC291" s="57">
        <f t="shared" ca="1" si="370"/>
        <v>0</v>
      </c>
      <c r="AD291" s="57">
        <f t="shared" ca="1" si="370"/>
        <v>0</v>
      </c>
      <c r="AE291" s="57">
        <f t="shared" ca="1" si="370"/>
        <v>0</v>
      </c>
      <c r="AF291" s="57">
        <f t="shared" ca="1" si="370"/>
        <v>0</v>
      </c>
      <c r="AG291" s="57">
        <f t="shared" ca="1" si="370"/>
        <v>0</v>
      </c>
      <c r="AH291" s="57">
        <f t="shared" ca="1" si="370"/>
        <v>0</v>
      </c>
      <c r="AI291" s="57">
        <f t="shared" ca="1" si="370"/>
        <v>0</v>
      </c>
      <c r="AJ291" s="57">
        <f t="shared" ca="1" si="370"/>
        <v>0</v>
      </c>
      <c r="AK291" s="57">
        <f t="shared" ca="1" si="370"/>
        <v>0</v>
      </c>
      <c r="AL291" s="57">
        <f t="shared" ca="1" si="370"/>
        <v>0</v>
      </c>
      <c r="AM291" s="57">
        <f t="shared" ca="1" si="370"/>
        <v>0</v>
      </c>
      <c r="AN291" s="57">
        <f t="shared" ca="1" si="370"/>
        <v>0</v>
      </c>
      <c r="AO291" s="57">
        <f t="shared" ca="1" si="370"/>
        <v>0</v>
      </c>
      <c r="AP291" s="57">
        <f t="shared" ca="1" si="370"/>
        <v>0</v>
      </c>
      <c r="AQ291" s="57">
        <f t="shared" ca="1" si="370"/>
        <v>0</v>
      </c>
      <c r="AR291" s="57">
        <f t="shared" ca="1" si="370"/>
        <v>0</v>
      </c>
      <c r="AS291" s="57">
        <f t="shared" ca="1" si="370"/>
        <v>0</v>
      </c>
      <c r="AT291" s="57">
        <f t="shared" ca="1" si="370"/>
        <v>0</v>
      </c>
      <c r="AU291" s="57">
        <f t="shared" ca="1" si="370"/>
        <v>0</v>
      </c>
      <c r="AV291" s="57">
        <f t="shared" ca="1" si="370"/>
        <v>0</v>
      </c>
      <c r="AW291" s="57">
        <f t="shared" ca="1" si="370"/>
        <v>0</v>
      </c>
      <c r="AX291" s="57">
        <f t="shared" ca="1" si="370"/>
        <v>0</v>
      </c>
      <c r="AY291" s="57">
        <f t="shared" ca="1" si="370"/>
        <v>0</v>
      </c>
      <c r="AZ291" s="57">
        <f t="shared" ca="1" si="370"/>
        <v>0</v>
      </c>
      <c r="BA291" s="57">
        <f t="shared" ca="1" si="370"/>
        <v>0</v>
      </c>
      <c r="BB291" s="57">
        <f t="shared" ca="1" si="370"/>
        <v>0</v>
      </c>
      <c r="BC291" s="57">
        <f t="shared" ca="1" si="370"/>
        <v>0</v>
      </c>
      <c r="BD291" s="57">
        <f t="shared" ca="1" si="370"/>
        <v>0</v>
      </c>
      <c r="BE291" s="57">
        <f t="shared" ca="1" si="370"/>
        <v>0</v>
      </c>
      <c r="BF291" s="57">
        <f t="shared" ca="1" si="370"/>
        <v>0</v>
      </c>
      <c r="BG291" s="57">
        <f t="shared" ca="1" si="370"/>
        <v>0</v>
      </c>
      <c r="BH291" s="57">
        <f t="shared" ca="1" si="370"/>
        <v>0</v>
      </c>
      <c r="BI291" s="57">
        <f t="shared" ca="1" si="370"/>
        <v>0</v>
      </c>
      <c r="BJ291" s="57">
        <f t="shared" ca="1" si="370"/>
        <v>0</v>
      </c>
      <c r="BK291" s="57">
        <f t="shared" ca="1" si="370"/>
        <v>0</v>
      </c>
      <c r="BL291" s="57">
        <f t="shared" ca="1" si="370"/>
        <v>0</v>
      </c>
      <c r="BM291" s="57">
        <f t="shared" ca="1" si="370"/>
        <v>0</v>
      </c>
      <c r="BN291" s="57">
        <f t="shared" ca="1" si="370"/>
        <v>0</v>
      </c>
      <c r="BO291" s="57">
        <f t="shared" ca="1" si="370"/>
        <v>0</v>
      </c>
      <c r="BP291" s="57">
        <f t="shared" ca="1" si="370"/>
        <v>0</v>
      </c>
      <c r="BQ291" s="57">
        <f t="shared" ca="1" si="370"/>
        <v>0</v>
      </c>
      <c r="BR291" s="57">
        <f t="shared" ref="BR291:DW291" ca="1" si="371">SUM(BR288:BR290)</f>
        <v>0</v>
      </c>
      <c r="BS291" s="57">
        <f t="shared" ca="1" si="371"/>
        <v>0</v>
      </c>
      <c r="BT291" s="57">
        <f t="shared" ca="1" si="371"/>
        <v>0</v>
      </c>
      <c r="BU291" s="57">
        <f t="shared" ca="1" si="371"/>
        <v>0</v>
      </c>
      <c r="BV291" s="57">
        <f t="shared" ca="1" si="371"/>
        <v>0</v>
      </c>
      <c r="BW291" s="57">
        <f t="shared" ca="1" si="371"/>
        <v>0</v>
      </c>
      <c r="BX291" s="57">
        <f t="shared" ca="1" si="371"/>
        <v>0</v>
      </c>
      <c r="BY291" s="57">
        <f t="shared" ca="1" si="371"/>
        <v>0</v>
      </c>
      <c r="BZ291" s="57">
        <f t="shared" ca="1" si="371"/>
        <v>0</v>
      </c>
      <c r="CA291" s="57">
        <f t="shared" ca="1" si="371"/>
        <v>0</v>
      </c>
      <c r="CB291" s="57">
        <f t="shared" ca="1" si="371"/>
        <v>0</v>
      </c>
      <c r="CC291" s="57">
        <f t="shared" ca="1" si="371"/>
        <v>0</v>
      </c>
      <c r="CD291" s="57">
        <f t="shared" ca="1" si="371"/>
        <v>0</v>
      </c>
      <c r="CE291" s="57">
        <f t="shared" ca="1" si="371"/>
        <v>0</v>
      </c>
      <c r="CF291" s="57">
        <f t="shared" ca="1" si="371"/>
        <v>0</v>
      </c>
      <c r="CG291" s="57">
        <f t="shared" ca="1" si="371"/>
        <v>0</v>
      </c>
      <c r="CH291" s="57">
        <f t="shared" ca="1" si="371"/>
        <v>0</v>
      </c>
      <c r="CI291" s="57">
        <f t="shared" ca="1" si="371"/>
        <v>0</v>
      </c>
      <c r="CJ291" s="57">
        <f t="shared" ca="1" si="371"/>
        <v>0</v>
      </c>
      <c r="CK291" s="57">
        <f t="shared" ca="1" si="371"/>
        <v>0</v>
      </c>
      <c r="CL291" s="57">
        <f t="shared" ca="1" si="371"/>
        <v>0</v>
      </c>
      <c r="CM291" s="57">
        <f t="shared" ca="1" si="371"/>
        <v>0</v>
      </c>
      <c r="CN291" s="57">
        <f t="shared" ca="1" si="371"/>
        <v>0</v>
      </c>
      <c r="CO291" s="57">
        <f t="shared" ca="1" si="371"/>
        <v>0</v>
      </c>
      <c r="CP291" s="57">
        <f t="shared" ca="1" si="371"/>
        <v>0</v>
      </c>
      <c r="CQ291" s="57">
        <f t="shared" ca="1" si="371"/>
        <v>0</v>
      </c>
      <c r="CR291" s="57">
        <f t="shared" ca="1" si="371"/>
        <v>0</v>
      </c>
      <c r="CS291" s="57">
        <f t="shared" ca="1" si="371"/>
        <v>0</v>
      </c>
      <c r="CT291" s="57">
        <f t="shared" ca="1" si="371"/>
        <v>0</v>
      </c>
      <c r="CU291" s="57">
        <f t="shared" ca="1" si="371"/>
        <v>0</v>
      </c>
      <c r="CV291" s="57">
        <f t="shared" ca="1" si="371"/>
        <v>0</v>
      </c>
      <c r="CW291" s="57">
        <f t="shared" ca="1" si="371"/>
        <v>0</v>
      </c>
      <c r="CX291" s="57">
        <f t="shared" ca="1" si="371"/>
        <v>0</v>
      </c>
      <c r="CY291" s="57">
        <f t="shared" ca="1" si="371"/>
        <v>0</v>
      </c>
      <c r="CZ291" s="57">
        <f t="shared" ca="1" si="371"/>
        <v>0</v>
      </c>
      <c r="DA291" s="57">
        <f t="shared" ca="1" si="371"/>
        <v>0</v>
      </c>
      <c r="DB291" s="57">
        <f t="shared" ca="1" si="371"/>
        <v>0</v>
      </c>
      <c r="DC291" s="57">
        <f t="shared" ca="1" si="371"/>
        <v>0</v>
      </c>
      <c r="DD291" s="57">
        <f t="shared" ca="1" si="371"/>
        <v>0</v>
      </c>
      <c r="DE291" s="57">
        <f t="shared" ca="1" si="371"/>
        <v>0</v>
      </c>
      <c r="DF291" s="57">
        <f t="shared" ca="1" si="371"/>
        <v>0</v>
      </c>
      <c r="DG291" s="57">
        <f t="shared" ca="1" si="371"/>
        <v>0</v>
      </c>
      <c r="DH291" s="57">
        <f t="shared" ca="1" si="371"/>
        <v>0</v>
      </c>
      <c r="DI291" s="57">
        <f t="shared" ca="1" si="371"/>
        <v>0</v>
      </c>
      <c r="DJ291" s="57">
        <f t="shared" ca="1" si="371"/>
        <v>0</v>
      </c>
      <c r="DK291" s="57">
        <f t="shared" ca="1" si="371"/>
        <v>0</v>
      </c>
      <c r="DL291" s="57">
        <f t="shared" ca="1" si="371"/>
        <v>0</v>
      </c>
      <c r="DM291" s="57">
        <f t="shared" ca="1" si="371"/>
        <v>0</v>
      </c>
      <c r="DN291" s="57">
        <f t="shared" ca="1" si="371"/>
        <v>0</v>
      </c>
      <c r="DO291" s="57">
        <f t="shared" ca="1" si="371"/>
        <v>0</v>
      </c>
      <c r="DP291" s="57">
        <f t="shared" ca="1" si="371"/>
        <v>0</v>
      </c>
      <c r="DQ291" s="57">
        <f t="shared" ca="1" si="371"/>
        <v>0</v>
      </c>
      <c r="DR291" s="57">
        <f t="shared" ca="1" si="371"/>
        <v>0</v>
      </c>
      <c r="DS291" s="57">
        <f t="shared" ca="1" si="371"/>
        <v>0</v>
      </c>
      <c r="DT291" s="57">
        <f t="shared" ca="1" si="371"/>
        <v>0</v>
      </c>
      <c r="DU291" s="57">
        <f t="shared" ca="1" si="371"/>
        <v>0</v>
      </c>
      <c r="DV291" s="57">
        <f t="shared" ca="1" si="371"/>
        <v>0</v>
      </c>
      <c r="DW291" s="57">
        <f t="shared" ca="1" si="371"/>
        <v>0</v>
      </c>
      <c r="DX291" s="57">
        <f t="shared" ref="DX291:EI291" ca="1" si="372">SUM(DX288:DX290)</f>
        <v>0</v>
      </c>
      <c r="DY291" s="57">
        <f t="shared" ca="1" si="372"/>
        <v>0</v>
      </c>
      <c r="DZ291" s="57">
        <f t="shared" ca="1" si="372"/>
        <v>0</v>
      </c>
      <c r="EA291" s="57">
        <f t="shared" ca="1" si="372"/>
        <v>0</v>
      </c>
      <c r="EB291" s="57">
        <f t="shared" ca="1" si="372"/>
        <v>0</v>
      </c>
      <c r="EC291" s="57">
        <f t="shared" ca="1" si="372"/>
        <v>0</v>
      </c>
      <c r="ED291" s="57">
        <f t="shared" ca="1" si="372"/>
        <v>0</v>
      </c>
      <c r="EE291" s="57">
        <f t="shared" ca="1" si="372"/>
        <v>0</v>
      </c>
      <c r="EF291" s="57">
        <f t="shared" ca="1" si="372"/>
        <v>0</v>
      </c>
      <c r="EG291" s="57">
        <f t="shared" ca="1" si="372"/>
        <v>0</v>
      </c>
      <c r="EH291" s="57">
        <f t="shared" ca="1" si="372"/>
        <v>0</v>
      </c>
      <c r="EI291" s="57">
        <f t="shared" ca="1" si="372"/>
        <v>0</v>
      </c>
      <c r="EJ291" s="57"/>
      <c r="EK291" s="57"/>
      <c r="EL291" s="57"/>
      <c r="EM291" s="57"/>
      <c r="EN291" s="57"/>
      <c r="EO291" s="57"/>
      <c r="EP291" s="57"/>
      <c r="EQ291" s="57"/>
      <c r="ER291" s="57"/>
      <c r="ES291" s="57"/>
      <c r="ET291" s="57"/>
      <c r="EU291" s="57"/>
      <c r="EV291" s="57"/>
      <c r="EW291" s="57"/>
      <c r="EX291" s="57"/>
      <c r="EY291" s="57"/>
      <c r="EZ291" s="57"/>
      <c r="FA291" s="57"/>
    </row>
    <row r="292" spans="1:157" ht="13.5" thickTop="1" x14ac:dyDescent="0.2">
      <c r="A292" s="2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  <c r="AK292" s="69"/>
      <c r="AL292" s="69"/>
      <c r="AM292" s="69"/>
      <c r="AN292" s="69"/>
      <c r="AO292" s="69"/>
      <c r="AP292" s="69"/>
      <c r="AQ292" s="69"/>
      <c r="AR292" s="69"/>
      <c r="AS292" s="69"/>
      <c r="AT292" s="69"/>
      <c r="AU292" s="69"/>
      <c r="AV292" s="69"/>
      <c r="AW292" s="69"/>
      <c r="AX292" s="69"/>
      <c r="AY292" s="69"/>
      <c r="AZ292" s="69"/>
      <c r="BA292" s="69"/>
      <c r="BB292" s="69"/>
      <c r="BC292" s="69"/>
      <c r="BD292" s="69"/>
      <c r="BE292" s="69"/>
      <c r="BF292" s="69"/>
      <c r="BG292" s="69"/>
      <c r="BH292" s="69"/>
      <c r="BI292" s="69"/>
      <c r="BJ292" s="69"/>
      <c r="BK292" s="69"/>
      <c r="BL292" s="69"/>
      <c r="BM292" s="69"/>
      <c r="BN292" s="69"/>
      <c r="BO292" s="69"/>
      <c r="BP292" s="69"/>
      <c r="BQ292" s="69"/>
      <c r="BR292" s="69"/>
      <c r="BS292" s="69"/>
      <c r="BT292" s="69"/>
      <c r="BU292" s="69"/>
      <c r="BV292" s="69"/>
      <c r="BW292" s="69"/>
      <c r="BX292" s="69"/>
      <c r="BY292" s="69"/>
      <c r="BZ292" s="69"/>
      <c r="CA292" s="69"/>
      <c r="CB292" s="69"/>
      <c r="CC292" s="69"/>
      <c r="CD292" s="69"/>
      <c r="CE292" s="69"/>
      <c r="CF292" s="69"/>
      <c r="CG292" s="69"/>
      <c r="CH292" s="69"/>
      <c r="CI292" s="69"/>
      <c r="CJ292" s="69"/>
      <c r="CK292" s="69"/>
      <c r="CL292" s="69"/>
      <c r="CM292" s="69"/>
      <c r="CN292" s="69"/>
      <c r="CO292" s="69"/>
      <c r="CP292" s="69"/>
      <c r="CQ292" s="69"/>
      <c r="CR292" s="69"/>
      <c r="CS292" s="69"/>
      <c r="CT292" s="69"/>
      <c r="CU292" s="69"/>
      <c r="CV292" s="69"/>
      <c r="CW292" s="69"/>
      <c r="CX292" s="69"/>
      <c r="CY292" s="69"/>
      <c r="CZ292" s="69"/>
      <c r="DA292" s="69"/>
      <c r="DB292" s="69"/>
      <c r="DC292" s="69"/>
      <c r="DD292" s="69"/>
      <c r="DE292" s="69"/>
      <c r="DF292" s="69"/>
      <c r="DG292" s="69"/>
      <c r="DH292" s="69"/>
      <c r="DI292" s="69"/>
      <c r="DJ292" s="69"/>
      <c r="DK292" s="69"/>
      <c r="DL292" s="69"/>
      <c r="DM292" s="69"/>
      <c r="DN292" s="69"/>
      <c r="DO292" s="69"/>
      <c r="DP292" s="69"/>
      <c r="DQ292" s="69"/>
      <c r="DR292" s="69"/>
      <c r="DS292" s="69"/>
      <c r="DT292" s="69"/>
      <c r="DU292" s="69"/>
      <c r="DV292" s="69"/>
      <c r="DW292" s="69"/>
      <c r="DX292" s="69"/>
      <c r="DY292" s="69"/>
      <c r="DZ292" s="69"/>
      <c r="EA292" s="69"/>
      <c r="EB292" s="69"/>
      <c r="EC292" s="69"/>
      <c r="ED292" s="69"/>
      <c r="EE292" s="69"/>
      <c r="EF292" s="69"/>
      <c r="EG292" s="69"/>
      <c r="EH292" s="69"/>
      <c r="EI292" s="69"/>
      <c r="EJ292" s="69"/>
      <c r="EK292" s="69"/>
      <c r="EL292" s="69"/>
      <c r="EM292" s="69"/>
      <c r="EN292" s="69"/>
      <c r="EO292" s="69"/>
      <c r="EP292" s="69"/>
      <c r="EQ292" s="69"/>
      <c r="ER292" s="69"/>
      <c r="ES292" s="69"/>
      <c r="ET292" s="69"/>
      <c r="EU292" s="69"/>
      <c r="EV292" s="69"/>
      <c r="EW292" s="69"/>
      <c r="EX292" s="69"/>
      <c r="EY292" s="69"/>
      <c r="EZ292" s="69"/>
      <c r="FA292" s="69"/>
    </row>
    <row r="293" spans="1:157" x14ac:dyDescent="0.2">
      <c r="A293" s="2" t="s">
        <v>228</v>
      </c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  <c r="AK293" s="69"/>
      <c r="AL293" s="69"/>
      <c r="AM293" s="69"/>
      <c r="AN293" s="69"/>
      <c r="AO293" s="69"/>
      <c r="AP293" s="69"/>
      <c r="AQ293" s="69"/>
      <c r="AR293" s="69"/>
      <c r="AS293" s="69"/>
      <c r="AT293" s="69"/>
      <c r="AU293" s="69"/>
      <c r="AV293" s="69"/>
      <c r="AW293" s="69"/>
      <c r="AX293" s="69"/>
      <c r="AY293" s="69"/>
      <c r="AZ293" s="69"/>
      <c r="BA293" s="69"/>
      <c r="BB293" s="69"/>
      <c r="BC293" s="69"/>
      <c r="BD293" s="69"/>
      <c r="BE293" s="69"/>
      <c r="BF293" s="69"/>
      <c r="BG293" s="69"/>
      <c r="BH293" s="69"/>
      <c r="BI293" s="69"/>
      <c r="BJ293" s="69"/>
      <c r="BK293" s="69"/>
      <c r="BL293" s="69"/>
      <c r="BM293" s="69"/>
      <c r="BN293" s="69"/>
      <c r="BO293" s="69"/>
      <c r="BP293" s="69"/>
      <c r="BQ293" s="69"/>
      <c r="BR293" s="69"/>
      <c r="BS293" s="69"/>
      <c r="BT293" s="69"/>
      <c r="BU293" s="69"/>
      <c r="BV293" s="69"/>
      <c r="BW293" s="69"/>
      <c r="BX293" s="69"/>
      <c r="BY293" s="69"/>
      <c r="BZ293" s="69"/>
      <c r="CA293" s="69"/>
      <c r="CB293" s="69"/>
      <c r="CC293" s="69"/>
      <c r="CD293" s="69"/>
      <c r="CE293" s="69"/>
      <c r="CF293" s="69"/>
      <c r="CG293" s="69"/>
      <c r="CH293" s="69"/>
      <c r="CI293" s="69"/>
      <c r="CJ293" s="69"/>
      <c r="CK293" s="69"/>
      <c r="CL293" s="69"/>
      <c r="CM293" s="69"/>
      <c r="CN293" s="69"/>
      <c r="CO293" s="69"/>
      <c r="CP293" s="69"/>
      <c r="CQ293" s="69"/>
      <c r="CR293" s="69"/>
      <c r="CS293" s="69"/>
      <c r="CT293" s="69"/>
      <c r="CU293" s="69"/>
      <c r="CV293" s="69"/>
      <c r="CW293" s="69"/>
      <c r="CX293" s="69"/>
      <c r="CY293" s="69"/>
      <c r="CZ293" s="69"/>
      <c r="DA293" s="69"/>
      <c r="DB293" s="69"/>
      <c r="DC293" s="69"/>
      <c r="DD293" s="69"/>
      <c r="DE293" s="69"/>
      <c r="DF293" s="69"/>
      <c r="DG293" s="69"/>
      <c r="DH293" s="69"/>
      <c r="DI293" s="69"/>
      <c r="DJ293" s="69"/>
      <c r="DK293" s="69"/>
      <c r="DL293" s="69"/>
      <c r="DM293" s="69"/>
      <c r="DN293" s="69"/>
      <c r="DO293" s="69"/>
      <c r="DP293" s="69"/>
      <c r="DQ293" s="69"/>
      <c r="DR293" s="69"/>
      <c r="DS293" s="69"/>
      <c r="DT293" s="69"/>
      <c r="DU293" s="69"/>
      <c r="DV293" s="69"/>
      <c r="DW293" s="69"/>
      <c r="DX293" s="69"/>
      <c r="DY293" s="69"/>
      <c r="DZ293" s="69"/>
      <c r="EA293" s="69"/>
      <c r="EB293" s="69"/>
      <c r="EC293" s="69"/>
      <c r="ED293" s="69"/>
      <c r="EE293" s="69"/>
      <c r="EF293" s="69"/>
      <c r="EG293" s="69"/>
      <c r="EH293" s="69"/>
      <c r="EI293" s="69"/>
      <c r="EJ293" s="69"/>
      <c r="EK293" s="69"/>
      <c r="EL293" s="69"/>
      <c r="EM293" s="69"/>
      <c r="EN293" s="69"/>
      <c r="EO293" s="69"/>
      <c r="EP293" s="69"/>
      <c r="EQ293" s="69"/>
      <c r="ER293" s="69"/>
      <c r="ES293" s="69"/>
      <c r="ET293" s="69"/>
      <c r="EU293" s="69"/>
      <c r="EV293" s="69"/>
      <c r="EW293" s="69"/>
      <c r="EX293" s="69"/>
      <c r="EY293" s="69"/>
      <c r="EZ293" s="69"/>
      <c r="FA293" s="69"/>
    </row>
    <row r="294" spans="1:157" x14ac:dyDescent="0.2">
      <c r="A294" s="2"/>
      <c r="B294" s="105" t="s">
        <v>224</v>
      </c>
      <c r="E294" s="69">
        <f>(SUM('General Data'!$E120:E120)+SUM($E274:E274))-((SUM('General Data'!$E120:E120)/'Internal data'!$D250)*12)</f>
        <v>0</v>
      </c>
      <c r="F294" s="69">
        <f ca="1">(SUM('General Data'!$E120:F120)+SUM($E274:F274))-((SUM('General Data'!$E120:F120)/'Internal data'!$D250)*12)</f>
        <v>0</v>
      </c>
      <c r="G294" s="69">
        <f ca="1">(SUM('General Data'!$E120:G120)+SUM($E274:G274))-((SUM('General Data'!$E120:G120)/'Internal data'!$D250)*12)</f>
        <v>0</v>
      </c>
      <c r="H294" s="69">
        <f ca="1">(SUM('General Data'!$E120:H120)+SUM($E274:H274))-((SUM('General Data'!$E120:H120)/'Internal data'!$D250)*12)</f>
        <v>0</v>
      </c>
      <c r="I294" s="69">
        <f ca="1">(SUM('General Data'!$E120:I120)+SUM($E274:I274))-((SUM('General Data'!$E120:I120)/'Internal data'!$D250)*12)</f>
        <v>0</v>
      </c>
      <c r="J294" s="69">
        <f ca="1">(SUM('General Data'!$E120:J120)+SUM($E274:J274))-((SUM('General Data'!$E120:J120)/'Internal data'!$D250)*12)</f>
        <v>0</v>
      </c>
      <c r="K294" s="69">
        <f ca="1">(SUM('General Data'!$E120:K120)+SUM($E274:K274))-((SUM('General Data'!$E120:K120)/'Internal data'!$D250)*12)</f>
        <v>0</v>
      </c>
      <c r="L294" s="69">
        <f ca="1">(SUM('General Data'!$E120:L120)+SUM($E274:L274))-((SUM('General Data'!$E120:L120)/'Internal data'!$D250)*12)</f>
        <v>0</v>
      </c>
      <c r="M294" s="69">
        <f ca="1">(SUM('General Data'!$E120:M120)+SUM($E274:M274))-((SUM('General Data'!$E120:M120)/'Internal data'!$D250)*12)</f>
        <v>0</v>
      </c>
      <c r="N294" s="69">
        <f ca="1">(SUM('General Data'!$E120:N120)+SUM($E274:N274))-((SUM('General Data'!$E120:N120)/'Internal data'!$D250)*12)</f>
        <v>0</v>
      </c>
      <c r="O294" s="69">
        <f ca="1">(SUM('General Data'!$E120:O120)+SUM($E274:O274))-((SUM('General Data'!$E120:O120)/'Internal data'!$D250)*12)</f>
        <v>0</v>
      </c>
      <c r="P294" s="69">
        <f ca="1">(SUM('General Data'!$E120:P120)+SUM($E274:P274))-((SUM('General Data'!$E120:P120)/'Internal data'!$D250)*12)</f>
        <v>0</v>
      </c>
      <c r="Q294" s="69">
        <f ca="1">(SUM('General Data'!$E120:Q120)+SUM($E274:Q274))-((SUM('General Data'!$E120:Q120)/'Internal data'!$D250)*12)</f>
        <v>0</v>
      </c>
      <c r="R294" s="69">
        <f ca="1">(SUM('General Data'!$E120:R120)+SUM($E274:R274))-((SUM('General Data'!$E120:R120)/'Internal data'!$D250)*12)</f>
        <v>0</v>
      </c>
      <c r="S294" s="69">
        <f ca="1">(SUM('General Data'!$E120:S120)+SUM($E274:S274))-((SUM('General Data'!$E120:S120)/'Internal data'!$D250)*12)</f>
        <v>0</v>
      </c>
      <c r="T294" s="69">
        <f ca="1">(SUM('General Data'!$E120:T120)+SUM($E274:T274))-((SUM('General Data'!$E120:T120)/'Internal data'!$D250)*12)</f>
        <v>0</v>
      </c>
      <c r="U294" s="69">
        <f ca="1">(SUM('General Data'!$E120:U120)+SUM($E274:U274))-((SUM('General Data'!$E120:U120)/'Internal data'!$D250)*12)</f>
        <v>0</v>
      </c>
      <c r="V294" s="69">
        <f ca="1">(SUM('General Data'!$E120:V120)+SUM($E274:V274))-((SUM('General Data'!$E120:V120)/'Internal data'!$D250)*12)</f>
        <v>0</v>
      </c>
      <c r="W294" s="69">
        <f ca="1">(SUM('General Data'!$E120:W120)+SUM($E274:W274))-((SUM('General Data'!$E120:W120)/'Internal data'!$D250)*12)</f>
        <v>0</v>
      </c>
      <c r="X294" s="69">
        <f ca="1">(SUM('General Data'!$E120:X120)+SUM($E274:X274))-((SUM('General Data'!$E120:X120)/'Internal data'!$D250)*12)</f>
        <v>0</v>
      </c>
      <c r="Y294" s="69">
        <f ca="1">(SUM('General Data'!$E120:Y120)+SUM($E274:Y274))-((SUM('General Data'!$E120:Y120)/'Internal data'!$D250)*12)</f>
        <v>0</v>
      </c>
      <c r="Z294" s="69">
        <f ca="1">(SUM('General Data'!$E120:Z120)+SUM($E274:Z274))-((SUM('General Data'!$E120:Z120)/'Internal data'!$D250)*12)</f>
        <v>0</v>
      </c>
      <c r="AA294" s="69">
        <f ca="1">(SUM('General Data'!$E120:AA120)+SUM($E274:AA274))-((SUM('General Data'!$E120:AA120)/'Internal data'!$D250)*12)</f>
        <v>0</v>
      </c>
      <c r="AB294" s="69">
        <f ca="1">(SUM('General Data'!$E120:AB120)+SUM($E274:AB274))-((SUM('General Data'!$E120:AB120)/'Internal data'!$D250)*12)</f>
        <v>0</v>
      </c>
      <c r="AC294" s="69">
        <f ca="1">(SUM('General Data'!$E120:AC120)+SUM($E274:AC274))-((SUM('General Data'!$E120:AC120)/'Internal data'!$D250)*12)</f>
        <v>0</v>
      </c>
      <c r="AD294" s="69">
        <f ca="1">(SUM('General Data'!$E120:AD120)+SUM($E274:AD274))-((SUM('General Data'!$E120:AD120)/'Internal data'!$D250)*12)</f>
        <v>0</v>
      </c>
      <c r="AE294" s="69">
        <f ca="1">(SUM('General Data'!$E120:AE120)+SUM($E274:AE274))-((SUM('General Data'!$E120:AE120)/'Internal data'!$D250)*12)</f>
        <v>0</v>
      </c>
      <c r="AF294" s="69">
        <f ca="1">(SUM('General Data'!$E120:AF120)+SUM($E274:AF274))-((SUM('General Data'!$E120:AF120)/'Internal data'!$D250)*12)</f>
        <v>0</v>
      </c>
      <c r="AG294" s="69">
        <f ca="1">(SUM('General Data'!$E120:AG120)+SUM($E274:AG274))-((SUM('General Data'!$E120:AG120)/'Internal data'!$D250)*12)</f>
        <v>0</v>
      </c>
      <c r="AH294" s="69">
        <f ca="1">(SUM('General Data'!$E120:AH120)+SUM($E274:AH274))-((SUM('General Data'!$E120:AH120)/'Internal data'!$D250)*12)</f>
        <v>0</v>
      </c>
      <c r="AI294" s="69">
        <f ca="1">(SUM('General Data'!$E120:AI120)+SUM($E274:AI274))-((SUM('General Data'!$E120:AI120)/'Internal data'!$D250)*12)</f>
        <v>0</v>
      </c>
      <c r="AJ294" s="69">
        <f ca="1">(SUM('General Data'!$E120:AJ120)+SUM($E274:AJ274))-((SUM('General Data'!$E120:AJ120)/'Internal data'!$D250)*12)</f>
        <v>0</v>
      </c>
      <c r="AK294" s="69">
        <f ca="1">(SUM('General Data'!$E120:AK120)+SUM($E274:AK274))-((SUM('General Data'!$E120:AK120)/'Internal data'!$D250)*12)</f>
        <v>0</v>
      </c>
      <c r="AL294" s="69">
        <f ca="1">(SUM('General Data'!$E120:AL120)+SUM($E274:AL274))-((SUM('General Data'!$E120:AL120)/'Internal data'!$D250)*12)</f>
        <v>0</v>
      </c>
      <c r="AM294" s="69">
        <f ca="1">(SUM('General Data'!$E120:AM120)+SUM($E274:AM274))-((SUM('General Data'!$E120:AM120)/'Internal data'!$D250)*12)</f>
        <v>0</v>
      </c>
      <c r="AN294" s="69">
        <f ca="1">(SUM('General Data'!$E120:AN120)+SUM($E274:AN274))-((SUM('General Data'!$E120:AN120)/'Internal data'!$D250)*12)</f>
        <v>0</v>
      </c>
      <c r="AO294" s="69">
        <f ca="1">(SUM('General Data'!$E120:AO120)+SUM($E274:AO274))-((SUM('General Data'!$E120:AO120)/'Internal data'!$D250)*12)</f>
        <v>0</v>
      </c>
      <c r="AP294" s="69">
        <f ca="1">(SUM('General Data'!$E120:AP120)+SUM($E274:AP274))-((SUM('General Data'!$E120:AP120)/'Internal data'!$D250)*12)</f>
        <v>0</v>
      </c>
      <c r="AQ294" s="69">
        <f ca="1">(SUM('General Data'!$E120:AQ120)+SUM($E274:AQ274))-((SUM('General Data'!$E120:AQ120)/'Internal data'!$D250)*12)</f>
        <v>0</v>
      </c>
      <c r="AR294" s="69">
        <f ca="1">(SUM('General Data'!$E120:AR120)+SUM($E274:AR274))-((SUM('General Data'!$E120:AR120)/'Internal data'!$D250)*12)</f>
        <v>0</v>
      </c>
      <c r="AS294" s="69">
        <f ca="1">(SUM('General Data'!$E120:AS120)+SUM($E274:AS274))-((SUM('General Data'!$E120:AS120)/'Internal data'!$D250)*12)</f>
        <v>0</v>
      </c>
      <c r="AT294" s="69">
        <f ca="1">(SUM('General Data'!$E120:AT120)+SUM($E274:AT274))-((SUM('General Data'!$E120:AT120)/'Internal data'!$D250)*12)</f>
        <v>0</v>
      </c>
      <c r="AU294" s="69">
        <f ca="1">(SUM('General Data'!$E120:AU120)+SUM($E274:AU274))-((SUM('General Data'!$E120:AU120)/'Internal data'!$D250)*12)</f>
        <v>0</v>
      </c>
      <c r="AV294" s="69">
        <f ca="1">(SUM('General Data'!$E120:AV120)+SUM($E274:AV274))-((SUM('General Data'!$E120:AV120)/'Internal data'!$D250)*12)</f>
        <v>0</v>
      </c>
      <c r="AW294" s="69">
        <f ca="1">(SUM('General Data'!$E120:AW120)+SUM($E274:AW274))-((SUM('General Data'!$E120:AW120)/'Internal data'!$D250)*12)</f>
        <v>0</v>
      </c>
      <c r="AX294" s="69">
        <f ca="1">(SUM('General Data'!$E120:AX120)+SUM($E274:AX274))-((SUM('General Data'!$E120:AX120)/'Internal data'!$D250)*12)</f>
        <v>0</v>
      </c>
      <c r="AY294" s="69">
        <f ca="1">(SUM('General Data'!$E120:AY120)+SUM($E274:AY274))-((SUM('General Data'!$E120:AY120)/'Internal data'!$D250)*12)</f>
        <v>0</v>
      </c>
      <c r="AZ294" s="69">
        <f ca="1">(SUM('General Data'!$E120:AZ120)+SUM($E274:AZ274))-((SUM('General Data'!$E120:AZ120)/'Internal data'!$D250)*12)</f>
        <v>0</v>
      </c>
      <c r="BA294" s="69">
        <f ca="1">(SUM('General Data'!$E120:BA120)+SUM($E274:BA274))-((SUM('General Data'!$E120:BA120)/'Internal data'!$D250)*12)</f>
        <v>0</v>
      </c>
      <c r="BB294" s="69">
        <f ca="1">(SUM('General Data'!$E120:BB120)+SUM($E274:BB274))-((SUM('General Data'!$E120:BB120)/'Internal data'!$D250)*12)</f>
        <v>0</v>
      </c>
      <c r="BC294" s="69">
        <f ca="1">(SUM('General Data'!$E120:BC120)+SUM($E274:BC274))-((SUM('General Data'!$E120:BC120)/'Internal data'!$D250)*12)</f>
        <v>0</v>
      </c>
      <c r="BD294" s="69">
        <f ca="1">(SUM('General Data'!$E120:BD120)+SUM($E274:BD274))-((SUM('General Data'!$E120:BD120)/'Internal data'!$D250)*12)</f>
        <v>0</v>
      </c>
      <c r="BE294" s="69">
        <f ca="1">(SUM('General Data'!$E120:BE120)+SUM($E274:BE274))-((SUM('General Data'!$E120:BE120)/'Internal data'!$D250)*12)</f>
        <v>0</v>
      </c>
      <c r="BF294" s="69">
        <f ca="1">(SUM('General Data'!$E120:BF120)+SUM($E274:BF274))-((SUM('General Data'!$E120:BF120)/'Internal data'!$D250)*12)</f>
        <v>0</v>
      </c>
      <c r="BG294" s="69">
        <f ca="1">(SUM('General Data'!$E120:BG120)+SUM($E274:BG274))-((SUM('General Data'!$E120:BG120)/'Internal data'!$D250)*12)</f>
        <v>0</v>
      </c>
      <c r="BH294" s="69">
        <f ca="1">(SUM('General Data'!$E120:BH120)+SUM($E274:BH274))-((SUM('General Data'!$E120:BH120)/'Internal data'!$D250)*12)</f>
        <v>0</v>
      </c>
      <c r="BI294" s="69">
        <f ca="1">(SUM('General Data'!$E120:BI120)+SUM($E274:BI274))-((SUM('General Data'!$E120:BI120)/'Internal data'!$D250)*12)</f>
        <v>0</v>
      </c>
      <c r="BJ294" s="69">
        <f ca="1">(SUM('General Data'!$E120:BJ120)+SUM($E274:BJ274))-((SUM('General Data'!$E120:BJ120)/'Internal data'!$D250)*12)</f>
        <v>0</v>
      </c>
      <c r="BK294" s="69">
        <f ca="1">(SUM('General Data'!$E120:BK120)+SUM($E274:BK274))-((SUM('General Data'!$E120:BK120)/'Internal data'!$D250)*12)</f>
        <v>0</v>
      </c>
      <c r="BL294" s="69">
        <f ca="1">(SUM('General Data'!$E120:BL120)+SUM($E274:BL274))-((SUM('General Data'!$E120:BL120)/'Internal data'!$D250)*12)</f>
        <v>0</v>
      </c>
      <c r="BM294" s="69">
        <f ca="1">(SUM('General Data'!$E120:BM120)+SUM($E274:BM274))-((SUM('General Data'!$E120:BM120)/'Internal data'!$D250)*12)</f>
        <v>0</v>
      </c>
      <c r="BN294" s="69">
        <f ca="1">(SUM('General Data'!$E120:BN120)+SUM($E274:BN274))-((SUM('General Data'!$E120:BN120)/'Internal data'!$D250)*12)</f>
        <v>0</v>
      </c>
      <c r="BO294" s="69">
        <f ca="1">(SUM('General Data'!$E120:BO120)+SUM($E274:BO274))-((SUM('General Data'!$E120:BO120)/'Internal data'!$D250)*12)</f>
        <v>0</v>
      </c>
      <c r="BP294" s="69">
        <f ca="1">(SUM('General Data'!$E120:BP120)+SUM($E274:BP274))-((SUM('General Data'!$E120:BP120)/'Internal data'!$D250)*12)</f>
        <v>0</v>
      </c>
      <c r="BQ294" s="69">
        <f ca="1">(SUM('General Data'!$E120:BQ120)+SUM($E274:BQ274))-((SUM('General Data'!$E120:BQ120)/'Internal data'!$D250)*12)</f>
        <v>0</v>
      </c>
      <c r="BR294" s="69">
        <f ca="1">(SUM('General Data'!$E120:BR120)+SUM($E274:BR274))-((SUM('General Data'!$E120:BR120)/'Internal data'!$D250)*12)</f>
        <v>0</v>
      </c>
      <c r="BS294" s="69">
        <f ca="1">(SUM('General Data'!$E120:BS120)+SUM($E274:BS274))-((SUM('General Data'!$E120:BS120)/'Internal data'!$D250)*12)</f>
        <v>0</v>
      </c>
      <c r="BT294" s="69">
        <f ca="1">(SUM('General Data'!$E120:BT120)+SUM($E274:BT274))-((SUM('General Data'!$E120:BT120)/'Internal data'!$D250)*12)</f>
        <v>0</v>
      </c>
      <c r="BU294" s="69">
        <f ca="1">(SUM('General Data'!$E120:BU120)+SUM($E274:BU274))-((SUM('General Data'!$E120:BU120)/'Internal data'!$D250)*12)</f>
        <v>0</v>
      </c>
      <c r="BV294" s="69">
        <f ca="1">(SUM('General Data'!$E120:BV120)+SUM($E274:BV274))-((SUM('General Data'!$E120:BV120)/'Internal data'!$D250)*12)</f>
        <v>0</v>
      </c>
      <c r="BW294" s="69">
        <f ca="1">(SUM('General Data'!$E120:BW120)+SUM($E274:BW274))-((SUM('General Data'!$E120:BW120)/'Internal data'!$D250)*12)</f>
        <v>0</v>
      </c>
      <c r="BX294" s="69">
        <f ca="1">(SUM('General Data'!$E120:BX120)+SUM($E274:BX274))-((SUM('General Data'!$E120:BX120)/'Internal data'!$D250)*12)</f>
        <v>0</v>
      </c>
      <c r="BY294" s="69">
        <f ca="1">(SUM('General Data'!$E120:BY120)+SUM($E274:BY274))-((SUM('General Data'!$E120:BY120)/'Internal data'!$D250)*12)</f>
        <v>0</v>
      </c>
      <c r="BZ294" s="69">
        <f ca="1">(SUM('General Data'!$E120:BZ120)+SUM($E274:BZ274))-((SUM('General Data'!$E120:BZ120)/'Internal data'!$D250)*12)</f>
        <v>0</v>
      </c>
      <c r="CA294" s="69">
        <f ca="1">(SUM('General Data'!$E120:CA120)+SUM($E274:CA274))-((SUM('General Data'!$E120:CA120)/'Internal data'!$D250)*12)</f>
        <v>0</v>
      </c>
      <c r="CB294" s="69">
        <f ca="1">(SUM('General Data'!$E120:CB120)+SUM($E274:CB274))-((SUM('General Data'!$E120:CB120)/'Internal data'!$D250)*12)</f>
        <v>0</v>
      </c>
      <c r="CC294" s="69">
        <f ca="1">(SUM('General Data'!$E120:CC120)+SUM($E274:CC274))-((SUM('General Data'!$E120:CC120)/'Internal data'!$D250)*12)</f>
        <v>0</v>
      </c>
      <c r="CD294" s="69">
        <f ca="1">(SUM('General Data'!$E120:CD120)+SUM($E274:CD274))-((SUM('General Data'!$E120:CD120)/'Internal data'!$D250)*12)</f>
        <v>0</v>
      </c>
      <c r="CE294" s="69">
        <f ca="1">(SUM('General Data'!$E120:CE120)+SUM($E274:CE274))-((SUM('General Data'!$E120:CE120)/'Internal data'!$D250)*12)</f>
        <v>0</v>
      </c>
      <c r="CF294" s="69">
        <f ca="1">(SUM('General Data'!$E120:CF120)+SUM($E274:CF274))-((SUM('General Data'!$E120:CF120)/'Internal data'!$D250)*12)</f>
        <v>0</v>
      </c>
      <c r="CG294" s="69">
        <f ca="1">(SUM('General Data'!$E120:CG120)+SUM($E274:CG274))-((SUM('General Data'!$E120:CG120)/'Internal data'!$D250)*12)</f>
        <v>0</v>
      </c>
      <c r="CH294" s="69">
        <f ca="1">(SUM('General Data'!$E120:CH120)+SUM($E274:CH274))-((SUM('General Data'!$E120:CH120)/'Internal data'!$D250)*12)</f>
        <v>0</v>
      </c>
      <c r="CI294" s="69">
        <f ca="1">(SUM('General Data'!$E120:CI120)+SUM($E274:CI274))-((SUM('General Data'!$E120:CI120)/'Internal data'!$D250)*12)</f>
        <v>0</v>
      </c>
      <c r="CJ294" s="69">
        <f ca="1">(SUM('General Data'!$E120:CJ120)+SUM($E274:CJ274))-((SUM('General Data'!$E120:CJ120)/'Internal data'!$D250)*12)</f>
        <v>0</v>
      </c>
      <c r="CK294" s="69">
        <f ca="1">(SUM('General Data'!$E120:CK120)+SUM($E274:CK274))-((SUM('General Data'!$E120:CK120)/'Internal data'!$D250)*12)</f>
        <v>0</v>
      </c>
      <c r="CL294" s="69">
        <f ca="1">(SUM('General Data'!$E120:CL120)+SUM($E274:CL274))-((SUM('General Data'!$E120:CL120)/'Internal data'!$D250)*12)</f>
        <v>0</v>
      </c>
      <c r="CM294" s="69">
        <f ca="1">(SUM('General Data'!$E120:CM120)+SUM($E274:CM274))-((SUM('General Data'!$E120:CM120)/'Internal data'!$D250)*12)</f>
        <v>0</v>
      </c>
      <c r="CN294" s="69">
        <f ca="1">(SUM('General Data'!$E120:CN120)+SUM($E274:CN274))-((SUM('General Data'!$E120:CN120)/'Internal data'!$D250)*12)</f>
        <v>0</v>
      </c>
      <c r="CO294" s="69">
        <f ca="1">(SUM('General Data'!$E120:CO120)+SUM($E274:CO274))-((SUM('General Data'!$E120:CO120)/'Internal data'!$D250)*12)</f>
        <v>0</v>
      </c>
      <c r="CP294" s="69">
        <f ca="1">(SUM('General Data'!$E120:CP120)+SUM($E274:CP274))-((SUM('General Data'!$E120:CP120)/'Internal data'!$D250)*12)</f>
        <v>0</v>
      </c>
      <c r="CQ294" s="69">
        <f ca="1">(SUM('General Data'!$E120:CQ120)+SUM($E274:CQ274))-((SUM('General Data'!$E120:CQ120)/'Internal data'!$D250)*12)</f>
        <v>0</v>
      </c>
      <c r="CR294" s="69">
        <f ca="1">(SUM('General Data'!$E120:CR120)+SUM($E274:CR274))-((SUM('General Data'!$E120:CR120)/'Internal data'!$D250)*12)</f>
        <v>0</v>
      </c>
      <c r="CS294" s="69">
        <f ca="1">(SUM('General Data'!$E120:CS120)+SUM($E274:CS274))-((SUM('General Data'!$E120:CS120)/'Internal data'!$D250)*12)</f>
        <v>0</v>
      </c>
      <c r="CT294" s="69">
        <f ca="1">(SUM('General Data'!$E120:CT120)+SUM($E274:CT274))-((SUM('General Data'!$E120:CT120)/'Internal data'!$D250)*12)</f>
        <v>0</v>
      </c>
      <c r="CU294" s="69">
        <f ca="1">(SUM('General Data'!$E120:CU120)+SUM($E274:CU274))-((SUM('General Data'!$E120:CU120)/'Internal data'!$D250)*12)</f>
        <v>0</v>
      </c>
      <c r="CV294" s="69">
        <f ca="1">(SUM('General Data'!$E120:CV120)+SUM($E274:CV274))-((SUM('General Data'!$E120:CV120)/'Internal data'!$D250)*12)</f>
        <v>0</v>
      </c>
      <c r="CW294" s="69">
        <f ca="1">(SUM('General Data'!$E120:CW120)+SUM($E274:CW274))-((SUM('General Data'!$E120:CW120)/'Internal data'!$D250)*12)</f>
        <v>0</v>
      </c>
      <c r="CX294" s="69">
        <f ca="1">(SUM('General Data'!$E120:CX120)+SUM($E274:CX274))-((SUM('General Data'!$E120:CX120)/'Internal data'!$D250)*12)</f>
        <v>0</v>
      </c>
      <c r="CY294" s="69">
        <f ca="1">(SUM('General Data'!$E120:CY120)+SUM($E274:CY274))-((SUM('General Data'!$E120:CY120)/'Internal data'!$D250)*12)</f>
        <v>0</v>
      </c>
      <c r="CZ294" s="69">
        <f ca="1">(SUM('General Data'!$E120:CZ120)+SUM($E274:CZ274))-((SUM('General Data'!$E120:CZ120)/'Internal data'!$D250)*12)</f>
        <v>0</v>
      </c>
      <c r="DA294" s="69">
        <f ca="1">(SUM('General Data'!$E120:DA120)+SUM($E274:DA274))-((SUM('General Data'!$E120:DA120)/'Internal data'!$D250)*12)</f>
        <v>0</v>
      </c>
      <c r="DB294" s="69">
        <f ca="1">(SUM('General Data'!$E120:DB120)+SUM($E274:DB274))-((SUM('General Data'!$E120:DB120)/'Internal data'!$D250)*12)</f>
        <v>0</v>
      </c>
      <c r="DC294" s="69">
        <f ca="1">(SUM('General Data'!$E120:DC120)+SUM($E274:DC274))-((SUM('General Data'!$E120:DC120)/'Internal data'!$D250)*12)</f>
        <v>0</v>
      </c>
      <c r="DD294" s="69">
        <f ca="1">(SUM('General Data'!$E120:DD120)+SUM($E274:DD274))-((SUM('General Data'!$E120:DD120)/'Internal data'!$D250)*12)</f>
        <v>0</v>
      </c>
      <c r="DE294" s="69">
        <f ca="1">(SUM('General Data'!$E120:DE120)+SUM($E274:DE274))-((SUM('General Data'!$E120:DE120)/'Internal data'!$D250)*12)</f>
        <v>0</v>
      </c>
      <c r="DF294" s="69">
        <f ca="1">(SUM('General Data'!$E120:DF120)+SUM($E274:DF274))-((SUM('General Data'!$E120:DF120)/'Internal data'!$D250)*12)</f>
        <v>0</v>
      </c>
      <c r="DG294" s="69">
        <f ca="1">(SUM('General Data'!$E120:DG120)+SUM($E274:DG274))-((SUM('General Data'!$E120:DG120)/'Internal data'!$D250)*12)</f>
        <v>0</v>
      </c>
      <c r="DH294" s="69">
        <f ca="1">(SUM('General Data'!$E120:DH120)+SUM($E274:DH274))-((SUM('General Data'!$E120:DH120)/'Internal data'!$D250)*12)</f>
        <v>0</v>
      </c>
      <c r="DI294" s="69">
        <f ca="1">(SUM('General Data'!$E120:DI120)+SUM($E274:DI274))-((SUM('General Data'!$E120:DI120)/'Internal data'!$D250)*12)</f>
        <v>0</v>
      </c>
      <c r="DJ294" s="69">
        <f ca="1">(SUM('General Data'!$E120:DJ120)+SUM($E274:DJ274))-((SUM('General Data'!$E120:DJ120)/'Internal data'!$D250)*12)</f>
        <v>0</v>
      </c>
      <c r="DK294" s="69">
        <f ca="1">(SUM('General Data'!$E120:DK120)+SUM($E274:DK274))-((SUM('General Data'!$E120:DK120)/'Internal data'!$D250)*12)</f>
        <v>0</v>
      </c>
      <c r="DL294" s="69">
        <f ca="1">(SUM('General Data'!$E120:DL120)+SUM($E274:DL274))-((SUM('General Data'!$E120:DL120)/'Internal data'!$D250)*12)</f>
        <v>0</v>
      </c>
      <c r="DM294" s="69">
        <f ca="1">(SUM('General Data'!$E120:DM120)+SUM($E274:DM274))-((SUM('General Data'!$E120:DM120)/'Internal data'!$D250)*12)</f>
        <v>0</v>
      </c>
      <c r="DN294" s="69">
        <f ca="1">(SUM('General Data'!$E120:DN120)+SUM($E274:DN274))-((SUM('General Data'!$E120:DN120)/'Internal data'!$D250)*12)</f>
        <v>0</v>
      </c>
      <c r="DO294" s="69">
        <f ca="1">(SUM('General Data'!$E120:DO120)+SUM($E274:DO274))-((SUM('General Data'!$E120:DO120)/'Internal data'!$D250)*12)</f>
        <v>0</v>
      </c>
      <c r="DP294" s="69">
        <f ca="1">(SUM('General Data'!$E120:DP120)+SUM($E274:DP274))-((SUM('General Data'!$E120:DP120)/'Internal data'!$D250)*12)</f>
        <v>0</v>
      </c>
      <c r="DQ294" s="69">
        <f ca="1">(SUM('General Data'!$E120:DQ120)+SUM($E274:DQ274))-((SUM('General Data'!$E120:DQ120)/'Internal data'!$D250)*12)</f>
        <v>0</v>
      </c>
      <c r="DR294" s="69">
        <f ca="1">(SUM('General Data'!$E120:DR120)+SUM($E274:DR274))-((SUM('General Data'!$E120:DR120)/'Internal data'!$D250)*12)</f>
        <v>0</v>
      </c>
      <c r="DS294" s="69">
        <f ca="1">(SUM('General Data'!$E120:DS120)+SUM($E274:DS274))-((SUM('General Data'!$E120:DS120)/'Internal data'!$D250)*12)</f>
        <v>0</v>
      </c>
      <c r="DT294" s="69">
        <f ca="1">(SUM('General Data'!$E120:DT120)+SUM($E274:DT274))-((SUM('General Data'!$E120:DT120)/'Internal data'!$D250)*12)</f>
        <v>0</v>
      </c>
      <c r="DU294" s="69">
        <f ca="1">(SUM('General Data'!$E120:DU120)+SUM($E274:DU274))-((SUM('General Data'!$E120:DU120)/'Internal data'!$D250)*12)</f>
        <v>0</v>
      </c>
      <c r="DV294" s="69">
        <f ca="1">(SUM('General Data'!$E120:DV120)+SUM($E274:DV274))-((SUM('General Data'!$E120:DV120)/'Internal data'!$D250)*12)</f>
        <v>0</v>
      </c>
      <c r="DW294" s="69">
        <f ca="1">(SUM('General Data'!$E120:DW120)+SUM($E274:DW274))-((SUM('General Data'!$E120:DW120)/'Internal data'!$D250)*12)</f>
        <v>0</v>
      </c>
      <c r="DX294" s="69">
        <f ca="1">(SUM('General Data'!$E120:DX120)+SUM($E274:DX274))-((SUM('General Data'!$E120:DX120)/'Internal data'!$D250)*12)</f>
        <v>0</v>
      </c>
      <c r="DY294" s="69">
        <f ca="1">(SUM('General Data'!$E120:DY120)+SUM($E274:DY274))-((SUM('General Data'!$E120:DY120)/'Internal data'!$D250)*12)</f>
        <v>0</v>
      </c>
      <c r="DZ294" s="69">
        <f ca="1">(SUM('General Data'!$E120:DZ120)+SUM($E274:DZ274))-((SUM('General Data'!$E120:DZ120)/'Internal data'!$D250)*12)</f>
        <v>0</v>
      </c>
      <c r="EA294" s="69">
        <f ca="1">(SUM('General Data'!$E120:EA120)+SUM($E274:EA274))-((SUM('General Data'!$E120:EA120)/'Internal data'!$D250)*12)</f>
        <v>0</v>
      </c>
      <c r="EB294" s="69">
        <f ca="1">(SUM('General Data'!$E120:EB120)+SUM($E274:EB274))-((SUM('General Data'!$E120:EB120)/'Internal data'!$D250)*12)</f>
        <v>0</v>
      </c>
      <c r="EC294" s="69">
        <f ca="1">(SUM('General Data'!$E120:EC120)+SUM($E274:EC274))-((SUM('General Data'!$E120:EC120)/'Internal data'!$D250)*12)</f>
        <v>0</v>
      </c>
      <c r="ED294" s="69">
        <f ca="1">(SUM('General Data'!$E120:ED120)+SUM($E274:ED274))-((SUM('General Data'!$E120:ED120)/'Internal data'!$D250)*12)</f>
        <v>0</v>
      </c>
      <c r="EE294" s="69">
        <f ca="1">(SUM('General Data'!$E120:EE120)+SUM($E274:EE274))-((SUM('General Data'!$E120:EE120)/'Internal data'!$D250)*12)</f>
        <v>0</v>
      </c>
      <c r="EF294" s="69">
        <f ca="1">(SUM('General Data'!$E120:EF120)+SUM($E274:EF274))-((SUM('General Data'!$E120:EF120)/'Internal data'!$D250)*12)</f>
        <v>0</v>
      </c>
      <c r="EG294" s="69">
        <f ca="1">(SUM('General Data'!$E120:EG120)+SUM($E274:EG274))-((SUM('General Data'!$E120:EG120)/'Internal data'!$D250)*12)</f>
        <v>0</v>
      </c>
      <c r="EH294" s="69">
        <f ca="1">(SUM('General Data'!$E120:EH120)+SUM($E274:EH274))-((SUM('General Data'!$E120:EH120)/'Internal data'!$D250)*12)</f>
        <v>0</v>
      </c>
      <c r="EI294" s="69">
        <f ca="1">(SUM('General Data'!$E120:EI120)+SUM($E274:EI274))-((SUM('General Data'!$E120:EI120)/'Internal data'!$D250)*12)</f>
        <v>0</v>
      </c>
      <c r="EJ294" s="69"/>
      <c r="EK294" s="69"/>
      <c r="EL294" s="69"/>
      <c r="EM294" s="69"/>
      <c r="EN294" s="69"/>
      <c r="EO294" s="69"/>
      <c r="EP294" s="69"/>
      <c r="EQ294" s="69"/>
      <c r="ER294" s="69"/>
      <c r="ES294" s="69"/>
      <c r="ET294" s="69"/>
      <c r="EU294" s="69"/>
      <c r="EV294" s="69"/>
      <c r="EW294" s="69"/>
      <c r="EX294" s="69"/>
      <c r="EY294" s="69"/>
      <c r="EZ294" s="69"/>
      <c r="FA294" s="69"/>
    </row>
    <row r="295" spans="1:157" x14ac:dyDescent="0.2">
      <c r="A295" s="2"/>
      <c r="B295" s="105" t="s">
        <v>223</v>
      </c>
      <c r="E295" s="69">
        <f>(SUM('General Data'!$E124:E124)+SUM($E275:E275))-((SUM('General Data'!$E124:E124)/'Internal data'!$D251)*12)</f>
        <v>0</v>
      </c>
      <c r="F295" s="69">
        <f ca="1">(SUM('General Data'!$E124:F124)+SUM($E275:F275))-((SUM('General Data'!$E124:F124)/'Internal data'!$D251)*12)</f>
        <v>0</v>
      </c>
      <c r="G295" s="69">
        <f ca="1">(SUM('General Data'!$E124:G124)+SUM($E275:G275))-((SUM('General Data'!$E124:G124)/'Internal data'!$D251)*12)</f>
        <v>0</v>
      </c>
      <c r="H295" s="69">
        <f ca="1">(SUM('General Data'!$E124:H124)+SUM($E275:H275))-((SUM('General Data'!$E124:H124)/'Internal data'!$D251)*12)</f>
        <v>0</v>
      </c>
      <c r="I295" s="69">
        <f ca="1">(SUM('General Data'!$E124:I124)+SUM($E275:I275))-((SUM('General Data'!$E124:I124)/'Internal data'!$D251)*12)</f>
        <v>0</v>
      </c>
      <c r="J295" s="69">
        <f ca="1">(SUM('General Data'!$E124:J124)+SUM($E275:J275))-((SUM('General Data'!$E124:J124)/'Internal data'!$D251)*12)</f>
        <v>0</v>
      </c>
      <c r="K295" s="69">
        <f ca="1">(SUM('General Data'!$E124:K124)+SUM($E275:K275))-((SUM('General Data'!$E124:K124)/'Internal data'!$D251)*12)</f>
        <v>0</v>
      </c>
      <c r="L295" s="69">
        <f ca="1">(SUM('General Data'!$E124:L124)+SUM($E275:L275))-((SUM('General Data'!$E124:L124)/'Internal data'!$D251)*12)</f>
        <v>0</v>
      </c>
      <c r="M295" s="69">
        <f ca="1">(SUM('General Data'!$E124:M124)+SUM($E275:M275))-((SUM('General Data'!$E124:M124)/'Internal data'!$D251)*12)</f>
        <v>0</v>
      </c>
      <c r="N295" s="69">
        <f ca="1">(SUM('General Data'!$E124:N124)+SUM($E275:N275))-((SUM('General Data'!$E124:N124)/'Internal data'!$D251)*12)</f>
        <v>0</v>
      </c>
      <c r="O295" s="69">
        <f ca="1">(SUM('General Data'!$E124:O124)+SUM($E275:O275))-((SUM('General Data'!$E124:O124)/'Internal data'!$D251)*12)</f>
        <v>0</v>
      </c>
      <c r="P295" s="69">
        <f ca="1">(SUM('General Data'!$E124:P124)+SUM($E275:P275))-((SUM('General Data'!$E124:P124)/'Internal data'!$D251)*12)</f>
        <v>0</v>
      </c>
      <c r="Q295" s="69">
        <f ca="1">(SUM('General Data'!$E124:Q124)+SUM($E275:Q275))-((SUM('General Data'!$E124:Q124)/'Internal data'!$D251)*12)</f>
        <v>0</v>
      </c>
      <c r="R295" s="69">
        <f ca="1">(SUM('General Data'!$E124:R124)+SUM($E275:R275))-((SUM('General Data'!$E124:R124)/'Internal data'!$D251)*12)</f>
        <v>0</v>
      </c>
      <c r="S295" s="69">
        <f ca="1">(SUM('General Data'!$E124:S124)+SUM($E275:S275))-((SUM('General Data'!$E124:S124)/'Internal data'!$D251)*12)</f>
        <v>0</v>
      </c>
      <c r="T295" s="69">
        <f ca="1">(SUM('General Data'!$E124:T124)+SUM($E275:T275))-((SUM('General Data'!$E124:T124)/'Internal data'!$D251)*12)</f>
        <v>0</v>
      </c>
      <c r="U295" s="69">
        <f ca="1">(SUM('General Data'!$E124:U124)+SUM($E275:U275))-((SUM('General Data'!$E124:U124)/'Internal data'!$D251)*12)</f>
        <v>0</v>
      </c>
      <c r="V295" s="69">
        <f ca="1">(SUM('General Data'!$E124:V124)+SUM($E275:V275))-((SUM('General Data'!$E124:V124)/'Internal data'!$D251)*12)</f>
        <v>0</v>
      </c>
      <c r="W295" s="69">
        <f ca="1">(SUM('General Data'!$E124:W124)+SUM($E275:W275))-((SUM('General Data'!$E124:W124)/'Internal data'!$D251)*12)</f>
        <v>0</v>
      </c>
      <c r="X295" s="69">
        <f ca="1">(SUM('General Data'!$E124:X124)+SUM($E275:X275))-((SUM('General Data'!$E124:X124)/'Internal data'!$D251)*12)</f>
        <v>0</v>
      </c>
      <c r="Y295" s="69">
        <f ca="1">(SUM('General Data'!$E124:Y124)+SUM($E275:Y275))-((SUM('General Data'!$E124:Y124)/'Internal data'!$D251)*12)</f>
        <v>0</v>
      </c>
      <c r="Z295" s="69">
        <f ca="1">(SUM('General Data'!$E124:Z124)+SUM($E275:Z275))-((SUM('General Data'!$E124:Z124)/'Internal data'!$D251)*12)</f>
        <v>0</v>
      </c>
      <c r="AA295" s="69">
        <f ca="1">(SUM('General Data'!$E124:AA124)+SUM($E275:AA275))-((SUM('General Data'!$E124:AA124)/'Internal data'!$D251)*12)</f>
        <v>0</v>
      </c>
      <c r="AB295" s="69">
        <f ca="1">(SUM('General Data'!$E124:AB124)+SUM($E275:AB275))-((SUM('General Data'!$E124:AB124)/'Internal data'!$D251)*12)</f>
        <v>0</v>
      </c>
      <c r="AC295" s="69">
        <f ca="1">(SUM('General Data'!$E124:AC124)+SUM($E275:AC275))-((SUM('General Data'!$E124:AC124)/'Internal data'!$D251)*12)</f>
        <v>0</v>
      </c>
      <c r="AD295" s="69">
        <f ca="1">(SUM('General Data'!$E124:AD124)+SUM($E275:AD275))-((SUM('General Data'!$E124:AD124)/'Internal data'!$D251)*12)</f>
        <v>0</v>
      </c>
      <c r="AE295" s="69">
        <f ca="1">(SUM('General Data'!$E124:AE124)+SUM($E275:AE275))-((SUM('General Data'!$E124:AE124)/'Internal data'!$D251)*12)</f>
        <v>0</v>
      </c>
      <c r="AF295" s="69">
        <f ca="1">(SUM('General Data'!$E124:AF124)+SUM($E275:AF275))-((SUM('General Data'!$E124:AF124)/'Internal data'!$D251)*12)</f>
        <v>0</v>
      </c>
      <c r="AG295" s="69">
        <f ca="1">(SUM('General Data'!$E124:AG124)+SUM($E275:AG275))-((SUM('General Data'!$E124:AG124)/'Internal data'!$D251)*12)</f>
        <v>0</v>
      </c>
      <c r="AH295" s="69">
        <f ca="1">(SUM('General Data'!$E124:AH124)+SUM($E275:AH275))-((SUM('General Data'!$E124:AH124)/'Internal data'!$D251)*12)</f>
        <v>0</v>
      </c>
      <c r="AI295" s="69">
        <f ca="1">(SUM('General Data'!$E124:AI124)+SUM($E275:AI275))-((SUM('General Data'!$E124:AI124)/'Internal data'!$D251)*12)</f>
        <v>0</v>
      </c>
      <c r="AJ295" s="69">
        <f ca="1">(SUM('General Data'!$E124:AJ124)+SUM($E275:AJ275))-((SUM('General Data'!$E124:AJ124)/'Internal data'!$D251)*12)</f>
        <v>0</v>
      </c>
      <c r="AK295" s="69">
        <f ca="1">(SUM('General Data'!$E124:AK124)+SUM($E275:AK275))-((SUM('General Data'!$E124:AK124)/'Internal data'!$D251)*12)</f>
        <v>0</v>
      </c>
      <c r="AL295" s="69">
        <f ca="1">(SUM('General Data'!$E124:AL124)+SUM($E275:AL275))-((SUM('General Data'!$E124:AL124)/'Internal data'!$D251)*12)</f>
        <v>0</v>
      </c>
      <c r="AM295" s="69">
        <f ca="1">(SUM('General Data'!$E124:AM124)+SUM($E275:AM275))-((SUM('General Data'!$E124:AM124)/'Internal data'!$D251)*12)</f>
        <v>0</v>
      </c>
      <c r="AN295" s="69">
        <f ca="1">(SUM('General Data'!$E124:AN124)+SUM($E275:AN275))-((SUM('General Data'!$E124:AN124)/'Internal data'!$D251)*12)</f>
        <v>0</v>
      </c>
      <c r="AO295" s="69">
        <f ca="1">(SUM('General Data'!$E124:AO124)+SUM($E275:AO275))-((SUM('General Data'!$E124:AO124)/'Internal data'!$D251)*12)</f>
        <v>0</v>
      </c>
      <c r="AP295" s="69">
        <f ca="1">(SUM('General Data'!$E124:AP124)+SUM($E275:AP275))-((SUM('General Data'!$E124:AP124)/'Internal data'!$D251)*12)</f>
        <v>0</v>
      </c>
      <c r="AQ295" s="69">
        <f ca="1">(SUM('General Data'!$E124:AQ124)+SUM($E275:AQ275))-((SUM('General Data'!$E124:AQ124)/'Internal data'!$D251)*12)</f>
        <v>0</v>
      </c>
      <c r="AR295" s="69">
        <f ca="1">(SUM('General Data'!$E124:AR124)+SUM($E275:AR275))-((SUM('General Data'!$E124:AR124)/'Internal data'!$D251)*12)</f>
        <v>0</v>
      </c>
      <c r="AS295" s="69">
        <f ca="1">(SUM('General Data'!$E124:AS124)+SUM($E275:AS275))-((SUM('General Data'!$E124:AS124)/'Internal data'!$D251)*12)</f>
        <v>0</v>
      </c>
      <c r="AT295" s="69">
        <f ca="1">(SUM('General Data'!$E124:AT124)+SUM($E275:AT275))-((SUM('General Data'!$E124:AT124)/'Internal data'!$D251)*12)</f>
        <v>0</v>
      </c>
      <c r="AU295" s="69">
        <f ca="1">(SUM('General Data'!$E124:AU124)+SUM($E275:AU275))-((SUM('General Data'!$E124:AU124)/'Internal data'!$D251)*12)</f>
        <v>0</v>
      </c>
      <c r="AV295" s="69">
        <f ca="1">(SUM('General Data'!$E124:AV124)+SUM($E275:AV275))-((SUM('General Data'!$E124:AV124)/'Internal data'!$D251)*12)</f>
        <v>0</v>
      </c>
      <c r="AW295" s="69">
        <f ca="1">(SUM('General Data'!$E124:AW124)+SUM($E275:AW275))-((SUM('General Data'!$E124:AW124)/'Internal data'!$D251)*12)</f>
        <v>0</v>
      </c>
      <c r="AX295" s="69">
        <f ca="1">(SUM('General Data'!$E124:AX124)+SUM($E275:AX275))-((SUM('General Data'!$E124:AX124)/'Internal data'!$D251)*12)</f>
        <v>0</v>
      </c>
      <c r="AY295" s="69">
        <f ca="1">(SUM('General Data'!$E124:AY124)+SUM($E275:AY275))-((SUM('General Data'!$E124:AY124)/'Internal data'!$D251)*12)</f>
        <v>0</v>
      </c>
      <c r="AZ295" s="69">
        <f ca="1">(SUM('General Data'!$E124:AZ124)+SUM($E275:AZ275))-((SUM('General Data'!$E124:AZ124)/'Internal data'!$D251)*12)</f>
        <v>0</v>
      </c>
      <c r="BA295" s="69">
        <f ca="1">(SUM('General Data'!$E124:BA124)+SUM($E275:BA275))-((SUM('General Data'!$E124:BA124)/'Internal data'!$D251)*12)</f>
        <v>0</v>
      </c>
      <c r="BB295" s="69">
        <f ca="1">(SUM('General Data'!$E124:BB124)+SUM($E275:BB275))-((SUM('General Data'!$E124:BB124)/'Internal data'!$D251)*12)</f>
        <v>0</v>
      </c>
      <c r="BC295" s="69">
        <f ca="1">(SUM('General Data'!$E124:BC124)+SUM($E275:BC275))-((SUM('General Data'!$E124:BC124)/'Internal data'!$D251)*12)</f>
        <v>0</v>
      </c>
      <c r="BD295" s="69">
        <f ca="1">(SUM('General Data'!$E124:BD124)+SUM($E275:BD275))-((SUM('General Data'!$E124:BD124)/'Internal data'!$D251)*12)</f>
        <v>0</v>
      </c>
      <c r="BE295" s="69">
        <f ca="1">(SUM('General Data'!$E124:BE124)+SUM($E275:BE275))-((SUM('General Data'!$E124:BE124)/'Internal data'!$D251)*12)</f>
        <v>0</v>
      </c>
      <c r="BF295" s="69">
        <f ca="1">(SUM('General Data'!$E124:BF124)+SUM($E275:BF275))-((SUM('General Data'!$E124:BF124)/'Internal data'!$D251)*12)</f>
        <v>0</v>
      </c>
      <c r="BG295" s="69">
        <f ca="1">(SUM('General Data'!$E124:BG124)+SUM($E275:BG275))-((SUM('General Data'!$E124:BG124)/'Internal data'!$D251)*12)</f>
        <v>0</v>
      </c>
      <c r="BH295" s="69">
        <f ca="1">(SUM('General Data'!$E124:BH124)+SUM($E275:BH275))-((SUM('General Data'!$E124:BH124)/'Internal data'!$D251)*12)</f>
        <v>0</v>
      </c>
      <c r="BI295" s="69">
        <f ca="1">(SUM('General Data'!$E124:BI124)+SUM($E275:BI275))-((SUM('General Data'!$E124:BI124)/'Internal data'!$D251)*12)</f>
        <v>0</v>
      </c>
      <c r="BJ295" s="69">
        <f ca="1">(SUM('General Data'!$E124:BJ124)+SUM($E275:BJ275))-((SUM('General Data'!$E124:BJ124)/'Internal data'!$D251)*12)</f>
        <v>0</v>
      </c>
      <c r="BK295" s="69">
        <f ca="1">(SUM('General Data'!$E124:BK124)+SUM($E275:BK275))-((SUM('General Data'!$E124:BK124)/'Internal data'!$D251)*12)</f>
        <v>0</v>
      </c>
      <c r="BL295" s="69">
        <f ca="1">(SUM('General Data'!$E124:BL124)+SUM($E275:BL275))-((SUM('General Data'!$E124:BL124)/'Internal data'!$D251)*12)</f>
        <v>0</v>
      </c>
      <c r="BM295" s="69">
        <f ca="1">(SUM('General Data'!$E124:BM124)+SUM($E275:BM275))-((SUM('General Data'!$E124:BM124)/'Internal data'!$D251)*12)</f>
        <v>0</v>
      </c>
      <c r="BN295" s="69">
        <f ca="1">(SUM('General Data'!$E124:BN124)+SUM($E275:BN275))-((SUM('General Data'!$E124:BN124)/'Internal data'!$D251)*12)</f>
        <v>0</v>
      </c>
      <c r="BO295" s="69">
        <f ca="1">(SUM('General Data'!$E124:BO124)+SUM($E275:BO275))-((SUM('General Data'!$E124:BO124)/'Internal data'!$D251)*12)</f>
        <v>0</v>
      </c>
      <c r="BP295" s="69">
        <f ca="1">(SUM('General Data'!$E124:BP124)+SUM($E275:BP275))-((SUM('General Data'!$E124:BP124)/'Internal data'!$D251)*12)</f>
        <v>0</v>
      </c>
      <c r="BQ295" s="69">
        <f ca="1">(SUM('General Data'!$E124:BQ124)+SUM($E275:BQ275))-((SUM('General Data'!$E124:BQ124)/'Internal data'!$D251)*12)</f>
        <v>0</v>
      </c>
      <c r="BR295" s="69">
        <f ca="1">(SUM('General Data'!$E124:BR124)+SUM($E275:BR275))-((SUM('General Data'!$E124:BR124)/'Internal data'!$D251)*12)</f>
        <v>0</v>
      </c>
      <c r="BS295" s="69">
        <f ca="1">(SUM('General Data'!$E124:BS124)+SUM($E275:BS275))-((SUM('General Data'!$E124:BS124)/'Internal data'!$D251)*12)</f>
        <v>0</v>
      </c>
      <c r="BT295" s="69">
        <f ca="1">(SUM('General Data'!$E124:BT124)+SUM($E275:BT275))-((SUM('General Data'!$E124:BT124)/'Internal data'!$D251)*12)</f>
        <v>0</v>
      </c>
      <c r="BU295" s="69">
        <f ca="1">(SUM('General Data'!$E124:BU124)+SUM($E275:BU275))-((SUM('General Data'!$E124:BU124)/'Internal data'!$D251)*12)</f>
        <v>0</v>
      </c>
      <c r="BV295" s="69">
        <f ca="1">(SUM('General Data'!$E124:BV124)+SUM($E275:BV275))-((SUM('General Data'!$E124:BV124)/'Internal data'!$D251)*12)</f>
        <v>0</v>
      </c>
      <c r="BW295" s="69">
        <f ca="1">(SUM('General Data'!$E124:BW124)+SUM($E275:BW275))-((SUM('General Data'!$E124:BW124)/'Internal data'!$D251)*12)</f>
        <v>0</v>
      </c>
      <c r="BX295" s="69">
        <f ca="1">(SUM('General Data'!$E124:BX124)+SUM($E275:BX275))-((SUM('General Data'!$E124:BX124)/'Internal data'!$D251)*12)</f>
        <v>0</v>
      </c>
      <c r="BY295" s="69">
        <f ca="1">(SUM('General Data'!$E124:BY124)+SUM($E275:BY275))-((SUM('General Data'!$E124:BY124)/'Internal data'!$D251)*12)</f>
        <v>0</v>
      </c>
      <c r="BZ295" s="69">
        <f ca="1">(SUM('General Data'!$E124:BZ124)+SUM($E275:BZ275))-((SUM('General Data'!$E124:BZ124)/'Internal data'!$D251)*12)</f>
        <v>0</v>
      </c>
      <c r="CA295" s="69">
        <f ca="1">(SUM('General Data'!$E124:CA124)+SUM($E275:CA275))-((SUM('General Data'!$E124:CA124)/'Internal data'!$D251)*12)</f>
        <v>0</v>
      </c>
      <c r="CB295" s="69">
        <f ca="1">(SUM('General Data'!$E124:CB124)+SUM($E275:CB275))-((SUM('General Data'!$E124:CB124)/'Internal data'!$D251)*12)</f>
        <v>0</v>
      </c>
      <c r="CC295" s="69">
        <f ca="1">(SUM('General Data'!$E124:CC124)+SUM($E275:CC275))-((SUM('General Data'!$E124:CC124)/'Internal data'!$D251)*12)</f>
        <v>0</v>
      </c>
      <c r="CD295" s="69">
        <f ca="1">(SUM('General Data'!$E124:CD124)+SUM($E275:CD275))-((SUM('General Data'!$E124:CD124)/'Internal data'!$D251)*12)</f>
        <v>0</v>
      </c>
      <c r="CE295" s="69">
        <f ca="1">(SUM('General Data'!$E124:CE124)+SUM($E275:CE275))-((SUM('General Data'!$E124:CE124)/'Internal data'!$D251)*12)</f>
        <v>0</v>
      </c>
      <c r="CF295" s="69">
        <f ca="1">(SUM('General Data'!$E124:CF124)+SUM($E275:CF275))-((SUM('General Data'!$E124:CF124)/'Internal data'!$D251)*12)</f>
        <v>0</v>
      </c>
      <c r="CG295" s="69">
        <f ca="1">(SUM('General Data'!$E124:CG124)+SUM($E275:CG275))-((SUM('General Data'!$E124:CG124)/'Internal data'!$D251)*12)</f>
        <v>0</v>
      </c>
      <c r="CH295" s="69">
        <f ca="1">(SUM('General Data'!$E124:CH124)+SUM($E275:CH275))-((SUM('General Data'!$E124:CH124)/'Internal data'!$D251)*12)</f>
        <v>0</v>
      </c>
      <c r="CI295" s="69">
        <f ca="1">(SUM('General Data'!$E124:CI124)+SUM($E275:CI275))-((SUM('General Data'!$E124:CI124)/'Internal data'!$D251)*12)</f>
        <v>0</v>
      </c>
      <c r="CJ295" s="69">
        <f ca="1">(SUM('General Data'!$E124:CJ124)+SUM($E275:CJ275))-((SUM('General Data'!$E124:CJ124)/'Internal data'!$D251)*12)</f>
        <v>0</v>
      </c>
      <c r="CK295" s="69">
        <f ca="1">(SUM('General Data'!$E124:CK124)+SUM($E275:CK275))-((SUM('General Data'!$E124:CK124)/'Internal data'!$D251)*12)</f>
        <v>0</v>
      </c>
      <c r="CL295" s="69">
        <f ca="1">(SUM('General Data'!$E124:CL124)+SUM($E275:CL275))-((SUM('General Data'!$E124:CL124)/'Internal data'!$D251)*12)</f>
        <v>0</v>
      </c>
      <c r="CM295" s="69">
        <f ca="1">(SUM('General Data'!$E124:CM124)+SUM($E275:CM275))-((SUM('General Data'!$E124:CM124)/'Internal data'!$D251)*12)</f>
        <v>0</v>
      </c>
      <c r="CN295" s="69">
        <f ca="1">(SUM('General Data'!$E124:CN124)+SUM($E275:CN275))-((SUM('General Data'!$E124:CN124)/'Internal data'!$D251)*12)</f>
        <v>0</v>
      </c>
      <c r="CO295" s="69">
        <f ca="1">(SUM('General Data'!$E124:CO124)+SUM($E275:CO275))-((SUM('General Data'!$E124:CO124)/'Internal data'!$D251)*12)</f>
        <v>0</v>
      </c>
      <c r="CP295" s="69">
        <f ca="1">(SUM('General Data'!$E124:CP124)+SUM($E275:CP275))-((SUM('General Data'!$E124:CP124)/'Internal data'!$D251)*12)</f>
        <v>0</v>
      </c>
      <c r="CQ295" s="69">
        <f ca="1">(SUM('General Data'!$E124:CQ124)+SUM($E275:CQ275))-((SUM('General Data'!$E124:CQ124)/'Internal data'!$D251)*12)</f>
        <v>0</v>
      </c>
      <c r="CR295" s="69">
        <f ca="1">(SUM('General Data'!$E124:CR124)+SUM($E275:CR275))-((SUM('General Data'!$E124:CR124)/'Internal data'!$D251)*12)</f>
        <v>0</v>
      </c>
      <c r="CS295" s="69">
        <f ca="1">(SUM('General Data'!$E124:CS124)+SUM($E275:CS275))-((SUM('General Data'!$E124:CS124)/'Internal data'!$D251)*12)</f>
        <v>0</v>
      </c>
      <c r="CT295" s="69">
        <f ca="1">(SUM('General Data'!$E124:CT124)+SUM($E275:CT275))-((SUM('General Data'!$E124:CT124)/'Internal data'!$D251)*12)</f>
        <v>0</v>
      </c>
      <c r="CU295" s="69">
        <f ca="1">(SUM('General Data'!$E124:CU124)+SUM($E275:CU275))-((SUM('General Data'!$E124:CU124)/'Internal data'!$D251)*12)</f>
        <v>0</v>
      </c>
      <c r="CV295" s="69">
        <f ca="1">(SUM('General Data'!$E124:CV124)+SUM($E275:CV275))-((SUM('General Data'!$E124:CV124)/'Internal data'!$D251)*12)</f>
        <v>0</v>
      </c>
      <c r="CW295" s="69">
        <f ca="1">(SUM('General Data'!$E124:CW124)+SUM($E275:CW275))-((SUM('General Data'!$E124:CW124)/'Internal data'!$D251)*12)</f>
        <v>0</v>
      </c>
      <c r="CX295" s="69">
        <f ca="1">(SUM('General Data'!$E124:CX124)+SUM($E275:CX275))-((SUM('General Data'!$E124:CX124)/'Internal data'!$D251)*12)</f>
        <v>0</v>
      </c>
      <c r="CY295" s="69">
        <f ca="1">(SUM('General Data'!$E124:CY124)+SUM($E275:CY275))-((SUM('General Data'!$E124:CY124)/'Internal data'!$D251)*12)</f>
        <v>0</v>
      </c>
      <c r="CZ295" s="69">
        <f ca="1">(SUM('General Data'!$E124:CZ124)+SUM($E275:CZ275))-((SUM('General Data'!$E124:CZ124)/'Internal data'!$D251)*12)</f>
        <v>0</v>
      </c>
      <c r="DA295" s="69">
        <f ca="1">(SUM('General Data'!$E124:DA124)+SUM($E275:DA275))-((SUM('General Data'!$E124:DA124)/'Internal data'!$D251)*12)</f>
        <v>0</v>
      </c>
      <c r="DB295" s="69">
        <f ca="1">(SUM('General Data'!$E124:DB124)+SUM($E275:DB275))-((SUM('General Data'!$E124:DB124)/'Internal data'!$D251)*12)</f>
        <v>0</v>
      </c>
      <c r="DC295" s="69">
        <f ca="1">(SUM('General Data'!$E124:DC124)+SUM($E275:DC275))-((SUM('General Data'!$E124:DC124)/'Internal data'!$D251)*12)</f>
        <v>0</v>
      </c>
      <c r="DD295" s="69">
        <f ca="1">(SUM('General Data'!$E124:DD124)+SUM($E275:DD275))-((SUM('General Data'!$E124:DD124)/'Internal data'!$D251)*12)</f>
        <v>0</v>
      </c>
      <c r="DE295" s="69">
        <f ca="1">(SUM('General Data'!$E124:DE124)+SUM($E275:DE275))-((SUM('General Data'!$E124:DE124)/'Internal data'!$D251)*12)</f>
        <v>0</v>
      </c>
      <c r="DF295" s="69">
        <f ca="1">(SUM('General Data'!$E124:DF124)+SUM($E275:DF275))-((SUM('General Data'!$E124:DF124)/'Internal data'!$D251)*12)</f>
        <v>0</v>
      </c>
      <c r="DG295" s="69">
        <f ca="1">(SUM('General Data'!$E124:DG124)+SUM($E275:DG275))-((SUM('General Data'!$E124:DG124)/'Internal data'!$D251)*12)</f>
        <v>0</v>
      </c>
      <c r="DH295" s="69">
        <f ca="1">(SUM('General Data'!$E124:DH124)+SUM($E275:DH275))-((SUM('General Data'!$E124:DH124)/'Internal data'!$D251)*12)</f>
        <v>0</v>
      </c>
      <c r="DI295" s="69">
        <f ca="1">(SUM('General Data'!$E124:DI124)+SUM($E275:DI275))-((SUM('General Data'!$E124:DI124)/'Internal data'!$D251)*12)</f>
        <v>0</v>
      </c>
      <c r="DJ295" s="69">
        <f ca="1">(SUM('General Data'!$E124:DJ124)+SUM($E275:DJ275))-((SUM('General Data'!$E124:DJ124)/'Internal data'!$D251)*12)</f>
        <v>0</v>
      </c>
      <c r="DK295" s="69">
        <f ca="1">(SUM('General Data'!$E124:DK124)+SUM($E275:DK275))-((SUM('General Data'!$E124:DK124)/'Internal data'!$D251)*12)</f>
        <v>0</v>
      </c>
      <c r="DL295" s="69">
        <f ca="1">(SUM('General Data'!$E124:DL124)+SUM($E275:DL275))-((SUM('General Data'!$E124:DL124)/'Internal data'!$D251)*12)</f>
        <v>0</v>
      </c>
      <c r="DM295" s="69">
        <f ca="1">(SUM('General Data'!$E124:DM124)+SUM($E275:DM275))-((SUM('General Data'!$E124:DM124)/'Internal data'!$D251)*12)</f>
        <v>0</v>
      </c>
      <c r="DN295" s="69">
        <f ca="1">(SUM('General Data'!$E124:DN124)+SUM($E275:DN275))-((SUM('General Data'!$E124:DN124)/'Internal data'!$D251)*12)</f>
        <v>0</v>
      </c>
      <c r="DO295" s="69">
        <f ca="1">(SUM('General Data'!$E124:DO124)+SUM($E275:DO275))-((SUM('General Data'!$E124:DO124)/'Internal data'!$D251)*12)</f>
        <v>0</v>
      </c>
      <c r="DP295" s="69">
        <f ca="1">(SUM('General Data'!$E124:DP124)+SUM($E275:DP275))-((SUM('General Data'!$E124:DP124)/'Internal data'!$D251)*12)</f>
        <v>0</v>
      </c>
      <c r="DQ295" s="69">
        <f ca="1">(SUM('General Data'!$E124:DQ124)+SUM($E275:DQ275))-((SUM('General Data'!$E124:DQ124)/'Internal data'!$D251)*12)</f>
        <v>0</v>
      </c>
      <c r="DR295" s="69">
        <f ca="1">(SUM('General Data'!$E124:DR124)+SUM($E275:DR275))-((SUM('General Data'!$E124:DR124)/'Internal data'!$D251)*12)</f>
        <v>0</v>
      </c>
      <c r="DS295" s="69">
        <f ca="1">(SUM('General Data'!$E124:DS124)+SUM($E275:DS275))-((SUM('General Data'!$E124:DS124)/'Internal data'!$D251)*12)</f>
        <v>0</v>
      </c>
      <c r="DT295" s="69">
        <f ca="1">(SUM('General Data'!$E124:DT124)+SUM($E275:DT275))-((SUM('General Data'!$E124:DT124)/'Internal data'!$D251)*12)</f>
        <v>0</v>
      </c>
      <c r="DU295" s="69">
        <f ca="1">(SUM('General Data'!$E124:DU124)+SUM($E275:DU275))-((SUM('General Data'!$E124:DU124)/'Internal data'!$D251)*12)</f>
        <v>0</v>
      </c>
      <c r="DV295" s="69">
        <f ca="1">(SUM('General Data'!$E124:DV124)+SUM($E275:DV275))-((SUM('General Data'!$E124:DV124)/'Internal data'!$D251)*12)</f>
        <v>0</v>
      </c>
      <c r="DW295" s="69">
        <f ca="1">(SUM('General Data'!$E124:DW124)+SUM($E275:DW275))-((SUM('General Data'!$E124:DW124)/'Internal data'!$D251)*12)</f>
        <v>0</v>
      </c>
      <c r="DX295" s="69">
        <f ca="1">(SUM('General Data'!$E124:DX124)+SUM($E275:DX275))-((SUM('General Data'!$E124:DX124)/'Internal data'!$D251)*12)</f>
        <v>0</v>
      </c>
      <c r="DY295" s="69">
        <f ca="1">(SUM('General Data'!$E124:DY124)+SUM($E275:DY275))-((SUM('General Data'!$E124:DY124)/'Internal data'!$D251)*12)</f>
        <v>0</v>
      </c>
      <c r="DZ295" s="69">
        <f ca="1">(SUM('General Data'!$E124:DZ124)+SUM($E275:DZ275))-((SUM('General Data'!$E124:DZ124)/'Internal data'!$D251)*12)</f>
        <v>0</v>
      </c>
      <c r="EA295" s="69">
        <f ca="1">(SUM('General Data'!$E124:EA124)+SUM($E275:EA275))-((SUM('General Data'!$E124:EA124)/'Internal data'!$D251)*12)</f>
        <v>0</v>
      </c>
      <c r="EB295" s="69">
        <f ca="1">(SUM('General Data'!$E124:EB124)+SUM($E275:EB275))-((SUM('General Data'!$E124:EB124)/'Internal data'!$D251)*12)</f>
        <v>0</v>
      </c>
      <c r="EC295" s="69">
        <f ca="1">(SUM('General Data'!$E124:EC124)+SUM($E275:EC275))-((SUM('General Data'!$E124:EC124)/'Internal data'!$D251)*12)</f>
        <v>0</v>
      </c>
      <c r="ED295" s="69">
        <f ca="1">(SUM('General Data'!$E124:ED124)+SUM($E275:ED275))-((SUM('General Data'!$E124:ED124)/'Internal data'!$D251)*12)</f>
        <v>0</v>
      </c>
      <c r="EE295" s="69">
        <f ca="1">(SUM('General Data'!$E124:EE124)+SUM($E275:EE275))-((SUM('General Data'!$E124:EE124)/'Internal data'!$D251)*12)</f>
        <v>0</v>
      </c>
      <c r="EF295" s="69">
        <f ca="1">(SUM('General Data'!$E124:EF124)+SUM($E275:EF275))-((SUM('General Data'!$E124:EF124)/'Internal data'!$D251)*12)</f>
        <v>0</v>
      </c>
      <c r="EG295" s="69">
        <f ca="1">(SUM('General Data'!$E124:EG124)+SUM($E275:EG275))-((SUM('General Data'!$E124:EG124)/'Internal data'!$D251)*12)</f>
        <v>0</v>
      </c>
      <c r="EH295" s="69">
        <f ca="1">(SUM('General Data'!$E124:EH124)+SUM($E275:EH275))-((SUM('General Data'!$E124:EH124)/'Internal data'!$D251)*12)</f>
        <v>0</v>
      </c>
      <c r="EI295" s="69">
        <f ca="1">(SUM('General Data'!$E124:EI124)+SUM($E275:EI275))-((SUM('General Data'!$E124:EI124)/'Internal data'!$D251)*12)</f>
        <v>0</v>
      </c>
      <c r="EJ295" s="69"/>
      <c r="EK295" s="69"/>
      <c r="EL295" s="69"/>
      <c r="EM295" s="69"/>
      <c r="EN295" s="69"/>
      <c r="EO295" s="69"/>
      <c r="EP295" s="69"/>
      <c r="EQ295" s="69"/>
      <c r="ER295" s="69"/>
      <c r="ES295" s="69"/>
      <c r="ET295" s="69"/>
      <c r="EU295" s="69"/>
      <c r="EV295" s="69"/>
      <c r="EW295" s="69"/>
      <c r="EX295" s="69"/>
      <c r="EY295" s="69"/>
      <c r="EZ295" s="69"/>
      <c r="FA295" s="69"/>
    </row>
    <row r="296" spans="1:157" x14ac:dyDescent="0.2">
      <c r="A296" s="2"/>
      <c r="B296" s="105" t="s">
        <v>227</v>
      </c>
      <c r="E296" s="69">
        <f>E285-E290</f>
        <v>0</v>
      </c>
      <c r="F296" s="69">
        <f t="shared" ref="F296:BQ296" si="373">F285-F290</f>
        <v>0</v>
      </c>
      <c r="G296" s="69">
        <f t="shared" si="373"/>
        <v>0</v>
      </c>
      <c r="H296" s="69">
        <f t="shared" si="373"/>
        <v>0</v>
      </c>
      <c r="I296" s="69">
        <f t="shared" si="373"/>
        <v>0</v>
      </c>
      <c r="J296" s="69">
        <f t="shared" si="373"/>
        <v>0</v>
      </c>
      <c r="K296" s="69">
        <f t="shared" si="373"/>
        <v>0</v>
      </c>
      <c r="L296" s="69">
        <f t="shared" si="373"/>
        <v>0</v>
      </c>
      <c r="M296" s="69">
        <f t="shared" si="373"/>
        <v>0</v>
      </c>
      <c r="N296" s="69">
        <f t="shared" si="373"/>
        <v>0</v>
      </c>
      <c r="O296" s="69">
        <f t="shared" si="373"/>
        <v>0</v>
      </c>
      <c r="P296" s="69">
        <f t="shared" si="373"/>
        <v>0</v>
      </c>
      <c r="Q296" s="69">
        <f t="shared" si="373"/>
        <v>0</v>
      </c>
      <c r="R296" s="69">
        <f t="shared" si="373"/>
        <v>0</v>
      </c>
      <c r="S296" s="69">
        <f t="shared" si="373"/>
        <v>0</v>
      </c>
      <c r="T296" s="69">
        <f t="shared" si="373"/>
        <v>0</v>
      </c>
      <c r="U296" s="69">
        <f t="shared" si="373"/>
        <v>0</v>
      </c>
      <c r="V296" s="69">
        <f t="shared" si="373"/>
        <v>0</v>
      </c>
      <c r="W296" s="69">
        <f t="shared" si="373"/>
        <v>0</v>
      </c>
      <c r="X296" s="69">
        <f t="shared" si="373"/>
        <v>0</v>
      </c>
      <c r="Y296" s="69">
        <f t="shared" si="373"/>
        <v>0</v>
      </c>
      <c r="Z296" s="69">
        <f t="shared" si="373"/>
        <v>0</v>
      </c>
      <c r="AA296" s="69">
        <f t="shared" si="373"/>
        <v>0</v>
      </c>
      <c r="AB296" s="69">
        <f t="shared" si="373"/>
        <v>0</v>
      </c>
      <c r="AC296" s="69">
        <f t="shared" si="373"/>
        <v>0</v>
      </c>
      <c r="AD296" s="69">
        <f t="shared" si="373"/>
        <v>0</v>
      </c>
      <c r="AE296" s="69">
        <f t="shared" si="373"/>
        <v>0</v>
      </c>
      <c r="AF296" s="69">
        <f t="shared" si="373"/>
        <v>0</v>
      </c>
      <c r="AG296" s="69">
        <f t="shared" si="373"/>
        <v>0</v>
      </c>
      <c r="AH296" s="69">
        <f t="shared" si="373"/>
        <v>0</v>
      </c>
      <c r="AI296" s="69">
        <f t="shared" si="373"/>
        <v>0</v>
      </c>
      <c r="AJ296" s="69">
        <f t="shared" si="373"/>
        <v>0</v>
      </c>
      <c r="AK296" s="69">
        <f t="shared" si="373"/>
        <v>0</v>
      </c>
      <c r="AL296" s="69">
        <f t="shared" si="373"/>
        <v>0</v>
      </c>
      <c r="AM296" s="69">
        <f t="shared" si="373"/>
        <v>0</v>
      </c>
      <c r="AN296" s="69">
        <f t="shared" si="373"/>
        <v>0</v>
      </c>
      <c r="AO296" s="69">
        <f t="shared" si="373"/>
        <v>0</v>
      </c>
      <c r="AP296" s="69">
        <f t="shared" si="373"/>
        <v>0</v>
      </c>
      <c r="AQ296" s="69">
        <f t="shared" si="373"/>
        <v>0</v>
      </c>
      <c r="AR296" s="69">
        <f t="shared" si="373"/>
        <v>0</v>
      </c>
      <c r="AS296" s="69">
        <f t="shared" si="373"/>
        <v>0</v>
      </c>
      <c r="AT296" s="69">
        <f t="shared" si="373"/>
        <v>0</v>
      </c>
      <c r="AU296" s="69">
        <f t="shared" si="373"/>
        <v>0</v>
      </c>
      <c r="AV296" s="69">
        <f t="shared" si="373"/>
        <v>0</v>
      </c>
      <c r="AW296" s="69">
        <f t="shared" si="373"/>
        <v>0</v>
      </c>
      <c r="AX296" s="69">
        <f t="shared" si="373"/>
        <v>0</v>
      </c>
      <c r="AY296" s="69">
        <f t="shared" si="373"/>
        <v>0</v>
      </c>
      <c r="AZ296" s="69">
        <f t="shared" si="373"/>
        <v>0</v>
      </c>
      <c r="BA296" s="69">
        <f t="shared" si="373"/>
        <v>0</v>
      </c>
      <c r="BB296" s="69">
        <f t="shared" si="373"/>
        <v>0</v>
      </c>
      <c r="BC296" s="69">
        <f t="shared" si="373"/>
        <v>0</v>
      </c>
      <c r="BD296" s="69">
        <f t="shared" si="373"/>
        <v>0</v>
      </c>
      <c r="BE296" s="69">
        <f t="shared" si="373"/>
        <v>0</v>
      </c>
      <c r="BF296" s="69">
        <f t="shared" si="373"/>
        <v>0</v>
      </c>
      <c r="BG296" s="69">
        <f t="shared" si="373"/>
        <v>0</v>
      </c>
      <c r="BH296" s="69">
        <f t="shared" si="373"/>
        <v>0</v>
      </c>
      <c r="BI296" s="69">
        <f t="shared" si="373"/>
        <v>0</v>
      </c>
      <c r="BJ296" s="69">
        <f t="shared" si="373"/>
        <v>0</v>
      </c>
      <c r="BK296" s="69">
        <f t="shared" si="373"/>
        <v>0</v>
      </c>
      <c r="BL296" s="69">
        <f t="shared" si="373"/>
        <v>0</v>
      </c>
      <c r="BM296" s="69">
        <f t="shared" si="373"/>
        <v>0</v>
      </c>
      <c r="BN296" s="69">
        <f t="shared" si="373"/>
        <v>0</v>
      </c>
      <c r="BO296" s="69">
        <f t="shared" si="373"/>
        <v>0</v>
      </c>
      <c r="BP296" s="69">
        <f t="shared" si="373"/>
        <v>0</v>
      </c>
      <c r="BQ296" s="69">
        <f t="shared" si="373"/>
        <v>0</v>
      </c>
      <c r="BR296" s="69">
        <f t="shared" ref="BR296:EC296" si="374">BR285-BR290</f>
        <v>0</v>
      </c>
      <c r="BS296" s="69">
        <f t="shared" si="374"/>
        <v>0</v>
      </c>
      <c r="BT296" s="69">
        <f t="shared" si="374"/>
        <v>0</v>
      </c>
      <c r="BU296" s="69">
        <f t="shared" si="374"/>
        <v>0</v>
      </c>
      <c r="BV296" s="69">
        <f t="shared" si="374"/>
        <v>0</v>
      </c>
      <c r="BW296" s="69">
        <f t="shared" si="374"/>
        <v>0</v>
      </c>
      <c r="BX296" s="69">
        <f t="shared" si="374"/>
        <v>0</v>
      </c>
      <c r="BY296" s="69">
        <f t="shared" si="374"/>
        <v>0</v>
      </c>
      <c r="BZ296" s="69">
        <f t="shared" si="374"/>
        <v>0</v>
      </c>
      <c r="CA296" s="69">
        <f t="shared" si="374"/>
        <v>0</v>
      </c>
      <c r="CB296" s="69">
        <f t="shared" si="374"/>
        <v>0</v>
      </c>
      <c r="CC296" s="69">
        <f t="shared" si="374"/>
        <v>0</v>
      </c>
      <c r="CD296" s="69">
        <f t="shared" si="374"/>
        <v>0</v>
      </c>
      <c r="CE296" s="69">
        <f t="shared" si="374"/>
        <v>0</v>
      </c>
      <c r="CF296" s="69">
        <f t="shared" si="374"/>
        <v>0</v>
      </c>
      <c r="CG296" s="69">
        <f t="shared" si="374"/>
        <v>0</v>
      </c>
      <c r="CH296" s="69">
        <f t="shared" si="374"/>
        <v>0</v>
      </c>
      <c r="CI296" s="69">
        <f t="shared" si="374"/>
        <v>0</v>
      </c>
      <c r="CJ296" s="69">
        <f t="shared" si="374"/>
        <v>0</v>
      </c>
      <c r="CK296" s="69">
        <f t="shared" si="374"/>
        <v>0</v>
      </c>
      <c r="CL296" s="69">
        <f t="shared" si="374"/>
        <v>0</v>
      </c>
      <c r="CM296" s="69">
        <f t="shared" si="374"/>
        <v>0</v>
      </c>
      <c r="CN296" s="69">
        <f t="shared" si="374"/>
        <v>0</v>
      </c>
      <c r="CO296" s="69">
        <f t="shared" si="374"/>
        <v>0</v>
      </c>
      <c r="CP296" s="69">
        <f t="shared" si="374"/>
        <v>0</v>
      </c>
      <c r="CQ296" s="69">
        <f t="shared" si="374"/>
        <v>0</v>
      </c>
      <c r="CR296" s="69">
        <f t="shared" si="374"/>
        <v>0</v>
      </c>
      <c r="CS296" s="69">
        <f t="shared" si="374"/>
        <v>0</v>
      </c>
      <c r="CT296" s="69">
        <f t="shared" si="374"/>
        <v>0</v>
      </c>
      <c r="CU296" s="69">
        <f t="shared" si="374"/>
        <v>0</v>
      </c>
      <c r="CV296" s="69">
        <f t="shared" si="374"/>
        <v>0</v>
      </c>
      <c r="CW296" s="69">
        <f t="shared" si="374"/>
        <v>0</v>
      </c>
      <c r="CX296" s="69">
        <f t="shared" si="374"/>
        <v>0</v>
      </c>
      <c r="CY296" s="69">
        <f t="shared" si="374"/>
        <v>0</v>
      </c>
      <c r="CZ296" s="69">
        <f t="shared" si="374"/>
        <v>0</v>
      </c>
      <c r="DA296" s="69">
        <f t="shared" si="374"/>
        <v>0</v>
      </c>
      <c r="DB296" s="69">
        <f t="shared" si="374"/>
        <v>0</v>
      </c>
      <c r="DC296" s="69">
        <f t="shared" si="374"/>
        <v>0</v>
      </c>
      <c r="DD296" s="69">
        <f t="shared" si="374"/>
        <v>0</v>
      </c>
      <c r="DE296" s="69">
        <f t="shared" si="374"/>
        <v>0</v>
      </c>
      <c r="DF296" s="69">
        <f t="shared" si="374"/>
        <v>0</v>
      </c>
      <c r="DG296" s="69">
        <f t="shared" si="374"/>
        <v>0</v>
      </c>
      <c r="DH296" s="69">
        <f t="shared" si="374"/>
        <v>0</v>
      </c>
      <c r="DI296" s="69">
        <f t="shared" si="374"/>
        <v>0</v>
      </c>
      <c r="DJ296" s="69">
        <f t="shared" si="374"/>
        <v>0</v>
      </c>
      <c r="DK296" s="69">
        <f t="shared" si="374"/>
        <v>0</v>
      </c>
      <c r="DL296" s="69">
        <f t="shared" si="374"/>
        <v>0</v>
      </c>
      <c r="DM296" s="69">
        <f t="shared" si="374"/>
        <v>0</v>
      </c>
      <c r="DN296" s="69">
        <f t="shared" si="374"/>
        <v>0</v>
      </c>
      <c r="DO296" s="69">
        <f t="shared" si="374"/>
        <v>0</v>
      </c>
      <c r="DP296" s="69">
        <f t="shared" si="374"/>
        <v>0</v>
      </c>
      <c r="DQ296" s="69">
        <f t="shared" si="374"/>
        <v>0</v>
      </c>
      <c r="DR296" s="69">
        <f t="shared" si="374"/>
        <v>0</v>
      </c>
      <c r="DS296" s="69">
        <f t="shared" si="374"/>
        <v>0</v>
      </c>
      <c r="DT296" s="69">
        <f t="shared" si="374"/>
        <v>0</v>
      </c>
      <c r="DU296" s="69">
        <f t="shared" si="374"/>
        <v>0</v>
      </c>
      <c r="DV296" s="69">
        <f t="shared" si="374"/>
        <v>0</v>
      </c>
      <c r="DW296" s="69">
        <f t="shared" si="374"/>
        <v>0</v>
      </c>
      <c r="DX296" s="69">
        <f t="shared" si="374"/>
        <v>0</v>
      </c>
      <c r="DY296" s="69">
        <f t="shared" si="374"/>
        <v>0</v>
      </c>
      <c r="DZ296" s="69">
        <f t="shared" si="374"/>
        <v>0</v>
      </c>
      <c r="EA296" s="69">
        <f t="shared" si="374"/>
        <v>0</v>
      </c>
      <c r="EB296" s="69">
        <f t="shared" si="374"/>
        <v>0</v>
      </c>
      <c r="EC296" s="69">
        <f t="shared" si="374"/>
        <v>0</v>
      </c>
      <c r="ED296" s="69">
        <f t="shared" ref="ED296:EI296" si="375">ED285-ED290</f>
        <v>0</v>
      </c>
      <c r="EE296" s="69">
        <f t="shared" si="375"/>
        <v>0</v>
      </c>
      <c r="EF296" s="69">
        <f t="shared" si="375"/>
        <v>0</v>
      </c>
      <c r="EG296" s="69">
        <f t="shared" si="375"/>
        <v>0</v>
      </c>
      <c r="EH296" s="69">
        <f t="shared" si="375"/>
        <v>0</v>
      </c>
      <c r="EI296" s="69">
        <f t="shared" si="375"/>
        <v>0</v>
      </c>
      <c r="EJ296" s="69"/>
      <c r="EK296" s="69"/>
      <c r="EL296" s="69"/>
      <c r="EM296" s="69"/>
      <c r="EN296" s="69"/>
      <c r="EO296" s="69"/>
      <c r="EP296" s="69"/>
      <c r="EQ296" s="69"/>
      <c r="ER296" s="69"/>
      <c r="ES296" s="69"/>
      <c r="ET296" s="69"/>
      <c r="EU296" s="69"/>
      <c r="EV296" s="69"/>
      <c r="EW296" s="69"/>
      <c r="EX296" s="69"/>
      <c r="EY296" s="69"/>
      <c r="EZ296" s="69"/>
      <c r="FA296" s="69"/>
    </row>
    <row r="297" spans="1:157" x14ac:dyDescent="0.2">
      <c r="A297" s="2" t="s">
        <v>229</v>
      </c>
      <c r="B297" s="105"/>
      <c r="E297" s="69">
        <f>SUM(E294:E296)</f>
        <v>0</v>
      </c>
      <c r="F297" s="69">
        <f t="shared" ref="F297:BQ297" ca="1" si="376">SUM(F294:F296)</f>
        <v>0</v>
      </c>
      <c r="G297" s="69">
        <f t="shared" ca="1" si="376"/>
        <v>0</v>
      </c>
      <c r="H297" s="69">
        <f t="shared" ca="1" si="376"/>
        <v>0</v>
      </c>
      <c r="I297" s="69">
        <f t="shared" ca="1" si="376"/>
        <v>0</v>
      </c>
      <c r="J297" s="69">
        <f t="shared" ca="1" si="376"/>
        <v>0</v>
      </c>
      <c r="K297" s="69">
        <f t="shared" ca="1" si="376"/>
        <v>0</v>
      </c>
      <c r="L297" s="69">
        <f t="shared" ca="1" si="376"/>
        <v>0</v>
      </c>
      <c r="M297" s="69">
        <f t="shared" ca="1" si="376"/>
        <v>0</v>
      </c>
      <c r="N297" s="69">
        <f t="shared" ca="1" si="376"/>
        <v>0</v>
      </c>
      <c r="O297" s="69">
        <f t="shared" ca="1" si="376"/>
        <v>0</v>
      </c>
      <c r="P297" s="69">
        <f t="shared" ca="1" si="376"/>
        <v>0</v>
      </c>
      <c r="Q297" s="69">
        <f t="shared" ca="1" si="376"/>
        <v>0</v>
      </c>
      <c r="R297" s="69">
        <f t="shared" ca="1" si="376"/>
        <v>0</v>
      </c>
      <c r="S297" s="69">
        <f t="shared" ca="1" si="376"/>
        <v>0</v>
      </c>
      <c r="T297" s="69">
        <f t="shared" ca="1" si="376"/>
        <v>0</v>
      </c>
      <c r="U297" s="69">
        <f t="shared" ca="1" si="376"/>
        <v>0</v>
      </c>
      <c r="V297" s="69">
        <f t="shared" ca="1" si="376"/>
        <v>0</v>
      </c>
      <c r="W297" s="69">
        <f t="shared" ca="1" si="376"/>
        <v>0</v>
      </c>
      <c r="X297" s="69">
        <f t="shared" ca="1" si="376"/>
        <v>0</v>
      </c>
      <c r="Y297" s="69">
        <f t="shared" ca="1" si="376"/>
        <v>0</v>
      </c>
      <c r="Z297" s="69">
        <f t="shared" ca="1" si="376"/>
        <v>0</v>
      </c>
      <c r="AA297" s="69">
        <f t="shared" ca="1" si="376"/>
        <v>0</v>
      </c>
      <c r="AB297" s="69">
        <f t="shared" ca="1" si="376"/>
        <v>0</v>
      </c>
      <c r="AC297" s="69">
        <f t="shared" ca="1" si="376"/>
        <v>0</v>
      </c>
      <c r="AD297" s="69">
        <f t="shared" ca="1" si="376"/>
        <v>0</v>
      </c>
      <c r="AE297" s="69">
        <f t="shared" ca="1" si="376"/>
        <v>0</v>
      </c>
      <c r="AF297" s="69">
        <f t="shared" ca="1" si="376"/>
        <v>0</v>
      </c>
      <c r="AG297" s="69">
        <f t="shared" ca="1" si="376"/>
        <v>0</v>
      </c>
      <c r="AH297" s="69">
        <f t="shared" ca="1" si="376"/>
        <v>0</v>
      </c>
      <c r="AI297" s="69">
        <f t="shared" ca="1" si="376"/>
        <v>0</v>
      </c>
      <c r="AJ297" s="69">
        <f t="shared" ca="1" si="376"/>
        <v>0</v>
      </c>
      <c r="AK297" s="69">
        <f t="shared" ca="1" si="376"/>
        <v>0</v>
      </c>
      <c r="AL297" s="69">
        <f t="shared" ca="1" si="376"/>
        <v>0</v>
      </c>
      <c r="AM297" s="69">
        <f t="shared" ca="1" si="376"/>
        <v>0</v>
      </c>
      <c r="AN297" s="69">
        <f t="shared" ca="1" si="376"/>
        <v>0</v>
      </c>
      <c r="AO297" s="69">
        <f t="shared" ca="1" si="376"/>
        <v>0</v>
      </c>
      <c r="AP297" s="69">
        <f t="shared" ca="1" si="376"/>
        <v>0</v>
      </c>
      <c r="AQ297" s="69">
        <f t="shared" ca="1" si="376"/>
        <v>0</v>
      </c>
      <c r="AR297" s="69">
        <f t="shared" ca="1" si="376"/>
        <v>0</v>
      </c>
      <c r="AS297" s="69">
        <f t="shared" ca="1" si="376"/>
        <v>0</v>
      </c>
      <c r="AT297" s="69">
        <f t="shared" ca="1" si="376"/>
        <v>0</v>
      </c>
      <c r="AU297" s="69">
        <f t="shared" ca="1" si="376"/>
        <v>0</v>
      </c>
      <c r="AV297" s="69">
        <f t="shared" ca="1" si="376"/>
        <v>0</v>
      </c>
      <c r="AW297" s="69">
        <f t="shared" ca="1" si="376"/>
        <v>0</v>
      </c>
      <c r="AX297" s="69">
        <f t="shared" ca="1" si="376"/>
        <v>0</v>
      </c>
      <c r="AY297" s="69">
        <f t="shared" ca="1" si="376"/>
        <v>0</v>
      </c>
      <c r="AZ297" s="69">
        <f t="shared" ca="1" si="376"/>
        <v>0</v>
      </c>
      <c r="BA297" s="69">
        <f t="shared" ca="1" si="376"/>
        <v>0</v>
      </c>
      <c r="BB297" s="69">
        <f t="shared" ca="1" si="376"/>
        <v>0</v>
      </c>
      <c r="BC297" s="69">
        <f t="shared" ca="1" si="376"/>
        <v>0</v>
      </c>
      <c r="BD297" s="69">
        <f t="shared" ca="1" si="376"/>
        <v>0</v>
      </c>
      <c r="BE297" s="69">
        <f t="shared" ca="1" si="376"/>
        <v>0</v>
      </c>
      <c r="BF297" s="69">
        <f t="shared" ca="1" si="376"/>
        <v>0</v>
      </c>
      <c r="BG297" s="69">
        <f t="shared" ca="1" si="376"/>
        <v>0</v>
      </c>
      <c r="BH297" s="69">
        <f t="shared" ca="1" si="376"/>
        <v>0</v>
      </c>
      <c r="BI297" s="69">
        <f t="shared" ca="1" si="376"/>
        <v>0</v>
      </c>
      <c r="BJ297" s="69">
        <f t="shared" ca="1" si="376"/>
        <v>0</v>
      </c>
      <c r="BK297" s="69">
        <f t="shared" ca="1" si="376"/>
        <v>0</v>
      </c>
      <c r="BL297" s="69">
        <f t="shared" ca="1" si="376"/>
        <v>0</v>
      </c>
      <c r="BM297" s="69">
        <f t="shared" ca="1" si="376"/>
        <v>0</v>
      </c>
      <c r="BN297" s="69">
        <f t="shared" ca="1" si="376"/>
        <v>0</v>
      </c>
      <c r="BO297" s="69">
        <f t="shared" ca="1" si="376"/>
        <v>0</v>
      </c>
      <c r="BP297" s="69">
        <f t="shared" ca="1" si="376"/>
        <v>0</v>
      </c>
      <c r="BQ297" s="69">
        <f t="shared" ca="1" si="376"/>
        <v>0</v>
      </c>
      <c r="BR297" s="69">
        <f t="shared" ref="BR297:DW297" ca="1" si="377">SUM(BR294:BR296)</f>
        <v>0</v>
      </c>
      <c r="BS297" s="69">
        <f t="shared" ca="1" si="377"/>
        <v>0</v>
      </c>
      <c r="BT297" s="69">
        <f t="shared" ca="1" si="377"/>
        <v>0</v>
      </c>
      <c r="BU297" s="69">
        <f t="shared" ca="1" si="377"/>
        <v>0</v>
      </c>
      <c r="BV297" s="69">
        <f t="shared" ca="1" si="377"/>
        <v>0</v>
      </c>
      <c r="BW297" s="69">
        <f t="shared" ca="1" si="377"/>
        <v>0</v>
      </c>
      <c r="BX297" s="69">
        <f t="shared" ca="1" si="377"/>
        <v>0</v>
      </c>
      <c r="BY297" s="69">
        <f t="shared" ca="1" si="377"/>
        <v>0</v>
      </c>
      <c r="BZ297" s="69">
        <f t="shared" ca="1" si="377"/>
        <v>0</v>
      </c>
      <c r="CA297" s="69">
        <f t="shared" ca="1" si="377"/>
        <v>0</v>
      </c>
      <c r="CB297" s="69">
        <f t="shared" ca="1" si="377"/>
        <v>0</v>
      </c>
      <c r="CC297" s="69">
        <f t="shared" ca="1" si="377"/>
        <v>0</v>
      </c>
      <c r="CD297" s="69">
        <f t="shared" ca="1" si="377"/>
        <v>0</v>
      </c>
      <c r="CE297" s="69">
        <f t="shared" ca="1" si="377"/>
        <v>0</v>
      </c>
      <c r="CF297" s="69">
        <f t="shared" ca="1" si="377"/>
        <v>0</v>
      </c>
      <c r="CG297" s="69">
        <f t="shared" ca="1" si="377"/>
        <v>0</v>
      </c>
      <c r="CH297" s="69">
        <f t="shared" ca="1" si="377"/>
        <v>0</v>
      </c>
      <c r="CI297" s="69">
        <f t="shared" ca="1" si="377"/>
        <v>0</v>
      </c>
      <c r="CJ297" s="69">
        <f t="shared" ca="1" si="377"/>
        <v>0</v>
      </c>
      <c r="CK297" s="69">
        <f t="shared" ca="1" si="377"/>
        <v>0</v>
      </c>
      <c r="CL297" s="69">
        <f t="shared" ca="1" si="377"/>
        <v>0</v>
      </c>
      <c r="CM297" s="69">
        <f t="shared" ca="1" si="377"/>
        <v>0</v>
      </c>
      <c r="CN297" s="69">
        <f t="shared" ca="1" si="377"/>
        <v>0</v>
      </c>
      <c r="CO297" s="69">
        <f t="shared" ca="1" si="377"/>
        <v>0</v>
      </c>
      <c r="CP297" s="69">
        <f t="shared" ca="1" si="377"/>
        <v>0</v>
      </c>
      <c r="CQ297" s="69">
        <f t="shared" ca="1" si="377"/>
        <v>0</v>
      </c>
      <c r="CR297" s="69">
        <f t="shared" ca="1" si="377"/>
        <v>0</v>
      </c>
      <c r="CS297" s="69">
        <f t="shared" ca="1" si="377"/>
        <v>0</v>
      </c>
      <c r="CT297" s="69">
        <f t="shared" ca="1" si="377"/>
        <v>0</v>
      </c>
      <c r="CU297" s="69">
        <f t="shared" ca="1" si="377"/>
        <v>0</v>
      </c>
      <c r="CV297" s="69">
        <f t="shared" ca="1" si="377"/>
        <v>0</v>
      </c>
      <c r="CW297" s="69">
        <f t="shared" ca="1" si="377"/>
        <v>0</v>
      </c>
      <c r="CX297" s="69">
        <f t="shared" ca="1" si="377"/>
        <v>0</v>
      </c>
      <c r="CY297" s="69">
        <f t="shared" ca="1" si="377"/>
        <v>0</v>
      </c>
      <c r="CZ297" s="69">
        <f t="shared" ca="1" si="377"/>
        <v>0</v>
      </c>
      <c r="DA297" s="69">
        <f t="shared" ca="1" si="377"/>
        <v>0</v>
      </c>
      <c r="DB297" s="69">
        <f t="shared" ca="1" si="377"/>
        <v>0</v>
      </c>
      <c r="DC297" s="69">
        <f t="shared" ca="1" si="377"/>
        <v>0</v>
      </c>
      <c r="DD297" s="69">
        <f t="shared" ca="1" si="377"/>
        <v>0</v>
      </c>
      <c r="DE297" s="69">
        <f t="shared" ca="1" si="377"/>
        <v>0</v>
      </c>
      <c r="DF297" s="69">
        <f t="shared" ca="1" si="377"/>
        <v>0</v>
      </c>
      <c r="DG297" s="69">
        <f t="shared" ca="1" si="377"/>
        <v>0</v>
      </c>
      <c r="DH297" s="69">
        <f t="shared" ca="1" si="377"/>
        <v>0</v>
      </c>
      <c r="DI297" s="69">
        <f t="shared" ca="1" si="377"/>
        <v>0</v>
      </c>
      <c r="DJ297" s="69">
        <f t="shared" ca="1" si="377"/>
        <v>0</v>
      </c>
      <c r="DK297" s="69">
        <f t="shared" ca="1" si="377"/>
        <v>0</v>
      </c>
      <c r="DL297" s="69">
        <f t="shared" ca="1" si="377"/>
        <v>0</v>
      </c>
      <c r="DM297" s="69">
        <f t="shared" ca="1" si="377"/>
        <v>0</v>
      </c>
      <c r="DN297" s="69">
        <f t="shared" ca="1" si="377"/>
        <v>0</v>
      </c>
      <c r="DO297" s="69">
        <f t="shared" ca="1" si="377"/>
        <v>0</v>
      </c>
      <c r="DP297" s="69">
        <f t="shared" ca="1" si="377"/>
        <v>0</v>
      </c>
      <c r="DQ297" s="69">
        <f t="shared" ca="1" si="377"/>
        <v>0</v>
      </c>
      <c r="DR297" s="69">
        <f t="shared" ca="1" si="377"/>
        <v>0</v>
      </c>
      <c r="DS297" s="69">
        <f t="shared" ca="1" si="377"/>
        <v>0</v>
      </c>
      <c r="DT297" s="69">
        <f t="shared" ca="1" si="377"/>
        <v>0</v>
      </c>
      <c r="DU297" s="69">
        <f t="shared" ca="1" si="377"/>
        <v>0</v>
      </c>
      <c r="DV297" s="69">
        <f t="shared" ca="1" si="377"/>
        <v>0</v>
      </c>
      <c r="DW297" s="69">
        <f t="shared" ca="1" si="377"/>
        <v>0</v>
      </c>
      <c r="DX297" s="69">
        <f t="shared" ref="DX297:EI297" ca="1" si="378">SUM(DX294:DX296)</f>
        <v>0</v>
      </c>
      <c r="DY297" s="69">
        <f t="shared" ca="1" si="378"/>
        <v>0</v>
      </c>
      <c r="DZ297" s="69">
        <f t="shared" ca="1" si="378"/>
        <v>0</v>
      </c>
      <c r="EA297" s="69">
        <f t="shared" ca="1" si="378"/>
        <v>0</v>
      </c>
      <c r="EB297" s="69">
        <f t="shared" ca="1" si="378"/>
        <v>0</v>
      </c>
      <c r="EC297" s="69">
        <f t="shared" ca="1" si="378"/>
        <v>0</v>
      </c>
      <c r="ED297" s="69">
        <f t="shared" ca="1" si="378"/>
        <v>0</v>
      </c>
      <c r="EE297" s="69">
        <f t="shared" ca="1" si="378"/>
        <v>0</v>
      </c>
      <c r="EF297" s="69">
        <f t="shared" ca="1" si="378"/>
        <v>0</v>
      </c>
      <c r="EG297" s="69">
        <f t="shared" ca="1" si="378"/>
        <v>0</v>
      </c>
      <c r="EH297" s="69">
        <f t="shared" ca="1" si="378"/>
        <v>0</v>
      </c>
      <c r="EI297" s="69">
        <f t="shared" ca="1" si="378"/>
        <v>0</v>
      </c>
      <c r="EJ297" s="69"/>
      <c r="EK297" s="69"/>
      <c r="EL297" s="69"/>
      <c r="EM297" s="69"/>
      <c r="EN297" s="69"/>
      <c r="EO297" s="69"/>
      <c r="EP297" s="69"/>
      <c r="EQ297" s="69"/>
      <c r="ER297" s="69"/>
      <c r="ES297" s="69"/>
      <c r="ET297" s="69"/>
      <c r="EU297" s="69"/>
      <c r="EV297" s="69"/>
      <c r="EW297" s="69"/>
      <c r="EX297" s="69"/>
      <c r="EY297" s="69"/>
      <c r="EZ297" s="69"/>
      <c r="FA297" s="69"/>
    </row>
    <row r="298" spans="1:157" x14ac:dyDescent="0.2">
      <c r="A298" s="2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  <c r="AL298" s="69"/>
      <c r="AM298" s="69"/>
      <c r="AN298" s="69"/>
      <c r="AO298" s="69"/>
      <c r="AP298" s="69"/>
      <c r="AQ298" s="69"/>
      <c r="AR298" s="69"/>
      <c r="AS298" s="69"/>
      <c r="AT298" s="69"/>
      <c r="AU298" s="69"/>
      <c r="AV298" s="69"/>
      <c r="AW298" s="69"/>
      <c r="AX298" s="69"/>
      <c r="AY298" s="69"/>
      <c r="AZ298" s="69"/>
      <c r="BA298" s="69"/>
      <c r="BB298" s="69"/>
      <c r="BC298" s="69"/>
      <c r="BD298" s="69"/>
      <c r="BE298" s="69"/>
      <c r="BF298" s="69"/>
      <c r="BG298" s="69"/>
      <c r="BH298" s="69"/>
      <c r="BI298" s="69"/>
      <c r="BJ298" s="69"/>
      <c r="BK298" s="69"/>
      <c r="BL298" s="69"/>
      <c r="BM298" s="69"/>
      <c r="BN298" s="69"/>
      <c r="BO298" s="69"/>
      <c r="BP298" s="69"/>
      <c r="BQ298" s="69"/>
      <c r="BR298" s="69"/>
      <c r="BS298" s="69"/>
      <c r="BT298" s="69"/>
      <c r="BU298" s="69"/>
      <c r="BV298" s="69"/>
      <c r="BW298" s="69"/>
      <c r="BX298" s="69"/>
      <c r="BY298" s="69"/>
      <c r="BZ298" s="69"/>
      <c r="CA298" s="69"/>
      <c r="CB298" s="69"/>
      <c r="CC298" s="69"/>
      <c r="CD298" s="69"/>
      <c r="CE298" s="69"/>
      <c r="CF298" s="69"/>
      <c r="CG298" s="69"/>
      <c r="CH298" s="69"/>
      <c r="CI298" s="69"/>
      <c r="CJ298" s="69"/>
      <c r="CK298" s="69"/>
      <c r="CL298" s="69"/>
      <c r="CM298" s="69"/>
      <c r="CN298" s="69"/>
      <c r="CO298" s="69"/>
      <c r="CP298" s="69"/>
      <c r="CQ298" s="69"/>
      <c r="CR298" s="69"/>
      <c r="CS298" s="69"/>
      <c r="CT298" s="69"/>
      <c r="CU298" s="69"/>
      <c r="CV298" s="69"/>
      <c r="CW298" s="69"/>
      <c r="CX298" s="69"/>
      <c r="CY298" s="69"/>
      <c r="CZ298" s="69"/>
      <c r="DA298" s="69"/>
      <c r="DB298" s="69"/>
      <c r="DC298" s="69"/>
      <c r="DD298" s="69"/>
      <c r="DE298" s="69"/>
      <c r="DF298" s="69"/>
      <c r="DG298" s="69"/>
      <c r="DH298" s="69"/>
      <c r="DI298" s="69"/>
      <c r="DJ298" s="69"/>
      <c r="DK298" s="69"/>
      <c r="DL298" s="69"/>
      <c r="DM298" s="69"/>
      <c r="DN298" s="69"/>
      <c r="DO298" s="69"/>
      <c r="DP298" s="69"/>
      <c r="DQ298" s="69"/>
      <c r="DR298" s="69"/>
      <c r="DS298" s="69"/>
      <c r="DT298" s="69"/>
      <c r="DU298" s="69"/>
      <c r="DV298" s="69"/>
      <c r="DW298" s="69"/>
      <c r="DX298" s="69"/>
      <c r="DY298" s="69"/>
      <c r="DZ298" s="69"/>
      <c r="EA298" s="69"/>
      <c r="EB298" s="69"/>
      <c r="EC298" s="69"/>
      <c r="ED298" s="69"/>
      <c r="EE298" s="69"/>
      <c r="EF298" s="69"/>
      <c r="EG298" s="69"/>
      <c r="EH298" s="69"/>
      <c r="EI298" s="69"/>
      <c r="EJ298" s="69"/>
      <c r="EK298" s="69"/>
      <c r="EL298" s="69"/>
      <c r="EM298" s="69"/>
      <c r="EN298" s="69"/>
      <c r="EO298" s="69"/>
      <c r="EP298" s="69"/>
      <c r="EQ298" s="69"/>
      <c r="ER298" s="69"/>
      <c r="ES298" s="69"/>
      <c r="ET298" s="69"/>
      <c r="EU298" s="69"/>
      <c r="EV298" s="69"/>
      <c r="EW298" s="69"/>
      <c r="EX298" s="69"/>
      <c r="EY298" s="69"/>
      <c r="EZ298" s="69"/>
      <c r="FA298" s="69"/>
    </row>
    <row r="299" spans="1:157" x14ac:dyDescent="0.2">
      <c r="A299" s="2"/>
      <c r="B299" s="105" t="s">
        <v>159</v>
      </c>
      <c r="D299">
        <f>'Internal data'!$D250</f>
        <v>1</v>
      </c>
      <c r="E299" s="70">
        <f>SUM('General Data'!$D120:D120)/$D299</f>
        <v>0</v>
      </c>
      <c r="F299" s="70">
        <f>SUM('General Data'!$D120:E120)/$D299</f>
        <v>0</v>
      </c>
      <c r="G299" s="70">
        <f>SUM('General Data'!$D120:F120)/$D299</f>
        <v>0</v>
      </c>
      <c r="H299" s="70">
        <f>SUM('General Data'!$D120:G120)/$D299</f>
        <v>0</v>
      </c>
      <c r="I299" s="70">
        <f>SUM('General Data'!$D120:H120)/$D299</f>
        <v>0</v>
      </c>
      <c r="J299" s="70">
        <f>SUM('General Data'!$D120:I120)/$D299</f>
        <v>0</v>
      </c>
      <c r="K299" s="70">
        <f>SUM('General Data'!$D120:J120)/$D299</f>
        <v>0</v>
      </c>
      <c r="L299" s="70">
        <f>SUM('General Data'!$D120:K120)/$D299</f>
        <v>0</v>
      </c>
      <c r="M299" s="70">
        <f>SUM('General Data'!$D120:L120)/$D299</f>
        <v>0</v>
      </c>
      <c r="N299" s="70">
        <f>SUM('General Data'!$D120:M120)/$D299</f>
        <v>0</v>
      </c>
      <c r="O299" s="70">
        <f>SUM('General Data'!$D120:N120)/$D299</f>
        <v>0</v>
      </c>
      <c r="P299" s="70">
        <f>SUM('General Data'!$D120:O120)/$D299</f>
        <v>0</v>
      </c>
      <c r="Q299" s="70">
        <f>SUM('General Data'!$D120:P120)/$D299</f>
        <v>0</v>
      </c>
      <c r="R299" s="70">
        <f>SUM('General Data'!$D120:Q120)/$D299</f>
        <v>0</v>
      </c>
      <c r="S299" s="70">
        <f>SUM('General Data'!$D120:R120)/$D299</f>
        <v>0</v>
      </c>
      <c r="T299" s="70">
        <f>SUM('General Data'!$D120:S120)/$D299</f>
        <v>0</v>
      </c>
      <c r="U299" s="70">
        <f>SUM('General Data'!$D120:T120)/$D299</f>
        <v>0</v>
      </c>
      <c r="V299" s="70">
        <f>SUM('General Data'!$D120:U120)/$D299</f>
        <v>0</v>
      </c>
      <c r="W299" s="70">
        <f>SUM('General Data'!$D120:V120)/$D299</f>
        <v>0</v>
      </c>
      <c r="X299" s="70">
        <f>SUM('General Data'!$D120:W120)/$D299</f>
        <v>0</v>
      </c>
      <c r="Y299" s="70">
        <f>SUM('General Data'!$D120:X120)/$D299</f>
        <v>0</v>
      </c>
      <c r="Z299" s="70">
        <f>SUM('General Data'!$D120:Y120)/$D299</f>
        <v>0</v>
      </c>
      <c r="AA299" s="70">
        <f>SUM('General Data'!$D120:Z120)/$D299</f>
        <v>0</v>
      </c>
      <c r="AB299" s="70">
        <f>SUM('General Data'!$D120:AA120)/$D299</f>
        <v>0</v>
      </c>
      <c r="AC299" s="70">
        <f>SUM('General Data'!$D120:AB120)/$D299</f>
        <v>0</v>
      </c>
      <c r="AD299" s="70">
        <f>SUM('General Data'!$D120:AC120)/$D299</f>
        <v>0</v>
      </c>
      <c r="AE299" s="70">
        <f>SUM('General Data'!$D120:AD120)/$D299</f>
        <v>0</v>
      </c>
      <c r="AF299" s="70">
        <f>SUM('General Data'!$D120:AE120)/$D299</f>
        <v>0</v>
      </c>
      <c r="AG299" s="70">
        <f>SUM('General Data'!$D120:AF120)/$D299</f>
        <v>0</v>
      </c>
      <c r="AH299" s="70">
        <f>SUM('General Data'!$D120:AG120)/$D299</f>
        <v>0</v>
      </c>
      <c r="AI299" s="70">
        <f>SUM('General Data'!$D120:AH120)/$D299</f>
        <v>0</v>
      </c>
      <c r="AJ299" s="70">
        <f>SUM('General Data'!$D120:AI120)/$D299</f>
        <v>0</v>
      </c>
      <c r="AK299" s="70">
        <f>SUM('General Data'!$D120:AJ120)/$D299</f>
        <v>0</v>
      </c>
      <c r="AL299" s="70">
        <f>SUM('General Data'!$D120:AK120)/$D299</f>
        <v>0</v>
      </c>
      <c r="AM299" s="70">
        <f>SUM('General Data'!$D120:AL120)/$D299</f>
        <v>0</v>
      </c>
      <c r="AN299" s="70">
        <f>SUM('General Data'!$D120:AM120)/$D299</f>
        <v>0</v>
      </c>
      <c r="AO299" s="70">
        <f>SUM('General Data'!$D120:AN120)/$D299</f>
        <v>0</v>
      </c>
      <c r="AP299" s="70">
        <f>SUM('General Data'!$D120:AO120)/$D299</f>
        <v>0</v>
      </c>
      <c r="AQ299" s="70">
        <f>SUM('General Data'!$D120:AP120)/$D299</f>
        <v>0</v>
      </c>
      <c r="AR299" s="70">
        <f>SUM('General Data'!$D120:AQ120)/$D299</f>
        <v>0</v>
      </c>
      <c r="AS299" s="70">
        <f>SUM('General Data'!$D120:AR120)/$D299</f>
        <v>0</v>
      </c>
      <c r="AT299" s="70">
        <f>SUM('General Data'!$D120:AS120)/$D299</f>
        <v>0</v>
      </c>
      <c r="AU299" s="70">
        <f>SUM('General Data'!$D120:AT120)/$D299</f>
        <v>0</v>
      </c>
      <c r="AV299" s="70">
        <f>SUM('General Data'!$D120:AU120)/$D299</f>
        <v>0</v>
      </c>
      <c r="AW299" s="70">
        <f>SUM('General Data'!$D120:AV120)/$D299</f>
        <v>0</v>
      </c>
      <c r="AX299" s="70">
        <f>SUM('General Data'!$D120:AW120)/$D299</f>
        <v>0</v>
      </c>
      <c r="AY299" s="70">
        <f>SUM('General Data'!$D120:AX120)/$D299</f>
        <v>0</v>
      </c>
      <c r="AZ299" s="70">
        <f>SUM('General Data'!$D120:AY120)/$D299</f>
        <v>0</v>
      </c>
      <c r="BA299" s="70">
        <f>SUM('General Data'!$D120:AZ120)/$D299</f>
        <v>0</v>
      </c>
      <c r="BB299" s="70">
        <f>SUM('General Data'!$D120:BA120)/$D299</f>
        <v>0</v>
      </c>
      <c r="BC299" s="70">
        <f>SUM('General Data'!$D120:BB120)/$D299</f>
        <v>0</v>
      </c>
      <c r="BD299" s="70">
        <f>SUM('General Data'!$D120:BC120)/$D299</f>
        <v>0</v>
      </c>
      <c r="BE299" s="70">
        <f>SUM('General Data'!$D120:BD120)/$D299</f>
        <v>0</v>
      </c>
      <c r="BF299" s="70">
        <f>SUM('General Data'!$D120:BE120)/$D299</f>
        <v>0</v>
      </c>
      <c r="BG299" s="70">
        <f>SUM('General Data'!$D120:BF120)/$D299</f>
        <v>0</v>
      </c>
      <c r="BH299" s="70">
        <f>SUM('General Data'!$D120:BG120)/$D299</f>
        <v>0</v>
      </c>
      <c r="BI299" s="70">
        <f>SUM('General Data'!$D120:BH120)/$D299</f>
        <v>0</v>
      </c>
      <c r="BJ299" s="70">
        <f>SUM('General Data'!$D120:BI120)/$D299</f>
        <v>0</v>
      </c>
      <c r="BK299" s="70">
        <f>SUM('General Data'!$D120:BJ120)/$D299</f>
        <v>0</v>
      </c>
      <c r="BL299" s="70">
        <f>SUM('General Data'!$D120:BK120)/$D299</f>
        <v>0</v>
      </c>
      <c r="BM299" s="70">
        <f>SUM('General Data'!$D120:BL120)/$D299</f>
        <v>0</v>
      </c>
      <c r="BN299" s="70">
        <f>SUM('General Data'!$D120:BM120)/$D299</f>
        <v>0</v>
      </c>
      <c r="BO299" s="70">
        <f>SUM('General Data'!$D120:BN120)/$D299</f>
        <v>0</v>
      </c>
      <c r="BP299" s="70">
        <f>SUM('General Data'!$D120:BO120)/$D299</f>
        <v>0</v>
      </c>
      <c r="BQ299" s="70">
        <f>SUM('General Data'!$D120:BP120)/$D299</f>
        <v>0</v>
      </c>
      <c r="BR299" s="70">
        <f>SUM('General Data'!$D120:BQ120)/$D299</f>
        <v>0</v>
      </c>
      <c r="BS299" s="70">
        <f>SUM('General Data'!$D120:BR120)/$D299</f>
        <v>0</v>
      </c>
      <c r="BT299" s="70">
        <f>SUM('General Data'!$D120:BS120)/$D299</f>
        <v>0</v>
      </c>
      <c r="BU299" s="70">
        <f>SUM('General Data'!$D120:BT120)/$D299</f>
        <v>0</v>
      </c>
      <c r="BV299" s="70">
        <f>SUM('General Data'!$D120:BU120)/$D299</f>
        <v>0</v>
      </c>
      <c r="BW299" s="70">
        <f>SUM('General Data'!$D120:BV120)/$D299</f>
        <v>0</v>
      </c>
      <c r="BX299" s="70">
        <f>SUM('General Data'!$D120:BW120)/$D299</f>
        <v>0</v>
      </c>
      <c r="BY299" s="70">
        <f>SUM('General Data'!$D120:BX120)/$D299</f>
        <v>0</v>
      </c>
      <c r="BZ299" s="70">
        <f>SUM('General Data'!$D120:BY120)/$D299</f>
        <v>0</v>
      </c>
      <c r="CA299" s="70">
        <f>SUM('General Data'!$D120:BZ120)/$D299</f>
        <v>0</v>
      </c>
      <c r="CB299" s="70">
        <f>SUM('General Data'!$D120:CA120)/$D299</f>
        <v>0</v>
      </c>
      <c r="CC299" s="70">
        <f>SUM('General Data'!$D120:CB120)/$D299</f>
        <v>0</v>
      </c>
      <c r="CD299" s="70">
        <f>SUM('General Data'!$D120:CC120)/$D299</f>
        <v>0</v>
      </c>
      <c r="CE299" s="70">
        <f>SUM('General Data'!$D120:CD120)/$D299</f>
        <v>0</v>
      </c>
      <c r="CF299" s="70">
        <f>SUM('General Data'!$D120:CE120)/$D299</f>
        <v>0</v>
      </c>
      <c r="CG299" s="70">
        <f>SUM('General Data'!$D120:CF120)/$D299</f>
        <v>0</v>
      </c>
      <c r="CH299" s="70">
        <f>SUM('General Data'!$D120:CG120)/$D299</f>
        <v>0</v>
      </c>
      <c r="CI299" s="70">
        <f>SUM('General Data'!$D120:CH120)/$D299</f>
        <v>0</v>
      </c>
      <c r="CJ299" s="70">
        <f>SUM('General Data'!$D120:CI120)/$D299</f>
        <v>0</v>
      </c>
      <c r="CK299" s="70">
        <f>SUM('General Data'!$D120:CJ120)/$D299</f>
        <v>0</v>
      </c>
      <c r="CL299" s="70">
        <f>SUM('General Data'!$D120:CK120)/$D299</f>
        <v>0</v>
      </c>
      <c r="CM299" s="70">
        <f>SUM('General Data'!$D120:CL120)/$D299</f>
        <v>0</v>
      </c>
      <c r="CN299" s="70">
        <f>SUM('General Data'!$D120:CM120)/$D299</f>
        <v>0</v>
      </c>
      <c r="CO299" s="70">
        <f>SUM('General Data'!$D120:CN120)/$D299</f>
        <v>0</v>
      </c>
      <c r="CP299" s="70">
        <f>SUM('General Data'!$D120:CO120)/$D299</f>
        <v>0</v>
      </c>
      <c r="CQ299" s="70">
        <f>SUM('General Data'!$D120:CP120)/$D299</f>
        <v>0</v>
      </c>
      <c r="CR299" s="70">
        <f>SUM('General Data'!$D120:CQ120)/$D299</f>
        <v>0</v>
      </c>
      <c r="CS299" s="70">
        <f>SUM('General Data'!$D120:CR120)/$D299</f>
        <v>0</v>
      </c>
      <c r="CT299" s="70">
        <f>SUM('General Data'!$D120:CS120)/$D299</f>
        <v>0</v>
      </c>
      <c r="CU299" s="70">
        <f>SUM('General Data'!$D120:CT120)/$D299</f>
        <v>0</v>
      </c>
      <c r="CV299" s="70">
        <f>SUM('General Data'!$D120:CU120)/$D299</f>
        <v>0</v>
      </c>
      <c r="CW299" s="70">
        <f>SUM('General Data'!$D120:CV120)/$D299</f>
        <v>0</v>
      </c>
      <c r="CX299" s="70">
        <f>SUM('General Data'!$D120:CW120)/$D299</f>
        <v>0</v>
      </c>
      <c r="CY299" s="70">
        <f>SUM('General Data'!$D120:CX120)/$D299</f>
        <v>0</v>
      </c>
      <c r="CZ299" s="70">
        <f>SUM('General Data'!$D120:CY120)/$D299</f>
        <v>0</v>
      </c>
      <c r="DA299" s="70">
        <f>SUM('General Data'!$D120:CZ120)/$D299</f>
        <v>0</v>
      </c>
      <c r="DB299" s="70">
        <f>SUM('General Data'!$D120:DA120)/$D299</f>
        <v>0</v>
      </c>
      <c r="DC299" s="70">
        <f>SUM('General Data'!$D120:DB120)/$D299</f>
        <v>0</v>
      </c>
      <c r="DD299" s="70">
        <f>SUM('General Data'!$D120:DC120)/$D299</f>
        <v>0</v>
      </c>
      <c r="DE299" s="70">
        <f>SUM('General Data'!$D120:DD120)/$D299</f>
        <v>0</v>
      </c>
      <c r="DF299" s="70">
        <f>SUM('General Data'!$D120:DE120)/$D299</f>
        <v>0</v>
      </c>
      <c r="DG299" s="70">
        <f>SUM('General Data'!$D120:DF120)/$D299</f>
        <v>0</v>
      </c>
      <c r="DH299" s="70">
        <f>SUM('General Data'!$D120:DG120)/$D299</f>
        <v>0</v>
      </c>
      <c r="DI299" s="70">
        <f>SUM('General Data'!$D120:DH120)/$D299</f>
        <v>0</v>
      </c>
      <c r="DJ299" s="70">
        <f>SUM('General Data'!$D120:DI120)/$D299</f>
        <v>0</v>
      </c>
      <c r="DK299" s="70">
        <f>SUM('General Data'!$D120:DJ120)/$D299</f>
        <v>0</v>
      </c>
      <c r="DL299" s="70">
        <f>SUM('General Data'!$D120:DK120)/$D299</f>
        <v>0</v>
      </c>
      <c r="DM299" s="70">
        <f>SUM('General Data'!$D120:DL120)/$D299</f>
        <v>0</v>
      </c>
      <c r="DN299" s="70">
        <f>SUM('General Data'!$D120:DM120)/$D299</f>
        <v>0</v>
      </c>
      <c r="DO299" s="70">
        <f>SUM('General Data'!$D120:DN120)/$D299</f>
        <v>0</v>
      </c>
      <c r="DP299" s="70">
        <f>SUM('General Data'!$D120:DO120)/$D299</f>
        <v>0</v>
      </c>
      <c r="DQ299" s="70">
        <f>SUM('General Data'!$D120:DP120)/$D299</f>
        <v>0</v>
      </c>
      <c r="DR299" s="70">
        <f>SUM('General Data'!$D120:DQ120)/$D299</f>
        <v>0</v>
      </c>
      <c r="DS299" s="70">
        <f>SUM('General Data'!$D120:DR120)/$D299</f>
        <v>0</v>
      </c>
      <c r="DT299" s="70">
        <f>SUM('General Data'!$D120:DS120)/$D299</f>
        <v>0</v>
      </c>
      <c r="DU299" s="70">
        <f>SUM('General Data'!$D120:DT120)/$D299</f>
        <v>0</v>
      </c>
      <c r="DV299" s="70">
        <f>SUM('General Data'!$D120:DU120)/$D299</f>
        <v>0</v>
      </c>
      <c r="DW299" s="70">
        <f>SUM('General Data'!$D120:DV120)/$D299</f>
        <v>0</v>
      </c>
      <c r="DX299" s="70">
        <f>SUM('General Data'!$D120:DW120)/$D299</f>
        <v>0</v>
      </c>
      <c r="DY299" s="70">
        <f>SUM('General Data'!$D120:DX120)/$D299</f>
        <v>0</v>
      </c>
      <c r="DZ299" s="70">
        <f>SUM('General Data'!$D120:DY120)/$D299</f>
        <v>0</v>
      </c>
      <c r="EA299" s="70">
        <f>SUM('General Data'!$D120:DZ120)/$D299</f>
        <v>0</v>
      </c>
      <c r="EB299" s="70">
        <f>SUM('General Data'!$D120:EA120)/$D299</f>
        <v>0</v>
      </c>
      <c r="EC299" s="70">
        <f>SUM('General Data'!$D120:EB120)/$D299</f>
        <v>0</v>
      </c>
      <c r="ED299" s="70">
        <f>SUM('General Data'!$D120:EC120)/$D299</f>
        <v>0</v>
      </c>
      <c r="EE299" s="70">
        <f>SUM('General Data'!$D120:ED120)/$D299</f>
        <v>0</v>
      </c>
      <c r="EF299" s="70">
        <f>SUM('General Data'!$D120:EE120)/$D299</f>
        <v>0</v>
      </c>
      <c r="EG299" s="70">
        <f>SUM('General Data'!$D120:EF120)/$D299</f>
        <v>0</v>
      </c>
      <c r="EH299" s="70">
        <f>SUM('General Data'!$D120:EG120)/$D299</f>
        <v>0</v>
      </c>
      <c r="EI299" s="70">
        <f>SUM('General Data'!$D120:EH120)/$D299</f>
        <v>0</v>
      </c>
      <c r="EJ299" s="70"/>
      <c r="EK299" s="70"/>
      <c r="EL299" s="70"/>
      <c r="EM299" s="70"/>
      <c r="EN299" s="70"/>
      <c r="EO299" s="70"/>
      <c r="EP299" s="70"/>
      <c r="EQ299" s="70"/>
      <c r="ER299" s="70"/>
      <c r="ES299" s="70"/>
      <c r="ET299" s="70"/>
      <c r="EU299" s="70"/>
      <c r="EV299" s="70"/>
      <c r="EW299" s="70"/>
      <c r="EX299" s="70"/>
      <c r="EY299" s="70"/>
      <c r="EZ299" s="70"/>
      <c r="FA299" s="70"/>
    </row>
    <row r="300" spans="1:157" x14ac:dyDescent="0.2">
      <c r="A300" s="2"/>
      <c r="B300" s="105"/>
      <c r="E300" s="69">
        <f>SUM($E299:E299)</f>
        <v>0</v>
      </c>
      <c r="F300" s="69">
        <f>SUM($E299:F299)</f>
        <v>0</v>
      </c>
      <c r="G300" s="69">
        <f>SUM($E299:G299)</f>
        <v>0</v>
      </c>
      <c r="H300" s="69">
        <f>SUM($E299:H299)</f>
        <v>0</v>
      </c>
      <c r="I300" s="69">
        <f>SUM($E299:I299)</f>
        <v>0</v>
      </c>
      <c r="J300" s="69">
        <f>SUM($E299:J299)</f>
        <v>0</v>
      </c>
      <c r="K300" s="69">
        <f>SUM($E299:K299)</f>
        <v>0</v>
      </c>
      <c r="L300" s="69">
        <f>SUM($E299:L299)</f>
        <v>0</v>
      </c>
      <c r="M300" s="69">
        <f>SUM($E299:M299)</f>
        <v>0</v>
      </c>
      <c r="N300" s="69">
        <f>SUM($E299:N299)</f>
        <v>0</v>
      </c>
      <c r="O300" s="69">
        <f>SUM($E299:O299)</f>
        <v>0</v>
      </c>
      <c r="P300" s="69">
        <f>SUM($E299:P299)</f>
        <v>0</v>
      </c>
      <c r="Q300" s="69">
        <f>SUM($E299:Q299)</f>
        <v>0</v>
      </c>
      <c r="R300" s="69">
        <f>SUM($E299:R299)</f>
        <v>0</v>
      </c>
      <c r="S300" s="69">
        <f>SUM($E299:S299)</f>
        <v>0</v>
      </c>
      <c r="T300" s="69">
        <f>SUM($E299:T299)</f>
        <v>0</v>
      </c>
      <c r="U300" s="69">
        <f>SUM($E299:U299)</f>
        <v>0</v>
      </c>
      <c r="V300" s="69">
        <f>SUM($E299:V299)</f>
        <v>0</v>
      </c>
      <c r="W300" s="69">
        <f>SUM($E299:W299)</f>
        <v>0</v>
      </c>
      <c r="X300" s="69">
        <f>SUM($E299:X299)</f>
        <v>0</v>
      </c>
      <c r="Y300" s="69">
        <f>SUM($E299:Y299)</f>
        <v>0</v>
      </c>
      <c r="Z300" s="69">
        <f>SUM($E299:Z299)</f>
        <v>0</v>
      </c>
      <c r="AA300" s="69">
        <f>SUM($E299:AA299)</f>
        <v>0</v>
      </c>
      <c r="AB300" s="69">
        <f>SUM($E299:AB299)</f>
        <v>0</v>
      </c>
      <c r="AC300" s="69">
        <f>SUM($E299:AC299)</f>
        <v>0</v>
      </c>
      <c r="AD300" s="69">
        <f>SUM($E299:AD299)</f>
        <v>0</v>
      </c>
      <c r="AE300" s="69">
        <f>SUM($E299:AE299)</f>
        <v>0</v>
      </c>
      <c r="AF300" s="69">
        <f>SUM($E299:AF299)</f>
        <v>0</v>
      </c>
      <c r="AG300" s="69">
        <f>SUM($E299:AG299)</f>
        <v>0</v>
      </c>
      <c r="AH300" s="69">
        <f>SUM($E299:AH299)</f>
        <v>0</v>
      </c>
      <c r="AI300" s="69">
        <f>SUM($E299:AI299)</f>
        <v>0</v>
      </c>
      <c r="AJ300" s="69">
        <f>SUM($E299:AJ299)</f>
        <v>0</v>
      </c>
      <c r="AK300" s="69">
        <f>SUM($E299:AK299)</f>
        <v>0</v>
      </c>
      <c r="AL300" s="69">
        <f>SUM($E299:AL299)</f>
        <v>0</v>
      </c>
      <c r="AM300" s="69">
        <f>SUM($E299:AM299)</f>
        <v>0</v>
      </c>
      <c r="AN300" s="69">
        <f>SUM($E299:AN299)</f>
        <v>0</v>
      </c>
      <c r="AO300" s="69">
        <f>SUM($E299:AO299)</f>
        <v>0</v>
      </c>
      <c r="AP300" s="69">
        <f>SUM($E299:AP299)</f>
        <v>0</v>
      </c>
      <c r="AQ300" s="69">
        <f>SUM($E299:AQ299)</f>
        <v>0</v>
      </c>
      <c r="AR300" s="69">
        <f>SUM($E299:AR299)</f>
        <v>0</v>
      </c>
      <c r="AS300" s="69">
        <f>SUM($E299:AS299)</f>
        <v>0</v>
      </c>
      <c r="AT300" s="69">
        <f>SUM($E299:AT299)</f>
        <v>0</v>
      </c>
      <c r="AU300" s="69">
        <f>SUM($E299:AU299)</f>
        <v>0</v>
      </c>
      <c r="AV300" s="69">
        <f>SUM($E299:AV299)</f>
        <v>0</v>
      </c>
      <c r="AW300" s="69">
        <f>SUM($E299:AW299)</f>
        <v>0</v>
      </c>
      <c r="AX300" s="69">
        <f>SUM($E299:AX299)</f>
        <v>0</v>
      </c>
      <c r="AY300" s="69">
        <f>SUM($E299:AY299)</f>
        <v>0</v>
      </c>
      <c r="AZ300" s="69">
        <f>SUM($E299:AZ299)</f>
        <v>0</v>
      </c>
      <c r="BA300" s="69">
        <f>SUM($E299:BA299)</f>
        <v>0</v>
      </c>
      <c r="BB300" s="69">
        <f>SUM($E299:BB299)</f>
        <v>0</v>
      </c>
      <c r="BC300" s="69">
        <f>SUM($E299:BC299)</f>
        <v>0</v>
      </c>
      <c r="BD300" s="69">
        <f>SUM($E299:BD299)</f>
        <v>0</v>
      </c>
      <c r="BE300" s="69">
        <f>SUM($E299:BE299)</f>
        <v>0</v>
      </c>
      <c r="BF300" s="69">
        <f>SUM($E299:BF299)</f>
        <v>0</v>
      </c>
      <c r="BG300" s="69">
        <f>SUM($E299:BG299)</f>
        <v>0</v>
      </c>
      <c r="BH300" s="69">
        <f>SUM($E299:BH299)</f>
        <v>0</v>
      </c>
      <c r="BI300" s="69">
        <f>SUM($E299:BI299)</f>
        <v>0</v>
      </c>
      <c r="BJ300" s="69">
        <f>SUM($E299:BJ299)</f>
        <v>0</v>
      </c>
      <c r="BK300" s="69">
        <f>SUM($E299:BK299)</f>
        <v>0</v>
      </c>
      <c r="BL300" s="69">
        <f>SUM($E299:BL299)</f>
        <v>0</v>
      </c>
      <c r="BM300" s="69">
        <f>SUM($E299:BM299)</f>
        <v>0</v>
      </c>
      <c r="BN300" s="69">
        <f>SUM($E299:BN299)</f>
        <v>0</v>
      </c>
      <c r="BO300" s="69">
        <f>SUM($E299:BO299)</f>
        <v>0</v>
      </c>
      <c r="BP300" s="69">
        <f>SUM($E299:BP299)</f>
        <v>0</v>
      </c>
      <c r="BQ300" s="69">
        <f>SUM($E299:BQ299)</f>
        <v>0</v>
      </c>
      <c r="BR300" s="69">
        <f>SUM($E299:BR299)</f>
        <v>0</v>
      </c>
      <c r="BS300" s="69">
        <f>SUM($E299:BS299)</f>
        <v>0</v>
      </c>
      <c r="BT300" s="69">
        <f>SUM($E299:BT299)</f>
        <v>0</v>
      </c>
      <c r="BU300" s="69">
        <f>SUM($E299:BU299)</f>
        <v>0</v>
      </c>
      <c r="BV300" s="69">
        <f>SUM($E299:BV299)</f>
        <v>0</v>
      </c>
      <c r="BW300" s="69">
        <f>SUM($E299:BW299)</f>
        <v>0</v>
      </c>
      <c r="BX300" s="69">
        <f>SUM($E299:BX299)</f>
        <v>0</v>
      </c>
      <c r="BY300" s="69">
        <f>SUM($E299:BY299)</f>
        <v>0</v>
      </c>
      <c r="BZ300" s="69">
        <f>SUM($E299:BZ299)</f>
        <v>0</v>
      </c>
      <c r="CA300" s="69">
        <f>SUM($E299:CA299)</f>
        <v>0</v>
      </c>
      <c r="CB300" s="69">
        <f>SUM($E299:CB299)</f>
        <v>0</v>
      </c>
      <c r="CC300" s="69">
        <f>SUM($E299:CC299)</f>
        <v>0</v>
      </c>
      <c r="CD300" s="69">
        <f>SUM($E299:CD299)</f>
        <v>0</v>
      </c>
      <c r="CE300" s="69">
        <f>SUM($E299:CE299)</f>
        <v>0</v>
      </c>
      <c r="CF300" s="69">
        <f>SUM($E299:CF299)</f>
        <v>0</v>
      </c>
      <c r="CG300" s="69">
        <f>SUM($E299:CG299)</f>
        <v>0</v>
      </c>
      <c r="CH300" s="69">
        <f>SUM($E299:CH299)</f>
        <v>0</v>
      </c>
      <c r="CI300" s="69">
        <f>SUM($E299:CI299)</f>
        <v>0</v>
      </c>
      <c r="CJ300" s="69">
        <f>SUM($E299:CJ299)</f>
        <v>0</v>
      </c>
      <c r="CK300" s="69">
        <f>SUM($E299:CK299)</f>
        <v>0</v>
      </c>
      <c r="CL300" s="69">
        <f>SUM($E299:CL299)</f>
        <v>0</v>
      </c>
      <c r="CM300" s="69">
        <f>SUM($E299:CM299)</f>
        <v>0</v>
      </c>
      <c r="CN300" s="69">
        <f>SUM($E299:CN299)</f>
        <v>0</v>
      </c>
      <c r="CO300" s="69">
        <f>SUM($E299:CO299)</f>
        <v>0</v>
      </c>
      <c r="CP300" s="69">
        <f>SUM($E299:CP299)</f>
        <v>0</v>
      </c>
      <c r="CQ300" s="69">
        <f>SUM($E299:CQ299)</f>
        <v>0</v>
      </c>
      <c r="CR300" s="69">
        <f>SUM($E299:CR299)</f>
        <v>0</v>
      </c>
      <c r="CS300" s="69">
        <f>SUM($E299:CS299)</f>
        <v>0</v>
      </c>
      <c r="CT300" s="69">
        <f>SUM($E299:CT299)</f>
        <v>0</v>
      </c>
      <c r="CU300" s="69">
        <f>SUM($E299:CU299)</f>
        <v>0</v>
      </c>
      <c r="CV300" s="69">
        <f>SUM($E299:CV299)</f>
        <v>0</v>
      </c>
      <c r="CW300" s="69">
        <f>SUM($E299:CW299)</f>
        <v>0</v>
      </c>
      <c r="CX300" s="69">
        <f>SUM($E299:CX299)</f>
        <v>0</v>
      </c>
      <c r="CY300" s="69">
        <f>SUM($E299:CY299)</f>
        <v>0</v>
      </c>
      <c r="CZ300" s="69">
        <f>SUM($E299:CZ299)</f>
        <v>0</v>
      </c>
      <c r="DA300" s="69">
        <f>SUM($E299:DA299)</f>
        <v>0</v>
      </c>
      <c r="DB300" s="69">
        <f>SUM($E299:DB299)</f>
        <v>0</v>
      </c>
      <c r="DC300" s="69">
        <f>SUM($E299:DC299)</f>
        <v>0</v>
      </c>
      <c r="DD300" s="69">
        <f>SUM($E299:DD299)</f>
        <v>0</v>
      </c>
      <c r="DE300" s="69">
        <f>SUM($E299:DE299)</f>
        <v>0</v>
      </c>
      <c r="DF300" s="69">
        <f>SUM($E299:DF299)</f>
        <v>0</v>
      </c>
      <c r="DG300" s="69">
        <f>SUM($E299:DG299)</f>
        <v>0</v>
      </c>
      <c r="DH300" s="69">
        <f>SUM($E299:DH299)</f>
        <v>0</v>
      </c>
      <c r="DI300" s="69">
        <f>SUM($E299:DI299)</f>
        <v>0</v>
      </c>
      <c r="DJ300" s="69">
        <f>SUM($E299:DJ299)</f>
        <v>0</v>
      </c>
      <c r="DK300" s="69">
        <f>SUM($E299:DK299)</f>
        <v>0</v>
      </c>
      <c r="DL300" s="69">
        <f>SUM($E299:DL299)</f>
        <v>0</v>
      </c>
      <c r="DM300" s="69">
        <f>SUM($E299:DM299)</f>
        <v>0</v>
      </c>
      <c r="DN300" s="69">
        <f>SUM($E299:DN299)</f>
        <v>0</v>
      </c>
      <c r="DO300" s="69">
        <f>SUM($E299:DO299)</f>
        <v>0</v>
      </c>
      <c r="DP300" s="69">
        <f>SUM($E299:DP299)</f>
        <v>0</v>
      </c>
      <c r="DQ300" s="69">
        <f>SUM($E299:DQ299)</f>
        <v>0</v>
      </c>
      <c r="DR300" s="69">
        <f>SUM($E299:DR299)</f>
        <v>0</v>
      </c>
      <c r="DS300" s="69">
        <f>SUM($E299:DS299)</f>
        <v>0</v>
      </c>
      <c r="DT300" s="69">
        <f>SUM($E299:DT299)</f>
        <v>0</v>
      </c>
      <c r="DU300" s="69">
        <f>SUM($E299:DU299)</f>
        <v>0</v>
      </c>
      <c r="DV300" s="69">
        <f>SUM($E299:DV299)</f>
        <v>0</v>
      </c>
      <c r="DW300" s="69">
        <f>SUM($E299:DW299)</f>
        <v>0</v>
      </c>
      <c r="DX300" s="69">
        <f>SUM($E299:DX299)</f>
        <v>0</v>
      </c>
      <c r="DY300" s="69">
        <f>SUM($E299:DY299)</f>
        <v>0</v>
      </c>
      <c r="DZ300" s="69">
        <f>SUM($E299:DZ299)</f>
        <v>0</v>
      </c>
      <c r="EA300" s="69">
        <f>SUM($E299:EA299)</f>
        <v>0</v>
      </c>
      <c r="EB300" s="69">
        <f>SUM($E299:EB299)</f>
        <v>0</v>
      </c>
      <c r="EC300" s="69">
        <f>SUM($E299:EC299)</f>
        <v>0</v>
      </c>
      <c r="ED300" s="69">
        <f>SUM($E299:ED299)</f>
        <v>0</v>
      </c>
      <c r="EE300" s="69">
        <f>SUM($E299:EE299)</f>
        <v>0</v>
      </c>
      <c r="EF300" s="69">
        <f>SUM($E299:EF299)</f>
        <v>0</v>
      </c>
      <c r="EG300" s="69">
        <f>SUM($E299:EG299)</f>
        <v>0</v>
      </c>
      <c r="EH300" s="69">
        <f>SUM($E299:EH299)</f>
        <v>0</v>
      </c>
      <c r="EI300" s="69">
        <f>SUM($E299:EI299)</f>
        <v>0</v>
      </c>
      <c r="EJ300" s="69"/>
      <c r="EK300" s="69"/>
      <c r="EL300" s="69"/>
      <c r="EM300" s="69"/>
      <c r="EN300" s="69"/>
      <c r="EO300" s="69"/>
      <c r="EP300" s="69"/>
      <c r="EQ300" s="69"/>
      <c r="ER300" s="69"/>
      <c r="ES300" s="69"/>
      <c r="ET300" s="69"/>
      <c r="EU300" s="69"/>
      <c r="EV300" s="69"/>
      <c r="EW300" s="69"/>
      <c r="EX300" s="69"/>
      <c r="EY300" s="69"/>
      <c r="EZ300" s="69"/>
      <c r="FA300" s="69"/>
    </row>
    <row r="301" spans="1:157" x14ac:dyDescent="0.2">
      <c r="A301" s="2"/>
      <c r="B301" s="105"/>
      <c r="E301" s="69">
        <f>SUM('General Data'!$E120:E120)</f>
        <v>0</v>
      </c>
      <c r="F301" s="69">
        <f>SUM('General Data'!$E120:F120)</f>
        <v>0</v>
      </c>
      <c r="G301" s="69">
        <f>SUM('General Data'!$E120:G120)</f>
        <v>0</v>
      </c>
      <c r="H301" s="69">
        <f>SUM('General Data'!$E120:H120)</f>
        <v>0</v>
      </c>
      <c r="I301" s="69">
        <f>SUM('General Data'!$E120:I120)</f>
        <v>0</v>
      </c>
      <c r="J301" s="69">
        <f>SUM('General Data'!$E120:J120)</f>
        <v>0</v>
      </c>
      <c r="K301" s="69">
        <f>SUM('General Data'!$E120:K120)</f>
        <v>0</v>
      </c>
      <c r="L301" s="69">
        <f>SUM('General Data'!$E120:L120)</f>
        <v>0</v>
      </c>
      <c r="M301" s="69">
        <f>SUM('General Data'!$E120:M120)</f>
        <v>0</v>
      </c>
      <c r="N301" s="69">
        <f>SUM('General Data'!$E120:N120)</f>
        <v>0</v>
      </c>
      <c r="O301" s="69">
        <f>SUM('General Data'!$E120:O120)</f>
        <v>0</v>
      </c>
      <c r="P301" s="69">
        <f>SUM('General Data'!$E120:P120)</f>
        <v>0</v>
      </c>
      <c r="Q301" s="69">
        <f>SUM('General Data'!$E120:Q120)</f>
        <v>0</v>
      </c>
      <c r="R301" s="69">
        <f>SUM('General Data'!$E120:R120)</f>
        <v>0</v>
      </c>
      <c r="S301" s="69">
        <f>SUM('General Data'!$E120:S120)</f>
        <v>0</v>
      </c>
      <c r="T301" s="69">
        <f>SUM('General Data'!$E120:T120)</f>
        <v>0</v>
      </c>
      <c r="U301" s="69">
        <f>SUM('General Data'!$E120:U120)</f>
        <v>0</v>
      </c>
      <c r="V301" s="69">
        <f>SUM('General Data'!$E120:V120)</f>
        <v>0</v>
      </c>
      <c r="W301" s="69">
        <f>SUM('General Data'!$E120:W120)</f>
        <v>0</v>
      </c>
      <c r="X301" s="69">
        <f>SUM('General Data'!$E120:X120)</f>
        <v>0</v>
      </c>
      <c r="Y301" s="69">
        <f>SUM('General Data'!$E120:Y120)</f>
        <v>0</v>
      </c>
      <c r="Z301" s="69">
        <f>SUM('General Data'!$E120:Z120)</f>
        <v>0</v>
      </c>
      <c r="AA301" s="69">
        <f>SUM('General Data'!$E120:AA120)</f>
        <v>0</v>
      </c>
      <c r="AB301" s="69">
        <f>SUM('General Data'!$E120:AB120)</f>
        <v>0</v>
      </c>
      <c r="AC301" s="69">
        <f>SUM('General Data'!$E120:AC120)</f>
        <v>0</v>
      </c>
      <c r="AD301" s="69">
        <f>SUM('General Data'!$E120:AD120)</f>
        <v>0</v>
      </c>
      <c r="AE301" s="69">
        <f>SUM('General Data'!$E120:AE120)</f>
        <v>0</v>
      </c>
      <c r="AF301" s="69">
        <f>SUM('General Data'!$E120:AF120)</f>
        <v>0</v>
      </c>
      <c r="AG301" s="69">
        <f>SUM('General Data'!$E120:AG120)</f>
        <v>0</v>
      </c>
      <c r="AH301" s="69">
        <f>SUM('General Data'!$E120:AH120)</f>
        <v>0</v>
      </c>
      <c r="AI301" s="69">
        <f>SUM('General Data'!$E120:AI120)</f>
        <v>0</v>
      </c>
      <c r="AJ301" s="69">
        <f>SUM('General Data'!$E120:AJ120)</f>
        <v>0</v>
      </c>
      <c r="AK301" s="69">
        <f>SUM('General Data'!$E120:AK120)</f>
        <v>0</v>
      </c>
      <c r="AL301" s="69">
        <f>SUM('General Data'!$E120:AL120)</f>
        <v>0</v>
      </c>
      <c r="AM301" s="69">
        <f>SUM('General Data'!$E120:AM120)</f>
        <v>0</v>
      </c>
      <c r="AN301" s="69">
        <f>SUM('General Data'!$E120:AN120)</f>
        <v>0</v>
      </c>
      <c r="AO301" s="69">
        <f>SUM('General Data'!$E120:AO120)</f>
        <v>0</v>
      </c>
      <c r="AP301" s="69">
        <f>SUM('General Data'!$E120:AP120)</f>
        <v>0</v>
      </c>
      <c r="AQ301" s="69">
        <f>SUM('General Data'!$E120:AQ120)</f>
        <v>0</v>
      </c>
      <c r="AR301" s="69">
        <f>SUM('General Data'!$E120:AR120)</f>
        <v>0</v>
      </c>
      <c r="AS301" s="69">
        <f>SUM('General Data'!$E120:AS120)</f>
        <v>0</v>
      </c>
      <c r="AT301" s="69">
        <f>SUM('General Data'!$E120:AT120)</f>
        <v>0</v>
      </c>
      <c r="AU301" s="69">
        <f>SUM('General Data'!$E120:AU120)</f>
        <v>0</v>
      </c>
      <c r="AV301" s="69">
        <f>SUM('General Data'!$E120:AV120)</f>
        <v>0</v>
      </c>
      <c r="AW301" s="69">
        <f>SUM('General Data'!$E120:AW120)</f>
        <v>0</v>
      </c>
      <c r="AX301" s="69">
        <f>SUM('General Data'!$E120:AX120)</f>
        <v>0</v>
      </c>
      <c r="AY301" s="69">
        <f>SUM('General Data'!$E120:AY120)</f>
        <v>0</v>
      </c>
      <c r="AZ301" s="69">
        <f>SUM('General Data'!$E120:AZ120)</f>
        <v>0</v>
      </c>
      <c r="BA301" s="69">
        <f>SUM('General Data'!$E120:BA120)</f>
        <v>0</v>
      </c>
      <c r="BB301" s="69">
        <f>SUM('General Data'!$E120:BB120)</f>
        <v>0</v>
      </c>
      <c r="BC301" s="69">
        <f>SUM('General Data'!$E120:BC120)</f>
        <v>0</v>
      </c>
      <c r="BD301" s="69">
        <f>SUM('General Data'!$E120:BD120)</f>
        <v>0</v>
      </c>
      <c r="BE301" s="69">
        <f>SUM('General Data'!$E120:BE120)</f>
        <v>0</v>
      </c>
      <c r="BF301" s="69">
        <f>SUM('General Data'!$E120:BF120)</f>
        <v>0</v>
      </c>
      <c r="BG301" s="69">
        <f>SUM('General Data'!$E120:BG120)</f>
        <v>0</v>
      </c>
      <c r="BH301" s="69">
        <f>SUM('General Data'!$E120:BH120)</f>
        <v>0</v>
      </c>
      <c r="BI301" s="69">
        <f>SUM('General Data'!$E120:BI120)</f>
        <v>0</v>
      </c>
      <c r="BJ301" s="69">
        <f>SUM('General Data'!$E120:BJ120)</f>
        <v>0</v>
      </c>
      <c r="BK301" s="69">
        <f>SUM('General Data'!$E120:BK120)</f>
        <v>0</v>
      </c>
      <c r="BL301" s="69">
        <f>SUM('General Data'!$E120:BL120)</f>
        <v>0</v>
      </c>
      <c r="BM301" s="69">
        <f>SUM('General Data'!$E120:BM120)</f>
        <v>0</v>
      </c>
      <c r="BN301" s="69">
        <f>SUM('General Data'!$E120:BN120)</f>
        <v>0</v>
      </c>
      <c r="BO301" s="69">
        <f>SUM('General Data'!$E120:BO120)</f>
        <v>0</v>
      </c>
      <c r="BP301" s="69">
        <f>SUM('General Data'!$E120:BP120)</f>
        <v>0</v>
      </c>
      <c r="BQ301" s="69">
        <f>SUM('General Data'!$E120:BQ120)</f>
        <v>0</v>
      </c>
      <c r="BR301" s="69">
        <f>SUM('General Data'!$E120:BR120)</f>
        <v>0</v>
      </c>
      <c r="BS301" s="69">
        <f>SUM('General Data'!$E120:BS120)</f>
        <v>0</v>
      </c>
      <c r="BT301" s="69">
        <f>SUM('General Data'!$E120:BT120)</f>
        <v>0</v>
      </c>
      <c r="BU301" s="69">
        <f>SUM('General Data'!$E120:BU120)</f>
        <v>0</v>
      </c>
      <c r="BV301" s="69">
        <f>SUM('General Data'!$E120:BV120)</f>
        <v>0</v>
      </c>
      <c r="BW301" s="69">
        <f>SUM('General Data'!$E120:BW120)</f>
        <v>0</v>
      </c>
      <c r="BX301" s="69">
        <f>SUM('General Data'!$E120:BX120)</f>
        <v>0</v>
      </c>
      <c r="BY301" s="69">
        <f>SUM('General Data'!$E120:BY120)</f>
        <v>0</v>
      </c>
      <c r="BZ301" s="69">
        <f>SUM('General Data'!$E120:BZ120)</f>
        <v>0</v>
      </c>
      <c r="CA301" s="69">
        <f>SUM('General Data'!$E120:CA120)</f>
        <v>0</v>
      </c>
      <c r="CB301" s="69">
        <f>SUM('General Data'!$E120:CB120)</f>
        <v>0</v>
      </c>
      <c r="CC301" s="69">
        <f>SUM('General Data'!$E120:CC120)</f>
        <v>0</v>
      </c>
      <c r="CD301" s="69">
        <f>SUM('General Data'!$E120:CD120)</f>
        <v>0</v>
      </c>
      <c r="CE301" s="69">
        <f>SUM('General Data'!$E120:CE120)</f>
        <v>0</v>
      </c>
      <c r="CF301" s="69">
        <f>SUM('General Data'!$E120:CF120)</f>
        <v>0</v>
      </c>
      <c r="CG301" s="69">
        <f>SUM('General Data'!$E120:CG120)</f>
        <v>0</v>
      </c>
      <c r="CH301" s="69">
        <f>SUM('General Data'!$E120:CH120)</f>
        <v>0</v>
      </c>
      <c r="CI301" s="69">
        <f>SUM('General Data'!$E120:CI120)</f>
        <v>0</v>
      </c>
      <c r="CJ301" s="69">
        <f>SUM('General Data'!$E120:CJ120)</f>
        <v>0</v>
      </c>
      <c r="CK301" s="69">
        <f>SUM('General Data'!$E120:CK120)</f>
        <v>0</v>
      </c>
      <c r="CL301" s="69">
        <f>SUM('General Data'!$E120:CL120)</f>
        <v>0</v>
      </c>
      <c r="CM301" s="69">
        <f>SUM('General Data'!$E120:CM120)</f>
        <v>0</v>
      </c>
      <c r="CN301" s="69">
        <f>SUM('General Data'!$E120:CN120)</f>
        <v>0</v>
      </c>
      <c r="CO301" s="69">
        <f>SUM('General Data'!$E120:CO120)</f>
        <v>0</v>
      </c>
      <c r="CP301" s="69">
        <f>SUM('General Data'!$E120:CP120)</f>
        <v>0</v>
      </c>
      <c r="CQ301" s="69">
        <f>SUM('General Data'!$E120:CQ120)</f>
        <v>0</v>
      </c>
      <c r="CR301" s="69">
        <f>SUM('General Data'!$E120:CR120)</f>
        <v>0</v>
      </c>
      <c r="CS301" s="69">
        <f>SUM('General Data'!$E120:CS120)</f>
        <v>0</v>
      </c>
      <c r="CT301" s="69">
        <f>SUM('General Data'!$E120:CT120)</f>
        <v>0</v>
      </c>
      <c r="CU301" s="69">
        <f>SUM('General Data'!$E120:CU120)</f>
        <v>0</v>
      </c>
      <c r="CV301" s="69">
        <f>SUM('General Data'!$E120:CV120)</f>
        <v>0</v>
      </c>
      <c r="CW301" s="69">
        <f>SUM('General Data'!$E120:CW120)</f>
        <v>0</v>
      </c>
      <c r="CX301" s="69">
        <f>SUM('General Data'!$E120:CX120)</f>
        <v>0</v>
      </c>
      <c r="CY301" s="69">
        <f>SUM('General Data'!$E120:CY120)</f>
        <v>0</v>
      </c>
      <c r="CZ301" s="69">
        <f>SUM('General Data'!$E120:CZ120)</f>
        <v>0</v>
      </c>
      <c r="DA301" s="69">
        <f>SUM('General Data'!$E120:DA120)</f>
        <v>0</v>
      </c>
      <c r="DB301" s="69">
        <f>SUM('General Data'!$E120:DB120)</f>
        <v>0</v>
      </c>
      <c r="DC301" s="69">
        <f>SUM('General Data'!$E120:DC120)</f>
        <v>0</v>
      </c>
      <c r="DD301" s="69">
        <f>SUM('General Data'!$E120:DD120)</f>
        <v>0</v>
      </c>
      <c r="DE301" s="69">
        <f>SUM('General Data'!$E120:DE120)</f>
        <v>0</v>
      </c>
      <c r="DF301" s="69">
        <f>SUM('General Data'!$E120:DF120)</f>
        <v>0</v>
      </c>
      <c r="DG301" s="69">
        <f>SUM('General Data'!$E120:DG120)</f>
        <v>0</v>
      </c>
      <c r="DH301" s="69">
        <f>SUM('General Data'!$E120:DH120)</f>
        <v>0</v>
      </c>
      <c r="DI301" s="69">
        <f>SUM('General Data'!$E120:DI120)</f>
        <v>0</v>
      </c>
      <c r="DJ301" s="69">
        <f>SUM('General Data'!$E120:DJ120)</f>
        <v>0</v>
      </c>
      <c r="DK301" s="69">
        <f>SUM('General Data'!$E120:DK120)</f>
        <v>0</v>
      </c>
      <c r="DL301" s="69">
        <f>SUM('General Data'!$E120:DL120)</f>
        <v>0</v>
      </c>
      <c r="DM301" s="69">
        <f>SUM('General Data'!$E120:DM120)</f>
        <v>0</v>
      </c>
      <c r="DN301" s="69">
        <f>SUM('General Data'!$E120:DN120)</f>
        <v>0</v>
      </c>
      <c r="DO301" s="69">
        <f>SUM('General Data'!$E120:DO120)</f>
        <v>0</v>
      </c>
      <c r="DP301" s="69">
        <f>SUM('General Data'!$E120:DP120)</f>
        <v>0</v>
      </c>
      <c r="DQ301" s="69">
        <f>SUM('General Data'!$E120:DQ120)</f>
        <v>0</v>
      </c>
      <c r="DR301" s="69">
        <f>SUM('General Data'!$E120:DR120)</f>
        <v>0</v>
      </c>
      <c r="DS301" s="69">
        <f>SUM('General Data'!$E120:DS120)</f>
        <v>0</v>
      </c>
      <c r="DT301" s="69">
        <f>SUM('General Data'!$E120:DT120)</f>
        <v>0</v>
      </c>
      <c r="DU301" s="69">
        <f>SUM('General Data'!$E120:DU120)</f>
        <v>0</v>
      </c>
      <c r="DV301" s="69">
        <f>SUM('General Data'!$E120:DV120)</f>
        <v>0</v>
      </c>
      <c r="DW301" s="69">
        <f>SUM('General Data'!$E120:DW120)</f>
        <v>0</v>
      </c>
      <c r="DX301" s="69">
        <f>SUM('General Data'!$E120:DX120)</f>
        <v>0</v>
      </c>
      <c r="DY301" s="69">
        <f>SUM('General Data'!$E120:DY120)</f>
        <v>0</v>
      </c>
      <c r="DZ301" s="69">
        <f>SUM('General Data'!$E120:DZ120)</f>
        <v>0</v>
      </c>
      <c r="EA301" s="69">
        <f>SUM('General Data'!$E120:EA120)</f>
        <v>0</v>
      </c>
      <c r="EB301" s="69">
        <f>SUM('General Data'!$E120:EB120)</f>
        <v>0</v>
      </c>
      <c r="EC301" s="69">
        <f>SUM('General Data'!$E120:EC120)</f>
        <v>0</v>
      </c>
      <c r="ED301" s="69">
        <f>SUM('General Data'!$E120:ED120)</f>
        <v>0</v>
      </c>
      <c r="EE301" s="69">
        <f>SUM('General Data'!$E120:EE120)</f>
        <v>0</v>
      </c>
      <c r="EF301" s="69">
        <f>SUM('General Data'!$E120:EF120)</f>
        <v>0</v>
      </c>
      <c r="EG301" s="69">
        <f>SUM('General Data'!$E120:EG120)</f>
        <v>0</v>
      </c>
      <c r="EH301" s="69">
        <f>SUM('General Data'!$E120:EH120)</f>
        <v>0</v>
      </c>
      <c r="EI301" s="69">
        <f>SUM('General Data'!$E120:EI120)</f>
        <v>0</v>
      </c>
      <c r="EJ301" s="69"/>
      <c r="EK301" s="69"/>
      <c r="EL301" s="69"/>
      <c r="EM301" s="69"/>
      <c r="EN301" s="69"/>
      <c r="EO301" s="69"/>
      <c r="EP301" s="69"/>
      <c r="EQ301" s="69"/>
      <c r="ER301" s="69"/>
      <c r="ES301" s="69"/>
      <c r="ET301" s="69"/>
      <c r="EU301" s="69"/>
      <c r="EV301" s="69"/>
      <c r="EW301" s="69"/>
      <c r="EX301" s="69"/>
      <c r="EY301" s="69"/>
      <c r="EZ301" s="69"/>
      <c r="FA301" s="69"/>
    </row>
    <row r="302" spans="1:157" x14ac:dyDescent="0.2">
      <c r="A302" s="2"/>
      <c r="B302" s="105" t="s">
        <v>161</v>
      </c>
      <c r="D302">
        <f>'Internal data'!$D251</f>
        <v>1</v>
      </c>
      <c r="E302" s="70">
        <f>SUM('General Data'!$D124:D124)/$D302</f>
        <v>0</v>
      </c>
      <c r="F302" s="70">
        <f>SUM('General Data'!$D124:E124)/$D302</f>
        <v>0</v>
      </c>
      <c r="G302" s="70">
        <f>SUM('General Data'!$D124:F124)/$D302</f>
        <v>0</v>
      </c>
      <c r="H302" s="70">
        <f>SUM('General Data'!$D124:G124)/$D302</f>
        <v>0</v>
      </c>
      <c r="I302" s="70">
        <f>SUM('General Data'!$D124:H124)/$D302</f>
        <v>0</v>
      </c>
      <c r="J302" s="70">
        <f>SUM('General Data'!$D124:I124)/$D302</f>
        <v>0</v>
      </c>
      <c r="K302" s="70">
        <f>SUM('General Data'!$D124:J124)/$D302</f>
        <v>0</v>
      </c>
      <c r="L302" s="70">
        <f>SUM('General Data'!$D124:K124)/$D302</f>
        <v>0</v>
      </c>
      <c r="M302" s="70">
        <f>SUM('General Data'!$D124:L124)/$D302</f>
        <v>0</v>
      </c>
      <c r="N302" s="70">
        <f>SUM('General Data'!$D124:M124)/$D302</f>
        <v>0</v>
      </c>
      <c r="O302" s="70">
        <f>SUM('General Data'!$D124:N124)/$D302</f>
        <v>0</v>
      </c>
      <c r="P302" s="70">
        <f>SUM('General Data'!$D124:O124)/$D302</f>
        <v>0</v>
      </c>
      <c r="Q302" s="70">
        <f>SUM('General Data'!$D124:P124)/$D302</f>
        <v>0</v>
      </c>
      <c r="R302" s="70">
        <f>SUM('General Data'!$D124:Q124)/$D302</f>
        <v>0</v>
      </c>
      <c r="S302" s="70">
        <f>SUM('General Data'!$D124:R124)/$D302</f>
        <v>0</v>
      </c>
      <c r="T302" s="70">
        <f>SUM('General Data'!$D124:S124)/$D302</f>
        <v>0</v>
      </c>
      <c r="U302" s="70">
        <f>SUM('General Data'!$D124:T124)/$D302</f>
        <v>0</v>
      </c>
      <c r="V302" s="70">
        <f>SUM('General Data'!$D124:U124)/$D302</f>
        <v>0</v>
      </c>
      <c r="W302" s="70">
        <f>SUM('General Data'!$D124:V124)/$D302</f>
        <v>0</v>
      </c>
      <c r="X302" s="70">
        <f>SUM('General Data'!$D124:W124)/$D302</f>
        <v>0</v>
      </c>
      <c r="Y302" s="70">
        <f>SUM('General Data'!$D124:X124)/$D302</f>
        <v>0</v>
      </c>
      <c r="Z302" s="70">
        <f>SUM('General Data'!$D124:Y124)/$D302</f>
        <v>0</v>
      </c>
      <c r="AA302" s="70">
        <f>SUM('General Data'!$D124:Z124)/$D302</f>
        <v>0</v>
      </c>
      <c r="AB302" s="70">
        <f>SUM('General Data'!$D124:AA124)/$D302</f>
        <v>0</v>
      </c>
      <c r="AC302" s="70">
        <f>SUM('General Data'!$D124:AB124)/$D302</f>
        <v>0</v>
      </c>
      <c r="AD302" s="70">
        <f>SUM('General Data'!$D124:AC124)/$D302</f>
        <v>0</v>
      </c>
      <c r="AE302" s="70">
        <f>SUM('General Data'!$D124:AD124)/$D302</f>
        <v>0</v>
      </c>
      <c r="AF302" s="70">
        <f>SUM('General Data'!$D124:AE124)/$D302</f>
        <v>0</v>
      </c>
      <c r="AG302" s="70">
        <f>SUM('General Data'!$D124:AF124)/$D302</f>
        <v>0</v>
      </c>
      <c r="AH302" s="70">
        <f>SUM('General Data'!$D124:AG124)/$D302</f>
        <v>0</v>
      </c>
      <c r="AI302" s="70">
        <f>SUM('General Data'!$D124:AH124)/$D302</f>
        <v>0</v>
      </c>
      <c r="AJ302" s="70">
        <f>SUM('General Data'!$D124:AI124)/$D302</f>
        <v>0</v>
      </c>
      <c r="AK302" s="70">
        <f>SUM('General Data'!$D124:AJ124)/$D302</f>
        <v>0</v>
      </c>
      <c r="AL302" s="70">
        <f>SUM('General Data'!$D124:AK124)/$D302</f>
        <v>0</v>
      </c>
      <c r="AM302" s="70">
        <f>SUM('General Data'!$D124:AL124)/$D302</f>
        <v>0</v>
      </c>
      <c r="AN302" s="70">
        <f>SUM('General Data'!$D124:AM124)/$D302</f>
        <v>0</v>
      </c>
      <c r="AO302" s="70">
        <f>SUM('General Data'!$D124:AN124)/$D302</f>
        <v>0</v>
      </c>
      <c r="AP302" s="70">
        <f>SUM('General Data'!$D124:AO124)/$D302</f>
        <v>0</v>
      </c>
      <c r="AQ302" s="70">
        <f>SUM('General Data'!$D124:AP124)/$D302</f>
        <v>0</v>
      </c>
      <c r="AR302" s="70">
        <f>SUM('General Data'!$D124:AQ124)/$D302</f>
        <v>0</v>
      </c>
      <c r="AS302" s="70">
        <f>SUM('General Data'!$D124:AR124)/$D302</f>
        <v>0</v>
      </c>
      <c r="AT302" s="70">
        <f>SUM('General Data'!$D124:AS124)/$D302</f>
        <v>0</v>
      </c>
      <c r="AU302" s="70">
        <f>SUM('General Data'!$D124:AT124)/$D302</f>
        <v>0</v>
      </c>
      <c r="AV302" s="70">
        <f>SUM('General Data'!$D124:AU124)/$D302</f>
        <v>0</v>
      </c>
      <c r="AW302" s="70">
        <f>SUM('General Data'!$D124:AV124)/$D302</f>
        <v>0</v>
      </c>
      <c r="AX302" s="70">
        <f>SUM('General Data'!$D124:AW124)/$D302</f>
        <v>0</v>
      </c>
      <c r="AY302" s="70">
        <f>SUM('General Data'!$D124:AX124)/$D302</f>
        <v>0</v>
      </c>
      <c r="AZ302" s="70">
        <f>SUM('General Data'!$D124:AY124)/$D302</f>
        <v>0</v>
      </c>
      <c r="BA302" s="70">
        <f>SUM('General Data'!$D124:AZ124)/$D302</f>
        <v>0</v>
      </c>
      <c r="BB302" s="70">
        <f>SUM('General Data'!$D124:BA124)/$D302</f>
        <v>0</v>
      </c>
      <c r="BC302" s="70">
        <f>SUM('General Data'!$D124:BB124)/$D302</f>
        <v>0</v>
      </c>
      <c r="BD302" s="70">
        <f>SUM('General Data'!$D124:BC124)/$D302</f>
        <v>0</v>
      </c>
      <c r="BE302" s="70">
        <f>SUM('General Data'!$D124:BD124)/$D302</f>
        <v>0</v>
      </c>
      <c r="BF302" s="70">
        <f>SUM('General Data'!$D124:BE124)/$D302</f>
        <v>0</v>
      </c>
      <c r="BG302" s="70">
        <f>SUM('General Data'!$D124:BF124)/$D302</f>
        <v>0</v>
      </c>
      <c r="BH302" s="70">
        <f>SUM('General Data'!$D124:BG124)/$D302</f>
        <v>0</v>
      </c>
      <c r="BI302" s="70">
        <f>SUM('General Data'!$D124:BH124)/$D302</f>
        <v>0</v>
      </c>
      <c r="BJ302" s="70">
        <f>SUM('General Data'!$D124:BI124)/$D302</f>
        <v>0</v>
      </c>
      <c r="BK302" s="70">
        <f>SUM('General Data'!$D124:BJ124)/$D302</f>
        <v>0</v>
      </c>
      <c r="BL302" s="70">
        <f>SUM('General Data'!$D124:BK124)/$D302</f>
        <v>0</v>
      </c>
      <c r="BM302" s="70">
        <f>SUM('General Data'!$D124:BL124)/$D302</f>
        <v>0</v>
      </c>
      <c r="BN302" s="70">
        <f>SUM('General Data'!$D124:BM124)/$D302</f>
        <v>0</v>
      </c>
      <c r="BO302" s="70">
        <f>SUM('General Data'!$D124:BN124)/$D302</f>
        <v>0</v>
      </c>
      <c r="BP302" s="70">
        <f>SUM('General Data'!$D124:BO124)/$D302</f>
        <v>0</v>
      </c>
      <c r="BQ302" s="70">
        <f>SUM('General Data'!$D124:BP124)/$D302</f>
        <v>0</v>
      </c>
      <c r="BR302" s="70">
        <f>SUM('General Data'!$D124:BQ124)/$D302</f>
        <v>0</v>
      </c>
      <c r="BS302" s="70">
        <f>SUM('General Data'!$D124:BR124)/$D302</f>
        <v>0</v>
      </c>
      <c r="BT302" s="70">
        <f>SUM('General Data'!$D124:BS124)/$D302</f>
        <v>0</v>
      </c>
      <c r="BU302" s="70">
        <f>SUM('General Data'!$D124:BT124)/$D302</f>
        <v>0</v>
      </c>
      <c r="BV302" s="70">
        <f>SUM('General Data'!$D124:BU124)/$D302</f>
        <v>0</v>
      </c>
      <c r="BW302" s="70">
        <f>SUM('General Data'!$D124:BV124)/$D302</f>
        <v>0</v>
      </c>
      <c r="BX302" s="70">
        <f>SUM('General Data'!$D124:BW124)/$D302</f>
        <v>0</v>
      </c>
      <c r="BY302" s="70">
        <f>SUM('General Data'!$D124:BX124)/$D302</f>
        <v>0</v>
      </c>
      <c r="BZ302" s="70">
        <f>SUM('General Data'!$D124:BY124)/$D302</f>
        <v>0</v>
      </c>
      <c r="CA302" s="70">
        <f>SUM('General Data'!$D124:BZ124)/$D302</f>
        <v>0</v>
      </c>
      <c r="CB302" s="70">
        <f>SUM('General Data'!$D124:CA124)/$D302</f>
        <v>0</v>
      </c>
      <c r="CC302" s="70">
        <f>SUM('General Data'!$D124:CB124)/$D302</f>
        <v>0</v>
      </c>
      <c r="CD302" s="70">
        <f>SUM('General Data'!$D124:CC124)/$D302</f>
        <v>0</v>
      </c>
      <c r="CE302" s="70">
        <f>SUM('General Data'!$D124:CD124)/$D302</f>
        <v>0</v>
      </c>
      <c r="CF302" s="70">
        <f>SUM('General Data'!$D124:CE124)/$D302</f>
        <v>0</v>
      </c>
      <c r="CG302" s="70">
        <f>SUM('General Data'!$D124:CF124)/$D302</f>
        <v>0</v>
      </c>
      <c r="CH302" s="70">
        <f>SUM('General Data'!$D124:CG124)/$D302</f>
        <v>0</v>
      </c>
      <c r="CI302" s="70">
        <f>SUM('General Data'!$D124:CH124)/$D302</f>
        <v>0</v>
      </c>
      <c r="CJ302" s="70">
        <f>SUM('General Data'!$D124:CI124)/$D302</f>
        <v>0</v>
      </c>
      <c r="CK302" s="70">
        <f>SUM('General Data'!$D124:CJ124)/$D302</f>
        <v>0</v>
      </c>
      <c r="CL302" s="70">
        <f>SUM('General Data'!$D124:CK124)/$D302</f>
        <v>0</v>
      </c>
      <c r="CM302" s="70">
        <f>SUM('General Data'!$D124:CL124)/$D302</f>
        <v>0</v>
      </c>
      <c r="CN302" s="70">
        <f>SUM('General Data'!$D124:CM124)/$D302</f>
        <v>0</v>
      </c>
      <c r="CO302" s="70">
        <f>SUM('General Data'!$D124:CN124)/$D302</f>
        <v>0</v>
      </c>
      <c r="CP302" s="70">
        <f>SUM('General Data'!$D124:CO124)/$D302</f>
        <v>0</v>
      </c>
      <c r="CQ302" s="70">
        <f>SUM('General Data'!$D124:CP124)/$D302</f>
        <v>0</v>
      </c>
      <c r="CR302" s="70">
        <f>SUM('General Data'!$D124:CQ124)/$D302</f>
        <v>0</v>
      </c>
      <c r="CS302" s="70">
        <f>SUM('General Data'!$D124:CR124)/$D302</f>
        <v>0</v>
      </c>
      <c r="CT302" s="70">
        <f>SUM('General Data'!$D124:CS124)/$D302</f>
        <v>0</v>
      </c>
      <c r="CU302" s="70">
        <f>SUM('General Data'!$D124:CT124)/$D302</f>
        <v>0</v>
      </c>
      <c r="CV302" s="70">
        <f>SUM('General Data'!$D124:CU124)/$D302</f>
        <v>0</v>
      </c>
      <c r="CW302" s="70">
        <f>SUM('General Data'!$D124:CV124)/$D302</f>
        <v>0</v>
      </c>
      <c r="CX302" s="70">
        <f>SUM('General Data'!$D124:CW124)/$D302</f>
        <v>0</v>
      </c>
      <c r="CY302" s="70">
        <f>SUM('General Data'!$D124:CX124)/$D302</f>
        <v>0</v>
      </c>
      <c r="CZ302" s="70">
        <f>SUM('General Data'!$D124:CY124)/$D302</f>
        <v>0</v>
      </c>
      <c r="DA302" s="70">
        <f>SUM('General Data'!$D124:CZ124)/$D302</f>
        <v>0</v>
      </c>
      <c r="DB302" s="70">
        <f>SUM('General Data'!$D124:DA124)/$D302</f>
        <v>0</v>
      </c>
      <c r="DC302" s="70">
        <f>SUM('General Data'!$D124:DB124)/$D302</f>
        <v>0</v>
      </c>
      <c r="DD302" s="70">
        <f>SUM('General Data'!$D124:DC124)/$D302</f>
        <v>0</v>
      </c>
      <c r="DE302" s="70">
        <f>SUM('General Data'!$D124:DD124)/$D302</f>
        <v>0</v>
      </c>
      <c r="DF302" s="70">
        <f>SUM('General Data'!$D124:DE124)/$D302</f>
        <v>0</v>
      </c>
      <c r="DG302" s="70">
        <f>SUM('General Data'!$D124:DF124)/$D302</f>
        <v>0</v>
      </c>
      <c r="DH302" s="70">
        <f>SUM('General Data'!$D124:DG124)/$D302</f>
        <v>0</v>
      </c>
      <c r="DI302" s="70">
        <f>SUM('General Data'!$D124:DH124)/$D302</f>
        <v>0</v>
      </c>
      <c r="DJ302" s="70">
        <f>SUM('General Data'!$D124:DI124)/$D302</f>
        <v>0</v>
      </c>
      <c r="DK302" s="70">
        <f>SUM('General Data'!$D124:DJ124)/$D302</f>
        <v>0</v>
      </c>
      <c r="DL302" s="70">
        <f>SUM('General Data'!$D124:DK124)/$D302</f>
        <v>0</v>
      </c>
      <c r="DM302" s="70">
        <f>SUM('General Data'!$D124:DL124)/$D302</f>
        <v>0</v>
      </c>
      <c r="DN302" s="70">
        <f>SUM('General Data'!$D124:DM124)/$D302</f>
        <v>0</v>
      </c>
      <c r="DO302" s="70">
        <f>SUM('General Data'!$D124:DN124)/$D302</f>
        <v>0</v>
      </c>
      <c r="DP302" s="70">
        <f>SUM('General Data'!$D124:DO124)/$D302</f>
        <v>0</v>
      </c>
      <c r="DQ302" s="70">
        <f>SUM('General Data'!$D124:DP124)/$D302</f>
        <v>0</v>
      </c>
      <c r="DR302" s="70">
        <f>SUM('General Data'!$D124:DQ124)/$D302</f>
        <v>0</v>
      </c>
      <c r="DS302" s="70">
        <f>SUM('General Data'!$D124:DR124)/$D302</f>
        <v>0</v>
      </c>
      <c r="DT302" s="70">
        <f>SUM('General Data'!$D124:DS124)/$D302</f>
        <v>0</v>
      </c>
      <c r="DU302" s="70">
        <f>SUM('General Data'!$D124:DT124)/$D302</f>
        <v>0</v>
      </c>
      <c r="DV302" s="70">
        <f>SUM('General Data'!$D124:DU124)/$D302</f>
        <v>0</v>
      </c>
      <c r="DW302" s="70">
        <f>SUM('General Data'!$D124:DV124)/$D302</f>
        <v>0</v>
      </c>
      <c r="DX302" s="70">
        <f>SUM('General Data'!$D124:DW124)/$D302</f>
        <v>0</v>
      </c>
      <c r="DY302" s="70">
        <f>SUM('General Data'!$D124:DX124)/$D302</f>
        <v>0</v>
      </c>
      <c r="DZ302" s="70">
        <f>SUM('General Data'!$D124:DY124)/$D302</f>
        <v>0</v>
      </c>
      <c r="EA302" s="70">
        <f>SUM('General Data'!$D124:DZ124)/$D302</f>
        <v>0</v>
      </c>
      <c r="EB302" s="70">
        <f>SUM('General Data'!$D124:EA124)/$D302</f>
        <v>0</v>
      </c>
      <c r="EC302" s="70">
        <f>SUM('General Data'!$D124:EB124)/$D302</f>
        <v>0</v>
      </c>
      <c r="ED302" s="70">
        <f>SUM('General Data'!$D124:EC124)/$D302</f>
        <v>0</v>
      </c>
      <c r="EE302" s="70">
        <f>SUM('General Data'!$D124:ED124)/$D302</f>
        <v>0</v>
      </c>
      <c r="EF302" s="70">
        <f>SUM('General Data'!$D124:EE124)/$D302</f>
        <v>0</v>
      </c>
      <c r="EG302" s="70">
        <f>SUM('General Data'!$D124:EF124)/$D302</f>
        <v>0</v>
      </c>
      <c r="EH302" s="70">
        <f>SUM('General Data'!$D124:EG124)/$D302</f>
        <v>0</v>
      </c>
      <c r="EI302" s="70">
        <f>SUM('General Data'!$D124:EH124)/$D302</f>
        <v>0</v>
      </c>
      <c r="EJ302" s="70"/>
      <c r="EK302" s="70"/>
      <c r="EL302" s="70"/>
      <c r="EM302" s="70"/>
      <c r="EN302" s="70"/>
      <c r="EO302" s="70"/>
      <c r="EP302" s="70"/>
      <c r="EQ302" s="70"/>
      <c r="ER302" s="70"/>
      <c r="ES302" s="70"/>
      <c r="ET302" s="70"/>
      <c r="EU302" s="70"/>
      <c r="EV302" s="70"/>
      <c r="EW302" s="70"/>
      <c r="EX302" s="70"/>
      <c r="EY302" s="70"/>
      <c r="EZ302" s="70"/>
      <c r="FA302" s="70"/>
    </row>
    <row r="303" spans="1:157" x14ac:dyDescent="0.2">
      <c r="A303" s="2"/>
      <c r="E303" s="69">
        <f>SUM($E302:E302)</f>
        <v>0</v>
      </c>
      <c r="F303" s="69">
        <f>SUM($E302:F302)</f>
        <v>0</v>
      </c>
      <c r="G303" s="69">
        <f>SUM($E302:G302)</f>
        <v>0</v>
      </c>
      <c r="H303" s="69">
        <f>SUM($E302:H302)</f>
        <v>0</v>
      </c>
      <c r="I303" s="69">
        <f>SUM($E302:I302)</f>
        <v>0</v>
      </c>
      <c r="J303" s="69">
        <f>SUM($E302:J302)</f>
        <v>0</v>
      </c>
      <c r="K303" s="69">
        <f>SUM($E302:K302)</f>
        <v>0</v>
      </c>
      <c r="L303" s="69">
        <f>SUM($E302:L302)</f>
        <v>0</v>
      </c>
      <c r="M303" s="69">
        <f>SUM($E302:M302)</f>
        <v>0</v>
      </c>
      <c r="N303" s="69">
        <f>SUM($E302:N302)</f>
        <v>0</v>
      </c>
      <c r="O303" s="69">
        <f>SUM($E302:O302)</f>
        <v>0</v>
      </c>
      <c r="P303" s="69">
        <f>SUM($E302:P302)</f>
        <v>0</v>
      </c>
      <c r="Q303" s="69">
        <f>SUM($E302:Q302)</f>
        <v>0</v>
      </c>
      <c r="R303" s="69">
        <f>SUM($E302:R302)</f>
        <v>0</v>
      </c>
      <c r="S303" s="69">
        <f>SUM($E302:S302)</f>
        <v>0</v>
      </c>
      <c r="T303" s="69">
        <f>SUM($E302:T302)</f>
        <v>0</v>
      </c>
      <c r="U303" s="69">
        <f>SUM($E302:U302)</f>
        <v>0</v>
      </c>
      <c r="V303" s="69">
        <f>SUM($E302:V302)</f>
        <v>0</v>
      </c>
      <c r="W303" s="69">
        <f>SUM($E302:W302)</f>
        <v>0</v>
      </c>
      <c r="X303" s="69">
        <f>SUM($E302:X302)</f>
        <v>0</v>
      </c>
      <c r="Y303" s="69">
        <f>SUM($E302:Y302)</f>
        <v>0</v>
      </c>
      <c r="Z303" s="69">
        <f>SUM($E302:Z302)</f>
        <v>0</v>
      </c>
      <c r="AA303" s="69">
        <f>SUM($E302:AA302)</f>
        <v>0</v>
      </c>
      <c r="AB303" s="69">
        <f>SUM($E302:AB302)</f>
        <v>0</v>
      </c>
      <c r="AC303" s="69">
        <f>SUM($E302:AC302)</f>
        <v>0</v>
      </c>
      <c r="AD303" s="69">
        <f>SUM($E302:AD302)</f>
        <v>0</v>
      </c>
      <c r="AE303" s="69">
        <f>SUM($E302:AE302)</f>
        <v>0</v>
      </c>
      <c r="AF303" s="69">
        <f>SUM($E302:AF302)</f>
        <v>0</v>
      </c>
      <c r="AG303" s="69">
        <f>SUM($E302:AG302)</f>
        <v>0</v>
      </c>
      <c r="AH303" s="69">
        <f>SUM($E302:AH302)</f>
        <v>0</v>
      </c>
      <c r="AI303" s="69">
        <f>SUM($E302:AI302)</f>
        <v>0</v>
      </c>
      <c r="AJ303" s="69">
        <f>SUM($E302:AJ302)</f>
        <v>0</v>
      </c>
      <c r="AK303" s="69">
        <f>SUM($E302:AK302)</f>
        <v>0</v>
      </c>
      <c r="AL303" s="69">
        <f>SUM($E302:AL302)</f>
        <v>0</v>
      </c>
      <c r="AM303" s="69">
        <f>SUM($E302:AM302)</f>
        <v>0</v>
      </c>
      <c r="AN303" s="69">
        <f>SUM($E302:AN302)</f>
        <v>0</v>
      </c>
      <c r="AO303" s="69">
        <f>SUM($E302:AO302)</f>
        <v>0</v>
      </c>
      <c r="AP303" s="69">
        <f>SUM($E302:AP302)</f>
        <v>0</v>
      </c>
      <c r="AQ303" s="69">
        <f>SUM($E302:AQ302)</f>
        <v>0</v>
      </c>
      <c r="AR303" s="69">
        <f>SUM($E302:AR302)</f>
        <v>0</v>
      </c>
      <c r="AS303" s="69">
        <f>SUM($E302:AS302)</f>
        <v>0</v>
      </c>
      <c r="AT303" s="69">
        <f>SUM($E302:AT302)</f>
        <v>0</v>
      </c>
      <c r="AU303" s="69">
        <f>SUM($E302:AU302)</f>
        <v>0</v>
      </c>
      <c r="AV303" s="69">
        <f>SUM($E302:AV302)</f>
        <v>0</v>
      </c>
      <c r="AW303" s="69">
        <f>SUM($E302:AW302)</f>
        <v>0</v>
      </c>
      <c r="AX303" s="69">
        <f>SUM($E302:AX302)</f>
        <v>0</v>
      </c>
      <c r="AY303" s="69">
        <f>SUM($E302:AY302)</f>
        <v>0</v>
      </c>
      <c r="AZ303" s="69">
        <f>SUM($E302:AZ302)</f>
        <v>0</v>
      </c>
      <c r="BA303" s="69">
        <f>SUM($E302:BA302)</f>
        <v>0</v>
      </c>
      <c r="BB303" s="69">
        <f>SUM($E302:BB302)</f>
        <v>0</v>
      </c>
      <c r="BC303" s="69">
        <f>SUM($E302:BC302)</f>
        <v>0</v>
      </c>
      <c r="BD303" s="69">
        <f>SUM($E302:BD302)</f>
        <v>0</v>
      </c>
      <c r="BE303" s="69">
        <f>SUM($E302:BE302)</f>
        <v>0</v>
      </c>
      <c r="BF303" s="69">
        <f>SUM($E302:BF302)</f>
        <v>0</v>
      </c>
      <c r="BG303" s="69">
        <f>SUM($E302:BG302)</f>
        <v>0</v>
      </c>
      <c r="BH303" s="69">
        <f>SUM($E302:BH302)</f>
        <v>0</v>
      </c>
      <c r="BI303" s="69">
        <f>SUM($E302:BI302)</f>
        <v>0</v>
      </c>
      <c r="BJ303" s="69">
        <f>SUM($E302:BJ302)</f>
        <v>0</v>
      </c>
      <c r="BK303" s="69">
        <f>SUM($E302:BK302)</f>
        <v>0</v>
      </c>
      <c r="BL303" s="69">
        <f>SUM($E302:BL302)</f>
        <v>0</v>
      </c>
      <c r="BM303" s="69">
        <f>SUM($E302:BM302)</f>
        <v>0</v>
      </c>
      <c r="BN303" s="69">
        <f>SUM($E302:BN302)</f>
        <v>0</v>
      </c>
      <c r="BO303" s="69">
        <f>SUM($E302:BO302)</f>
        <v>0</v>
      </c>
      <c r="BP303" s="69">
        <f>SUM($E302:BP302)</f>
        <v>0</v>
      </c>
      <c r="BQ303" s="69">
        <f>SUM($E302:BQ302)</f>
        <v>0</v>
      </c>
      <c r="BR303" s="69">
        <f>SUM($E302:BR302)</f>
        <v>0</v>
      </c>
      <c r="BS303" s="69">
        <f>SUM($E302:BS302)</f>
        <v>0</v>
      </c>
      <c r="BT303" s="69">
        <f>SUM($E302:BT302)</f>
        <v>0</v>
      </c>
      <c r="BU303" s="69">
        <f>SUM($E302:BU302)</f>
        <v>0</v>
      </c>
      <c r="BV303" s="69">
        <f>SUM($E302:BV302)</f>
        <v>0</v>
      </c>
      <c r="BW303" s="69">
        <f>SUM($E302:BW302)</f>
        <v>0</v>
      </c>
      <c r="BX303" s="69">
        <f>SUM($E302:BX302)</f>
        <v>0</v>
      </c>
      <c r="BY303" s="69">
        <f>SUM($E302:BY302)</f>
        <v>0</v>
      </c>
      <c r="BZ303" s="69">
        <f>SUM($E302:BZ302)</f>
        <v>0</v>
      </c>
      <c r="CA303" s="69">
        <f>SUM($E302:CA302)</f>
        <v>0</v>
      </c>
      <c r="CB303" s="69">
        <f>SUM($E302:CB302)</f>
        <v>0</v>
      </c>
      <c r="CC303" s="69">
        <f>SUM($E302:CC302)</f>
        <v>0</v>
      </c>
      <c r="CD303" s="69">
        <f>SUM($E302:CD302)</f>
        <v>0</v>
      </c>
      <c r="CE303" s="69">
        <f>SUM($E302:CE302)</f>
        <v>0</v>
      </c>
      <c r="CF303" s="69">
        <f>SUM($E302:CF302)</f>
        <v>0</v>
      </c>
      <c r="CG303" s="69">
        <f>SUM($E302:CG302)</f>
        <v>0</v>
      </c>
      <c r="CH303" s="69">
        <f>SUM($E302:CH302)</f>
        <v>0</v>
      </c>
      <c r="CI303" s="69">
        <f>SUM($E302:CI302)</f>
        <v>0</v>
      </c>
      <c r="CJ303" s="69">
        <f>SUM($E302:CJ302)</f>
        <v>0</v>
      </c>
      <c r="CK303" s="69">
        <f>SUM($E302:CK302)</f>
        <v>0</v>
      </c>
      <c r="CL303" s="69">
        <f>SUM($E302:CL302)</f>
        <v>0</v>
      </c>
      <c r="CM303" s="69">
        <f>SUM($E302:CM302)</f>
        <v>0</v>
      </c>
      <c r="CN303" s="69">
        <f>SUM($E302:CN302)</f>
        <v>0</v>
      </c>
      <c r="CO303" s="69">
        <f>SUM($E302:CO302)</f>
        <v>0</v>
      </c>
      <c r="CP303" s="69">
        <f>SUM($E302:CP302)</f>
        <v>0</v>
      </c>
      <c r="CQ303" s="69">
        <f>SUM($E302:CQ302)</f>
        <v>0</v>
      </c>
      <c r="CR303" s="69">
        <f>SUM($E302:CR302)</f>
        <v>0</v>
      </c>
      <c r="CS303" s="69">
        <f>SUM($E302:CS302)</f>
        <v>0</v>
      </c>
      <c r="CT303" s="69">
        <f>SUM($E302:CT302)</f>
        <v>0</v>
      </c>
      <c r="CU303" s="69">
        <f>SUM($E302:CU302)</f>
        <v>0</v>
      </c>
      <c r="CV303" s="69">
        <f>SUM($E302:CV302)</f>
        <v>0</v>
      </c>
      <c r="CW303" s="69">
        <f>SUM($E302:CW302)</f>
        <v>0</v>
      </c>
      <c r="CX303" s="69">
        <f>SUM($E302:CX302)</f>
        <v>0</v>
      </c>
      <c r="CY303" s="69">
        <f>SUM($E302:CY302)</f>
        <v>0</v>
      </c>
      <c r="CZ303" s="69">
        <f>SUM($E302:CZ302)</f>
        <v>0</v>
      </c>
      <c r="DA303" s="69">
        <f>SUM($E302:DA302)</f>
        <v>0</v>
      </c>
      <c r="DB303" s="69">
        <f>SUM($E302:DB302)</f>
        <v>0</v>
      </c>
      <c r="DC303" s="69">
        <f>SUM($E302:DC302)</f>
        <v>0</v>
      </c>
      <c r="DD303" s="69">
        <f>SUM($E302:DD302)</f>
        <v>0</v>
      </c>
      <c r="DE303" s="69">
        <f>SUM($E302:DE302)</f>
        <v>0</v>
      </c>
      <c r="DF303" s="69">
        <f>SUM($E302:DF302)</f>
        <v>0</v>
      </c>
      <c r="DG303" s="69">
        <f>SUM($E302:DG302)</f>
        <v>0</v>
      </c>
      <c r="DH303" s="69">
        <f>SUM($E302:DH302)</f>
        <v>0</v>
      </c>
      <c r="DI303" s="69">
        <f>SUM($E302:DI302)</f>
        <v>0</v>
      </c>
      <c r="DJ303" s="69">
        <f>SUM($E302:DJ302)</f>
        <v>0</v>
      </c>
      <c r="DK303" s="69">
        <f>SUM($E302:DK302)</f>
        <v>0</v>
      </c>
      <c r="DL303" s="69">
        <f>SUM($E302:DL302)</f>
        <v>0</v>
      </c>
      <c r="DM303" s="69">
        <f>SUM($E302:DM302)</f>
        <v>0</v>
      </c>
      <c r="DN303" s="69">
        <f>SUM($E302:DN302)</f>
        <v>0</v>
      </c>
      <c r="DO303" s="69">
        <f>SUM($E302:DO302)</f>
        <v>0</v>
      </c>
      <c r="DP303" s="69">
        <f>SUM($E302:DP302)</f>
        <v>0</v>
      </c>
      <c r="DQ303" s="69">
        <f>SUM($E302:DQ302)</f>
        <v>0</v>
      </c>
      <c r="DR303" s="69">
        <f>SUM($E302:DR302)</f>
        <v>0</v>
      </c>
      <c r="DS303" s="69">
        <f>SUM($E302:DS302)</f>
        <v>0</v>
      </c>
      <c r="DT303" s="69">
        <f>SUM($E302:DT302)</f>
        <v>0</v>
      </c>
      <c r="DU303" s="69">
        <f>SUM($E302:DU302)</f>
        <v>0</v>
      </c>
      <c r="DV303" s="69">
        <f>SUM($E302:DV302)</f>
        <v>0</v>
      </c>
      <c r="DW303" s="69">
        <f>SUM($E302:DW302)</f>
        <v>0</v>
      </c>
      <c r="DX303" s="69">
        <f>SUM($E302:DX302)</f>
        <v>0</v>
      </c>
      <c r="DY303" s="69">
        <f>SUM($E302:DY302)</f>
        <v>0</v>
      </c>
      <c r="DZ303" s="69">
        <f>SUM($E302:DZ302)</f>
        <v>0</v>
      </c>
      <c r="EA303" s="69">
        <f>SUM($E302:EA302)</f>
        <v>0</v>
      </c>
      <c r="EB303" s="69">
        <f>SUM($E302:EB302)</f>
        <v>0</v>
      </c>
      <c r="EC303" s="69">
        <f>SUM($E302:EC302)</f>
        <v>0</v>
      </c>
      <c r="ED303" s="69">
        <f>SUM($E302:ED302)</f>
        <v>0</v>
      </c>
      <c r="EE303" s="69">
        <f>SUM($E302:EE302)</f>
        <v>0</v>
      </c>
      <c r="EF303" s="69">
        <f>SUM($E302:EF302)</f>
        <v>0</v>
      </c>
      <c r="EG303" s="69">
        <f>SUM($E302:EG302)</f>
        <v>0</v>
      </c>
      <c r="EH303" s="69">
        <f>SUM($E302:EH302)</f>
        <v>0</v>
      </c>
      <c r="EI303" s="69">
        <f>SUM($E302:EI302)</f>
        <v>0</v>
      </c>
      <c r="EJ303" s="69"/>
      <c r="EK303" s="69"/>
      <c r="EL303" s="69"/>
      <c r="EM303" s="69"/>
      <c r="EN303" s="69"/>
      <c r="EO303" s="69"/>
      <c r="EP303" s="69"/>
      <c r="EQ303" s="69"/>
      <c r="ER303" s="69"/>
      <c r="ES303" s="69"/>
      <c r="ET303" s="69"/>
      <c r="EU303" s="69"/>
      <c r="EV303" s="69"/>
      <c r="EW303" s="69"/>
      <c r="EX303" s="69"/>
      <c r="EY303" s="69"/>
      <c r="EZ303" s="69"/>
      <c r="FA303" s="69"/>
    </row>
    <row r="304" spans="1:157" x14ac:dyDescent="0.2">
      <c r="A304" s="2"/>
      <c r="E304" s="69">
        <f>SUM('General Data'!$E124:E124)</f>
        <v>0</v>
      </c>
      <c r="F304" s="69">
        <f>SUM('General Data'!$E124:F124)</f>
        <v>0</v>
      </c>
      <c r="G304" s="69">
        <f>SUM('General Data'!$E124:G124)</f>
        <v>0</v>
      </c>
      <c r="H304" s="69">
        <f>SUM('General Data'!$E124:H124)</f>
        <v>0</v>
      </c>
      <c r="I304" s="69">
        <f>SUM('General Data'!$E124:I124)</f>
        <v>0</v>
      </c>
      <c r="J304" s="69">
        <f>SUM('General Data'!$E124:J124)</f>
        <v>0</v>
      </c>
      <c r="K304" s="69">
        <f>SUM('General Data'!$E124:K124)</f>
        <v>0</v>
      </c>
      <c r="L304" s="69">
        <f>SUM('General Data'!$E124:L124)</f>
        <v>0</v>
      </c>
      <c r="M304" s="69">
        <f>SUM('General Data'!$E124:M124)</f>
        <v>0</v>
      </c>
      <c r="N304" s="69">
        <f>SUM('General Data'!$E124:N124)</f>
        <v>0</v>
      </c>
      <c r="O304" s="69">
        <f>SUM('General Data'!$E124:O124)</f>
        <v>0</v>
      </c>
      <c r="P304" s="69">
        <f>SUM('General Data'!$E124:P124)</f>
        <v>0</v>
      </c>
      <c r="Q304" s="69">
        <f>SUM('General Data'!$E124:Q124)</f>
        <v>0</v>
      </c>
      <c r="R304" s="69">
        <f>SUM('General Data'!$E124:R124)</f>
        <v>0</v>
      </c>
      <c r="S304" s="69">
        <f>SUM('General Data'!$E124:S124)</f>
        <v>0</v>
      </c>
      <c r="T304" s="69">
        <f>SUM('General Data'!$E124:T124)</f>
        <v>0</v>
      </c>
      <c r="U304" s="69">
        <f>SUM('General Data'!$E124:U124)</f>
        <v>0</v>
      </c>
      <c r="V304" s="69">
        <f>SUM('General Data'!$E124:V124)</f>
        <v>0</v>
      </c>
      <c r="W304" s="69">
        <f>SUM('General Data'!$E124:W124)</f>
        <v>0</v>
      </c>
      <c r="X304" s="69">
        <f>SUM('General Data'!$E124:X124)</f>
        <v>0</v>
      </c>
      <c r="Y304" s="69">
        <f>SUM('General Data'!$E124:Y124)</f>
        <v>0</v>
      </c>
      <c r="Z304" s="69">
        <f>SUM('General Data'!$E124:Z124)</f>
        <v>0</v>
      </c>
      <c r="AA304" s="69">
        <f>SUM('General Data'!$E124:AA124)</f>
        <v>0</v>
      </c>
      <c r="AB304" s="69">
        <f>SUM('General Data'!$E124:AB124)</f>
        <v>0</v>
      </c>
      <c r="AC304" s="69">
        <f>SUM('General Data'!$E124:AC124)</f>
        <v>0</v>
      </c>
      <c r="AD304" s="69">
        <f>SUM('General Data'!$E124:AD124)</f>
        <v>0</v>
      </c>
      <c r="AE304" s="69">
        <f>SUM('General Data'!$E124:AE124)</f>
        <v>0</v>
      </c>
      <c r="AF304" s="69">
        <f>SUM('General Data'!$E124:AF124)</f>
        <v>0</v>
      </c>
      <c r="AG304" s="69">
        <f>SUM('General Data'!$E124:AG124)</f>
        <v>0</v>
      </c>
      <c r="AH304" s="69">
        <f>SUM('General Data'!$E124:AH124)</f>
        <v>0</v>
      </c>
      <c r="AI304" s="69">
        <f>SUM('General Data'!$E124:AI124)</f>
        <v>0</v>
      </c>
      <c r="AJ304" s="69">
        <f>SUM('General Data'!$E124:AJ124)</f>
        <v>0</v>
      </c>
      <c r="AK304" s="69">
        <f>SUM('General Data'!$E124:AK124)</f>
        <v>0</v>
      </c>
      <c r="AL304" s="69">
        <f>SUM('General Data'!$E124:AL124)</f>
        <v>0</v>
      </c>
      <c r="AM304" s="69">
        <f>SUM('General Data'!$E124:AM124)</f>
        <v>0</v>
      </c>
      <c r="AN304" s="69">
        <f>SUM('General Data'!$E124:AN124)</f>
        <v>0</v>
      </c>
      <c r="AO304" s="69">
        <f>SUM('General Data'!$E124:AO124)</f>
        <v>0</v>
      </c>
      <c r="AP304" s="69">
        <f>SUM('General Data'!$E124:AP124)</f>
        <v>0</v>
      </c>
      <c r="AQ304" s="69">
        <f>SUM('General Data'!$E124:AQ124)</f>
        <v>0</v>
      </c>
      <c r="AR304" s="69">
        <f>SUM('General Data'!$E124:AR124)</f>
        <v>0</v>
      </c>
      <c r="AS304" s="69">
        <f>SUM('General Data'!$E124:AS124)</f>
        <v>0</v>
      </c>
      <c r="AT304" s="69">
        <f>SUM('General Data'!$E124:AT124)</f>
        <v>0</v>
      </c>
      <c r="AU304" s="69">
        <f>SUM('General Data'!$E124:AU124)</f>
        <v>0</v>
      </c>
      <c r="AV304" s="69">
        <f>SUM('General Data'!$E124:AV124)</f>
        <v>0</v>
      </c>
      <c r="AW304" s="69">
        <f>SUM('General Data'!$E124:AW124)</f>
        <v>0</v>
      </c>
      <c r="AX304" s="69">
        <f>SUM('General Data'!$E124:AX124)</f>
        <v>0</v>
      </c>
      <c r="AY304" s="69">
        <f>SUM('General Data'!$E124:AY124)</f>
        <v>0</v>
      </c>
      <c r="AZ304" s="69">
        <f>SUM('General Data'!$E124:AZ124)</f>
        <v>0</v>
      </c>
      <c r="BA304" s="69">
        <f>SUM('General Data'!$E124:BA124)</f>
        <v>0</v>
      </c>
      <c r="BB304" s="69">
        <f>SUM('General Data'!$E124:BB124)</f>
        <v>0</v>
      </c>
      <c r="BC304" s="69">
        <f>SUM('General Data'!$E124:BC124)</f>
        <v>0</v>
      </c>
      <c r="BD304" s="69">
        <f>SUM('General Data'!$E124:BD124)</f>
        <v>0</v>
      </c>
      <c r="BE304" s="69">
        <f>SUM('General Data'!$E124:BE124)</f>
        <v>0</v>
      </c>
      <c r="BF304" s="69">
        <f>SUM('General Data'!$E124:BF124)</f>
        <v>0</v>
      </c>
      <c r="BG304" s="69">
        <f>SUM('General Data'!$E124:BG124)</f>
        <v>0</v>
      </c>
      <c r="BH304" s="69">
        <f>SUM('General Data'!$E124:BH124)</f>
        <v>0</v>
      </c>
      <c r="BI304" s="69">
        <f>SUM('General Data'!$E124:BI124)</f>
        <v>0</v>
      </c>
      <c r="BJ304" s="69">
        <f>SUM('General Data'!$E124:BJ124)</f>
        <v>0</v>
      </c>
      <c r="BK304" s="69">
        <f>SUM('General Data'!$E124:BK124)</f>
        <v>0</v>
      </c>
      <c r="BL304" s="69">
        <f>SUM('General Data'!$E124:BL124)</f>
        <v>0</v>
      </c>
      <c r="BM304" s="69">
        <f>SUM('General Data'!$E124:BM124)</f>
        <v>0</v>
      </c>
      <c r="BN304" s="69">
        <f>SUM('General Data'!$E124:BN124)</f>
        <v>0</v>
      </c>
      <c r="BO304" s="69">
        <f>SUM('General Data'!$E124:BO124)</f>
        <v>0</v>
      </c>
      <c r="BP304" s="69">
        <f>SUM('General Data'!$E124:BP124)</f>
        <v>0</v>
      </c>
      <c r="BQ304" s="69">
        <f>SUM('General Data'!$E124:BQ124)</f>
        <v>0</v>
      </c>
      <c r="BR304" s="69">
        <f>SUM('General Data'!$E124:BR124)</f>
        <v>0</v>
      </c>
      <c r="BS304" s="69">
        <f>SUM('General Data'!$E124:BS124)</f>
        <v>0</v>
      </c>
      <c r="BT304" s="69">
        <f>SUM('General Data'!$E124:BT124)</f>
        <v>0</v>
      </c>
      <c r="BU304" s="69">
        <f>SUM('General Data'!$E124:BU124)</f>
        <v>0</v>
      </c>
      <c r="BV304" s="69">
        <f>SUM('General Data'!$E124:BV124)</f>
        <v>0</v>
      </c>
      <c r="BW304" s="69">
        <f>SUM('General Data'!$E124:BW124)</f>
        <v>0</v>
      </c>
      <c r="BX304" s="69">
        <f>SUM('General Data'!$E124:BX124)</f>
        <v>0</v>
      </c>
      <c r="BY304" s="69">
        <f>SUM('General Data'!$E124:BY124)</f>
        <v>0</v>
      </c>
      <c r="BZ304" s="69">
        <f>SUM('General Data'!$E124:BZ124)</f>
        <v>0</v>
      </c>
      <c r="CA304" s="69">
        <f>SUM('General Data'!$E124:CA124)</f>
        <v>0</v>
      </c>
      <c r="CB304" s="69">
        <f>SUM('General Data'!$E124:CB124)</f>
        <v>0</v>
      </c>
      <c r="CC304" s="69">
        <f>SUM('General Data'!$E124:CC124)</f>
        <v>0</v>
      </c>
      <c r="CD304" s="69">
        <f>SUM('General Data'!$E124:CD124)</f>
        <v>0</v>
      </c>
      <c r="CE304" s="69">
        <f>SUM('General Data'!$E124:CE124)</f>
        <v>0</v>
      </c>
      <c r="CF304" s="69">
        <f>SUM('General Data'!$E124:CF124)</f>
        <v>0</v>
      </c>
      <c r="CG304" s="69">
        <f>SUM('General Data'!$E124:CG124)</f>
        <v>0</v>
      </c>
      <c r="CH304" s="69">
        <f>SUM('General Data'!$E124:CH124)</f>
        <v>0</v>
      </c>
      <c r="CI304" s="69">
        <f>SUM('General Data'!$E124:CI124)</f>
        <v>0</v>
      </c>
      <c r="CJ304" s="69">
        <f>SUM('General Data'!$E124:CJ124)</f>
        <v>0</v>
      </c>
      <c r="CK304" s="69">
        <f>SUM('General Data'!$E124:CK124)</f>
        <v>0</v>
      </c>
      <c r="CL304" s="69">
        <f>SUM('General Data'!$E124:CL124)</f>
        <v>0</v>
      </c>
      <c r="CM304" s="69">
        <f>SUM('General Data'!$E124:CM124)</f>
        <v>0</v>
      </c>
      <c r="CN304" s="69">
        <f>SUM('General Data'!$E124:CN124)</f>
        <v>0</v>
      </c>
      <c r="CO304" s="69">
        <f>SUM('General Data'!$E124:CO124)</f>
        <v>0</v>
      </c>
      <c r="CP304" s="69">
        <f>SUM('General Data'!$E124:CP124)</f>
        <v>0</v>
      </c>
      <c r="CQ304" s="69">
        <f>SUM('General Data'!$E124:CQ124)</f>
        <v>0</v>
      </c>
      <c r="CR304" s="69">
        <f>SUM('General Data'!$E124:CR124)</f>
        <v>0</v>
      </c>
      <c r="CS304" s="69">
        <f>SUM('General Data'!$E124:CS124)</f>
        <v>0</v>
      </c>
      <c r="CT304" s="69">
        <f>SUM('General Data'!$E124:CT124)</f>
        <v>0</v>
      </c>
      <c r="CU304" s="69">
        <f>SUM('General Data'!$E124:CU124)</f>
        <v>0</v>
      </c>
      <c r="CV304" s="69">
        <f>SUM('General Data'!$E124:CV124)</f>
        <v>0</v>
      </c>
      <c r="CW304" s="69">
        <f>SUM('General Data'!$E124:CW124)</f>
        <v>0</v>
      </c>
      <c r="CX304" s="69">
        <f>SUM('General Data'!$E124:CX124)</f>
        <v>0</v>
      </c>
      <c r="CY304" s="69">
        <f>SUM('General Data'!$E124:CY124)</f>
        <v>0</v>
      </c>
      <c r="CZ304" s="69">
        <f>SUM('General Data'!$E124:CZ124)</f>
        <v>0</v>
      </c>
      <c r="DA304" s="69">
        <f>SUM('General Data'!$E124:DA124)</f>
        <v>0</v>
      </c>
      <c r="DB304" s="69">
        <f>SUM('General Data'!$E124:DB124)</f>
        <v>0</v>
      </c>
      <c r="DC304" s="69">
        <f>SUM('General Data'!$E124:DC124)</f>
        <v>0</v>
      </c>
      <c r="DD304" s="69">
        <f>SUM('General Data'!$E124:DD124)</f>
        <v>0</v>
      </c>
      <c r="DE304" s="69">
        <f>SUM('General Data'!$E124:DE124)</f>
        <v>0</v>
      </c>
      <c r="DF304" s="69">
        <f>SUM('General Data'!$E124:DF124)</f>
        <v>0</v>
      </c>
      <c r="DG304" s="69">
        <f>SUM('General Data'!$E124:DG124)</f>
        <v>0</v>
      </c>
      <c r="DH304" s="69">
        <f>SUM('General Data'!$E124:DH124)</f>
        <v>0</v>
      </c>
      <c r="DI304" s="69">
        <f>SUM('General Data'!$E124:DI124)</f>
        <v>0</v>
      </c>
      <c r="DJ304" s="69">
        <f>SUM('General Data'!$E124:DJ124)</f>
        <v>0</v>
      </c>
      <c r="DK304" s="69">
        <f>SUM('General Data'!$E124:DK124)</f>
        <v>0</v>
      </c>
      <c r="DL304" s="69">
        <f>SUM('General Data'!$E124:DL124)</f>
        <v>0</v>
      </c>
      <c r="DM304" s="69">
        <f>SUM('General Data'!$E124:DM124)</f>
        <v>0</v>
      </c>
      <c r="DN304" s="69">
        <f>SUM('General Data'!$E124:DN124)</f>
        <v>0</v>
      </c>
      <c r="DO304" s="69">
        <f>SUM('General Data'!$E124:DO124)</f>
        <v>0</v>
      </c>
      <c r="DP304" s="69">
        <f>SUM('General Data'!$E124:DP124)</f>
        <v>0</v>
      </c>
      <c r="DQ304" s="69">
        <f>SUM('General Data'!$E124:DQ124)</f>
        <v>0</v>
      </c>
      <c r="DR304" s="69">
        <f>SUM('General Data'!$E124:DR124)</f>
        <v>0</v>
      </c>
      <c r="DS304" s="69">
        <f>SUM('General Data'!$E124:DS124)</f>
        <v>0</v>
      </c>
      <c r="DT304" s="69">
        <f>SUM('General Data'!$E124:DT124)</f>
        <v>0</v>
      </c>
      <c r="DU304" s="69">
        <f>SUM('General Data'!$E124:DU124)</f>
        <v>0</v>
      </c>
      <c r="DV304" s="69">
        <f>SUM('General Data'!$E124:DV124)</f>
        <v>0</v>
      </c>
      <c r="DW304" s="69">
        <f>SUM('General Data'!$E124:DW124)</f>
        <v>0</v>
      </c>
      <c r="DX304" s="69">
        <f>SUM('General Data'!$E124:DX124)</f>
        <v>0</v>
      </c>
      <c r="DY304" s="69">
        <f>SUM('General Data'!$E124:DY124)</f>
        <v>0</v>
      </c>
      <c r="DZ304" s="69">
        <f>SUM('General Data'!$E124:DZ124)</f>
        <v>0</v>
      </c>
      <c r="EA304" s="69">
        <f>SUM('General Data'!$E124:EA124)</f>
        <v>0</v>
      </c>
      <c r="EB304" s="69">
        <f>SUM('General Data'!$E124:EB124)</f>
        <v>0</v>
      </c>
      <c r="EC304" s="69">
        <f>SUM('General Data'!$E124:EC124)</f>
        <v>0</v>
      </c>
      <c r="ED304" s="69">
        <f>SUM('General Data'!$E124:ED124)</f>
        <v>0</v>
      </c>
      <c r="EE304" s="69">
        <f>SUM('General Data'!$E124:EE124)</f>
        <v>0</v>
      </c>
      <c r="EF304" s="69">
        <f>SUM('General Data'!$E124:EF124)</f>
        <v>0</v>
      </c>
      <c r="EG304" s="69">
        <f>SUM('General Data'!$E124:EG124)</f>
        <v>0</v>
      </c>
      <c r="EH304" s="69">
        <f>SUM('General Data'!$E124:EH124)</f>
        <v>0</v>
      </c>
      <c r="EI304" s="69">
        <f>SUM('General Data'!$E124:EI124)</f>
        <v>0</v>
      </c>
      <c r="EJ304" s="69"/>
      <c r="EK304" s="69"/>
      <c r="EL304" s="69"/>
      <c r="EM304" s="69"/>
      <c r="EN304" s="69"/>
      <c r="EO304" s="69"/>
      <c r="EP304" s="69"/>
      <c r="EQ304" s="69"/>
      <c r="ER304" s="69"/>
      <c r="ES304" s="69"/>
      <c r="ET304" s="69"/>
      <c r="EU304" s="69"/>
      <c r="EV304" s="69"/>
      <c r="EW304" s="69"/>
      <c r="EX304" s="69"/>
      <c r="EY304" s="69"/>
      <c r="EZ304" s="69"/>
      <c r="FA304" s="69"/>
    </row>
    <row r="305" spans="1:157" x14ac:dyDescent="0.2">
      <c r="A305" s="27" t="s">
        <v>230</v>
      </c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51"/>
      <c r="AU305" s="51"/>
      <c r="AV305" s="51"/>
      <c r="AW305" s="51"/>
      <c r="AX305" s="51"/>
      <c r="AY305" s="51"/>
      <c r="AZ305" s="51"/>
      <c r="BA305" s="51"/>
      <c r="BB305" s="51"/>
      <c r="BC305" s="51"/>
      <c r="BD305" s="51"/>
      <c r="BE305" s="51"/>
      <c r="BF305" s="51"/>
      <c r="BG305" s="51"/>
      <c r="BH305" s="51"/>
      <c r="BI305" s="51"/>
      <c r="BJ305" s="51"/>
      <c r="BK305" s="51"/>
      <c r="BL305" s="51"/>
      <c r="BM305" s="51"/>
      <c r="BN305" s="51"/>
      <c r="BO305" s="51"/>
      <c r="BP305" s="51"/>
      <c r="BQ305" s="51"/>
      <c r="BR305" s="51"/>
      <c r="BS305" s="51"/>
      <c r="BT305" s="51"/>
      <c r="BU305" s="51"/>
      <c r="BV305" s="51"/>
      <c r="BW305" s="51"/>
      <c r="BX305" s="51"/>
      <c r="BY305" s="51"/>
      <c r="BZ305" s="51"/>
      <c r="CA305" s="51"/>
      <c r="CB305" s="51"/>
      <c r="CC305" s="51"/>
      <c r="CD305" s="51"/>
      <c r="CE305" s="51"/>
      <c r="CF305" s="51"/>
      <c r="CG305" s="51"/>
      <c r="CH305" s="51"/>
      <c r="CI305" s="51"/>
      <c r="CJ305" s="51"/>
      <c r="CK305" s="51"/>
      <c r="CL305" s="51"/>
      <c r="CM305" s="51"/>
      <c r="CN305" s="51"/>
      <c r="CO305" s="51"/>
      <c r="CP305" s="51"/>
      <c r="CQ305" s="51"/>
      <c r="CR305" s="51"/>
      <c r="CS305" s="51"/>
      <c r="CT305" s="51"/>
      <c r="CU305" s="51"/>
      <c r="CV305" s="51"/>
      <c r="CW305" s="51"/>
      <c r="CX305" s="51"/>
      <c r="CY305" s="51"/>
      <c r="CZ305" s="51"/>
      <c r="DA305" s="51"/>
      <c r="DB305" s="51"/>
      <c r="DC305" s="51"/>
      <c r="DD305" s="51"/>
      <c r="DE305" s="51"/>
      <c r="DF305" s="51"/>
      <c r="DG305" s="51"/>
      <c r="DH305" s="51"/>
      <c r="DI305" s="51"/>
      <c r="DJ305" s="51"/>
      <c r="DK305" s="51"/>
      <c r="DL305" s="51"/>
      <c r="DM305" s="51"/>
      <c r="DN305" s="51"/>
      <c r="DO305" s="51"/>
      <c r="DP305" s="51"/>
      <c r="DQ305" s="51"/>
      <c r="DR305" s="51"/>
      <c r="DS305" s="51"/>
      <c r="DT305" s="51"/>
      <c r="DU305" s="51"/>
      <c r="DV305" s="51"/>
      <c r="DW305" s="51"/>
      <c r="DX305" s="51"/>
      <c r="DY305" s="51"/>
      <c r="DZ305" s="51"/>
      <c r="EA305" s="51"/>
      <c r="EB305" s="51"/>
      <c r="EC305" s="51"/>
      <c r="ED305" s="51"/>
      <c r="EE305" s="51"/>
      <c r="EF305" s="51"/>
      <c r="EG305" s="51"/>
      <c r="EH305" s="51"/>
      <c r="EI305" s="51"/>
      <c r="EJ305" s="51"/>
      <c r="EK305" s="51"/>
      <c r="EL305" s="51"/>
      <c r="EM305" s="51"/>
      <c r="EN305" s="51"/>
      <c r="EO305" s="51"/>
      <c r="EP305" s="51"/>
      <c r="EQ305" s="51"/>
      <c r="ER305" s="51"/>
      <c r="ES305" s="51"/>
      <c r="ET305" s="51"/>
      <c r="EU305" s="51"/>
      <c r="EV305" s="51"/>
      <c r="EW305" s="51"/>
      <c r="EX305" s="51"/>
      <c r="EY305" s="51"/>
      <c r="EZ305" s="51"/>
      <c r="FA305" s="51"/>
    </row>
    <row r="306" spans="1:157" x14ac:dyDescent="0.2">
      <c r="B306" s="105" t="s">
        <v>224</v>
      </c>
      <c r="E306" s="53">
        <f>D277*'General Data'!$C118/12</f>
        <v>0</v>
      </c>
      <c r="F306" s="53">
        <f>E277*'General Data'!$C118/12</f>
        <v>0</v>
      </c>
      <c r="G306" s="53">
        <f ca="1">F277*'General Data'!$C118/12</f>
        <v>0</v>
      </c>
      <c r="H306" s="53">
        <f ca="1">G277*'General Data'!$C118/12</f>
        <v>0</v>
      </c>
      <c r="I306" s="53">
        <f ca="1">H277*'General Data'!$C118/12</f>
        <v>0</v>
      </c>
      <c r="J306" s="53">
        <f ca="1">I277*'General Data'!$C118/12</f>
        <v>0</v>
      </c>
      <c r="K306" s="53">
        <f ca="1">J277*'General Data'!$C118/12</f>
        <v>0</v>
      </c>
      <c r="L306" s="53">
        <f ca="1">K277*'General Data'!$C118/12</f>
        <v>0</v>
      </c>
      <c r="M306" s="53">
        <f ca="1">L277*'General Data'!$C118/12</f>
        <v>0</v>
      </c>
      <c r="N306" s="53">
        <f ca="1">M277*'General Data'!$C118/12</f>
        <v>0</v>
      </c>
      <c r="O306" s="53">
        <f ca="1">N277*'General Data'!$C118/12</f>
        <v>0</v>
      </c>
      <c r="P306" s="53">
        <f ca="1">O277*'General Data'!$C118/12</f>
        <v>0</v>
      </c>
      <c r="Q306" s="53">
        <f ca="1">P277*'General Data'!$C118/12</f>
        <v>0</v>
      </c>
      <c r="R306" s="53">
        <f ca="1">Q277*'General Data'!$C118/12</f>
        <v>0</v>
      </c>
      <c r="S306" s="53">
        <f ca="1">R277*'General Data'!$C118/12</f>
        <v>0</v>
      </c>
      <c r="T306" s="53">
        <f ca="1">S277*'General Data'!$C118/12</f>
        <v>0</v>
      </c>
      <c r="U306" s="53">
        <f ca="1">T277*'General Data'!$C118/12</f>
        <v>0</v>
      </c>
      <c r="V306" s="53">
        <f ca="1">U277*'General Data'!$C118/12</f>
        <v>0</v>
      </c>
      <c r="W306" s="53">
        <f ca="1">V277*'General Data'!$C118/12</f>
        <v>0</v>
      </c>
      <c r="X306" s="53">
        <f ca="1">W277*'General Data'!$C118/12</f>
        <v>0</v>
      </c>
      <c r="Y306" s="53">
        <f ca="1">X277*'General Data'!$C118/12</f>
        <v>0</v>
      </c>
      <c r="Z306" s="53">
        <f ca="1">Y277*'General Data'!$C118/12</f>
        <v>0</v>
      </c>
      <c r="AA306" s="53">
        <f ca="1">Z277*'General Data'!$C118/12</f>
        <v>0</v>
      </c>
      <c r="AB306" s="53">
        <f ca="1">AA277*'General Data'!$C118/12</f>
        <v>0</v>
      </c>
      <c r="AC306" s="53">
        <f ca="1">AB277*'General Data'!$C118/12</f>
        <v>0</v>
      </c>
      <c r="AD306" s="53">
        <f ca="1">AC277*'General Data'!$C118/12</f>
        <v>0</v>
      </c>
      <c r="AE306" s="53">
        <f ca="1">AD277*'General Data'!$C118/12</f>
        <v>0</v>
      </c>
      <c r="AF306" s="53">
        <f ca="1">AE277*'General Data'!$C118/12</f>
        <v>0</v>
      </c>
      <c r="AG306" s="53">
        <f ca="1">AF277*'General Data'!$C118/12</f>
        <v>0</v>
      </c>
      <c r="AH306" s="53">
        <f ca="1">AG277*'General Data'!$C118/12</f>
        <v>0</v>
      </c>
      <c r="AI306" s="53">
        <f ca="1">AH277*'General Data'!$C118/12</f>
        <v>0</v>
      </c>
      <c r="AJ306" s="53">
        <f ca="1">AI277*'General Data'!$C118/12</f>
        <v>0</v>
      </c>
      <c r="AK306" s="53">
        <f ca="1">AJ277*'General Data'!$C118/12</f>
        <v>0</v>
      </c>
      <c r="AL306" s="53">
        <f ca="1">AK277*'General Data'!$C118/12</f>
        <v>0</v>
      </c>
      <c r="AM306" s="53">
        <f ca="1">AL277*'General Data'!$C118/12</f>
        <v>0</v>
      </c>
      <c r="AN306" s="53">
        <f ca="1">AM277*'General Data'!$C118/12</f>
        <v>0</v>
      </c>
      <c r="AO306" s="53">
        <f ca="1">AN277*'General Data'!$C118/12</f>
        <v>0</v>
      </c>
      <c r="AP306" s="53">
        <f ca="1">AO277*'General Data'!$C118/12</f>
        <v>0</v>
      </c>
      <c r="AQ306" s="53">
        <f ca="1">AP277*'General Data'!$C118/12</f>
        <v>0</v>
      </c>
      <c r="AR306" s="53">
        <f ca="1">AQ277*'General Data'!$C118/12</f>
        <v>0</v>
      </c>
      <c r="AS306" s="53">
        <f ca="1">AR277*'General Data'!$C118/12</f>
        <v>0</v>
      </c>
      <c r="AT306" s="53">
        <f ca="1">AS277*'General Data'!$C118/12</f>
        <v>0</v>
      </c>
      <c r="AU306" s="53">
        <f ca="1">AT277*'General Data'!$C118/12</f>
        <v>0</v>
      </c>
      <c r="AV306" s="53">
        <f ca="1">AU277*'General Data'!$C118/12</f>
        <v>0</v>
      </c>
      <c r="AW306" s="53">
        <f ca="1">AV277*'General Data'!$C118/12</f>
        <v>0</v>
      </c>
      <c r="AX306" s="53">
        <f ca="1">AW277*'General Data'!$C118/12</f>
        <v>0</v>
      </c>
      <c r="AY306" s="53">
        <f ca="1">AX277*'General Data'!$C118/12</f>
        <v>0</v>
      </c>
      <c r="AZ306" s="53">
        <f ca="1">AY277*'General Data'!$C118/12</f>
        <v>0</v>
      </c>
      <c r="BA306" s="53">
        <f ca="1">AZ277*'General Data'!$C118/12</f>
        <v>0</v>
      </c>
      <c r="BB306" s="53">
        <f ca="1">BA277*'General Data'!$C118/12</f>
        <v>0</v>
      </c>
      <c r="BC306" s="53">
        <f ca="1">BB277*'General Data'!$C118/12</f>
        <v>0</v>
      </c>
      <c r="BD306" s="53">
        <f ca="1">BC277*'General Data'!$C118/12</f>
        <v>0</v>
      </c>
      <c r="BE306" s="53">
        <f ca="1">BD277*'General Data'!$C118/12</f>
        <v>0</v>
      </c>
      <c r="BF306" s="53">
        <f ca="1">BE277*'General Data'!$C118/12</f>
        <v>0</v>
      </c>
      <c r="BG306" s="53">
        <f ca="1">BF277*'General Data'!$C118/12</f>
        <v>0</v>
      </c>
      <c r="BH306" s="53">
        <f ca="1">BG277*'General Data'!$C118/12</f>
        <v>0</v>
      </c>
      <c r="BI306" s="53">
        <f ca="1">BH277*'General Data'!$C118/12</f>
        <v>0</v>
      </c>
      <c r="BJ306" s="53">
        <f ca="1">BI277*'General Data'!$C118/12</f>
        <v>0</v>
      </c>
      <c r="BK306" s="53">
        <f ca="1">BJ277*'General Data'!$C118/12</f>
        <v>0</v>
      </c>
      <c r="BL306" s="53">
        <f ca="1">BK277*'General Data'!$C118/12</f>
        <v>0</v>
      </c>
      <c r="BM306" s="53">
        <f ca="1">BL277*'General Data'!$C118/12</f>
        <v>0</v>
      </c>
      <c r="BN306" s="53">
        <f ca="1">BM277*'General Data'!$C118/12</f>
        <v>0</v>
      </c>
      <c r="BO306" s="53">
        <f ca="1">BN277*'General Data'!$C118/12</f>
        <v>0</v>
      </c>
      <c r="BP306" s="53">
        <f ca="1">BO277*'General Data'!$C118/12</f>
        <v>0</v>
      </c>
      <c r="BQ306" s="53">
        <f ca="1">BP277*'General Data'!$C118/12</f>
        <v>0</v>
      </c>
      <c r="BR306" s="53">
        <f ca="1">BQ277*'General Data'!$C118/12</f>
        <v>0</v>
      </c>
      <c r="BS306" s="53">
        <f ca="1">BR277*'General Data'!$C118/12</f>
        <v>0</v>
      </c>
      <c r="BT306" s="53">
        <f ca="1">BS277*'General Data'!$C118/12</f>
        <v>0</v>
      </c>
      <c r="BU306" s="53">
        <f ca="1">BT277*'General Data'!$C118/12</f>
        <v>0</v>
      </c>
      <c r="BV306" s="53">
        <f ca="1">BU277*'General Data'!$C118/12</f>
        <v>0</v>
      </c>
      <c r="BW306" s="53">
        <f ca="1">BV277*'General Data'!$C118/12</f>
        <v>0</v>
      </c>
      <c r="BX306" s="53">
        <f ca="1">BW277*'General Data'!$C118/12</f>
        <v>0</v>
      </c>
      <c r="BY306" s="53">
        <f ca="1">BX277*'General Data'!$C118/12</f>
        <v>0</v>
      </c>
      <c r="BZ306" s="53">
        <f ca="1">BY277*'General Data'!$C118/12</f>
        <v>0</v>
      </c>
      <c r="CA306" s="53">
        <f ca="1">BZ277*'General Data'!$C118/12</f>
        <v>0</v>
      </c>
      <c r="CB306" s="53">
        <f ca="1">CA277*'General Data'!$C118/12</f>
        <v>0</v>
      </c>
      <c r="CC306" s="53">
        <f ca="1">CB277*'General Data'!$C118/12</f>
        <v>0</v>
      </c>
      <c r="CD306" s="53">
        <f ca="1">CC277*'General Data'!$C118/12</f>
        <v>0</v>
      </c>
      <c r="CE306" s="53">
        <f ca="1">CD277*'General Data'!$C118/12</f>
        <v>0</v>
      </c>
      <c r="CF306" s="53">
        <f ca="1">CE277*'General Data'!$C118/12</f>
        <v>0</v>
      </c>
      <c r="CG306" s="53">
        <f ca="1">CF277*'General Data'!$C118/12</f>
        <v>0</v>
      </c>
      <c r="CH306" s="53">
        <f ca="1">CG277*'General Data'!$C118/12</f>
        <v>0</v>
      </c>
      <c r="CI306" s="53">
        <f ca="1">CH277*'General Data'!$C118/12</f>
        <v>0</v>
      </c>
      <c r="CJ306" s="53">
        <f ca="1">CI277*'General Data'!$C118/12</f>
        <v>0</v>
      </c>
      <c r="CK306" s="53">
        <f ca="1">CJ277*'General Data'!$C118/12</f>
        <v>0</v>
      </c>
      <c r="CL306" s="53">
        <f ca="1">CK277*'General Data'!$C118/12</f>
        <v>0</v>
      </c>
      <c r="CM306" s="53">
        <f ca="1">CL277*'General Data'!$C118/12</f>
        <v>0</v>
      </c>
      <c r="CN306" s="53">
        <f ca="1">CM277*'General Data'!$C118/12</f>
        <v>0</v>
      </c>
      <c r="CO306" s="53">
        <f ca="1">CN277*'General Data'!$C118/12</f>
        <v>0</v>
      </c>
      <c r="CP306" s="53">
        <f ca="1">CO277*'General Data'!$C118/12</f>
        <v>0</v>
      </c>
      <c r="CQ306" s="53">
        <f ca="1">CP277*'General Data'!$C118/12</f>
        <v>0</v>
      </c>
      <c r="CR306" s="53">
        <f ca="1">CQ277*'General Data'!$C118/12</f>
        <v>0</v>
      </c>
      <c r="CS306" s="53">
        <f ca="1">CR277*'General Data'!$C118/12</f>
        <v>0</v>
      </c>
      <c r="CT306" s="53">
        <f ca="1">CS277*'General Data'!$C118/12</f>
        <v>0</v>
      </c>
      <c r="CU306" s="53">
        <f ca="1">CT277*'General Data'!$C118/12</f>
        <v>0</v>
      </c>
      <c r="CV306" s="53">
        <f ca="1">CU277*'General Data'!$C118/12</f>
        <v>0</v>
      </c>
      <c r="CW306" s="53">
        <f ca="1">CV277*'General Data'!$C118/12</f>
        <v>0</v>
      </c>
      <c r="CX306" s="53">
        <f ca="1">CW277*'General Data'!$C118/12</f>
        <v>0</v>
      </c>
      <c r="CY306" s="53">
        <f ca="1">CX277*'General Data'!$C118/12</f>
        <v>0</v>
      </c>
      <c r="CZ306" s="53">
        <f ca="1">CY277*'General Data'!$C118/12</f>
        <v>0</v>
      </c>
      <c r="DA306" s="53">
        <f ca="1">CZ277*'General Data'!$C118/12</f>
        <v>0</v>
      </c>
      <c r="DB306" s="53">
        <f ca="1">DA277*'General Data'!$C118/12</f>
        <v>0</v>
      </c>
      <c r="DC306" s="53">
        <f ca="1">DB277*'General Data'!$C118/12</f>
        <v>0</v>
      </c>
      <c r="DD306" s="53">
        <f ca="1">DC277*'General Data'!$C118/12</f>
        <v>0</v>
      </c>
      <c r="DE306" s="53">
        <f ca="1">DD277*'General Data'!$C118/12</f>
        <v>0</v>
      </c>
      <c r="DF306" s="53">
        <f ca="1">DE277*'General Data'!$C118/12</f>
        <v>0</v>
      </c>
      <c r="DG306" s="53">
        <f ca="1">DF277*'General Data'!$C118/12</f>
        <v>0</v>
      </c>
      <c r="DH306" s="53">
        <f ca="1">DG277*'General Data'!$C118/12</f>
        <v>0</v>
      </c>
      <c r="DI306" s="53">
        <f ca="1">DH277*'General Data'!$C118/12</f>
        <v>0</v>
      </c>
      <c r="DJ306" s="53">
        <f ca="1">DI277*'General Data'!$C118/12</f>
        <v>0</v>
      </c>
      <c r="DK306" s="53">
        <f ca="1">DJ277*'General Data'!$C118/12</f>
        <v>0</v>
      </c>
      <c r="DL306" s="53">
        <f ca="1">DK277*'General Data'!$C118/12</f>
        <v>0</v>
      </c>
      <c r="DM306" s="53">
        <f ca="1">DL277*'General Data'!$C118/12</f>
        <v>0</v>
      </c>
      <c r="DN306" s="53">
        <f ca="1">DM277*'General Data'!$C118/12</f>
        <v>0</v>
      </c>
      <c r="DO306" s="53">
        <f ca="1">DN277*'General Data'!$C118/12</f>
        <v>0</v>
      </c>
      <c r="DP306" s="53">
        <f ca="1">DO277*'General Data'!$C118/12</f>
        <v>0</v>
      </c>
      <c r="DQ306" s="53">
        <f ca="1">DP277*'General Data'!$C118/12</f>
        <v>0</v>
      </c>
      <c r="DR306" s="53">
        <f ca="1">DQ277*'General Data'!$C118/12</f>
        <v>0</v>
      </c>
      <c r="DS306" s="53">
        <f ca="1">DR277*'General Data'!$C118/12</f>
        <v>0</v>
      </c>
      <c r="DT306" s="53">
        <f ca="1">DS277*'General Data'!$C118/12</f>
        <v>0</v>
      </c>
      <c r="DU306" s="53">
        <f ca="1">DT277*'General Data'!$C118/12</f>
        <v>0</v>
      </c>
      <c r="DV306" s="53">
        <f ca="1">DU277*'General Data'!$C118/12</f>
        <v>0</v>
      </c>
      <c r="DW306" s="53">
        <f ca="1">DV277*'General Data'!$C118/12</f>
        <v>0</v>
      </c>
      <c r="DX306" s="53">
        <f ca="1">DW277*'General Data'!$C118/12</f>
        <v>0</v>
      </c>
      <c r="DY306" s="53">
        <f ca="1">DX277*'General Data'!$C118/12</f>
        <v>0</v>
      </c>
      <c r="DZ306" s="53">
        <f ca="1">DY277*'General Data'!$C118/12</f>
        <v>0</v>
      </c>
      <c r="EA306" s="53">
        <f ca="1">DZ277*'General Data'!$C118/12</f>
        <v>0</v>
      </c>
      <c r="EB306" s="53">
        <f ca="1">EA277*'General Data'!$C118/12</f>
        <v>0</v>
      </c>
      <c r="EC306" s="53">
        <f ca="1">EB277*'General Data'!$C118/12</f>
        <v>0</v>
      </c>
      <c r="ED306" s="53">
        <f ca="1">EC277*'General Data'!$C118/12</f>
        <v>0</v>
      </c>
      <c r="EE306" s="53">
        <f ca="1">ED277*'General Data'!$C118/12</f>
        <v>0</v>
      </c>
      <c r="EF306" s="53">
        <f ca="1">EE277*'General Data'!$C118/12</f>
        <v>0</v>
      </c>
      <c r="EG306" s="53">
        <f ca="1">EF277*'General Data'!$C118/12</f>
        <v>0</v>
      </c>
      <c r="EH306" s="53">
        <f ca="1">EG277*'General Data'!$C118/12</f>
        <v>0</v>
      </c>
      <c r="EI306" s="53">
        <f ca="1">EH277*'General Data'!$C118/12</f>
        <v>0</v>
      </c>
      <c r="EJ306" s="53"/>
      <c r="EK306" s="53"/>
      <c r="EL306" s="53"/>
      <c r="EM306" s="53"/>
      <c r="EN306" s="53"/>
      <c r="EO306" s="53"/>
      <c r="EP306" s="53"/>
      <c r="EQ306" s="53"/>
      <c r="ER306" s="53"/>
      <c r="ES306" s="53"/>
      <c r="ET306" s="53"/>
      <c r="EU306" s="53"/>
      <c r="EV306" s="53"/>
      <c r="EW306" s="53"/>
      <c r="EX306" s="53"/>
      <c r="EY306" s="53"/>
      <c r="EZ306" s="53"/>
      <c r="FA306" s="53"/>
    </row>
    <row r="307" spans="1:157" x14ac:dyDescent="0.2">
      <c r="B307" s="105" t="s">
        <v>223</v>
      </c>
      <c r="E307" s="53">
        <f>D278*'General Data'!$C122/12</f>
        <v>0</v>
      </c>
      <c r="F307" s="53">
        <f>E278*'General Data'!$C122/12</f>
        <v>0</v>
      </c>
      <c r="G307" s="53">
        <f ca="1">F278*'General Data'!$C122/12</f>
        <v>0</v>
      </c>
      <c r="H307" s="53">
        <f ca="1">G278*'General Data'!$C122/12</f>
        <v>0</v>
      </c>
      <c r="I307" s="53">
        <f ca="1">H278*'General Data'!$C122/12</f>
        <v>0</v>
      </c>
      <c r="J307" s="53">
        <f ca="1">I278*'General Data'!$C122/12</f>
        <v>0</v>
      </c>
      <c r="K307" s="53">
        <f ca="1">J278*'General Data'!$C122/12</f>
        <v>0</v>
      </c>
      <c r="L307" s="53">
        <f ca="1">K278*'General Data'!$C122/12</f>
        <v>0</v>
      </c>
      <c r="M307" s="53">
        <f ca="1">L278*'General Data'!$C122/12</f>
        <v>0</v>
      </c>
      <c r="N307" s="53">
        <f ca="1">M278*'General Data'!$C122/12</f>
        <v>0</v>
      </c>
      <c r="O307" s="53">
        <f ca="1">N278*'General Data'!$C122/12</f>
        <v>0</v>
      </c>
      <c r="P307" s="53">
        <f ca="1">O278*'General Data'!$C122/12</f>
        <v>0</v>
      </c>
      <c r="Q307" s="53">
        <f ca="1">P278*'General Data'!$C122/12</f>
        <v>0</v>
      </c>
      <c r="R307" s="53">
        <f ca="1">Q278*'General Data'!$C122/12</f>
        <v>0</v>
      </c>
      <c r="S307" s="53">
        <f ca="1">R278*'General Data'!$C122/12</f>
        <v>0</v>
      </c>
      <c r="T307" s="53">
        <f ca="1">S278*'General Data'!$C122/12</f>
        <v>0</v>
      </c>
      <c r="U307" s="53">
        <f ca="1">T278*'General Data'!$C122/12</f>
        <v>0</v>
      </c>
      <c r="V307" s="53">
        <f ca="1">U278*'General Data'!$C122/12</f>
        <v>0</v>
      </c>
      <c r="W307" s="53">
        <f ca="1">V278*'General Data'!$C122/12</f>
        <v>0</v>
      </c>
      <c r="X307" s="53">
        <f ca="1">W278*'General Data'!$C122/12</f>
        <v>0</v>
      </c>
      <c r="Y307" s="53">
        <f ca="1">X278*'General Data'!$C122/12</f>
        <v>0</v>
      </c>
      <c r="Z307" s="53">
        <f ca="1">Y278*'General Data'!$C122/12</f>
        <v>0</v>
      </c>
      <c r="AA307" s="53">
        <f ca="1">Z278*'General Data'!$C122/12</f>
        <v>0</v>
      </c>
      <c r="AB307" s="53">
        <f ca="1">AA278*'General Data'!$C122/12</f>
        <v>0</v>
      </c>
      <c r="AC307" s="53">
        <f ca="1">AB278*'General Data'!$C122/12</f>
        <v>0</v>
      </c>
      <c r="AD307" s="53">
        <f ca="1">AC278*'General Data'!$C122/12</f>
        <v>0</v>
      </c>
      <c r="AE307" s="53">
        <f ca="1">AD278*'General Data'!$C122/12</f>
        <v>0</v>
      </c>
      <c r="AF307" s="53">
        <f ca="1">AE278*'General Data'!$C122/12</f>
        <v>0</v>
      </c>
      <c r="AG307" s="53">
        <f ca="1">AF278*'General Data'!$C122/12</f>
        <v>0</v>
      </c>
      <c r="AH307" s="53">
        <f ca="1">AG278*'General Data'!$C122/12</f>
        <v>0</v>
      </c>
      <c r="AI307" s="53">
        <f ca="1">AH278*'General Data'!$C122/12</f>
        <v>0</v>
      </c>
      <c r="AJ307" s="53">
        <f ca="1">AI278*'General Data'!$C122/12</f>
        <v>0</v>
      </c>
      <c r="AK307" s="53">
        <f ca="1">AJ278*'General Data'!$C122/12</f>
        <v>0</v>
      </c>
      <c r="AL307" s="53">
        <f ca="1">AK278*'General Data'!$C122/12</f>
        <v>0</v>
      </c>
      <c r="AM307" s="53">
        <f ca="1">AL278*'General Data'!$C122/12</f>
        <v>0</v>
      </c>
      <c r="AN307" s="53">
        <f ca="1">AM278*'General Data'!$C122/12</f>
        <v>0</v>
      </c>
      <c r="AO307" s="53">
        <f ca="1">AN278*'General Data'!$C122/12</f>
        <v>0</v>
      </c>
      <c r="AP307" s="53">
        <f ca="1">AO278*'General Data'!$C122/12</f>
        <v>0</v>
      </c>
      <c r="AQ307" s="53">
        <f ca="1">AP278*'General Data'!$C122/12</f>
        <v>0</v>
      </c>
      <c r="AR307" s="53">
        <f ca="1">AQ278*'General Data'!$C122/12</f>
        <v>0</v>
      </c>
      <c r="AS307" s="53">
        <f ca="1">AR278*'General Data'!$C122/12</f>
        <v>0</v>
      </c>
      <c r="AT307" s="53">
        <f ca="1">AS278*'General Data'!$C122/12</f>
        <v>0</v>
      </c>
      <c r="AU307" s="53">
        <f ca="1">AT278*'General Data'!$C122/12</f>
        <v>0</v>
      </c>
      <c r="AV307" s="53">
        <f ca="1">AU278*'General Data'!$C122/12</f>
        <v>0</v>
      </c>
      <c r="AW307" s="53">
        <f ca="1">AV278*'General Data'!$C122/12</f>
        <v>0</v>
      </c>
      <c r="AX307" s="53">
        <f ca="1">AW278*'General Data'!$C122/12</f>
        <v>0</v>
      </c>
      <c r="AY307" s="53">
        <f ca="1">AX278*'General Data'!$C122/12</f>
        <v>0</v>
      </c>
      <c r="AZ307" s="53">
        <f ca="1">AY278*'General Data'!$C122/12</f>
        <v>0</v>
      </c>
      <c r="BA307" s="53">
        <f ca="1">AZ278*'General Data'!$C122/12</f>
        <v>0</v>
      </c>
      <c r="BB307" s="53">
        <f ca="1">BA278*'General Data'!$C122/12</f>
        <v>0</v>
      </c>
      <c r="BC307" s="53">
        <f ca="1">BB278*'General Data'!$C122/12</f>
        <v>0</v>
      </c>
      <c r="BD307" s="53">
        <f ca="1">BC278*'General Data'!$C122/12</f>
        <v>0</v>
      </c>
      <c r="BE307" s="53">
        <f ca="1">BD278*'General Data'!$C122/12</f>
        <v>0</v>
      </c>
      <c r="BF307" s="53">
        <f ca="1">BE278*'General Data'!$C122/12</f>
        <v>0</v>
      </c>
      <c r="BG307" s="53">
        <f ca="1">BF278*'General Data'!$C122/12</f>
        <v>0</v>
      </c>
      <c r="BH307" s="53">
        <f ca="1">BG278*'General Data'!$C122/12</f>
        <v>0</v>
      </c>
      <c r="BI307" s="53">
        <f ca="1">BH278*'General Data'!$C122/12</f>
        <v>0</v>
      </c>
      <c r="BJ307" s="53">
        <f ca="1">BI278*'General Data'!$C122/12</f>
        <v>0</v>
      </c>
      <c r="BK307" s="53">
        <f ca="1">BJ278*'General Data'!$C122/12</f>
        <v>0</v>
      </c>
      <c r="BL307" s="53">
        <f ca="1">BK278*'General Data'!$C122/12</f>
        <v>0</v>
      </c>
      <c r="BM307" s="53">
        <f ca="1">BL278*'General Data'!$C122/12</f>
        <v>0</v>
      </c>
      <c r="BN307" s="53">
        <f ca="1">BM278*'General Data'!$C122/12</f>
        <v>0</v>
      </c>
      <c r="BO307" s="53">
        <f ca="1">BN278*'General Data'!$C122/12</f>
        <v>0</v>
      </c>
      <c r="BP307" s="53">
        <f ca="1">BO278*'General Data'!$C122/12</f>
        <v>0</v>
      </c>
      <c r="BQ307" s="53">
        <f ca="1">BP278*'General Data'!$C122/12</f>
        <v>0</v>
      </c>
      <c r="BR307" s="53">
        <f ca="1">BQ278*'General Data'!$C122/12</f>
        <v>0</v>
      </c>
      <c r="BS307" s="53">
        <f ca="1">BR278*'General Data'!$C122/12</f>
        <v>0</v>
      </c>
      <c r="BT307" s="53">
        <f ca="1">BS278*'General Data'!$C122/12</f>
        <v>0</v>
      </c>
      <c r="BU307" s="53">
        <f ca="1">BT278*'General Data'!$C122/12</f>
        <v>0</v>
      </c>
      <c r="BV307" s="53">
        <f ca="1">BU278*'General Data'!$C122/12</f>
        <v>0</v>
      </c>
      <c r="BW307" s="53">
        <f ca="1">BV278*'General Data'!$C122/12</f>
        <v>0</v>
      </c>
      <c r="BX307" s="53">
        <f ca="1">BW278*'General Data'!$C122/12</f>
        <v>0</v>
      </c>
      <c r="BY307" s="53">
        <f ca="1">BX278*'General Data'!$C122/12</f>
        <v>0</v>
      </c>
      <c r="BZ307" s="53">
        <f ca="1">BY278*'General Data'!$C122/12</f>
        <v>0</v>
      </c>
      <c r="CA307" s="53">
        <f ca="1">BZ278*'General Data'!$C122/12</f>
        <v>0</v>
      </c>
      <c r="CB307" s="53">
        <f ca="1">CA278*'General Data'!$C122/12</f>
        <v>0</v>
      </c>
      <c r="CC307" s="53">
        <f ca="1">CB278*'General Data'!$C122/12</f>
        <v>0</v>
      </c>
      <c r="CD307" s="53">
        <f ca="1">CC278*'General Data'!$C122/12</f>
        <v>0</v>
      </c>
      <c r="CE307" s="53">
        <f ca="1">CD278*'General Data'!$C122/12</f>
        <v>0</v>
      </c>
      <c r="CF307" s="53">
        <f ca="1">CE278*'General Data'!$C122/12</f>
        <v>0</v>
      </c>
      <c r="CG307" s="53">
        <f ca="1">CF278*'General Data'!$C122/12</f>
        <v>0</v>
      </c>
      <c r="CH307" s="53">
        <f ca="1">CG278*'General Data'!$C122/12</f>
        <v>0</v>
      </c>
      <c r="CI307" s="53">
        <f ca="1">CH278*'General Data'!$C122/12</f>
        <v>0</v>
      </c>
      <c r="CJ307" s="53">
        <f ca="1">CI278*'General Data'!$C122/12</f>
        <v>0</v>
      </c>
      <c r="CK307" s="53">
        <f ca="1">CJ278*'General Data'!$C122/12</f>
        <v>0</v>
      </c>
      <c r="CL307" s="53">
        <f ca="1">CK278*'General Data'!$C122/12</f>
        <v>0</v>
      </c>
      <c r="CM307" s="53">
        <f ca="1">CL278*'General Data'!$C122/12</f>
        <v>0</v>
      </c>
      <c r="CN307" s="53">
        <f ca="1">CM278*'General Data'!$C122/12</f>
        <v>0</v>
      </c>
      <c r="CO307" s="53">
        <f ca="1">CN278*'General Data'!$C122/12</f>
        <v>0</v>
      </c>
      <c r="CP307" s="53">
        <f ca="1">CO278*'General Data'!$C122/12</f>
        <v>0</v>
      </c>
      <c r="CQ307" s="53">
        <f ca="1">CP278*'General Data'!$C122/12</f>
        <v>0</v>
      </c>
      <c r="CR307" s="53">
        <f ca="1">CQ278*'General Data'!$C122/12</f>
        <v>0</v>
      </c>
      <c r="CS307" s="53">
        <f ca="1">CR278*'General Data'!$C122/12</f>
        <v>0</v>
      </c>
      <c r="CT307" s="53">
        <f ca="1">CS278*'General Data'!$C122/12</f>
        <v>0</v>
      </c>
      <c r="CU307" s="53">
        <f ca="1">CT278*'General Data'!$C122/12</f>
        <v>0</v>
      </c>
      <c r="CV307" s="53">
        <f ca="1">CU278*'General Data'!$C122/12</f>
        <v>0</v>
      </c>
      <c r="CW307" s="53">
        <f ca="1">CV278*'General Data'!$C122/12</f>
        <v>0</v>
      </c>
      <c r="CX307" s="53">
        <f ca="1">CW278*'General Data'!$C122/12</f>
        <v>0</v>
      </c>
      <c r="CY307" s="53">
        <f ca="1">CX278*'General Data'!$C122/12</f>
        <v>0</v>
      </c>
      <c r="CZ307" s="53">
        <f ca="1">CY278*'General Data'!$C122/12</f>
        <v>0</v>
      </c>
      <c r="DA307" s="53">
        <f ca="1">CZ278*'General Data'!$C122/12</f>
        <v>0</v>
      </c>
      <c r="DB307" s="53">
        <f ca="1">DA278*'General Data'!$C122/12</f>
        <v>0</v>
      </c>
      <c r="DC307" s="53">
        <f ca="1">DB278*'General Data'!$C122/12</f>
        <v>0</v>
      </c>
      <c r="DD307" s="53">
        <f ca="1">DC278*'General Data'!$C122/12</f>
        <v>0</v>
      </c>
      <c r="DE307" s="53">
        <f ca="1">DD278*'General Data'!$C122/12</f>
        <v>0</v>
      </c>
      <c r="DF307" s="53">
        <f ca="1">DE278*'General Data'!$C122/12</f>
        <v>0</v>
      </c>
      <c r="DG307" s="53">
        <f ca="1">DF278*'General Data'!$C122/12</f>
        <v>0</v>
      </c>
      <c r="DH307" s="53">
        <f ca="1">DG278*'General Data'!$C122/12</f>
        <v>0</v>
      </c>
      <c r="DI307" s="53">
        <f ca="1">DH278*'General Data'!$C122/12</f>
        <v>0</v>
      </c>
      <c r="DJ307" s="53">
        <f ca="1">DI278*'General Data'!$C122/12</f>
        <v>0</v>
      </c>
      <c r="DK307" s="53">
        <f ca="1">DJ278*'General Data'!$C122/12</f>
        <v>0</v>
      </c>
      <c r="DL307" s="53">
        <f ca="1">DK278*'General Data'!$C122/12</f>
        <v>0</v>
      </c>
      <c r="DM307" s="53">
        <f ca="1">DL278*'General Data'!$C122/12</f>
        <v>0</v>
      </c>
      <c r="DN307" s="53">
        <f ca="1">DM278*'General Data'!$C122/12</f>
        <v>0</v>
      </c>
      <c r="DO307" s="53">
        <f ca="1">DN278*'General Data'!$C122/12</f>
        <v>0</v>
      </c>
      <c r="DP307" s="53">
        <f ca="1">DO278*'General Data'!$C122/12</f>
        <v>0</v>
      </c>
      <c r="DQ307" s="53">
        <f ca="1">DP278*'General Data'!$C122/12</f>
        <v>0</v>
      </c>
      <c r="DR307" s="53">
        <f ca="1">DQ278*'General Data'!$C122/12</f>
        <v>0</v>
      </c>
      <c r="DS307" s="53">
        <f ca="1">DR278*'General Data'!$C122/12</f>
        <v>0</v>
      </c>
      <c r="DT307" s="53">
        <f ca="1">DS278*'General Data'!$C122/12</f>
        <v>0</v>
      </c>
      <c r="DU307" s="53">
        <f ca="1">DT278*'General Data'!$C122/12</f>
        <v>0</v>
      </c>
      <c r="DV307" s="53">
        <f ca="1">DU278*'General Data'!$C122/12</f>
        <v>0</v>
      </c>
      <c r="DW307" s="53">
        <f ca="1">DV278*'General Data'!$C122/12</f>
        <v>0</v>
      </c>
      <c r="DX307" s="53">
        <f ca="1">DW278*'General Data'!$C122/12</f>
        <v>0</v>
      </c>
      <c r="DY307" s="53">
        <f ca="1">DX278*'General Data'!$C122/12</f>
        <v>0</v>
      </c>
      <c r="DZ307" s="53">
        <f ca="1">DY278*'General Data'!$C122/12</f>
        <v>0</v>
      </c>
      <c r="EA307" s="53">
        <f ca="1">DZ278*'General Data'!$C122/12</f>
        <v>0</v>
      </c>
      <c r="EB307" s="53">
        <f ca="1">EA278*'General Data'!$C122/12</f>
        <v>0</v>
      </c>
      <c r="EC307" s="53">
        <f ca="1">EB278*'General Data'!$C122/12</f>
        <v>0</v>
      </c>
      <c r="ED307" s="53">
        <f ca="1">EC278*'General Data'!$C122/12</f>
        <v>0</v>
      </c>
      <c r="EE307" s="53">
        <f ca="1">ED278*'General Data'!$C122/12</f>
        <v>0</v>
      </c>
      <c r="EF307" s="53">
        <f ca="1">EE278*'General Data'!$C122/12</f>
        <v>0</v>
      </c>
      <c r="EG307" s="53">
        <f ca="1">EF278*'General Data'!$C122/12</f>
        <v>0</v>
      </c>
      <c r="EH307" s="53">
        <f ca="1">EG278*'General Data'!$C122/12</f>
        <v>0</v>
      </c>
      <c r="EI307" s="53">
        <f ca="1">EH278*'General Data'!$C122/12</f>
        <v>0</v>
      </c>
      <c r="EJ307" s="53"/>
      <c r="EK307" s="53"/>
      <c r="EL307" s="53"/>
      <c r="EM307" s="53"/>
      <c r="EN307" s="53"/>
      <c r="EO307" s="53"/>
      <c r="EP307" s="53"/>
      <c r="EQ307" s="53"/>
      <c r="ER307" s="53"/>
      <c r="ES307" s="53"/>
      <c r="ET307" s="53"/>
      <c r="EU307" s="53"/>
      <c r="EV307" s="53"/>
      <c r="EW307" s="53"/>
      <c r="EX307" s="53"/>
      <c r="EY307" s="53"/>
      <c r="EZ307" s="53"/>
      <c r="FA307" s="53"/>
    </row>
    <row r="308" spans="1:157" x14ac:dyDescent="0.2">
      <c r="B308" s="105" t="s">
        <v>227</v>
      </c>
      <c r="E308" s="53">
        <f>D279*'General Data'!$C126/12</f>
        <v>0</v>
      </c>
      <c r="F308" s="53">
        <f>E279*'General Data'!$C126/12</f>
        <v>0</v>
      </c>
      <c r="G308" s="53">
        <f>F279*'General Data'!$C126/12</f>
        <v>0</v>
      </c>
      <c r="H308" s="53">
        <f>G279*'General Data'!$C126/12</f>
        <v>0</v>
      </c>
      <c r="I308" s="53">
        <f>H279*'General Data'!$C126/12</f>
        <v>0</v>
      </c>
      <c r="J308" s="53">
        <f>I279*'General Data'!$C126/12</f>
        <v>0</v>
      </c>
      <c r="K308" s="53">
        <f>J279*'General Data'!$C126/12</f>
        <v>0</v>
      </c>
      <c r="L308" s="53">
        <f>K279*'General Data'!$C126/12</f>
        <v>0</v>
      </c>
      <c r="M308" s="53">
        <f>L279*'General Data'!$C126/12</f>
        <v>0</v>
      </c>
      <c r="N308" s="53">
        <f>M279*'General Data'!$C126/12</f>
        <v>0</v>
      </c>
      <c r="O308" s="53">
        <f>N279*'General Data'!$C126/12</f>
        <v>0</v>
      </c>
      <c r="P308" s="53">
        <f>O279*'General Data'!$C126/12</f>
        <v>0</v>
      </c>
      <c r="Q308" s="53">
        <f>P279*'General Data'!$C126/12</f>
        <v>0</v>
      </c>
      <c r="R308" s="53">
        <f>Q279*'General Data'!$C126/12</f>
        <v>0</v>
      </c>
      <c r="S308" s="53">
        <f>R279*'General Data'!$C126/12</f>
        <v>0</v>
      </c>
      <c r="T308" s="53">
        <f>S279*'General Data'!$C126/12</f>
        <v>0</v>
      </c>
      <c r="U308" s="53">
        <f>T279*'General Data'!$C126/12</f>
        <v>0</v>
      </c>
      <c r="V308" s="53">
        <f>U279*'General Data'!$C126/12</f>
        <v>0</v>
      </c>
      <c r="W308" s="53">
        <f>V279*'General Data'!$C126/12</f>
        <v>0</v>
      </c>
      <c r="X308" s="53">
        <f>W279*'General Data'!$C126/12</f>
        <v>0</v>
      </c>
      <c r="Y308" s="53">
        <f>X279*'General Data'!$C126/12</f>
        <v>0</v>
      </c>
      <c r="Z308" s="53">
        <f>Y279*'General Data'!$C126/12</f>
        <v>0</v>
      </c>
      <c r="AA308" s="53">
        <f>Z279*'General Data'!$C126/12</f>
        <v>0</v>
      </c>
      <c r="AB308" s="53">
        <f>AA279*'General Data'!$C126/12</f>
        <v>0</v>
      </c>
      <c r="AC308" s="53">
        <f>AB279*'General Data'!$C126/12</f>
        <v>0</v>
      </c>
      <c r="AD308" s="53">
        <f>AC279*'General Data'!$C126/12</f>
        <v>0</v>
      </c>
      <c r="AE308" s="53">
        <f>AD279*'General Data'!$C126/12</f>
        <v>0</v>
      </c>
      <c r="AF308" s="53">
        <f>AE279*'General Data'!$C126/12</f>
        <v>0</v>
      </c>
      <c r="AG308" s="53">
        <f>AF279*'General Data'!$C126/12</f>
        <v>0</v>
      </c>
      <c r="AH308" s="53">
        <f>AG279*'General Data'!$C126/12</f>
        <v>0</v>
      </c>
      <c r="AI308" s="53">
        <f>AH279*'General Data'!$C126/12</f>
        <v>0</v>
      </c>
      <c r="AJ308" s="53">
        <f>AI279*'General Data'!$C126/12</f>
        <v>0</v>
      </c>
      <c r="AK308" s="53">
        <f>AJ279*'General Data'!$C126/12</f>
        <v>0</v>
      </c>
      <c r="AL308" s="53">
        <f>AK279*'General Data'!$C126/12</f>
        <v>0</v>
      </c>
      <c r="AM308" s="53">
        <f>AL279*'General Data'!$C126/12</f>
        <v>0</v>
      </c>
      <c r="AN308" s="53">
        <f>AM279*'General Data'!$C126/12</f>
        <v>0</v>
      </c>
      <c r="AO308" s="53">
        <f>AN279*'General Data'!$C126/12</f>
        <v>0</v>
      </c>
      <c r="AP308" s="53">
        <f>AO279*'General Data'!$C126/12</f>
        <v>0</v>
      </c>
      <c r="AQ308" s="53">
        <f>AP279*'General Data'!$C126/12</f>
        <v>0</v>
      </c>
      <c r="AR308" s="53">
        <f>AQ279*'General Data'!$C126/12</f>
        <v>0</v>
      </c>
      <c r="AS308" s="53">
        <f>AR279*'General Data'!$C126/12</f>
        <v>0</v>
      </c>
      <c r="AT308" s="53">
        <f>AS279*'General Data'!$C126/12</f>
        <v>0</v>
      </c>
      <c r="AU308" s="53">
        <f>AT279*'General Data'!$C126/12</f>
        <v>0</v>
      </c>
      <c r="AV308" s="53">
        <f>AU279*'General Data'!$C126/12</f>
        <v>0</v>
      </c>
      <c r="AW308" s="53">
        <f>AV279*'General Data'!$C126/12</f>
        <v>0</v>
      </c>
      <c r="AX308" s="53">
        <f>AW279*'General Data'!$C126/12</f>
        <v>0</v>
      </c>
      <c r="AY308" s="53">
        <f>AX279*'General Data'!$C126/12</f>
        <v>0</v>
      </c>
      <c r="AZ308" s="53">
        <f>AY279*'General Data'!$C126/12</f>
        <v>0</v>
      </c>
      <c r="BA308" s="53">
        <f>AZ279*'General Data'!$C126/12</f>
        <v>0</v>
      </c>
      <c r="BB308" s="53">
        <f>BA279*'General Data'!$C126/12</f>
        <v>0</v>
      </c>
      <c r="BC308" s="53">
        <f>BB279*'General Data'!$C126/12</f>
        <v>0</v>
      </c>
      <c r="BD308" s="53">
        <f>BC279*'General Data'!$C126/12</f>
        <v>0</v>
      </c>
      <c r="BE308" s="53">
        <f>BD279*'General Data'!$C126/12</f>
        <v>0</v>
      </c>
      <c r="BF308" s="53">
        <f>BE279*'General Data'!$C126/12</f>
        <v>0</v>
      </c>
      <c r="BG308" s="53">
        <f>BF279*'General Data'!$C126/12</f>
        <v>0</v>
      </c>
      <c r="BH308" s="53">
        <f>BG279*'General Data'!$C126/12</f>
        <v>0</v>
      </c>
      <c r="BI308" s="53">
        <f>BH279*'General Data'!$C126/12</f>
        <v>0</v>
      </c>
      <c r="BJ308" s="53">
        <f>BI279*'General Data'!$C126/12</f>
        <v>0</v>
      </c>
      <c r="BK308" s="53">
        <f>BJ279*'General Data'!$C126/12</f>
        <v>0</v>
      </c>
      <c r="BL308" s="53">
        <f>BK279*'General Data'!$C126/12</f>
        <v>0</v>
      </c>
      <c r="BM308" s="53">
        <f>BL279*'General Data'!$C126/12</f>
        <v>0</v>
      </c>
      <c r="BN308" s="53">
        <f>BM279*'General Data'!$C126/12</f>
        <v>0</v>
      </c>
      <c r="BO308" s="53">
        <f>BN279*'General Data'!$C126/12</f>
        <v>0</v>
      </c>
      <c r="BP308" s="53">
        <f>BO279*'General Data'!$C126/12</f>
        <v>0</v>
      </c>
      <c r="BQ308" s="53">
        <f>BP279*'General Data'!$C126/12</f>
        <v>0</v>
      </c>
      <c r="BR308" s="53">
        <f>BQ279*'General Data'!$C126/12</f>
        <v>0</v>
      </c>
      <c r="BS308" s="53">
        <f>BR279*'General Data'!$C126/12</f>
        <v>0</v>
      </c>
      <c r="BT308" s="53">
        <f>BS279*'General Data'!$C126/12</f>
        <v>0</v>
      </c>
      <c r="BU308" s="53">
        <f>BT279*'General Data'!$C126/12</f>
        <v>0</v>
      </c>
      <c r="BV308" s="53">
        <f>BU279*'General Data'!$C126/12</f>
        <v>0</v>
      </c>
      <c r="BW308" s="53">
        <f>BV279*'General Data'!$C126/12</f>
        <v>0</v>
      </c>
      <c r="BX308" s="53">
        <f>BW279*'General Data'!$C126/12</f>
        <v>0</v>
      </c>
      <c r="BY308" s="53">
        <f>BX279*'General Data'!$C126/12</f>
        <v>0</v>
      </c>
      <c r="BZ308" s="53">
        <f>BY279*'General Data'!$C126/12</f>
        <v>0</v>
      </c>
      <c r="CA308" s="53">
        <f>BZ279*'General Data'!$C126/12</f>
        <v>0</v>
      </c>
      <c r="CB308" s="53">
        <f>CA279*'General Data'!$C126/12</f>
        <v>0</v>
      </c>
      <c r="CC308" s="53">
        <f>CB279*'General Data'!$C126/12</f>
        <v>0</v>
      </c>
      <c r="CD308" s="53">
        <f>CC279*'General Data'!$C126/12</f>
        <v>0</v>
      </c>
      <c r="CE308" s="53">
        <f>CD279*'General Data'!$C126/12</f>
        <v>0</v>
      </c>
      <c r="CF308" s="53">
        <f>CE279*'General Data'!$C126/12</f>
        <v>0</v>
      </c>
      <c r="CG308" s="53">
        <f>CF279*'General Data'!$C126/12</f>
        <v>0</v>
      </c>
      <c r="CH308" s="53">
        <f>CG279*'General Data'!$C126/12</f>
        <v>0</v>
      </c>
      <c r="CI308" s="53">
        <f>CH279*'General Data'!$C126/12</f>
        <v>0</v>
      </c>
      <c r="CJ308" s="53">
        <f>CI279*'General Data'!$C126/12</f>
        <v>0</v>
      </c>
      <c r="CK308" s="53">
        <f>CJ279*'General Data'!$C126/12</f>
        <v>0</v>
      </c>
      <c r="CL308" s="53">
        <f>CK279*'General Data'!$C126/12</f>
        <v>0</v>
      </c>
      <c r="CM308" s="53">
        <f>CL279*'General Data'!$C126/12</f>
        <v>0</v>
      </c>
      <c r="CN308" s="53">
        <f>CM279*'General Data'!$C126/12</f>
        <v>0</v>
      </c>
      <c r="CO308" s="53">
        <f>CN279*'General Data'!$C126/12</f>
        <v>0</v>
      </c>
      <c r="CP308" s="53">
        <f>CO279*'General Data'!$C126/12</f>
        <v>0</v>
      </c>
      <c r="CQ308" s="53">
        <f>CP279*'General Data'!$C126/12</f>
        <v>0</v>
      </c>
      <c r="CR308" s="53">
        <f>CQ279*'General Data'!$C126/12</f>
        <v>0</v>
      </c>
      <c r="CS308" s="53">
        <f>CR279*'General Data'!$C126/12</f>
        <v>0</v>
      </c>
      <c r="CT308" s="53">
        <f>CS279*'General Data'!$C126/12</f>
        <v>0</v>
      </c>
      <c r="CU308" s="53">
        <f>CT279*'General Data'!$C126/12</f>
        <v>0</v>
      </c>
      <c r="CV308" s="53">
        <f>CU279*'General Data'!$C126/12</f>
        <v>0</v>
      </c>
      <c r="CW308" s="53">
        <f>CV279*'General Data'!$C126/12</f>
        <v>0</v>
      </c>
      <c r="CX308" s="53">
        <f>CW279*'General Data'!$C126/12</f>
        <v>0</v>
      </c>
      <c r="CY308" s="53">
        <f>CX279*'General Data'!$C126/12</f>
        <v>0</v>
      </c>
      <c r="CZ308" s="53">
        <f>CY279*'General Data'!$C126/12</f>
        <v>0</v>
      </c>
      <c r="DA308" s="53">
        <f>CZ279*'General Data'!$C126/12</f>
        <v>0</v>
      </c>
      <c r="DB308" s="53">
        <f>DA279*'General Data'!$C126/12</f>
        <v>0</v>
      </c>
      <c r="DC308" s="53">
        <f>DB279*'General Data'!$C126/12</f>
        <v>0</v>
      </c>
      <c r="DD308" s="53">
        <f>DC279*'General Data'!$C126/12</f>
        <v>0</v>
      </c>
      <c r="DE308" s="53">
        <f>DD279*'General Data'!$C126/12</f>
        <v>0</v>
      </c>
      <c r="DF308" s="53">
        <f>DE279*'General Data'!$C126/12</f>
        <v>0</v>
      </c>
      <c r="DG308" s="53">
        <f>DF279*'General Data'!$C126/12</f>
        <v>0</v>
      </c>
      <c r="DH308" s="53">
        <f>DG279*'General Data'!$C126/12</f>
        <v>0</v>
      </c>
      <c r="DI308" s="53">
        <f>DH279*'General Data'!$C126/12</f>
        <v>0</v>
      </c>
      <c r="DJ308" s="53">
        <f>DI279*'General Data'!$C126/12</f>
        <v>0</v>
      </c>
      <c r="DK308" s="53">
        <f>DJ279*'General Data'!$C126/12</f>
        <v>0</v>
      </c>
      <c r="DL308" s="53">
        <f>DK279*'General Data'!$C126/12</f>
        <v>0</v>
      </c>
      <c r="DM308" s="53">
        <f>DL279*'General Data'!$C126/12</f>
        <v>0</v>
      </c>
      <c r="DN308" s="53">
        <f>DM279*'General Data'!$C126/12</f>
        <v>0</v>
      </c>
      <c r="DO308" s="53">
        <f>DN279*'General Data'!$C126/12</f>
        <v>0</v>
      </c>
      <c r="DP308" s="53">
        <f>DO279*'General Data'!$C126/12</f>
        <v>0</v>
      </c>
      <c r="DQ308" s="53">
        <f>DP279*'General Data'!$C126/12</f>
        <v>0</v>
      </c>
      <c r="DR308" s="53">
        <f>DQ279*'General Data'!$C126/12</f>
        <v>0</v>
      </c>
      <c r="DS308" s="53">
        <f>DR279*'General Data'!$C126/12</f>
        <v>0</v>
      </c>
      <c r="DT308" s="53">
        <f>DS279*'General Data'!$C126/12</f>
        <v>0</v>
      </c>
      <c r="DU308" s="53">
        <f>DT279*'General Data'!$C126/12</f>
        <v>0</v>
      </c>
      <c r="DV308" s="53">
        <f>DU279*'General Data'!$C126/12</f>
        <v>0</v>
      </c>
      <c r="DW308" s="53">
        <f>DV279*'General Data'!$C126/12</f>
        <v>0</v>
      </c>
      <c r="DX308" s="53">
        <f>DW279*'General Data'!$C126/12</f>
        <v>0</v>
      </c>
      <c r="DY308" s="53">
        <f>DX279*'General Data'!$C126/12</f>
        <v>0</v>
      </c>
      <c r="DZ308" s="53">
        <f>DY279*'General Data'!$C126/12</f>
        <v>0</v>
      </c>
      <c r="EA308" s="53">
        <f>DZ279*'General Data'!$C126/12</f>
        <v>0</v>
      </c>
      <c r="EB308" s="53">
        <f>EA279*'General Data'!$C126/12</f>
        <v>0</v>
      </c>
      <c r="EC308" s="53">
        <f>EB279*'General Data'!$C126/12</f>
        <v>0</v>
      </c>
      <c r="ED308" s="53">
        <f>EC279*'General Data'!$C126/12</f>
        <v>0</v>
      </c>
      <c r="EE308" s="53">
        <f>ED279*'General Data'!$C126/12</f>
        <v>0</v>
      </c>
      <c r="EF308" s="53">
        <f>EE279*'General Data'!$C126/12</f>
        <v>0</v>
      </c>
      <c r="EG308" s="53">
        <f>EF279*'General Data'!$C126/12</f>
        <v>0</v>
      </c>
      <c r="EH308" s="53">
        <f>EG279*'General Data'!$C126/12</f>
        <v>0</v>
      </c>
      <c r="EI308" s="53">
        <f>EH279*'General Data'!$C126/12</f>
        <v>0</v>
      </c>
      <c r="EJ308" s="53"/>
      <c r="EK308" s="53"/>
      <c r="EL308" s="53"/>
      <c r="EM308" s="53"/>
      <c r="EN308" s="53"/>
      <c r="EO308" s="53"/>
      <c r="EP308" s="53"/>
      <c r="EQ308" s="53"/>
      <c r="ER308" s="53"/>
      <c r="ES308" s="53"/>
      <c r="ET308" s="53"/>
      <c r="EU308" s="53"/>
      <c r="EV308" s="53"/>
      <c r="EW308" s="53"/>
      <c r="EX308" s="53"/>
      <c r="EY308" s="53"/>
      <c r="EZ308" s="53"/>
      <c r="FA308" s="53"/>
    </row>
    <row r="309" spans="1:157" ht="13.5" thickBot="1" x14ac:dyDescent="0.25">
      <c r="A309" s="2" t="s">
        <v>160</v>
      </c>
      <c r="E309" s="72">
        <f>SUM(E306:E308)</f>
        <v>0</v>
      </c>
      <c r="F309" s="72">
        <f t="shared" ref="F309:BQ309" si="379">SUM(F306:F308)</f>
        <v>0</v>
      </c>
      <c r="G309" s="72">
        <f t="shared" ca="1" si="379"/>
        <v>0</v>
      </c>
      <c r="H309" s="72">
        <f t="shared" ca="1" si="379"/>
        <v>0</v>
      </c>
      <c r="I309" s="72">
        <f t="shared" ca="1" si="379"/>
        <v>0</v>
      </c>
      <c r="J309" s="72">
        <f t="shared" ca="1" si="379"/>
        <v>0</v>
      </c>
      <c r="K309" s="72">
        <f t="shared" ca="1" si="379"/>
        <v>0</v>
      </c>
      <c r="L309" s="72">
        <f t="shared" ca="1" si="379"/>
        <v>0</v>
      </c>
      <c r="M309" s="72">
        <f t="shared" ca="1" si="379"/>
        <v>0</v>
      </c>
      <c r="N309" s="72">
        <f t="shared" ca="1" si="379"/>
        <v>0</v>
      </c>
      <c r="O309" s="72">
        <f t="shared" ca="1" si="379"/>
        <v>0</v>
      </c>
      <c r="P309" s="72">
        <f t="shared" ca="1" si="379"/>
        <v>0</v>
      </c>
      <c r="Q309" s="72">
        <f t="shared" ca="1" si="379"/>
        <v>0</v>
      </c>
      <c r="R309" s="72">
        <f t="shared" ca="1" si="379"/>
        <v>0</v>
      </c>
      <c r="S309" s="72">
        <f t="shared" ca="1" si="379"/>
        <v>0</v>
      </c>
      <c r="T309" s="72">
        <f t="shared" ca="1" si="379"/>
        <v>0</v>
      </c>
      <c r="U309" s="72">
        <f t="shared" ca="1" si="379"/>
        <v>0</v>
      </c>
      <c r="V309" s="72">
        <f t="shared" ca="1" si="379"/>
        <v>0</v>
      </c>
      <c r="W309" s="72">
        <f t="shared" ca="1" si="379"/>
        <v>0</v>
      </c>
      <c r="X309" s="72">
        <f t="shared" ca="1" si="379"/>
        <v>0</v>
      </c>
      <c r="Y309" s="72">
        <f t="shared" ca="1" si="379"/>
        <v>0</v>
      </c>
      <c r="Z309" s="72">
        <f t="shared" ca="1" si="379"/>
        <v>0</v>
      </c>
      <c r="AA309" s="72">
        <f t="shared" ca="1" si="379"/>
        <v>0</v>
      </c>
      <c r="AB309" s="72">
        <f t="shared" ca="1" si="379"/>
        <v>0</v>
      </c>
      <c r="AC309" s="72">
        <f t="shared" ca="1" si="379"/>
        <v>0</v>
      </c>
      <c r="AD309" s="72">
        <f t="shared" ca="1" si="379"/>
        <v>0</v>
      </c>
      <c r="AE309" s="72">
        <f t="shared" ca="1" si="379"/>
        <v>0</v>
      </c>
      <c r="AF309" s="72">
        <f t="shared" ca="1" si="379"/>
        <v>0</v>
      </c>
      <c r="AG309" s="72">
        <f t="shared" ca="1" si="379"/>
        <v>0</v>
      </c>
      <c r="AH309" s="72">
        <f t="shared" ca="1" si="379"/>
        <v>0</v>
      </c>
      <c r="AI309" s="72">
        <f t="shared" ca="1" si="379"/>
        <v>0</v>
      </c>
      <c r="AJ309" s="72">
        <f t="shared" ca="1" si="379"/>
        <v>0</v>
      </c>
      <c r="AK309" s="72">
        <f t="shared" ca="1" si="379"/>
        <v>0</v>
      </c>
      <c r="AL309" s="72">
        <f t="shared" ca="1" si="379"/>
        <v>0</v>
      </c>
      <c r="AM309" s="72">
        <f t="shared" ca="1" si="379"/>
        <v>0</v>
      </c>
      <c r="AN309" s="72">
        <f t="shared" ca="1" si="379"/>
        <v>0</v>
      </c>
      <c r="AO309" s="72">
        <f t="shared" ca="1" si="379"/>
        <v>0</v>
      </c>
      <c r="AP309" s="72">
        <f t="shared" ca="1" si="379"/>
        <v>0</v>
      </c>
      <c r="AQ309" s="72">
        <f t="shared" ca="1" si="379"/>
        <v>0</v>
      </c>
      <c r="AR309" s="72">
        <f t="shared" ca="1" si="379"/>
        <v>0</v>
      </c>
      <c r="AS309" s="72">
        <f t="shared" ca="1" si="379"/>
        <v>0</v>
      </c>
      <c r="AT309" s="72">
        <f t="shared" ca="1" si="379"/>
        <v>0</v>
      </c>
      <c r="AU309" s="72">
        <f t="shared" ca="1" si="379"/>
        <v>0</v>
      </c>
      <c r="AV309" s="72">
        <f t="shared" ca="1" si="379"/>
        <v>0</v>
      </c>
      <c r="AW309" s="72">
        <f t="shared" ca="1" si="379"/>
        <v>0</v>
      </c>
      <c r="AX309" s="72">
        <f t="shared" ca="1" si="379"/>
        <v>0</v>
      </c>
      <c r="AY309" s="72">
        <f t="shared" ca="1" si="379"/>
        <v>0</v>
      </c>
      <c r="AZ309" s="72">
        <f t="shared" ca="1" si="379"/>
        <v>0</v>
      </c>
      <c r="BA309" s="72">
        <f t="shared" ca="1" si="379"/>
        <v>0</v>
      </c>
      <c r="BB309" s="72">
        <f t="shared" ca="1" si="379"/>
        <v>0</v>
      </c>
      <c r="BC309" s="72">
        <f t="shared" ca="1" si="379"/>
        <v>0</v>
      </c>
      <c r="BD309" s="72">
        <f t="shared" ca="1" si="379"/>
        <v>0</v>
      </c>
      <c r="BE309" s="72">
        <f t="shared" ca="1" si="379"/>
        <v>0</v>
      </c>
      <c r="BF309" s="72">
        <f t="shared" ca="1" si="379"/>
        <v>0</v>
      </c>
      <c r="BG309" s="72">
        <f t="shared" ca="1" si="379"/>
        <v>0</v>
      </c>
      <c r="BH309" s="72">
        <f t="shared" ca="1" si="379"/>
        <v>0</v>
      </c>
      <c r="BI309" s="72">
        <f t="shared" ca="1" si="379"/>
        <v>0</v>
      </c>
      <c r="BJ309" s="72">
        <f t="shared" ca="1" si="379"/>
        <v>0</v>
      </c>
      <c r="BK309" s="72">
        <f t="shared" ca="1" si="379"/>
        <v>0</v>
      </c>
      <c r="BL309" s="72">
        <f t="shared" ca="1" si="379"/>
        <v>0</v>
      </c>
      <c r="BM309" s="72">
        <f t="shared" ca="1" si="379"/>
        <v>0</v>
      </c>
      <c r="BN309" s="72">
        <f t="shared" ca="1" si="379"/>
        <v>0</v>
      </c>
      <c r="BO309" s="72">
        <f t="shared" ca="1" si="379"/>
        <v>0</v>
      </c>
      <c r="BP309" s="72">
        <f t="shared" ca="1" si="379"/>
        <v>0</v>
      </c>
      <c r="BQ309" s="72">
        <f t="shared" ca="1" si="379"/>
        <v>0</v>
      </c>
      <c r="BR309" s="72">
        <f t="shared" ref="BR309:DW309" ca="1" si="380">SUM(BR306:BR308)</f>
        <v>0</v>
      </c>
      <c r="BS309" s="72">
        <f t="shared" ca="1" si="380"/>
        <v>0</v>
      </c>
      <c r="BT309" s="72">
        <f t="shared" ca="1" si="380"/>
        <v>0</v>
      </c>
      <c r="BU309" s="72">
        <f t="shared" ca="1" si="380"/>
        <v>0</v>
      </c>
      <c r="BV309" s="72">
        <f t="shared" ca="1" si="380"/>
        <v>0</v>
      </c>
      <c r="BW309" s="72">
        <f t="shared" ca="1" si="380"/>
        <v>0</v>
      </c>
      <c r="BX309" s="72">
        <f t="shared" ca="1" si="380"/>
        <v>0</v>
      </c>
      <c r="BY309" s="72">
        <f t="shared" ca="1" si="380"/>
        <v>0</v>
      </c>
      <c r="BZ309" s="72">
        <f t="shared" ca="1" si="380"/>
        <v>0</v>
      </c>
      <c r="CA309" s="72">
        <f t="shared" ca="1" si="380"/>
        <v>0</v>
      </c>
      <c r="CB309" s="72">
        <f t="shared" ca="1" si="380"/>
        <v>0</v>
      </c>
      <c r="CC309" s="72">
        <f t="shared" ca="1" si="380"/>
        <v>0</v>
      </c>
      <c r="CD309" s="72">
        <f t="shared" ca="1" si="380"/>
        <v>0</v>
      </c>
      <c r="CE309" s="72">
        <f t="shared" ca="1" si="380"/>
        <v>0</v>
      </c>
      <c r="CF309" s="72">
        <f t="shared" ca="1" si="380"/>
        <v>0</v>
      </c>
      <c r="CG309" s="72">
        <f t="shared" ca="1" si="380"/>
        <v>0</v>
      </c>
      <c r="CH309" s="72">
        <f t="shared" ca="1" si="380"/>
        <v>0</v>
      </c>
      <c r="CI309" s="72">
        <f t="shared" ca="1" si="380"/>
        <v>0</v>
      </c>
      <c r="CJ309" s="72">
        <f t="shared" ca="1" si="380"/>
        <v>0</v>
      </c>
      <c r="CK309" s="72">
        <f t="shared" ca="1" si="380"/>
        <v>0</v>
      </c>
      <c r="CL309" s="72">
        <f t="shared" ca="1" si="380"/>
        <v>0</v>
      </c>
      <c r="CM309" s="72">
        <f t="shared" ca="1" si="380"/>
        <v>0</v>
      </c>
      <c r="CN309" s="72">
        <f t="shared" ca="1" si="380"/>
        <v>0</v>
      </c>
      <c r="CO309" s="72">
        <f t="shared" ca="1" si="380"/>
        <v>0</v>
      </c>
      <c r="CP309" s="72">
        <f t="shared" ca="1" si="380"/>
        <v>0</v>
      </c>
      <c r="CQ309" s="72">
        <f t="shared" ca="1" si="380"/>
        <v>0</v>
      </c>
      <c r="CR309" s="72">
        <f t="shared" ca="1" si="380"/>
        <v>0</v>
      </c>
      <c r="CS309" s="72">
        <f t="shared" ca="1" si="380"/>
        <v>0</v>
      </c>
      <c r="CT309" s="72">
        <f t="shared" ca="1" si="380"/>
        <v>0</v>
      </c>
      <c r="CU309" s="72">
        <f t="shared" ca="1" si="380"/>
        <v>0</v>
      </c>
      <c r="CV309" s="72">
        <f t="shared" ca="1" si="380"/>
        <v>0</v>
      </c>
      <c r="CW309" s="72">
        <f t="shared" ca="1" si="380"/>
        <v>0</v>
      </c>
      <c r="CX309" s="72">
        <f t="shared" ca="1" si="380"/>
        <v>0</v>
      </c>
      <c r="CY309" s="72">
        <f t="shared" ca="1" si="380"/>
        <v>0</v>
      </c>
      <c r="CZ309" s="72">
        <f t="shared" ca="1" si="380"/>
        <v>0</v>
      </c>
      <c r="DA309" s="72">
        <f t="shared" ca="1" si="380"/>
        <v>0</v>
      </c>
      <c r="DB309" s="72">
        <f t="shared" ca="1" si="380"/>
        <v>0</v>
      </c>
      <c r="DC309" s="72">
        <f t="shared" ca="1" si="380"/>
        <v>0</v>
      </c>
      <c r="DD309" s="72">
        <f t="shared" ca="1" si="380"/>
        <v>0</v>
      </c>
      <c r="DE309" s="72">
        <f t="shared" ca="1" si="380"/>
        <v>0</v>
      </c>
      <c r="DF309" s="72">
        <f t="shared" ca="1" si="380"/>
        <v>0</v>
      </c>
      <c r="DG309" s="72">
        <f t="shared" ca="1" si="380"/>
        <v>0</v>
      </c>
      <c r="DH309" s="72">
        <f t="shared" ca="1" si="380"/>
        <v>0</v>
      </c>
      <c r="DI309" s="72">
        <f t="shared" ca="1" si="380"/>
        <v>0</v>
      </c>
      <c r="DJ309" s="72">
        <f t="shared" ca="1" si="380"/>
        <v>0</v>
      </c>
      <c r="DK309" s="72">
        <f t="shared" ca="1" si="380"/>
        <v>0</v>
      </c>
      <c r="DL309" s="72">
        <f t="shared" ca="1" si="380"/>
        <v>0</v>
      </c>
      <c r="DM309" s="72">
        <f t="shared" ca="1" si="380"/>
        <v>0</v>
      </c>
      <c r="DN309" s="72">
        <f t="shared" ca="1" si="380"/>
        <v>0</v>
      </c>
      <c r="DO309" s="72">
        <f t="shared" ca="1" si="380"/>
        <v>0</v>
      </c>
      <c r="DP309" s="72">
        <f t="shared" ca="1" si="380"/>
        <v>0</v>
      </c>
      <c r="DQ309" s="72">
        <f t="shared" ca="1" si="380"/>
        <v>0</v>
      </c>
      <c r="DR309" s="72">
        <f t="shared" ca="1" si="380"/>
        <v>0</v>
      </c>
      <c r="DS309" s="72">
        <f t="shared" ca="1" si="380"/>
        <v>0</v>
      </c>
      <c r="DT309" s="72">
        <f t="shared" ca="1" si="380"/>
        <v>0</v>
      </c>
      <c r="DU309" s="72">
        <f t="shared" ca="1" si="380"/>
        <v>0</v>
      </c>
      <c r="DV309" s="72">
        <f t="shared" ca="1" si="380"/>
        <v>0</v>
      </c>
      <c r="DW309" s="72">
        <f t="shared" ca="1" si="380"/>
        <v>0</v>
      </c>
      <c r="DX309" s="72">
        <f t="shared" ref="DX309:EI309" ca="1" si="381">SUM(DX306:DX308)</f>
        <v>0</v>
      </c>
      <c r="DY309" s="72">
        <f t="shared" ca="1" si="381"/>
        <v>0</v>
      </c>
      <c r="DZ309" s="72">
        <f t="shared" ca="1" si="381"/>
        <v>0</v>
      </c>
      <c r="EA309" s="72">
        <f t="shared" ca="1" si="381"/>
        <v>0</v>
      </c>
      <c r="EB309" s="72">
        <f t="shared" ca="1" si="381"/>
        <v>0</v>
      </c>
      <c r="EC309" s="72">
        <f t="shared" ca="1" si="381"/>
        <v>0</v>
      </c>
      <c r="ED309" s="72">
        <f t="shared" ca="1" si="381"/>
        <v>0</v>
      </c>
      <c r="EE309" s="72">
        <f t="shared" ca="1" si="381"/>
        <v>0</v>
      </c>
      <c r="EF309" s="72">
        <f t="shared" ca="1" si="381"/>
        <v>0</v>
      </c>
      <c r="EG309" s="72">
        <f t="shared" ca="1" si="381"/>
        <v>0</v>
      </c>
      <c r="EH309" s="72">
        <f t="shared" ca="1" si="381"/>
        <v>0</v>
      </c>
      <c r="EI309" s="72">
        <f t="shared" ca="1" si="381"/>
        <v>0</v>
      </c>
      <c r="EJ309" s="72"/>
      <c r="EK309" s="72"/>
      <c r="EL309" s="72"/>
      <c r="EM309" s="72"/>
      <c r="EN309" s="72"/>
      <c r="EO309" s="72"/>
      <c r="EP309" s="72"/>
      <c r="EQ309" s="72"/>
      <c r="ER309" s="72"/>
      <c r="ES309" s="72"/>
      <c r="ET309" s="72"/>
      <c r="EU309" s="72"/>
      <c r="EV309" s="72"/>
      <c r="EW309" s="72"/>
      <c r="EX309" s="72"/>
      <c r="EY309" s="72"/>
      <c r="EZ309" s="72"/>
      <c r="FA309" s="72"/>
    </row>
    <row r="310" spans="1:157" ht="13.5" thickTop="1" x14ac:dyDescent="0.2">
      <c r="A310" s="2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53"/>
      <c r="AV310" s="53"/>
      <c r="AW310" s="53"/>
      <c r="AX310" s="53"/>
      <c r="AY310" s="53"/>
      <c r="AZ310" s="53"/>
      <c r="BA310" s="53"/>
      <c r="BB310" s="53"/>
      <c r="BC310" s="53"/>
      <c r="BD310" s="53"/>
      <c r="BE310" s="53"/>
      <c r="BF310" s="53"/>
      <c r="BG310" s="53"/>
      <c r="BH310" s="53"/>
      <c r="BI310" s="53"/>
      <c r="BJ310" s="53"/>
      <c r="BK310" s="53"/>
      <c r="BL310" s="53"/>
      <c r="BM310" s="53"/>
      <c r="BN310" s="53"/>
      <c r="BO310" s="53"/>
      <c r="BP310" s="53"/>
      <c r="BQ310" s="53"/>
      <c r="BR310" s="53"/>
      <c r="BS310" s="53"/>
      <c r="BT310" s="53"/>
      <c r="BU310" s="53"/>
      <c r="BV310" s="53"/>
      <c r="BW310" s="53"/>
      <c r="BX310" s="53"/>
      <c r="BY310" s="53"/>
      <c r="BZ310" s="53"/>
      <c r="CA310" s="53"/>
      <c r="CB310" s="53"/>
      <c r="CC310" s="53"/>
      <c r="CD310" s="53"/>
      <c r="CE310" s="53"/>
      <c r="CF310" s="53"/>
      <c r="CG310" s="53"/>
      <c r="CH310" s="53"/>
      <c r="CI310" s="53"/>
      <c r="CJ310" s="53"/>
      <c r="CK310" s="53"/>
      <c r="CL310" s="53"/>
      <c r="CM310" s="53"/>
      <c r="CN310" s="53"/>
      <c r="CO310" s="53"/>
      <c r="CP310" s="53"/>
      <c r="CQ310" s="53"/>
      <c r="CR310" s="53"/>
      <c r="CS310" s="53"/>
      <c r="CT310" s="53"/>
      <c r="CU310" s="53"/>
      <c r="CV310" s="53"/>
      <c r="CW310" s="53"/>
      <c r="CX310" s="53"/>
      <c r="CY310" s="53"/>
      <c r="CZ310" s="53"/>
      <c r="DA310" s="53"/>
      <c r="DB310" s="53"/>
      <c r="DC310" s="53"/>
      <c r="DD310" s="53"/>
      <c r="DE310" s="53"/>
      <c r="DF310" s="53"/>
      <c r="DG310" s="53"/>
      <c r="DH310" s="53"/>
      <c r="DI310" s="53"/>
      <c r="DJ310" s="53"/>
      <c r="DK310" s="53"/>
      <c r="DL310" s="53"/>
      <c r="DM310" s="53"/>
      <c r="DN310" s="53"/>
      <c r="DO310" s="53"/>
      <c r="DP310" s="53"/>
      <c r="DQ310" s="53"/>
      <c r="DR310" s="53"/>
      <c r="DS310" s="53"/>
      <c r="DT310" s="53"/>
      <c r="DU310" s="53"/>
      <c r="DV310" s="53"/>
      <c r="DW310" s="53"/>
      <c r="DX310" s="53"/>
      <c r="DY310" s="53"/>
      <c r="DZ310" s="53"/>
      <c r="EA310" s="53"/>
      <c r="EB310" s="53"/>
      <c r="EC310" s="53"/>
      <c r="ED310" s="53"/>
      <c r="EE310" s="53"/>
      <c r="EF310" s="53"/>
      <c r="EG310" s="53"/>
      <c r="EH310" s="53"/>
      <c r="EI310" s="53"/>
      <c r="EJ310" s="53"/>
      <c r="EK310" s="53"/>
      <c r="EL310" s="53"/>
      <c r="EM310" s="53"/>
      <c r="EN310" s="53"/>
      <c r="EO310" s="53"/>
      <c r="EP310" s="53"/>
      <c r="EQ310" s="53"/>
      <c r="ER310" s="53"/>
      <c r="ES310" s="53"/>
      <c r="ET310" s="53"/>
      <c r="EU310" s="53"/>
      <c r="EV310" s="53"/>
      <c r="EW310" s="53"/>
      <c r="EX310" s="53"/>
      <c r="EY310" s="53"/>
      <c r="EZ310" s="53"/>
      <c r="FA310" s="53"/>
    </row>
    <row r="314" spans="1:157" x14ac:dyDescent="0.2">
      <c r="A314" s="2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  <c r="AX314" s="51"/>
      <c r="AY314" s="51"/>
      <c r="AZ314" s="51"/>
      <c r="BA314" s="51"/>
      <c r="BB314" s="51"/>
      <c r="BC314" s="51"/>
      <c r="BD314" s="51"/>
      <c r="BE314" s="51"/>
      <c r="BF314" s="51"/>
      <c r="BG314" s="51"/>
      <c r="BH314" s="51"/>
      <c r="BI314" s="51"/>
      <c r="BJ314" s="51"/>
      <c r="BK314" s="51"/>
      <c r="BL314" s="51"/>
      <c r="BM314" s="51"/>
      <c r="BN314" s="51"/>
      <c r="BO314" s="51"/>
      <c r="BP314" s="51"/>
      <c r="BQ314" s="51"/>
      <c r="BR314" s="51"/>
      <c r="BS314" s="51"/>
      <c r="BT314" s="51"/>
      <c r="BU314" s="51"/>
      <c r="BV314" s="51"/>
      <c r="BW314" s="51"/>
      <c r="BX314" s="51"/>
      <c r="BY314" s="51"/>
      <c r="BZ314" s="51"/>
      <c r="CA314" s="51"/>
      <c r="CB314" s="51"/>
      <c r="CC314" s="51"/>
      <c r="CD314" s="51"/>
      <c r="CE314" s="51"/>
      <c r="CF314" s="51"/>
      <c r="CG314" s="51"/>
      <c r="CH314" s="51"/>
      <c r="CI314" s="51"/>
      <c r="CJ314" s="51"/>
      <c r="CK314" s="51"/>
      <c r="CL314" s="51"/>
      <c r="CM314" s="51"/>
      <c r="CN314" s="51"/>
      <c r="CO314" s="51"/>
      <c r="CP314" s="51"/>
      <c r="CQ314" s="51"/>
      <c r="CR314" s="51"/>
      <c r="CS314" s="51"/>
      <c r="CT314" s="51"/>
      <c r="CU314" s="51"/>
      <c r="CV314" s="51"/>
      <c r="CW314" s="51"/>
      <c r="CX314" s="51"/>
      <c r="CY314" s="51"/>
      <c r="CZ314" s="51"/>
      <c r="DA314" s="51"/>
      <c r="DB314" s="51"/>
      <c r="DC314" s="51"/>
      <c r="DD314" s="51"/>
      <c r="DE314" s="51"/>
      <c r="DF314" s="51"/>
      <c r="DG314" s="51"/>
      <c r="DH314" s="51"/>
      <c r="DI314" s="51"/>
      <c r="DJ314" s="51"/>
      <c r="DK314" s="51"/>
      <c r="DL314" s="51"/>
      <c r="DM314" s="51"/>
      <c r="DN314" s="51"/>
      <c r="DO314" s="51"/>
      <c r="DP314" s="51"/>
      <c r="DQ314" s="51"/>
      <c r="DR314" s="51"/>
      <c r="DS314" s="51"/>
      <c r="DT314" s="51"/>
      <c r="DU314" s="51"/>
      <c r="DV314" s="51"/>
      <c r="DW314" s="51"/>
      <c r="DX314" s="51"/>
      <c r="DY314" s="51"/>
      <c r="DZ314" s="51"/>
      <c r="EA314" s="51"/>
      <c r="EB314" s="51"/>
      <c r="EC314" s="51"/>
      <c r="ED314" s="51"/>
      <c r="EE314" s="51"/>
      <c r="EF314" s="51"/>
      <c r="EG314" s="51"/>
      <c r="EH314" s="51"/>
      <c r="EI314" s="51"/>
      <c r="EJ314" s="51"/>
      <c r="EK314" s="51"/>
      <c r="EL314" s="51"/>
      <c r="EM314" s="51"/>
      <c r="EN314" s="51"/>
      <c r="EO314" s="51"/>
      <c r="EP314" s="51"/>
      <c r="EQ314" s="51"/>
      <c r="ER314" s="51"/>
      <c r="ES314" s="51"/>
      <c r="ET314" s="51"/>
      <c r="EU314" s="51"/>
      <c r="EV314" s="51"/>
      <c r="EW314" s="51"/>
      <c r="EX314" s="51"/>
      <c r="EY314" s="51"/>
      <c r="EZ314" s="51"/>
      <c r="FA314" s="51"/>
    </row>
    <row r="315" spans="1:157" x14ac:dyDescent="0.2">
      <c r="A315" s="2" t="str">
        <f>IF('General Data'!$C$8="Y","Members' Paid in Capital", "Paid in Capital")</f>
        <v>Paid in Capital</v>
      </c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51"/>
      <c r="AU315" s="51"/>
      <c r="AV315" s="51"/>
      <c r="AW315" s="51"/>
      <c r="AX315" s="51"/>
      <c r="AY315" s="51"/>
      <c r="AZ315" s="51"/>
      <c r="BA315" s="51"/>
      <c r="BB315" s="51"/>
      <c r="BC315" s="51"/>
      <c r="BD315" s="51"/>
      <c r="BE315" s="51"/>
      <c r="BF315" s="51"/>
      <c r="BG315" s="51"/>
      <c r="BH315" s="51"/>
      <c r="BI315" s="51"/>
      <c r="BJ315" s="51"/>
      <c r="BK315" s="51"/>
      <c r="BL315" s="51"/>
      <c r="BM315" s="51"/>
      <c r="BN315" s="51"/>
      <c r="BO315" s="51"/>
      <c r="BP315" s="51"/>
      <c r="BQ315" s="51"/>
      <c r="BR315" s="51"/>
      <c r="BS315" s="51"/>
      <c r="BT315" s="51"/>
      <c r="BU315" s="51"/>
      <c r="BV315" s="51"/>
      <c r="BW315" s="51"/>
      <c r="BX315" s="51"/>
      <c r="BY315" s="51"/>
      <c r="BZ315" s="51"/>
      <c r="CA315" s="51"/>
      <c r="CB315" s="51"/>
      <c r="CC315" s="51"/>
      <c r="CD315" s="51"/>
      <c r="CE315" s="51"/>
      <c r="CF315" s="51"/>
      <c r="CG315" s="51"/>
      <c r="CH315" s="51"/>
      <c r="CI315" s="51"/>
      <c r="CJ315" s="51"/>
      <c r="CK315" s="51"/>
      <c r="CL315" s="51"/>
      <c r="CM315" s="51"/>
      <c r="CN315" s="51"/>
      <c r="CO315" s="51"/>
      <c r="CP315" s="51"/>
      <c r="CQ315" s="51"/>
      <c r="CR315" s="51"/>
      <c r="CS315" s="51"/>
      <c r="CT315" s="51"/>
      <c r="CU315" s="51"/>
      <c r="CV315" s="51"/>
      <c r="CW315" s="51"/>
      <c r="CX315" s="51"/>
      <c r="CY315" s="51"/>
      <c r="CZ315" s="51"/>
      <c r="DA315" s="51"/>
      <c r="DB315" s="51"/>
      <c r="DC315" s="51"/>
      <c r="DD315" s="51"/>
      <c r="DE315" s="51"/>
      <c r="DF315" s="51"/>
      <c r="DG315" s="51"/>
      <c r="DH315" s="51"/>
      <c r="DI315" s="51"/>
      <c r="DJ315" s="51"/>
      <c r="DK315" s="51"/>
      <c r="DL315" s="51"/>
      <c r="DM315" s="51"/>
      <c r="DN315" s="51"/>
      <c r="DO315" s="51"/>
      <c r="DP315" s="51"/>
      <c r="DQ315" s="51"/>
      <c r="DR315" s="51"/>
      <c r="DS315" s="51"/>
      <c r="DT315" s="51"/>
      <c r="DU315" s="51"/>
      <c r="DV315" s="51"/>
      <c r="DW315" s="51"/>
      <c r="DX315" s="51"/>
      <c r="DY315" s="51"/>
      <c r="DZ315" s="51"/>
      <c r="EA315" s="51"/>
      <c r="EB315" s="51"/>
      <c r="EC315" s="51"/>
      <c r="ED315" s="51"/>
      <c r="EE315" s="51"/>
      <c r="EF315" s="51"/>
      <c r="EG315" s="51"/>
      <c r="EH315" s="51"/>
      <c r="EI315" s="51"/>
      <c r="EJ315" s="51"/>
      <c r="EK315" s="51"/>
      <c r="EL315" s="51"/>
      <c r="EM315" s="51"/>
      <c r="EN315" s="51"/>
      <c r="EO315" s="51"/>
      <c r="EP315" s="51"/>
      <c r="EQ315" s="51"/>
      <c r="ER315" s="51"/>
      <c r="ES315" s="51"/>
      <c r="ET315" s="51"/>
      <c r="EU315" s="51"/>
      <c r="EV315" s="51"/>
      <c r="EW315" s="51"/>
      <c r="EX315" s="51"/>
      <c r="EY315" s="51"/>
      <c r="EZ315" s="51"/>
      <c r="FA315" s="51"/>
    </row>
    <row r="316" spans="1:157" x14ac:dyDescent="0.2">
      <c r="B316" t="s">
        <v>77</v>
      </c>
      <c r="E316" s="51">
        <f>'General Data'!C156</f>
        <v>0</v>
      </c>
      <c r="F316" s="51">
        <f t="shared" ref="F316:AJ316" si="382">E318</f>
        <v>0</v>
      </c>
      <c r="G316" s="51">
        <f t="shared" si="382"/>
        <v>0</v>
      </c>
      <c r="H316" s="51">
        <f t="shared" si="382"/>
        <v>0</v>
      </c>
      <c r="I316" s="51">
        <f t="shared" si="382"/>
        <v>0</v>
      </c>
      <c r="J316" s="51">
        <f t="shared" si="382"/>
        <v>0</v>
      </c>
      <c r="K316" s="51">
        <f t="shared" si="382"/>
        <v>0</v>
      </c>
      <c r="L316" s="51">
        <f t="shared" si="382"/>
        <v>0</v>
      </c>
      <c r="M316" s="51">
        <f t="shared" si="382"/>
        <v>0</v>
      </c>
      <c r="N316" s="51">
        <f t="shared" si="382"/>
        <v>0</v>
      </c>
      <c r="O316" s="51">
        <f t="shared" si="382"/>
        <v>0</v>
      </c>
      <c r="P316" s="51">
        <f t="shared" si="382"/>
        <v>0</v>
      </c>
      <c r="Q316" s="51">
        <f t="shared" si="382"/>
        <v>0</v>
      </c>
      <c r="R316" s="51">
        <f t="shared" si="382"/>
        <v>0</v>
      </c>
      <c r="S316" s="51">
        <f t="shared" si="382"/>
        <v>0</v>
      </c>
      <c r="T316" s="51">
        <f t="shared" si="382"/>
        <v>0</v>
      </c>
      <c r="U316" s="51">
        <f t="shared" si="382"/>
        <v>0</v>
      </c>
      <c r="V316" s="51">
        <f t="shared" si="382"/>
        <v>0</v>
      </c>
      <c r="W316" s="51">
        <f t="shared" si="382"/>
        <v>0</v>
      </c>
      <c r="X316" s="51">
        <f t="shared" si="382"/>
        <v>0</v>
      </c>
      <c r="Y316" s="51">
        <f t="shared" si="382"/>
        <v>0</v>
      </c>
      <c r="Z316" s="51">
        <f t="shared" si="382"/>
        <v>0</v>
      </c>
      <c r="AA316" s="51">
        <f t="shared" si="382"/>
        <v>0</v>
      </c>
      <c r="AB316" s="51">
        <f t="shared" si="382"/>
        <v>0</v>
      </c>
      <c r="AC316" s="51">
        <f t="shared" si="382"/>
        <v>0</v>
      </c>
      <c r="AD316" s="51">
        <f t="shared" si="382"/>
        <v>0</v>
      </c>
      <c r="AE316" s="51">
        <f t="shared" si="382"/>
        <v>0</v>
      </c>
      <c r="AF316" s="51">
        <f t="shared" si="382"/>
        <v>0</v>
      </c>
      <c r="AG316" s="51">
        <f t="shared" si="382"/>
        <v>0</v>
      </c>
      <c r="AH316" s="51">
        <f t="shared" si="382"/>
        <v>0</v>
      </c>
      <c r="AI316" s="51">
        <f t="shared" si="382"/>
        <v>0</v>
      </c>
      <c r="AJ316" s="51">
        <f t="shared" si="382"/>
        <v>0</v>
      </c>
      <c r="AK316" s="51">
        <f t="shared" ref="AK316:BP316" si="383">AJ318</f>
        <v>0</v>
      </c>
      <c r="AL316" s="51">
        <f t="shared" si="383"/>
        <v>0</v>
      </c>
      <c r="AM316" s="51">
        <f t="shared" si="383"/>
        <v>0</v>
      </c>
      <c r="AN316" s="51">
        <f t="shared" si="383"/>
        <v>0</v>
      </c>
      <c r="AO316" s="51">
        <f t="shared" si="383"/>
        <v>0</v>
      </c>
      <c r="AP316" s="51">
        <f t="shared" si="383"/>
        <v>0</v>
      </c>
      <c r="AQ316" s="51">
        <f t="shared" si="383"/>
        <v>0</v>
      </c>
      <c r="AR316" s="51">
        <f t="shared" si="383"/>
        <v>0</v>
      </c>
      <c r="AS316" s="51">
        <f t="shared" si="383"/>
        <v>0</v>
      </c>
      <c r="AT316" s="51">
        <f t="shared" si="383"/>
        <v>0</v>
      </c>
      <c r="AU316" s="51">
        <f t="shared" si="383"/>
        <v>0</v>
      </c>
      <c r="AV316" s="51">
        <f t="shared" si="383"/>
        <v>0</v>
      </c>
      <c r="AW316" s="51">
        <f t="shared" si="383"/>
        <v>0</v>
      </c>
      <c r="AX316" s="51">
        <f t="shared" si="383"/>
        <v>0</v>
      </c>
      <c r="AY316" s="51">
        <f t="shared" si="383"/>
        <v>0</v>
      </c>
      <c r="AZ316" s="51">
        <f t="shared" si="383"/>
        <v>0</v>
      </c>
      <c r="BA316" s="51">
        <f t="shared" si="383"/>
        <v>0</v>
      </c>
      <c r="BB316" s="51">
        <f t="shared" si="383"/>
        <v>0</v>
      </c>
      <c r="BC316" s="51">
        <f t="shared" si="383"/>
        <v>0</v>
      </c>
      <c r="BD316" s="51">
        <f t="shared" si="383"/>
        <v>0</v>
      </c>
      <c r="BE316" s="51">
        <f t="shared" si="383"/>
        <v>0</v>
      </c>
      <c r="BF316" s="51">
        <f t="shared" si="383"/>
        <v>0</v>
      </c>
      <c r="BG316" s="51">
        <f t="shared" si="383"/>
        <v>0</v>
      </c>
      <c r="BH316" s="51">
        <f t="shared" si="383"/>
        <v>0</v>
      </c>
      <c r="BI316" s="51">
        <f t="shared" si="383"/>
        <v>0</v>
      </c>
      <c r="BJ316" s="51">
        <f t="shared" si="383"/>
        <v>0</v>
      </c>
      <c r="BK316" s="51">
        <f t="shared" si="383"/>
        <v>0</v>
      </c>
      <c r="BL316" s="51">
        <f t="shared" si="383"/>
        <v>0</v>
      </c>
      <c r="BM316" s="51">
        <f t="shared" si="383"/>
        <v>0</v>
      </c>
      <c r="BN316" s="51">
        <f t="shared" si="383"/>
        <v>0</v>
      </c>
      <c r="BO316" s="51">
        <f t="shared" si="383"/>
        <v>0</v>
      </c>
      <c r="BP316" s="51">
        <f t="shared" si="383"/>
        <v>0</v>
      </c>
      <c r="BQ316" s="51">
        <f t="shared" ref="BQ316:CV316" si="384">BP318</f>
        <v>0</v>
      </c>
      <c r="BR316" s="51">
        <f t="shared" si="384"/>
        <v>0</v>
      </c>
      <c r="BS316" s="51">
        <f t="shared" si="384"/>
        <v>0</v>
      </c>
      <c r="BT316" s="51">
        <f t="shared" si="384"/>
        <v>0</v>
      </c>
      <c r="BU316" s="51">
        <f t="shared" si="384"/>
        <v>0</v>
      </c>
      <c r="BV316" s="51">
        <f t="shared" si="384"/>
        <v>0</v>
      </c>
      <c r="BW316" s="51">
        <f t="shared" si="384"/>
        <v>0</v>
      </c>
      <c r="BX316" s="51">
        <f t="shared" si="384"/>
        <v>0</v>
      </c>
      <c r="BY316" s="51">
        <f t="shared" si="384"/>
        <v>0</v>
      </c>
      <c r="BZ316" s="51">
        <f t="shared" si="384"/>
        <v>0</v>
      </c>
      <c r="CA316" s="51">
        <f t="shared" si="384"/>
        <v>0</v>
      </c>
      <c r="CB316" s="51">
        <f t="shared" si="384"/>
        <v>0</v>
      </c>
      <c r="CC316" s="51">
        <f t="shared" si="384"/>
        <v>0</v>
      </c>
      <c r="CD316" s="51">
        <f t="shared" si="384"/>
        <v>0</v>
      </c>
      <c r="CE316" s="51">
        <f t="shared" si="384"/>
        <v>0</v>
      </c>
      <c r="CF316" s="51">
        <f t="shared" si="384"/>
        <v>0</v>
      </c>
      <c r="CG316" s="51">
        <f t="shared" si="384"/>
        <v>0</v>
      </c>
      <c r="CH316" s="51">
        <f t="shared" si="384"/>
        <v>0</v>
      </c>
      <c r="CI316" s="51">
        <f t="shared" si="384"/>
        <v>0</v>
      </c>
      <c r="CJ316" s="51">
        <f t="shared" si="384"/>
        <v>0</v>
      </c>
      <c r="CK316" s="51">
        <f t="shared" si="384"/>
        <v>0</v>
      </c>
      <c r="CL316" s="51">
        <f t="shared" si="384"/>
        <v>0</v>
      </c>
      <c r="CM316" s="51">
        <f t="shared" si="384"/>
        <v>0</v>
      </c>
      <c r="CN316" s="51">
        <f t="shared" si="384"/>
        <v>0</v>
      </c>
      <c r="CO316" s="51">
        <f t="shared" si="384"/>
        <v>0</v>
      </c>
      <c r="CP316" s="51">
        <f t="shared" si="384"/>
        <v>0</v>
      </c>
      <c r="CQ316" s="51">
        <f t="shared" si="384"/>
        <v>0</v>
      </c>
      <c r="CR316" s="51">
        <f t="shared" si="384"/>
        <v>0</v>
      </c>
      <c r="CS316" s="51">
        <f t="shared" si="384"/>
        <v>0</v>
      </c>
      <c r="CT316" s="51">
        <f t="shared" si="384"/>
        <v>0</v>
      </c>
      <c r="CU316" s="51">
        <f t="shared" si="384"/>
        <v>0</v>
      </c>
      <c r="CV316" s="51">
        <f t="shared" si="384"/>
        <v>0</v>
      </c>
      <c r="CW316" s="51">
        <f t="shared" ref="CW316:DW316" si="385">CV318</f>
        <v>0</v>
      </c>
      <c r="CX316" s="51">
        <f t="shared" si="385"/>
        <v>0</v>
      </c>
      <c r="CY316" s="51">
        <f t="shared" si="385"/>
        <v>0</v>
      </c>
      <c r="CZ316" s="51">
        <f t="shared" si="385"/>
        <v>0</v>
      </c>
      <c r="DA316" s="51">
        <f t="shared" si="385"/>
        <v>0</v>
      </c>
      <c r="DB316" s="51">
        <f t="shared" si="385"/>
        <v>0</v>
      </c>
      <c r="DC316" s="51">
        <f t="shared" si="385"/>
        <v>0</v>
      </c>
      <c r="DD316" s="51">
        <f t="shared" si="385"/>
        <v>0</v>
      </c>
      <c r="DE316" s="51">
        <f t="shared" si="385"/>
        <v>0</v>
      </c>
      <c r="DF316" s="51">
        <f t="shared" si="385"/>
        <v>0</v>
      </c>
      <c r="DG316" s="51">
        <f t="shared" si="385"/>
        <v>0</v>
      </c>
      <c r="DH316" s="51">
        <f t="shared" si="385"/>
        <v>0</v>
      </c>
      <c r="DI316" s="51">
        <f t="shared" si="385"/>
        <v>0</v>
      </c>
      <c r="DJ316" s="51">
        <f t="shared" si="385"/>
        <v>0</v>
      </c>
      <c r="DK316" s="51">
        <f t="shared" si="385"/>
        <v>0</v>
      </c>
      <c r="DL316" s="51">
        <f t="shared" si="385"/>
        <v>0</v>
      </c>
      <c r="DM316" s="51">
        <f t="shared" si="385"/>
        <v>0</v>
      </c>
      <c r="DN316" s="51">
        <f t="shared" si="385"/>
        <v>0</v>
      </c>
      <c r="DO316" s="51">
        <f t="shared" si="385"/>
        <v>0</v>
      </c>
      <c r="DP316" s="51">
        <f t="shared" si="385"/>
        <v>0</v>
      </c>
      <c r="DQ316" s="51">
        <f t="shared" si="385"/>
        <v>0</v>
      </c>
      <c r="DR316" s="51">
        <f t="shared" si="385"/>
        <v>0</v>
      </c>
      <c r="DS316" s="51">
        <f t="shared" si="385"/>
        <v>0</v>
      </c>
      <c r="DT316" s="51">
        <f t="shared" si="385"/>
        <v>0</v>
      </c>
      <c r="DU316" s="51">
        <f t="shared" si="385"/>
        <v>0</v>
      </c>
      <c r="DV316" s="51">
        <f t="shared" si="385"/>
        <v>0</v>
      </c>
      <c r="DW316" s="51">
        <f t="shared" si="385"/>
        <v>0</v>
      </c>
      <c r="DX316" s="51">
        <f t="shared" ref="DX316:EI316" si="386">DW318</f>
        <v>0</v>
      </c>
      <c r="DY316" s="51">
        <f t="shared" si="386"/>
        <v>0</v>
      </c>
      <c r="DZ316" s="51">
        <f t="shared" si="386"/>
        <v>0</v>
      </c>
      <c r="EA316" s="51">
        <f t="shared" si="386"/>
        <v>0</v>
      </c>
      <c r="EB316" s="51">
        <f t="shared" si="386"/>
        <v>0</v>
      </c>
      <c r="EC316" s="51">
        <f t="shared" si="386"/>
        <v>0</v>
      </c>
      <c r="ED316" s="51">
        <f t="shared" si="386"/>
        <v>0</v>
      </c>
      <c r="EE316" s="51">
        <f t="shared" si="386"/>
        <v>0</v>
      </c>
      <c r="EF316" s="51">
        <f t="shared" si="386"/>
        <v>0</v>
      </c>
      <c r="EG316" s="51">
        <f t="shared" si="386"/>
        <v>0</v>
      </c>
      <c r="EH316" s="51">
        <f t="shared" si="386"/>
        <v>0</v>
      </c>
      <c r="EI316" s="51">
        <f t="shared" si="386"/>
        <v>0</v>
      </c>
      <c r="EJ316" s="51"/>
      <c r="EK316" s="51"/>
      <c r="EL316" s="51"/>
      <c r="EM316" s="51"/>
      <c r="EN316" s="51"/>
      <c r="EO316" s="51"/>
      <c r="EP316" s="51"/>
      <c r="EQ316" s="51"/>
      <c r="ER316" s="51"/>
      <c r="ES316" s="51"/>
      <c r="ET316" s="51"/>
      <c r="EU316" s="51"/>
      <c r="EV316" s="51"/>
      <c r="EW316" s="51"/>
      <c r="EX316" s="51"/>
      <c r="EY316" s="51"/>
      <c r="EZ316" s="51"/>
      <c r="FA316" s="51"/>
    </row>
    <row r="317" spans="1:157" x14ac:dyDescent="0.2">
      <c r="B317" s="31" t="str">
        <f>IF('General Data'!$C$8="Y","+ New Investments", "+ New Issue")</f>
        <v>+ New Issue</v>
      </c>
      <c r="E317" s="71">
        <f>'General Data'!E132+'General Data'!E133</f>
        <v>0</v>
      </c>
      <c r="F317" s="71">
        <f>'General Data'!F132+'General Data'!F133</f>
        <v>0</v>
      </c>
      <c r="G317" s="71">
        <f>'General Data'!G132+'General Data'!G133</f>
        <v>0</v>
      </c>
      <c r="H317" s="71">
        <f>'General Data'!H132+'General Data'!H133</f>
        <v>0</v>
      </c>
      <c r="I317" s="71">
        <f>'General Data'!I132+'General Data'!I133</f>
        <v>0</v>
      </c>
      <c r="J317" s="71">
        <f>'General Data'!J132+'General Data'!J133</f>
        <v>0</v>
      </c>
      <c r="K317" s="71">
        <f>'General Data'!K132+'General Data'!K133</f>
        <v>0</v>
      </c>
      <c r="L317" s="71">
        <f>'General Data'!L132+'General Data'!L133</f>
        <v>0</v>
      </c>
      <c r="M317" s="71">
        <f>'General Data'!M132+'General Data'!M133</f>
        <v>0</v>
      </c>
      <c r="N317" s="71">
        <f>'General Data'!N132+'General Data'!N133</f>
        <v>0</v>
      </c>
      <c r="O317" s="71">
        <f>'General Data'!O132+'General Data'!O133</f>
        <v>0</v>
      </c>
      <c r="P317" s="71">
        <f>'General Data'!P132+'General Data'!P133</f>
        <v>0</v>
      </c>
      <c r="Q317" s="71">
        <f>'General Data'!Q132+'General Data'!Q133</f>
        <v>0</v>
      </c>
      <c r="R317" s="71">
        <f>'General Data'!R132+'General Data'!R133</f>
        <v>0</v>
      </c>
      <c r="S317" s="71">
        <f>'General Data'!S132+'General Data'!S133</f>
        <v>0</v>
      </c>
      <c r="T317" s="71">
        <f>'General Data'!T132+'General Data'!T133</f>
        <v>0</v>
      </c>
      <c r="U317" s="71">
        <f>'General Data'!U132+'General Data'!U133</f>
        <v>0</v>
      </c>
      <c r="V317" s="71">
        <f>'General Data'!V132+'General Data'!V133</f>
        <v>0</v>
      </c>
      <c r="W317" s="71">
        <f>'General Data'!W132+'General Data'!W133</f>
        <v>0</v>
      </c>
      <c r="X317" s="71">
        <f>'General Data'!X132+'General Data'!X133</f>
        <v>0</v>
      </c>
      <c r="Y317" s="71">
        <f>'General Data'!Y132+'General Data'!Y133</f>
        <v>0</v>
      </c>
      <c r="Z317" s="71">
        <f>'General Data'!Z132+'General Data'!Z133</f>
        <v>0</v>
      </c>
      <c r="AA317" s="71">
        <f>'General Data'!AA132+'General Data'!AA133</f>
        <v>0</v>
      </c>
      <c r="AB317" s="71">
        <f>'General Data'!AB132+'General Data'!AB133</f>
        <v>0</v>
      </c>
      <c r="AC317" s="71">
        <f>'General Data'!AC132+'General Data'!AC133</f>
        <v>0</v>
      </c>
      <c r="AD317" s="71">
        <f>'General Data'!AD132+'General Data'!AD133</f>
        <v>0</v>
      </c>
      <c r="AE317" s="71">
        <f>'General Data'!AE132+'General Data'!AE133</f>
        <v>0</v>
      </c>
      <c r="AF317" s="71">
        <f>'General Data'!AF132+'General Data'!AF133</f>
        <v>0</v>
      </c>
      <c r="AG317" s="71">
        <f>'General Data'!AG132+'General Data'!AG133</f>
        <v>0</v>
      </c>
      <c r="AH317" s="71">
        <f>'General Data'!AH132+'General Data'!AH133</f>
        <v>0</v>
      </c>
      <c r="AI317" s="71">
        <f>'General Data'!AI132+'General Data'!AI133</f>
        <v>0</v>
      </c>
      <c r="AJ317" s="71">
        <f>'General Data'!AJ132+'General Data'!AJ133</f>
        <v>0</v>
      </c>
      <c r="AK317" s="71">
        <f>'General Data'!AK132+'General Data'!AK133</f>
        <v>0</v>
      </c>
      <c r="AL317" s="71">
        <f>'General Data'!AL132+'General Data'!AL133</f>
        <v>0</v>
      </c>
      <c r="AM317" s="71">
        <f>'General Data'!AM132+'General Data'!AM133</f>
        <v>0</v>
      </c>
      <c r="AN317" s="71">
        <f>'General Data'!AN132+'General Data'!AN133</f>
        <v>0</v>
      </c>
      <c r="AO317" s="71">
        <f>'General Data'!AO132+'General Data'!AO133</f>
        <v>0</v>
      </c>
      <c r="AP317" s="71">
        <f>'General Data'!AP132+'General Data'!AP133</f>
        <v>0</v>
      </c>
      <c r="AQ317" s="71">
        <f>'General Data'!AQ132+'General Data'!AQ133</f>
        <v>0</v>
      </c>
      <c r="AR317" s="71">
        <f>'General Data'!AR132+'General Data'!AR133</f>
        <v>0</v>
      </c>
      <c r="AS317" s="71">
        <f>'General Data'!AS132+'General Data'!AS133</f>
        <v>0</v>
      </c>
      <c r="AT317" s="71">
        <f>'General Data'!AT132+'General Data'!AT133</f>
        <v>0</v>
      </c>
      <c r="AU317" s="71">
        <f>'General Data'!AU132+'General Data'!AU133</f>
        <v>0</v>
      </c>
      <c r="AV317" s="71">
        <f>'General Data'!AV132+'General Data'!AV133</f>
        <v>0</v>
      </c>
      <c r="AW317" s="71">
        <f>'General Data'!AW132+'General Data'!AW133</f>
        <v>0</v>
      </c>
      <c r="AX317" s="71">
        <f>'General Data'!AX132+'General Data'!AX133</f>
        <v>0</v>
      </c>
      <c r="AY317" s="71">
        <f>'General Data'!AY132+'General Data'!AY133</f>
        <v>0</v>
      </c>
      <c r="AZ317" s="71">
        <f>'General Data'!AZ132+'General Data'!AZ133</f>
        <v>0</v>
      </c>
      <c r="BA317" s="71">
        <f>'General Data'!BA132+'General Data'!BA133</f>
        <v>0</v>
      </c>
      <c r="BB317" s="71">
        <f>'General Data'!BB132+'General Data'!BB133</f>
        <v>0</v>
      </c>
      <c r="BC317" s="71">
        <f>'General Data'!BC132+'General Data'!BC133</f>
        <v>0</v>
      </c>
      <c r="BD317" s="71">
        <f>'General Data'!BD132+'General Data'!BD133</f>
        <v>0</v>
      </c>
      <c r="BE317" s="71">
        <f>'General Data'!BE132+'General Data'!BE133</f>
        <v>0</v>
      </c>
      <c r="BF317" s="71">
        <f>'General Data'!BF132+'General Data'!BF133</f>
        <v>0</v>
      </c>
      <c r="BG317" s="71">
        <f>'General Data'!BG132+'General Data'!BG133</f>
        <v>0</v>
      </c>
      <c r="BH317" s="71">
        <f>'General Data'!BH132+'General Data'!BH133</f>
        <v>0</v>
      </c>
      <c r="BI317" s="71">
        <f>'General Data'!BI132+'General Data'!BI133</f>
        <v>0</v>
      </c>
      <c r="BJ317" s="71">
        <f>'General Data'!BJ132+'General Data'!BJ133</f>
        <v>0</v>
      </c>
      <c r="BK317" s="71">
        <f>'General Data'!BK132+'General Data'!BK133</f>
        <v>0</v>
      </c>
      <c r="BL317" s="71">
        <f>'General Data'!BL132+'General Data'!BL133</f>
        <v>0</v>
      </c>
      <c r="BM317" s="71">
        <f>'General Data'!BM132+'General Data'!BM133</f>
        <v>0</v>
      </c>
      <c r="BN317" s="71">
        <f>'General Data'!BN132+'General Data'!BN133</f>
        <v>0</v>
      </c>
      <c r="BO317" s="71">
        <f>'General Data'!BO132+'General Data'!BO133</f>
        <v>0</v>
      </c>
      <c r="BP317" s="71">
        <f>'General Data'!BP132+'General Data'!BP133</f>
        <v>0</v>
      </c>
      <c r="BQ317" s="71">
        <f>'General Data'!BQ132+'General Data'!BQ133</f>
        <v>0</v>
      </c>
      <c r="BR317" s="71">
        <f>'General Data'!BR132+'General Data'!BR133</f>
        <v>0</v>
      </c>
      <c r="BS317" s="71">
        <f>'General Data'!BS132+'General Data'!BS133</f>
        <v>0</v>
      </c>
      <c r="BT317" s="71">
        <f>'General Data'!BT132+'General Data'!BT133</f>
        <v>0</v>
      </c>
      <c r="BU317" s="71">
        <f>'General Data'!BU132+'General Data'!BU133</f>
        <v>0</v>
      </c>
      <c r="BV317" s="71">
        <f>'General Data'!BV132+'General Data'!BV133</f>
        <v>0</v>
      </c>
      <c r="BW317" s="71">
        <f>'General Data'!BW132+'General Data'!BW133</f>
        <v>0</v>
      </c>
      <c r="BX317" s="71">
        <f>'General Data'!BX132+'General Data'!BX133</f>
        <v>0</v>
      </c>
      <c r="BY317" s="71">
        <f>'General Data'!BY132+'General Data'!BY133</f>
        <v>0</v>
      </c>
      <c r="BZ317" s="71">
        <f>'General Data'!BZ132+'General Data'!BZ133</f>
        <v>0</v>
      </c>
      <c r="CA317" s="71">
        <f>'General Data'!CA132+'General Data'!CA133</f>
        <v>0</v>
      </c>
      <c r="CB317" s="71">
        <f>'General Data'!CB132+'General Data'!CB133</f>
        <v>0</v>
      </c>
      <c r="CC317" s="71">
        <f>'General Data'!CC132+'General Data'!CC133</f>
        <v>0</v>
      </c>
      <c r="CD317" s="71">
        <f>'General Data'!CD132+'General Data'!CD133</f>
        <v>0</v>
      </c>
      <c r="CE317" s="71">
        <f>'General Data'!CE132+'General Data'!CE133</f>
        <v>0</v>
      </c>
      <c r="CF317" s="71">
        <f>'General Data'!CF132+'General Data'!CF133</f>
        <v>0</v>
      </c>
      <c r="CG317" s="71">
        <f>'General Data'!CG132+'General Data'!CG133</f>
        <v>0</v>
      </c>
      <c r="CH317" s="71">
        <f>'General Data'!CH132+'General Data'!CH133</f>
        <v>0</v>
      </c>
      <c r="CI317" s="71">
        <f>'General Data'!CI132+'General Data'!CI133</f>
        <v>0</v>
      </c>
      <c r="CJ317" s="71">
        <f>'General Data'!CJ132+'General Data'!CJ133</f>
        <v>0</v>
      </c>
      <c r="CK317" s="71">
        <f>'General Data'!CK132+'General Data'!CK133</f>
        <v>0</v>
      </c>
      <c r="CL317" s="71">
        <f>'General Data'!CL132+'General Data'!CL133</f>
        <v>0</v>
      </c>
      <c r="CM317" s="71">
        <f>'General Data'!CM132+'General Data'!CM133</f>
        <v>0</v>
      </c>
      <c r="CN317" s="71">
        <f>'General Data'!CN132+'General Data'!CN133</f>
        <v>0</v>
      </c>
      <c r="CO317" s="71">
        <f>'General Data'!CO132+'General Data'!CO133</f>
        <v>0</v>
      </c>
      <c r="CP317" s="71">
        <f>'General Data'!CP132+'General Data'!CP133</f>
        <v>0</v>
      </c>
      <c r="CQ317" s="71">
        <f>'General Data'!CQ132+'General Data'!CQ133</f>
        <v>0</v>
      </c>
      <c r="CR317" s="71">
        <f>'General Data'!CR132+'General Data'!CR133</f>
        <v>0</v>
      </c>
      <c r="CS317" s="71">
        <f>'General Data'!CS132+'General Data'!CS133</f>
        <v>0</v>
      </c>
      <c r="CT317" s="71">
        <f>'General Data'!CT132+'General Data'!CT133</f>
        <v>0</v>
      </c>
      <c r="CU317" s="71">
        <f>'General Data'!CU132+'General Data'!CU133</f>
        <v>0</v>
      </c>
      <c r="CV317" s="71">
        <f>'General Data'!CV132+'General Data'!CV133</f>
        <v>0</v>
      </c>
      <c r="CW317" s="71">
        <f>'General Data'!CW132+'General Data'!CW133</f>
        <v>0</v>
      </c>
      <c r="CX317" s="71">
        <f>'General Data'!CX132+'General Data'!CX133</f>
        <v>0</v>
      </c>
      <c r="CY317" s="71">
        <f>'General Data'!CY132+'General Data'!CY133</f>
        <v>0</v>
      </c>
      <c r="CZ317" s="71">
        <f>'General Data'!CZ132+'General Data'!CZ133</f>
        <v>0</v>
      </c>
      <c r="DA317" s="71">
        <f>'General Data'!DA132+'General Data'!DA133</f>
        <v>0</v>
      </c>
      <c r="DB317" s="71">
        <f>'General Data'!DB132+'General Data'!DB133</f>
        <v>0</v>
      </c>
      <c r="DC317" s="71">
        <f>'General Data'!DC132+'General Data'!DC133</f>
        <v>0</v>
      </c>
      <c r="DD317" s="71">
        <f>'General Data'!DD132+'General Data'!DD133</f>
        <v>0</v>
      </c>
      <c r="DE317" s="71">
        <f>'General Data'!DE132+'General Data'!DE133</f>
        <v>0</v>
      </c>
      <c r="DF317" s="71">
        <f>'General Data'!DF132+'General Data'!DF133</f>
        <v>0</v>
      </c>
      <c r="DG317" s="71">
        <f>'General Data'!DG132+'General Data'!DG133</f>
        <v>0</v>
      </c>
      <c r="DH317" s="71">
        <f>'General Data'!DH132+'General Data'!DH133</f>
        <v>0</v>
      </c>
      <c r="DI317" s="71">
        <f>'General Data'!DI132+'General Data'!DI133</f>
        <v>0</v>
      </c>
      <c r="DJ317" s="71">
        <f>'General Data'!DJ132+'General Data'!DJ133</f>
        <v>0</v>
      </c>
      <c r="DK317" s="71">
        <f>'General Data'!DK132+'General Data'!DK133</f>
        <v>0</v>
      </c>
      <c r="DL317" s="71">
        <f>'General Data'!DL132+'General Data'!DL133</f>
        <v>0</v>
      </c>
      <c r="DM317" s="71">
        <f>'General Data'!DM132+'General Data'!DM133</f>
        <v>0</v>
      </c>
      <c r="DN317" s="71">
        <f>'General Data'!DN132+'General Data'!DN133</f>
        <v>0</v>
      </c>
      <c r="DO317" s="71">
        <f>'General Data'!DO132+'General Data'!DO133</f>
        <v>0</v>
      </c>
      <c r="DP317" s="71">
        <f>'General Data'!DP132+'General Data'!DP133</f>
        <v>0</v>
      </c>
      <c r="DQ317" s="71">
        <f>'General Data'!DQ132+'General Data'!DQ133</f>
        <v>0</v>
      </c>
      <c r="DR317" s="71">
        <f>'General Data'!DR132+'General Data'!DR133</f>
        <v>0</v>
      </c>
      <c r="DS317" s="71">
        <f>'General Data'!DS132+'General Data'!DS133</f>
        <v>0</v>
      </c>
      <c r="DT317" s="71">
        <f>'General Data'!DT132+'General Data'!DT133</f>
        <v>0</v>
      </c>
      <c r="DU317" s="71">
        <f>'General Data'!DU132+'General Data'!DU133</f>
        <v>0</v>
      </c>
      <c r="DV317" s="71">
        <f>'General Data'!DV132+'General Data'!DV133</f>
        <v>0</v>
      </c>
      <c r="DW317" s="71">
        <f>'General Data'!DW132+'General Data'!DW133</f>
        <v>0</v>
      </c>
      <c r="DX317" s="71">
        <f>'General Data'!DX132+'General Data'!DX133</f>
        <v>0</v>
      </c>
      <c r="DY317" s="71">
        <f>'General Data'!DY132+'General Data'!DY133</f>
        <v>0</v>
      </c>
      <c r="DZ317" s="71">
        <f>'General Data'!DZ132+'General Data'!DZ133</f>
        <v>0</v>
      </c>
      <c r="EA317" s="71">
        <f>'General Data'!EA132+'General Data'!EA133</f>
        <v>0</v>
      </c>
      <c r="EB317" s="71">
        <f>'General Data'!EB132+'General Data'!EB133</f>
        <v>0</v>
      </c>
      <c r="EC317" s="71">
        <f>'General Data'!EC132+'General Data'!EC133</f>
        <v>0</v>
      </c>
      <c r="ED317" s="71">
        <f>'General Data'!ED132+'General Data'!ED133</f>
        <v>0</v>
      </c>
      <c r="EE317" s="71">
        <f>'General Data'!EE132+'General Data'!EE133</f>
        <v>0</v>
      </c>
      <c r="EF317" s="71">
        <f>'General Data'!EF132+'General Data'!EF133</f>
        <v>0</v>
      </c>
      <c r="EG317" s="71">
        <f>'General Data'!EG132+'General Data'!EG133</f>
        <v>0</v>
      </c>
      <c r="EH317" s="71">
        <f>'General Data'!EH132+'General Data'!EH133</f>
        <v>0</v>
      </c>
      <c r="EI317" s="71">
        <f>'General Data'!EI132+'General Data'!EI133</f>
        <v>0</v>
      </c>
      <c r="EJ317" s="71"/>
      <c r="EK317" s="71"/>
      <c r="EL317" s="71"/>
      <c r="EM317" s="71"/>
      <c r="EN317" s="71"/>
      <c r="EO317" s="71"/>
      <c r="EP317" s="71"/>
      <c r="EQ317" s="71"/>
      <c r="ER317" s="71"/>
      <c r="ES317" s="71"/>
      <c r="ET317" s="71"/>
      <c r="EU317" s="71"/>
      <c r="EV317" s="71"/>
      <c r="EW317" s="71"/>
      <c r="EX317" s="71"/>
      <c r="EY317" s="71"/>
      <c r="EZ317" s="71"/>
      <c r="FA317" s="71"/>
    </row>
    <row r="318" spans="1:157" x14ac:dyDescent="0.2">
      <c r="B318" t="s">
        <v>79</v>
      </c>
      <c r="E318" s="73">
        <f t="shared" ref="E318:AJ318" si="387">SUM(E316:E317)</f>
        <v>0</v>
      </c>
      <c r="F318" s="73">
        <f t="shared" si="387"/>
        <v>0</v>
      </c>
      <c r="G318" s="73">
        <f t="shared" si="387"/>
        <v>0</v>
      </c>
      <c r="H318" s="73">
        <f t="shared" si="387"/>
        <v>0</v>
      </c>
      <c r="I318" s="73">
        <f t="shared" si="387"/>
        <v>0</v>
      </c>
      <c r="J318" s="73">
        <f t="shared" si="387"/>
        <v>0</v>
      </c>
      <c r="K318" s="73">
        <f t="shared" si="387"/>
        <v>0</v>
      </c>
      <c r="L318" s="73">
        <f t="shared" si="387"/>
        <v>0</v>
      </c>
      <c r="M318" s="73">
        <f t="shared" si="387"/>
        <v>0</v>
      </c>
      <c r="N318" s="73">
        <f t="shared" si="387"/>
        <v>0</v>
      </c>
      <c r="O318" s="73">
        <f t="shared" si="387"/>
        <v>0</v>
      </c>
      <c r="P318" s="73">
        <f t="shared" si="387"/>
        <v>0</v>
      </c>
      <c r="Q318" s="73">
        <f t="shared" si="387"/>
        <v>0</v>
      </c>
      <c r="R318" s="73">
        <f t="shared" si="387"/>
        <v>0</v>
      </c>
      <c r="S318" s="73">
        <f t="shared" si="387"/>
        <v>0</v>
      </c>
      <c r="T318" s="73">
        <f t="shared" si="387"/>
        <v>0</v>
      </c>
      <c r="U318" s="73">
        <f t="shared" si="387"/>
        <v>0</v>
      </c>
      <c r="V318" s="73">
        <f t="shared" si="387"/>
        <v>0</v>
      </c>
      <c r="W318" s="73">
        <f t="shared" si="387"/>
        <v>0</v>
      </c>
      <c r="X318" s="73">
        <f t="shared" si="387"/>
        <v>0</v>
      </c>
      <c r="Y318" s="73">
        <f t="shared" si="387"/>
        <v>0</v>
      </c>
      <c r="Z318" s="73">
        <f t="shared" si="387"/>
        <v>0</v>
      </c>
      <c r="AA318" s="73">
        <f t="shared" si="387"/>
        <v>0</v>
      </c>
      <c r="AB318" s="73">
        <f t="shared" si="387"/>
        <v>0</v>
      </c>
      <c r="AC318" s="73">
        <f t="shared" si="387"/>
        <v>0</v>
      </c>
      <c r="AD318" s="73">
        <f t="shared" si="387"/>
        <v>0</v>
      </c>
      <c r="AE318" s="73">
        <f t="shared" si="387"/>
        <v>0</v>
      </c>
      <c r="AF318" s="73">
        <f t="shared" si="387"/>
        <v>0</v>
      </c>
      <c r="AG318" s="73">
        <f t="shared" si="387"/>
        <v>0</v>
      </c>
      <c r="AH318" s="73">
        <f t="shared" si="387"/>
        <v>0</v>
      </c>
      <c r="AI318" s="73">
        <f t="shared" si="387"/>
        <v>0</v>
      </c>
      <c r="AJ318" s="73">
        <f t="shared" si="387"/>
        <v>0</v>
      </c>
      <c r="AK318" s="73">
        <f t="shared" ref="AK318:BP318" si="388">SUM(AK316:AK317)</f>
        <v>0</v>
      </c>
      <c r="AL318" s="73">
        <f t="shared" si="388"/>
        <v>0</v>
      </c>
      <c r="AM318" s="73">
        <f t="shared" si="388"/>
        <v>0</v>
      </c>
      <c r="AN318" s="73">
        <f t="shared" si="388"/>
        <v>0</v>
      </c>
      <c r="AO318" s="73">
        <f t="shared" si="388"/>
        <v>0</v>
      </c>
      <c r="AP318" s="73">
        <f t="shared" si="388"/>
        <v>0</v>
      </c>
      <c r="AQ318" s="73">
        <f t="shared" si="388"/>
        <v>0</v>
      </c>
      <c r="AR318" s="73">
        <f t="shared" si="388"/>
        <v>0</v>
      </c>
      <c r="AS318" s="73">
        <f t="shared" si="388"/>
        <v>0</v>
      </c>
      <c r="AT318" s="73">
        <f t="shared" si="388"/>
        <v>0</v>
      </c>
      <c r="AU318" s="73">
        <f t="shared" si="388"/>
        <v>0</v>
      </c>
      <c r="AV318" s="73">
        <f t="shared" si="388"/>
        <v>0</v>
      </c>
      <c r="AW318" s="73">
        <f t="shared" si="388"/>
        <v>0</v>
      </c>
      <c r="AX318" s="73">
        <f t="shared" si="388"/>
        <v>0</v>
      </c>
      <c r="AY318" s="73">
        <f t="shared" si="388"/>
        <v>0</v>
      </c>
      <c r="AZ318" s="73">
        <f t="shared" si="388"/>
        <v>0</v>
      </c>
      <c r="BA318" s="73">
        <f t="shared" si="388"/>
        <v>0</v>
      </c>
      <c r="BB318" s="73">
        <f t="shared" si="388"/>
        <v>0</v>
      </c>
      <c r="BC318" s="73">
        <f t="shared" si="388"/>
        <v>0</v>
      </c>
      <c r="BD318" s="73">
        <f t="shared" si="388"/>
        <v>0</v>
      </c>
      <c r="BE318" s="73">
        <f t="shared" si="388"/>
        <v>0</v>
      </c>
      <c r="BF318" s="73">
        <f t="shared" si="388"/>
        <v>0</v>
      </c>
      <c r="BG318" s="73">
        <f t="shared" si="388"/>
        <v>0</v>
      </c>
      <c r="BH318" s="73">
        <f t="shared" si="388"/>
        <v>0</v>
      </c>
      <c r="BI318" s="73">
        <f t="shared" si="388"/>
        <v>0</v>
      </c>
      <c r="BJ318" s="73">
        <f t="shared" si="388"/>
        <v>0</v>
      </c>
      <c r="BK318" s="73">
        <f t="shared" si="388"/>
        <v>0</v>
      </c>
      <c r="BL318" s="73">
        <f t="shared" si="388"/>
        <v>0</v>
      </c>
      <c r="BM318" s="73">
        <f t="shared" si="388"/>
        <v>0</v>
      </c>
      <c r="BN318" s="73">
        <f t="shared" si="388"/>
        <v>0</v>
      </c>
      <c r="BO318" s="73">
        <f t="shared" si="388"/>
        <v>0</v>
      </c>
      <c r="BP318" s="73">
        <f t="shared" si="388"/>
        <v>0</v>
      </c>
      <c r="BQ318" s="73">
        <f t="shared" ref="BQ318:CV318" si="389">SUM(BQ316:BQ317)</f>
        <v>0</v>
      </c>
      <c r="BR318" s="73">
        <f t="shared" si="389"/>
        <v>0</v>
      </c>
      <c r="BS318" s="73">
        <f t="shared" si="389"/>
        <v>0</v>
      </c>
      <c r="BT318" s="73">
        <f t="shared" si="389"/>
        <v>0</v>
      </c>
      <c r="BU318" s="73">
        <f t="shared" si="389"/>
        <v>0</v>
      </c>
      <c r="BV318" s="73">
        <f t="shared" si="389"/>
        <v>0</v>
      </c>
      <c r="BW318" s="73">
        <f t="shared" si="389"/>
        <v>0</v>
      </c>
      <c r="BX318" s="73">
        <f t="shared" si="389"/>
        <v>0</v>
      </c>
      <c r="BY318" s="73">
        <f t="shared" si="389"/>
        <v>0</v>
      </c>
      <c r="BZ318" s="73">
        <f t="shared" si="389"/>
        <v>0</v>
      </c>
      <c r="CA318" s="73">
        <f t="shared" si="389"/>
        <v>0</v>
      </c>
      <c r="CB318" s="73">
        <f t="shared" si="389"/>
        <v>0</v>
      </c>
      <c r="CC318" s="73">
        <f t="shared" si="389"/>
        <v>0</v>
      </c>
      <c r="CD318" s="73">
        <f t="shared" si="389"/>
        <v>0</v>
      </c>
      <c r="CE318" s="73">
        <f t="shared" si="389"/>
        <v>0</v>
      </c>
      <c r="CF318" s="73">
        <f t="shared" si="389"/>
        <v>0</v>
      </c>
      <c r="CG318" s="73">
        <f t="shared" si="389"/>
        <v>0</v>
      </c>
      <c r="CH318" s="73">
        <f t="shared" si="389"/>
        <v>0</v>
      </c>
      <c r="CI318" s="73">
        <f t="shared" si="389"/>
        <v>0</v>
      </c>
      <c r="CJ318" s="73">
        <f t="shared" si="389"/>
        <v>0</v>
      </c>
      <c r="CK318" s="73">
        <f t="shared" si="389"/>
        <v>0</v>
      </c>
      <c r="CL318" s="73">
        <f t="shared" si="389"/>
        <v>0</v>
      </c>
      <c r="CM318" s="73">
        <f t="shared" si="389"/>
        <v>0</v>
      </c>
      <c r="CN318" s="73">
        <f t="shared" si="389"/>
        <v>0</v>
      </c>
      <c r="CO318" s="73">
        <f t="shared" si="389"/>
        <v>0</v>
      </c>
      <c r="CP318" s="73">
        <f t="shared" si="389"/>
        <v>0</v>
      </c>
      <c r="CQ318" s="73">
        <f t="shared" si="389"/>
        <v>0</v>
      </c>
      <c r="CR318" s="73">
        <f t="shared" si="389"/>
        <v>0</v>
      </c>
      <c r="CS318" s="73">
        <f t="shared" si="389"/>
        <v>0</v>
      </c>
      <c r="CT318" s="73">
        <f t="shared" si="389"/>
        <v>0</v>
      </c>
      <c r="CU318" s="73">
        <f t="shared" si="389"/>
        <v>0</v>
      </c>
      <c r="CV318" s="73">
        <f t="shared" si="389"/>
        <v>0</v>
      </c>
      <c r="CW318" s="73">
        <f t="shared" ref="CW318:DW318" si="390">SUM(CW316:CW317)</f>
        <v>0</v>
      </c>
      <c r="CX318" s="73">
        <f t="shared" si="390"/>
        <v>0</v>
      </c>
      <c r="CY318" s="73">
        <f t="shared" si="390"/>
        <v>0</v>
      </c>
      <c r="CZ318" s="73">
        <f t="shared" si="390"/>
        <v>0</v>
      </c>
      <c r="DA318" s="73">
        <f t="shared" si="390"/>
        <v>0</v>
      </c>
      <c r="DB318" s="73">
        <f t="shared" si="390"/>
        <v>0</v>
      </c>
      <c r="DC318" s="73">
        <f t="shared" si="390"/>
        <v>0</v>
      </c>
      <c r="DD318" s="73">
        <f t="shared" si="390"/>
        <v>0</v>
      </c>
      <c r="DE318" s="73">
        <f t="shared" si="390"/>
        <v>0</v>
      </c>
      <c r="DF318" s="73">
        <f t="shared" si="390"/>
        <v>0</v>
      </c>
      <c r="DG318" s="73">
        <f t="shared" si="390"/>
        <v>0</v>
      </c>
      <c r="DH318" s="73">
        <f t="shared" si="390"/>
        <v>0</v>
      </c>
      <c r="DI318" s="73">
        <f t="shared" si="390"/>
        <v>0</v>
      </c>
      <c r="DJ318" s="73">
        <f t="shared" si="390"/>
        <v>0</v>
      </c>
      <c r="DK318" s="73">
        <f t="shared" si="390"/>
        <v>0</v>
      </c>
      <c r="DL318" s="73">
        <f t="shared" si="390"/>
        <v>0</v>
      </c>
      <c r="DM318" s="73">
        <f t="shared" si="390"/>
        <v>0</v>
      </c>
      <c r="DN318" s="73">
        <f t="shared" si="390"/>
        <v>0</v>
      </c>
      <c r="DO318" s="73">
        <f t="shared" si="390"/>
        <v>0</v>
      </c>
      <c r="DP318" s="73">
        <f t="shared" si="390"/>
        <v>0</v>
      </c>
      <c r="DQ318" s="73">
        <f t="shared" si="390"/>
        <v>0</v>
      </c>
      <c r="DR318" s="73">
        <f t="shared" si="390"/>
        <v>0</v>
      </c>
      <c r="DS318" s="73">
        <f t="shared" si="390"/>
        <v>0</v>
      </c>
      <c r="DT318" s="73">
        <f t="shared" si="390"/>
        <v>0</v>
      </c>
      <c r="DU318" s="73">
        <f t="shared" si="390"/>
        <v>0</v>
      </c>
      <c r="DV318" s="73">
        <f t="shared" si="390"/>
        <v>0</v>
      </c>
      <c r="DW318" s="73">
        <f t="shared" si="390"/>
        <v>0</v>
      </c>
      <c r="DX318" s="73">
        <f t="shared" ref="DX318:EI318" si="391">SUM(DX316:DX317)</f>
        <v>0</v>
      </c>
      <c r="DY318" s="73">
        <f t="shared" si="391"/>
        <v>0</v>
      </c>
      <c r="DZ318" s="73">
        <f t="shared" si="391"/>
        <v>0</v>
      </c>
      <c r="EA318" s="73">
        <f t="shared" si="391"/>
        <v>0</v>
      </c>
      <c r="EB318" s="73">
        <f t="shared" si="391"/>
        <v>0</v>
      </c>
      <c r="EC318" s="73">
        <f t="shared" si="391"/>
        <v>0</v>
      </c>
      <c r="ED318" s="73">
        <f t="shared" si="391"/>
        <v>0</v>
      </c>
      <c r="EE318" s="73">
        <f t="shared" si="391"/>
        <v>0</v>
      </c>
      <c r="EF318" s="73">
        <f t="shared" si="391"/>
        <v>0</v>
      </c>
      <c r="EG318" s="73">
        <f t="shared" si="391"/>
        <v>0</v>
      </c>
      <c r="EH318" s="73">
        <f t="shared" si="391"/>
        <v>0</v>
      </c>
      <c r="EI318" s="73">
        <f t="shared" si="391"/>
        <v>0</v>
      </c>
      <c r="EJ318" s="73"/>
      <c r="EK318" s="73"/>
      <c r="EL318" s="73"/>
      <c r="EM318" s="73"/>
      <c r="EN318" s="73"/>
      <c r="EO318" s="73"/>
      <c r="EP318" s="73"/>
      <c r="EQ318" s="73"/>
      <c r="ER318" s="73"/>
      <c r="ES318" s="73"/>
      <c r="ET318" s="73"/>
      <c r="EU318" s="73"/>
      <c r="EV318" s="73"/>
      <c r="EW318" s="73"/>
      <c r="EX318" s="73"/>
      <c r="EY318" s="73"/>
      <c r="EZ318" s="73"/>
      <c r="FA318" s="73"/>
    </row>
    <row r="319" spans="1:157" x14ac:dyDescent="0.2"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51"/>
      <c r="AU319" s="51"/>
      <c r="AV319" s="51"/>
      <c r="AW319" s="51"/>
      <c r="AX319" s="51"/>
      <c r="AY319" s="51"/>
      <c r="AZ319" s="51"/>
      <c r="BA319" s="51"/>
      <c r="BB319" s="51"/>
      <c r="BC319" s="51"/>
      <c r="BD319" s="51"/>
      <c r="BE319" s="51"/>
      <c r="BF319" s="51"/>
      <c r="BG319" s="51"/>
      <c r="BH319" s="51"/>
      <c r="BI319" s="51"/>
      <c r="BJ319" s="51"/>
      <c r="BK319" s="51"/>
      <c r="BL319" s="51"/>
      <c r="BM319" s="51"/>
      <c r="BN319" s="51"/>
      <c r="BO319" s="51"/>
      <c r="BP319" s="51"/>
      <c r="BQ319" s="51"/>
      <c r="BR319" s="51"/>
      <c r="BS319" s="51"/>
      <c r="BT319" s="51"/>
      <c r="BU319" s="51"/>
      <c r="BV319" s="51"/>
      <c r="BW319" s="51"/>
      <c r="BX319" s="51"/>
      <c r="BY319" s="51"/>
      <c r="BZ319" s="51"/>
      <c r="CA319" s="51"/>
      <c r="CB319" s="51"/>
      <c r="CC319" s="51"/>
      <c r="CD319" s="51"/>
      <c r="CE319" s="51"/>
      <c r="CF319" s="51"/>
      <c r="CG319" s="51"/>
      <c r="CH319" s="51"/>
      <c r="CI319" s="51"/>
      <c r="CJ319" s="51"/>
      <c r="CK319" s="51"/>
      <c r="CL319" s="51"/>
      <c r="CM319" s="51"/>
      <c r="CN319" s="51"/>
      <c r="CO319" s="51"/>
      <c r="CP319" s="51"/>
      <c r="CQ319" s="51"/>
      <c r="CR319" s="51"/>
      <c r="CS319" s="51"/>
      <c r="CT319" s="51"/>
      <c r="CU319" s="51"/>
      <c r="CV319" s="51"/>
      <c r="CW319" s="51"/>
      <c r="CX319" s="51"/>
      <c r="CY319" s="51"/>
      <c r="CZ319" s="51"/>
      <c r="DA319" s="51"/>
      <c r="DB319" s="51"/>
      <c r="DC319" s="51"/>
      <c r="DD319" s="51"/>
      <c r="DE319" s="51"/>
      <c r="DF319" s="51"/>
      <c r="DG319" s="51"/>
      <c r="DH319" s="51"/>
      <c r="DI319" s="51"/>
      <c r="DJ319" s="51"/>
      <c r="DK319" s="51"/>
      <c r="DL319" s="51"/>
      <c r="DM319" s="51"/>
      <c r="DN319" s="51"/>
      <c r="DO319" s="51"/>
      <c r="DP319" s="51"/>
      <c r="DQ319" s="51"/>
      <c r="DR319" s="51"/>
      <c r="DS319" s="51"/>
      <c r="DT319" s="51"/>
      <c r="DU319" s="51"/>
      <c r="DV319" s="51"/>
      <c r="DW319" s="51"/>
      <c r="DX319" s="51"/>
      <c r="DY319" s="51"/>
      <c r="DZ319" s="51"/>
      <c r="EA319" s="51"/>
      <c r="EB319" s="51"/>
      <c r="EC319" s="51"/>
      <c r="ED319" s="51"/>
      <c r="EE319" s="51"/>
      <c r="EF319" s="51"/>
      <c r="EG319" s="51"/>
      <c r="EH319" s="51"/>
      <c r="EI319" s="51"/>
      <c r="EJ319" s="51"/>
      <c r="EK319" s="51"/>
      <c r="EL319" s="51"/>
      <c r="EM319" s="51"/>
      <c r="EN319" s="51"/>
      <c r="EO319" s="51"/>
      <c r="EP319" s="51"/>
      <c r="EQ319" s="51"/>
      <c r="ER319" s="51"/>
      <c r="ES319" s="51"/>
      <c r="ET319" s="51"/>
      <c r="EU319" s="51"/>
      <c r="EV319" s="51"/>
      <c r="EW319" s="51"/>
      <c r="EX319" s="51"/>
      <c r="EY319" s="51"/>
      <c r="EZ319" s="51"/>
      <c r="FA319" s="51"/>
    </row>
    <row r="320" spans="1:157" x14ac:dyDescent="0.2">
      <c r="A320" s="2" t="str">
        <f>IF('General Data'!$C$8="Y","Undistributed Members' Earnings", "Retained Earnings")</f>
        <v>Retained Earnings</v>
      </c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51"/>
      <c r="AU320" s="51"/>
      <c r="AV320" s="51"/>
      <c r="AW320" s="51"/>
      <c r="AX320" s="51"/>
      <c r="AY320" s="51"/>
      <c r="AZ320" s="51"/>
      <c r="BA320" s="51"/>
      <c r="BB320" s="51"/>
      <c r="BC320" s="51"/>
      <c r="BD320" s="51"/>
      <c r="BE320" s="51"/>
      <c r="BF320" s="51"/>
      <c r="BG320" s="51"/>
      <c r="BH320" s="51"/>
      <c r="BI320" s="51"/>
      <c r="BJ320" s="51"/>
      <c r="BK320" s="51"/>
      <c r="BL320" s="51"/>
      <c r="BM320" s="51"/>
      <c r="BN320" s="51"/>
      <c r="BO320" s="51"/>
      <c r="BP320" s="51"/>
      <c r="BQ320" s="51"/>
      <c r="BR320" s="51"/>
      <c r="BS320" s="51"/>
      <c r="BT320" s="51"/>
      <c r="BU320" s="51"/>
      <c r="BV320" s="51"/>
      <c r="BW320" s="51"/>
      <c r="BX320" s="51"/>
      <c r="BY320" s="51"/>
      <c r="BZ320" s="51"/>
      <c r="CA320" s="51"/>
      <c r="CB320" s="51"/>
      <c r="CC320" s="51"/>
      <c r="CD320" s="51"/>
      <c r="CE320" s="51"/>
      <c r="CF320" s="51"/>
      <c r="CG320" s="51"/>
      <c r="CH320" s="51"/>
      <c r="CI320" s="51"/>
      <c r="CJ320" s="51"/>
      <c r="CK320" s="51"/>
      <c r="CL320" s="51"/>
      <c r="CM320" s="51"/>
      <c r="CN320" s="51"/>
      <c r="CO320" s="51"/>
      <c r="CP320" s="51"/>
      <c r="CQ320" s="51"/>
      <c r="CR320" s="51"/>
      <c r="CS320" s="51"/>
      <c r="CT320" s="51"/>
      <c r="CU320" s="51"/>
      <c r="CV320" s="51"/>
      <c r="CW320" s="51"/>
      <c r="CX320" s="51"/>
      <c r="CY320" s="51"/>
      <c r="CZ320" s="51"/>
      <c r="DA320" s="51"/>
      <c r="DB320" s="51"/>
      <c r="DC320" s="51"/>
      <c r="DD320" s="51"/>
      <c r="DE320" s="51"/>
      <c r="DF320" s="51"/>
      <c r="DG320" s="51"/>
      <c r="DH320" s="51"/>
      <c r="DI320" s="51"/>
      <c r="DJ320" s="51"/>
      <c r="DK320" s="51"/>
      <c r="DL320" s="51"/>
      <c r="DM320" s="51"/>
      <c r="DN320" s="51"/>
      <c r="DO320" s="51"/>
      <c r="DP320" s="51"/>
      <c r="DQ320" s="51"/>
      <c r="DR320" s="51"/>
      <c r="DS320" s="51"/>
      <c r="DT320" s="51"/>
      <c r="DU320" s="51"/>
      <c r="DV320" s="51"/>
      <c r="DW320" s="51"/>
      <c r="DX320" s="51"/>
      <c r="DY320" s="51"/>
      <c r="DZ320" s="51"/>
      <c r="EA320" s="51"/>
      <c r="EB320" s="51"/>
      <c r="EC320" s="51"/>
      <c r="ED320" s="51"/>
      <c r="EE320" s="51"/>
      <c r="EF320" s="51"/>
      <c r="EG320" s="51"/>
      <c r="EH320" s="51"/>
      <c r="EI320" s="51"/>
      <c r="EJ320" s="51"/>
      <c r="EK320" s="51"/>
      <c r="EL320" s="51"/>
      <c r="EM320" s="51"/>
      <c r="EN320" s="51"/>
      <c r="EO320" s="51"/>
      <c r="EP320" s="51"/>
      <c r="EQ320" s="51"/>
      <c r="ER320" s="51"/>
      <c r="ES320" s="51"/>
      <c r="ET320" s="51"/>
      <c r="EU320" s="51"/>
      <c r="EV320" s="51"/>
      <c r="EW320" s="51"/>
      <c r="EX320" s="51"/>
      <c r="EY320" s="51"/>
      <c r="EZ320" s="51"/>
      <c r="FA320" s="51"/>
    </row>
    <row r="321" spans="1:157" x14ac:dyDescent="0.2">
      <c r="B321" t="s">
        <v>77</v>
      </c>
      <c r="E321" s="51">
        <f t="shared" ref="E321:AJ321" si="392">D323</f>
        <v>0</v>
      </c>
      <c r="F321" s="51">
        <f t="shared" si="392"/>
        <v>0</v>
      </c>
      <c r="G321" s="51">
        <f t="shared" si="392"/>
        <v>0</v>
      </c>
      <c r="H321" s="51">
        <f t="shared" ca="1" si="392"/>
        <v>0</v>
      </c>
      <c r="I321" s="51">
        <f t="shared" ca="1" si="392"/>
        <v>0</v>
      </c>
      <c r="J321" s="51">
        <f t="shared" ca="1" si="392"/>
        <v>0</v>
      </c>
      <c r="K321" s="51">
        <f t="shared" ca="1" si="392"/>
        <v>0</v>
      </c>
      <c r="L321" s="51">
        <f t="shared" ca="1" si="392"/>
        <v>0</v>
      </c>
      <c r="M321" s="51">
        <f t="shared" ca="1" si="392"/>
        <v>0</v>
      </c>
      <c r="N321" s="51">
        <f t="shared" ca="1" si="392"/>
        <v>0</v>
      </c>
      <c r="O321" s="51">
        <f t="shared" ca="1" si="392"/>
        <v>0</v>
      </c>
      <c r="P321" s="51">
        <f t="shared" ca="1" si="392"/>
        <v>0</v>
      </c>
      <c r="Q321" s="51">
        <f t="shared" ca="1" si="392"/>
        <v>0</v>
      </c>
      <c r="R321" s="51">
        <f t="shared" ca="1" si="392"/>
        <v>0</v>
      </c>
      <c r="S321" s="51">
        <f t="shared" ca="1" si="392"/>
        <v>0</v>
      </c>
      <c r="T321" s="51">
        <f t="shared" ca="1" si="392"/>
        <v>0</v>
      </c>
      <c r="U321" s="51">
        <f t="shared" ca="1" si="392"/>
        <v>0</v>
      </c>
      <c r="V321" s="51">
        <f t="shared" ca="1" si="392"/>
        <v>0</v>
      </c>
      <c r="W321" s="51">
        <f t="shared" ca="1" si="392"/>
        <v>0</v>
      </c>
      <c r="X321" s="51">
        <f t="shared" ca="1" si="392"/>
        <v>0</v>
      </c>
      <c r="Y321" s="51">
        <f t="shared" ca="1" si="392"/>
        <v>0</v>
      </c>
      <c r="Z321" s="51">
        <f t="shared" ca="1" si="392"/>
        <v>0</v>
      </c>
      <c r="AA321" s="51">
        <f t="shared" ca="1" si="392"/>
        <v>0</v>
      </c>
      <c r="AB321" s="51">
        <f t="shared" ca="1" si="392"/>
        <v>0</v>
      </c>
      <c r="AC321" s="51">
        <f t="shared" ca="1" si="392"/>
        <v>0</v>
      </c>
      <c r="AD321" s="51">
        <f t="shared" ca="1" si="392"/>
        <v>0</v>
      </c>
      <c r="AE321" s="51">
        <f t="shared" ca="1" si="392"/>
        <v>0</v>
      </c>
      <c r="AF321" s="51">
        <f t="shared" ca="1" si="392"/>
        <v>0</v>
      </c>
      <c r="AG321" s="51">
        <f t="shared" ca="1" si="392"/>
        <v>0</v>
      </c>
      <c r="AH321" s="51">
        <f t="shared" ca="1" si="392"/>
        <v>0</v>
      </c>
      <c r="AI321" s="51">
        <f t="shared" ca="1" si="392"/>
        <v>0</v>
      </c>
      <c r="AJ321" s="51">
        <f t="shared" ca="1" si="392"/>
        <v>0</v>
      </c>
      <c r="AK321" s="51">
        <f t="shared" ref="AK321:BP321" ca="1" si="393">AJ323</f>
        <v>0</v>
      </c>
      <c r="AL321" s="51">
        <f t="shared" ca="1" si="393"/>
        <v>0</v>
      </c>
      <c r="AM321" s="51">
        <f t="shared" ca="1" si="393"/>
        <v>0</v>
      </c>
      <c r="AN321" s="51">
        <f t="shared" ca="1" si="393"/>
        <v>0</v>
      </c>
      <c r="AO321" s="51">
        <f t="shared" ca="1" si="393"/>
        <v>0</v>
      </c>
      <c r="AP321" s="51">
        <f t="shared" ca="1" si="393"/>
        <v>0</v>
      </c>
      <c r="AQ321" s="51">
        <f t="shared" ca="1" si="393"/>
        <v>0</v>
      </c>
      <c r="AR321" s="51">
        <f t="shared" ca="1" si="393"/>
        <v>0</v>
      </c>
      <c r="AS321" s="51">
        <f t="shared" ca="1" si="393"/>
        <v>0</v>
      </c>
      <c r="AT321" s="51">
        <f t="shared" ca="1" si="393"/>
        <v>0</v>
      </c>
      <c r="AU321" s="51">
        <f t="shared" ca="1" si="393"/>
        <v>0</v>
      </c>
      <c r="AV321" s="51">
        <f t="shared" ca="1" si="393"/>
        <v>0</v>
      </c>
      <c r="AW321" s="51">
        <f t="shared" ca="1" si="393"/>
        <v>0</v>
      </c>
      <c r="AX321" s="51">
        <f t="shared" ca="1" si="393"/>
        <v>0</v>
      </c>
      <c r="AY321" s="51">
        <f t="shared" ca="1" si="393"/>
        <v>0</v>
      </c>
      <c r="AZ321" s="51">
        <f t="shared" ca="1" si="393"/>
        <v>0</v>
      </c>
      <c r="BA321" s="51">
        <f t="shared" ca="1" si="393"/>
        <v>0</v>
      </c>
      <c r="BB321" s="51">
        <f t="shared" ca="1" si="393"/>
        <v>0</v>
      </c>
      <c r="BC321" s="51">
        <f t="shared" ca="1" si="393"/>
        <v>0</v>
      </c>
      <c r="BD321" s="51">
        <f t="shared" ca="1" si="393"/>
        <v>0</v>
      </c>
      <c r="BE321" s="51">
        <f t="shared" ca="1" si="393"/>
        <v>0</v>
      </c>
      <c r="BF321" s="51">
        <f t="shared" ca="1" si="393"/>
        <v>0</v>
      </c>
      <c r="BG321" s="51">
        <f t="shared" ca="1" si="393"/>
        <v>0</v>
      </c>
      <c r="BH321" s="51">
        <f t="shared" ca="1" si="393"/>
        <v>0</v>
      </c>
      <c r="BI321" s="51">
        <f t="shared" ca="1" si="393"/>
        <v>0</v>
      </c>
      <c r="BJ321" s="51">
        <f t="shared" ca="1" si="393"/>
        <v>0</v>
      </c>
      <c r="BK321" s="51">
        <f t="shared" ca="1" si="393"/>
        <v>0</v>
      </c>
      <c r="BL321" s="51">
        <f t="shared" ca="1" si="393"/>
        <v>0</v>
      </c>
      <c r="BM321" s="51">
        <f t="shared" ca="1" si="393"/>
        <v>0</v>
      </c>
      <c r="BN321" s="51">
        <f t="shared" ca="1" si="393"/>
        <v>0</v>
      </c>
      <c r="BO321" s="51">
        <f t="shared" ca="1" si="393"/>
        <v>0</v>
      </c>
      <c r="BP321" s="51">
        <f t="shared" ca="1" si="393"/>
        <v>0</v>
      </c>
      <c r="BQ321" s="51">
        <f t="shared" ref="BQ321:CV321" ca="1" si="394">BP323</f>
        <v>0</v>
      </c>
      <c r="BR321" s="51">
        <f t="shared" ca="1" si="394"/>
        <v>0</v>
      </c>
      <c r="BS321" s="51">
        <f t="shared" ca="1" si="394"/>
        <v>0</v>
      </c>
      <c r="BT321" s="51">
        <f t="shared" ca="1" si="394"/>
        <v>0</v>
      </c>
      <c r="BU321" s="51">
        <f t="shared" ca="1" si="394"/>
        <v>0</v>
      </c>
      <c r="BV321" s="51">
        <f t="shared" ca="1" si="394"/>
        <v>0</v>
      </c>
      <c r="BW321" s="51">
        <f t="shared" ca="1" si="394"/>
        <v>0</v>
      </c>
      <c r="BX321" s="51">
        <f t="shared" ca="1" si="394"/>
        <v>0</v>
      </c>
      <c r="BY321" s="51">
        <f t="shared" ca="1" si="394"/>
        <v>0</v>
      </c>
      <c r="BZ321" s="51">
        <f t="shared" ca="1" si="394"/>
        <v>0</v>
      </c>
      <c r="CA321" s="51">
        <f t="shared" ca="1" si="394"/>
        <v>0</v>
      </c>
      <c r="CB321" s="51">
        <f t="shared" ca="1" si="394"/>
        <v>0</v>
      </c>
      <c r="CC321" s="51">
        <f t="shared" ca="1" si="394"/>
        <v>0</v>
      </c>
      <c r="CD321" s="51">
        <f t="shared" ca="1" si="394"/>
        <v>0</v>
      </c>
      <c r="CE321" s="51">
        <f t="shared" ca="1" si="394"/>
        <v>0</v>
      </c>
      <c r="CF321" s="51">
        <f t="shared" ca="1" si="394"/>
        <v>0</v>
      </c>
      <c r="CG321" s="51">
        <f t="shared" ca="1" si="394"/>
        <v>0</v>
      </c>
      <c r="CH321" s="51">
        <f t="shared" ca="1" si="394"/>
        <v>0</v>
      </c>
      <c r="CI321" s="51">
        <f t="shared" ca="1" si="394"/>
        <v>0</v>
      </c>
      <c r="CJ321" s="51">
        <f t="shared" ca="1" si="394"/>
        <v>0</v>
      </c>
      <c r="CK321" s="51">
        <f t="shared" ca="1" si="394"/>
        <v>0</v>
      </c>
      <c r="CL321" s="51">
        <f t="shared" ca="1" si="394"/>
        <v>0</v>
      </c>
      <c r="CM321" s="51">
        <f t="shared" ca="1" si="394"/>
        <v>0</v>
      </c>
      <c r="CN321" s="51">
        <f t="shared" ca="1" si="394"/>
        <v>0</v>
      </c>
      <c r="CO321" s="51">
        <f t="shared" ca="1" si="394"/>
        <v>0</v>
      </c>
      <c r="CP321" s="51">
        <f t="shared" ca="1" si="394"/>
        <v>0</v>
      </c>
      <c r="CQ321" s="51">
        <f t="shared" ca="1" si="394"/>
        <v>0</v>
      </c>
      <c r="CR321" s="51">
        <f t="shared" ca="1" si="394"/>
        <v>0</v>
      </c>
      <c r="CS321" s="51">
        <f t="shared" ca="1" si="394"/>
        <v>0</v>
      </c>
      <c r="CT321" s="51">
        <f t="shared" ca="1" si="394"/>
        <v>0</v>
      </c>
      <c r="CU321" s="51">
        <f t="shared" ca="1" si="394"/>
        <v>0</v>
      </c>
      <c r="CV321" s="51">
        <f t="shared" ca="1" si="394"/>
        <v>0</v>
      </c>
      <c r="CW321" s="51">
        <f t="shared" ref="CW321:DW321" ca="1" si="395">CV323</f>
        <v>0</v>
      </c>
      <c r="CX321" s="51">
        <f t="shared" ca="1" si="395"/>
        <v>0</v>
      </c>
      <c r="CY321" s="51">
        <f t="shared" ca="1" si="395"/>
        <v>0</v>
      </c>
      <c r="CZ321" s="51">
        <f t="shared" ca="1" si="395"/>
        <v>0</v>
      </c>
      <c r="DA321" s="51">
        <f t="shared" ca="1" si="395"/>
        <v>0</v>
      </c>
      <c r="DB321" s="51">
        <f t="shared" ca="1" si="395"/>
        <v>0</v>
      </c>
      <c r="DC321" s="51">
        <f t="shared" ca="1" si="395"/>
        <v>0</v>
      </c>
      <c r="DD321" s="51">
        <f t="shared" ca="1" si="395"/>
        <v>0</v>
      </c>
      <c r="DE321" s="51">
        <f t="shared" ca="1" si="395"/>
        <v>0</v>
      </c>
      <c r="DF321" s="51">
        <f t="shared" ca="1" si="395"/>
        <v>0</v>
      </c>
      <c r="DG321" s="51">
        <f t="shared" ca="1" si="395"/>
        <v>0</v>
      </c>
      <c r="DH321" s="51">
        <f t="shared" ca="1" si="395"/>
        <v>0</v>
      </c>
      <c r="DI321" s="51">
        <f t="shared" ca="1" si="395"/>
        <v>0</v>
      </c>
      <c r="DJ321" s="51">
        <f t="shared" ca="1" si="395"/>
        <v>0</v>
      </c>
      <c r="DK321" s="51">
        <f t="shared" ca="1" si="395"/>
        <v>0</v>
      </c>
      <c r="DL321" s="51">
        <f t="shared" ca="1" si="395"/>
        <v>0</v>
      </c>
      <c r="DM321" s="51">
        <f t="shared" ca="1" si="395"/>
        <v>0</v>
      </c>
      <c r="DN321" s="51">
        <f t="shared" ca="1" si="395"/>
        <v>0</v>
      </c>
      <c r="DO321" s="51">
        <f t="shared" ca="1" si="395"/>
        <v>0</v>
      </c>
      <c r="DP321" s="51">
        <f t="shared" ca="1" si="395"/>
        <v>0</v>
      </c>
      <c r="DQ321" s="51">
        <f t="shared" ca="1" si="395"/>
        <v>0</v>
      </c>
      <c r="DR321" s="51">
        <f t="shared" ca="1" si="395"/>
        <v>0</v>
      </c>
      <c r="DS321" s="51">
        <f t="shared" ca="1" si="395"/>
        <v>0</v>
      </c>
      <c r="DT321" s="51">
        <f t="shared" ca="1" si="395"/>
        <v>0</v>
      </c>
      <c r="DU321" s="51">
        <f t="shared" ca="1" si="395"/>
        <v>0</v>
      </c>
      <c r="DV321" s="51">
        <f t="shared" ca="1" si="395"/>
        <v>0</v>
      </c>
      <c r="DW321" s="51">
        <f t="shared" ca="1" si="395"/>
        <v>0</v>
      </c>
      <c r="DX321" s="51">
        <f t="shared" ref="DX321:EI321" ca="1" si="396">DW323</f>
        <v>0</v>
      </c>
      <c r="DY321" s="51">
        <f t="shared" ca="1" si="396"/>
        <v>0</v>
      </c>
      <c r="DZ321" s="51">
        <f t="shared" ca="1" si="396"/>
        <v>0</v>
      </c>
      <c r="EA321" s="51">
        <f t="shared" ca="1" si="396"/>
        <v>0</v>
      </c>
      <c r="EB321" s="51">
        <f t="shared" ca="1" si="396"/>
        <v>0</v>
      </c>
      <c r="EC321" s="51">
        <f t="shared" ca="1" si="396"/>
        <v>0</v>
      </c>
      <c r="ED321" s="51">
        <f t="shared" ca="1" si="396"/>
        <v>0</v>
      </c>
      <c r="EE321" s="51">
        <f t="shared" ca="1" si="396"/>
        <v>0</v>
      </c>
      <c r="EF321" s="51">
        <f t="shared" ca="1" si="396"/>
        <v>0</v>
      </c>
      <c r="EG321" s="51">
        <f t="shared" ca="1" si="396"/>
        <v>0</v>
      </c>
      <c r="EH321" s="51">
        <f t="shared" ca="1" si="396"/>
        <v>0</v>
      </c>
      <c r="EI321" s="51">
        <f t="shared" ca="1" si="396"/>
        <v>0</v>
      </c>
      <c r="EJ321" s="51"/>
      <c r="EK321" s="51"/>
      <c r="EL321" s="51"/>
      <c r="EM321" s="51"/>
      <c r="EN321" s="51"/>
      <c r="EO321" s="51"/>
      <c r="EP321" s="51"/>
      <c r="EQ321" s="51"/>
      <c r="ER321" s="51"/>
      <c r="ES321" s="51"/>
      <c r="ET321" s="51"/>
      <c r="EU321" s="51"/>
      <c r="EV321" s="51"/>
      <c r="EW321" s="51"/>
      <c r="EX321" s="51"/>
      <c r="EY321" s="51"/>
      <c r="EZ321" s="51"/>
      <c r="FA321" s="51"/>
    </row>
    <row r="322" spans="1:157" x14ac:dyDescent="0.2">
      <c r="B322" s="21" t="s">
        <v>115</v>
      </c>
      <c r="C322" s="21"/>
      <c r="E322" s="52">
        <f>Monthly!E81</f>
        <v>0</v>
      </c>
      <c r="F322" s="52">
        <f>Monthly!F81</f>
        <v>0</v>
      </c>
      <c r="G322" s="52">
        <f ca="1">Monthly!G81</f>
        <v>0</v>
      </c>
      <c r="H322" s="52">
        <f ca="1">Monthly!H81</f>
        <v>0</v>
      </c>
      <c r="I322" s="52">
        <f ca="1">Monthly!I81</f>
        <v>0</v>
      </c>
      <c r="J322" s="52">
        <f ca="1">Monthly!J81</f>
        <v>0</v>
      </c>
      <c r="K322" s="52">
        <f ca="1">Monthly!K81</f>
        <v>0</v>
      </c>
      <c r="L322" s="52">
        <f ca="1">Monthly!L81</f>
        <v>0</v>
      </c>
      <c r="M322" s="52">
        <f ca="1">Monthly!M81</f>
        <v>0</v>
      </c>
      <c r="N322" s="52">
        <f ca="1">Monthly!N81</f>
        <v>0</v>
      </c>
      <c r="O322" s="52">
        <f ca="1">Monthly!O81</f>
        <v>0</v>
      </c>
      <c r="P322" s="52">
        <f ca="1">Monthly!P81</f>
        <v>0</v>
      </c>
      <c r="Q322" s="52">
        <f ca="1">Monthly!Q81</f>
        <v>0</v>
      </c>
      <c r="R322" s="52">
        <f ca="1">Monthly!R81</f>
        <v>0</v>
      </c>
      <c r="S322" s="52">
        <f ca="1">Monthly!S81</f>
        <v>0</v>
      </c>
      <c r="T322" s="52">
        <f ca="1">Monthly!T81</f>
        <v>0</v>
      </c>
      <c r="U322" s="52">
        <f ca="1">Monthly!U81</f>
        <v>0</v>
      </c>
      <c r="V322" s="52">
        <f ca="1">Monthly!V81</f>
        <v>0</v>
      </c>
      <c r="W322" s="52">
        <f ca="1">Monthly!W81</f>
        <v>0</v>
      </c>
      <c r="X322" s="52">
        <f ca="1">Monthly!X81</f>
        <v>0</v>
      </c>
      <c r="Y322" s="52">
        <f ca="1">Monthly!Y81</f>
        <v>0</v>
      </c>
      <c r="Z322" s="52">
        <f ca="1">Monthly!Z81</f>
        <v>0</v>
      </c>
      <c r="AA322" s="52">
        <f ca="1">Monthly!AA81</f>
        <v>0</v>
      </c>
      <c r="AB322" s="52">
        <f ca="1">Monthly!AB81</f>
        <v>0</v>
      </c>
      <c r="AC322" s="52">
        <f ca="1">Monthly!AC81</f>
        <v>0</v>
      </c>
      <c r="AD322" s="52">
        <f ca="1">Monthly!AD81</f>
        <v>0</v>
      </c>
      <c r="AE322" s="52">
        <f ca="1">Monthly!AE81</f>
        <v>0</v>
      </c>
      <c r="AF322" s="52">
        <f ca="1">Monthly!AF81</f>
        <v>0</v>
      </c>
      <c r="AG322" s="52">
        <f ca="1">Monthly!AG81</f>
        <v>0</v>
      </c>
      <c r="AH322" s="52">
        <f ca="1">Monthly!AH81</f>
        <v>0</v>
      </c>
      <c r="AI322" s="52">
        <f ca="1">Monthly!AI81</f>
        <v>0</v>
      </c>
      <c r="AJ322" s="52">
        <f ca="1">Monthly!AJ81</f>
        <v>0</v>
      </c>
      <c r="AK322" s="52">
        <f ca="1">Monthly!AK81</f>
        <v>0</v>
      </c>
      <c r="AL322" s="52">
        <f ca="1">Monthly!AL81</f>
        <v>0</v>
      </c>
      <c r="AM322" s="52">
        <f ca="1">Monthly!AM81</f>
        <v>0</v>
      </c>
      <c r="AN322" s="52">
        <f ca="1">Monthly!AN81</f>
        <v>0</v>
      </c>
      <c r="AO322" s="52">
        <f ca="1">Monthly!AO81</f>
        <v>0</v>
      </c>
      <c r="AP322" s="52">
        <f ca="1">Monthly!AP81</f>
        <v>0</v>
      </c>
      <c r="AQ322" s="52">
        <f ca="1">Monthly!AQ81</f>
        <v>0</v>
      </c>
      <c r="AR322" s="52">
        <f ca="1">Monthly!AR81</f>
        <v>0</v>
      </c>
      <c r="AS322" s="52">
        <f ca="1">Monthly!AS81</f>
        <v>0</v>
      </c>
      <c r="AT322" s="52">
        <f ca="1">Monthly!AT81</f>
        <v>0</v>
      </c>
      <c r="AU322" s="52">
        <f ca="1">Monthly!AU81</f>
        <v>0</v>
      </c>
      <c r="AV322" s="52">
        <f ca="1">Monthly!AV81</f>
        <v>0</v>
      </c>
      <c r="AW322" s="52">
        <f ca="1">Monthly!AW81</f>
        <v>0</v>
      </c>
      <c r="AX322" s="52">
        <f ca="1">Monthly!AX81</f>
        <v>0</v>
      </c>
      <c r="AY322" s="52">
        <f ca="1">Monthly!AY81</f>
        <v>0</v>
      </c>
      <c r="AZ322" s="52">
        <f ca="1">Monthly!AZ81</f>
        <v>0</v>
      </c>
      <c r="BA322" s="52">
        <f ca="1">Monthly!BA81</f>
        <v>0</v>
      </c>
      <c r="BB322" s="52">
        <f ca="1">Monthly!BB81</f>
        <v>0</v>
      </c>
      <c r="BC322" s="52">
        <f ca="1">Monthly!BC81</f>
        <v>0</v>
      </c>
      <c r="BD322" s="52">
        <f ca="1">Monthly!BD81</f>
        <v>0</v>
      </c>
      <c r="BE322" s="52">
        <f ca="1">Monthly!BE81</f>
        <v>0</v>
      </c>
      <c r="BF322" s="52">
        <f ca="1">Monthly!BF81</f>
        <v>0</v>
      </c>
      <c r="BG322" s="52">
        <f ca="1">Monthly!BG81</f>
        <v>0</v>
      </c>
      <c r="BH322" s="52">
        <f ca="1">Monthly!BH81</f>
        <v>0</v>
      </c>
      <c r="BI322" s="52">
        <f ca="1">Monthly!BI81</f>
        <v>0</v>
      </c>
      <c r="BJ322" s="52">
        <f ca="1">Monthly!BJ81</f>
        <v>0</v>
      </c>
      <c r="BK322" s="52">
        <f ca="1">Monthly!BK81</f>
        <v>0</v>
      </c>
      <c r="BL322" s="52">
        <f ca="1">Monthly!BL81</f>
        <v>0</v>
      </c>
      <c r="BM322" s="52">
        <f ca="1">Monthly!BM81</f>
        <v>0</v>
      </c>
      <c r="BN322" s="52">
        <f ca="1">Monthly!BN81</f>
        <v>0</v>
      </c>
      <c r="BO322" s="52">
        <f ca="1">Monthly!BO81</f>
        <v>0</v>
      </c>
      <c r="BP322" s="52">
        <f ca="1">Monthly!BP81</f>
        <v>0</v>
      </c>
      <c r="BQ322" s="52">
        <f ca="1">Monthly!BQ81</f>
        <v>0</v>
      </c>
      <c r="BR322" s="52">
        <f ca="1">Monthly!BR81</f>
        <v>0</v>
      </c>
      <c r="BS322" s="52">
        <f ca="1">Monthly!BS81</f>
        <v>0</v>
      </c>
      <c r="BT322" s="52">
        <f ca="1">Monthly!BT81</f>
        <v>0</v>
      </c>
      <c r="BU322" s="52">
        <f ca="1">Monthly!BU81</f>
        <v>0</v>
      </c>
      <c r="BV322" s="52">
        <f ca="1">Monthly!BV81</f>
        <v>0</v>
      </c>
      <c r="BW322" s="52">
        <f ca="1">Monthly!BW81</f>
        <v>0</v>
      </c>
      <c r="BX322" s="52">
        <f ca="1">Monthly!BX81</f>
        <v>0</v>
      </c>
      <c r="BY322" s="52">
        <f ca="1">Monthly!BY81</f>
        <v>0</v>
      </c>
      <c r="BZ322" s="52">
        <f ca="1">Monthly!BZ81</f>
        <v>0</v>
      </c>
      <c r="CA322" s="52">
        <f ca="1">Monthly!CA81</f>
        <v>0</v>
      </c>
      <c r="CB322" s="52">
        <f ca="1">Monthly!CB81</f>
        <v>0</v>
      </c>
      <c r="CC322" s="52">
        <f ca="1">Monthly!CC81</f>
        <v>0</v>
      </c>
      <c r="CD322" s="52">
        <f ca="1">Monthly!CD81</f>
        <v>0</v>
      </c>
      <c r="CE322" s="52">
        <f ca="1">Monthly!CE81</f>
        <v>0</v>
      </c>
      <c r="CF322" s="52">
        <f ca="1">Monthly!CF81</f>
        <v>0</v>
      </c>
      <c r="CG322" s="52">
        <f ca="1">Monthly!CG81</f>
        <v>0</v>
      </c>
      <c r="CH322" s="52">
        <f ca="1">Monthly!CH81</f>
        <v>0</v>
      </c>
      <c r="CI322" s="52">
        <f ca="1">Monthly!CI81</f>
        <v>0</v>
      </c>
      <c r="CJ322" s="52">
        <f ca="1">Monthly!CJ81</f>
        <v>0</v>
      </c>
      <c r="CK322" s="52">
        <f ca="1">Monthly!CK81</f>
        <v>0</v>
      </c>
      <c r="CL322" s="52">
        <f ca="1">Monthly!CL81</f>
        <v>0</v>
      </c>
      <c r="CM322" s="52">
        <f ca="1">Monthly!CM81</f>
        <v>0</v>
      </c>
      <c r="CN322" s="52">
        <f ca="1">Monthly!CN81</f>
        <v>0</v>
      </c>
      <c r="CO322" s="52">
        <f ca="1">Monthly!CO81</f>
        <v>0</v>
      </c>
      <c r="CP322" s="52">
        <f ca="1">Monthly!CP81</f>
        <v>0</v>
      </c>
      <c r="CQ322" s="52">
        <f ca="1">Monthly!CQ81</f>
        <v>0</v>
      </c>
      <c r="CR322" s="52">
        <f ca="1">Monthly!CR81</f>
        <v>0</v>
      </c>
      <c r="CS322" s="52">
        <f ca="1">Monthly!CS81</f>
        <v>0</v>
      </c>
      <c r="CT322" s="52">
        <f ca="1">Monthly!CT81</f>
        <v>0</v>
      </c>
      <c r="CU322" s="52">
        <f ca="1">Monthly!CU81</f>
        <v>0</v>
      </c>
      <c r="CV322" s="52">
        <f ca="1">Monthly!CV81</f>
        <v>0</v>
      </c>
      <c r="CW322" s="52">
        <f ca="1">Monthly!CW81</f>
        <v>0</v>
      </c>
      <c r="CX322" s="52">
        <f ca="1">Monthly!CX81</f>
        <v>0</v>
      </c>
      <c r="CY322" s="52">
        <f ca="1">Monthly!CY81</f>
        <v>0</v>
      </c>
      <c r="CZ322" s="52">
        <f ca="1">Monthly!CZ81</f>
        <v>0</v>
      </c>
      <c r="DA322" s="52">
        <f ca="1">Monthly!DA81</f>
        <v>0</v>
      </c>
      <c r="DB322" s="52">
        <f ca="1">Monthly!DB81</f>
        <v>0</v>
      </c>
      <c r="DC322" s="52">
        <f ca="1">Monthly!DC81</f>
        <v>0</v>
      </c>
      <c r="DD322" s="52">
        <f ca="1">Monthly!DD81</f>
        <v>0</v>
      </c>
      <c r="DE322" s="52">
        <f ca="1">Monthly!DE81</f>
        <v>0</v>
      </c>
      <c r="DF322" s="52">
        <f ca="1">Monthly!DF81</f>
        <v>0</v>
      </c>
      <c r="DG322" s="52">
        <f ca="1">Monthly!DG81</f>
        <v>0</v>
      </c>
      <c r="DH322" s="52">
        <f ca="1">Monthly!DH81</f>
        <v>0</v>
      </c>
      <c r="DI322" s="52">
        <f ca="1">Monthly!DI81</f>
        <v>0</v>
      </c>
      <c r="DJ322" s="52">
        <f ca="1">Monthly!DJ81</f>
        <v>0</v>
      </c>
      <c r="DK322" s="52">
        <f ca="1">Monthly!DK81</f>
        <v>0</v>
      </c>
      <c r="DL322" s="52">
        <f ca="1">Monthly!DL81</f>
        <v>0</v>
      </c>
      <c r="DM322" s="52">
        <f ca="1">Monthly!DM81</f>
        <v>0</v>
      </c>
      <c r="DN322" s="52">
        <f ca="1">Monthly!DN81</f>
        <v>0</v>
      </c>
      <c r="DO322" s="52">
        <f ca="1">Monthly!DO81</f>
        <v>0</v>
      </c>
      <c r="DP322" s="52">
        <f ca="1">Monthly!DP81</f>
        <v>0</v>
      </c>
      <c r="DQ322" s="52">
        <f ca="1">Monthly!DQ81</f>
        <v>0</v>
      </c>
      <c r="DR322" s="52">
        <f ca="1">Monthly!DR81</f>
        <v>0</v>
      </c>
      <c r="DS322" s="52">
        <f ca="1">Monthly!DS81</f>
        <v>0</v>
      </c>
      <c r="DT322" s="52">
        <f ca="1">Monthly!DT81</f>
        <v>0</v>
      </c>
      <c r="DU322" s="52">
        <f ca="1">Monthly!DU81</f>
        <v>0</v>
      </c>
      <c r="DV322" s="52">
        <f ca="1">Monthly!DV81</f>
        <v>0</v>
      </c>
      <c r="DW322" s="52">
        <f ca="1">Monthly!DW81</f>
        <v>0</v>
      </c>
      <c r="DX322" s="52">
        <f>Monthly!DX81</f>
        <v>0</v>
      </c>
      <c r="DY322" s="52">
        <f>Monthly!DY81</f>
        <v>0</v>
      </c>
      <c r="DZ322" s="52">
        <f>Monthly!DZ81</f>
        <v>0</v>
      </c>
      <c r="EA322" s="52">
        <f>Monthly!EA81</f>
        <v>0</v>
      </c>
      <c r="EB322" s="52">
        <f>Monthly!EB81</f>
        <v>0</v>
      </c>
      <c r="EC322" s="52">
        <f>Monthly!EC81</f>
        <v>0</v>
      </c>
      <c r="ED322" s="52">
        <f>Monthly!ED81</f>
        <v>0</v>
      </c>
      <c r="EE322" s="52">
        <f>Monthly!EE81</f>
        <v>0</v>
      </c>
      <c r="EF322" s="52">
        <f>Monthly!EF81</f>
        <v>0</v>
      </c>
      <c r="EG322" s="52">
        <f>Monthly!EG81</f>
        <v>0</v>
      </c>
      <c r="EH322" s="52">
        <f>Monthly!EH81</f>
        <v>0</v>
      </c>
      <c r="EI322" s="52">
        <f>Monthly!EI81</f>
        <v>0</v>
      </c>
      <c r="EJ322" s="52"/>
      <c r="EK322" s="52"/>
      <c r="EL322" s="52"/>
      <c r="EM322" s="52"/>
      <c r="EN322" s="52"/>
      <c r="EO322" s="52"/>
      <c r="EP322" s="52"/>
      <c r="EQ322" s="52"/>
      <c r="ER322" s="52"/>
      <c r="ES322" s="52"/>
      <c r="ET322" s="52"/>
      <c r="EU322" s="52"/>
      <c r="EV322" s="52"/>
      <c r="EW322" s="52"/>
      <c r="EX322" s="52"/>
      <c r="EY322" s="52"/>
      <c r="EZ322" s="52"/>
      <c r="FA322" s="52"/>
    </row>
    <row r="323" spans="1:157" x14ac:dyDescent="0.2">
      <c r="B323" t="s">
        <v>79</v>
      </c>
      <c r="E323" s="73">
        <f>SUM(E321:E322) -E316+'General Data'!C144+'General Data'!C148+'General Data'!C142+E112+E143+E199-E210-E231-E242-E326-$D$164</f>
        <v>0</v>
      </c>
      <c r="F323" s="73">
        <f t="shared" ref="F323:AJ323" si="397">SUM(F321:F322)</f>
        <v>0</v>
      </c>
      <c r="G323" s="73">
        <f t="shared" ca="1" si="397"/>
        <v>0</v>
      </c>
      <c r="H323" s="73">
        <f t="shared" ca="1" si="397"/>
        <v>0</v>
      </c>
      <c r="I323" s="73">
        <f t="shared" ca="1" si="397"/>
        <v>0</v>
      </c>
      <c r="J323" s="73">
        <f t="shared" ca="1" si="397"/>
        <v>0</v>
      </c>
      <c r="K323" s="73">
        <f t="shared" ca="1" si="397"/>
        <v>0</v>
      </c>
      <c r="L323" s="73">
        <f t="shared" ca="1" si="397"/>
        <v>0</v>
      </c>
      <c r="M323" s="73">
        <f t="shared" ca="1" si="397"/>
        <v>0</v>
      </c>
      <c r="N323" s="73">
        <f t="shared" ca="1" si="397"/>
        <v>0</v>
      </c>
      <c r="O323" s="73">
        <f t="shared" ca="1" si="397"/>
        <v>0</v>
      </c>
      <c r="P323" s="73">
        <f t="shared" ca="1" si="397"/>
        <v>0</v>
      </c>
      <c r="Q323" s="73">
        <f t="shared" ca="1" si="397"/>
        <v>0</v>
      </c>
      <c r="R323" s="73">
        <f t="shared" ca="1" si="397"/>
        <v>0</v>
      </c>
      <c r="S323" s="73">
        <f t="shared" ca="1" si="397"/>
        <v>0</v>
      </c>
      <c r="T323" s="73">
        <f t="shared" ca="1" si="397"/>
        <v>0</v>
      </c>
      <c r="U323" s="73">
        <f t="shared" ca="1" si="397"/>
        <v>0</v>
      </c>
      <c r="V323" s="73">
        <f t="shared" ca="1" si="397"/>
        <v>0</v>
      </c>
      <c r="W323" s="73">
        <f t="shared" ca="1" si="397"/>
        <v>0</v>
      </c>
      <c r="X323" s="73">
        <f t="shared" ca="1" si="397"/>
        <v>0</v>
      </c>
      <c r="Y323" s="73">
        <f t="shared" ca="1" si="397"/>
        <v>0</v>
      </c>
      <c r="Z323" s="73">
        <f t="shared" ca="1" si="397"/>
        <v>0</v>
      </c>
      <c r="AA323" s="73">
        <f t="shared" ca="1" si="397"/>
        <v>0</v>
      </c>
      <c r="AB323" s="73">
        <f t="shared" ca="1" si="397"/>
        <v>0</v>
      </c>
      <c r="AC323" s="73">
        <f t="shared" ca="1" si="397"/>
        <v>0</v>
      </c>
      <c r="AD323" s="73">
        <f t="shared" ca="1" si="397"/>
        <v>0</v>
      </c>
      <c r="AE323" s="73">
        <f t="shared" ca="1" si="397"/>
        <v>0</v>
      </c>
      <c r="AF323" s="73">
        <f t="shared" ca="1" si="397"/>
        <v>0</v>
      </c>
      <c r="AG323" s="73">
        <f t="shared" ca="1" si="397"/>
        <v>0</v>
      </c>
      <c r="AH323" s="73">
        <f t="shared" ca="1" si="397"/>
        <v>0</v>
      </c>
      <c r="AI323" s="73">
        <f t="shared" ca="1" si="397"/>
        <v>0</v>
      </c>
      <c r="AJ323" s="73">
        <f t="shared" ca="1" si="397"/>
        <v>0</v>
      </c>
      <c r="AK323" s="73">
        <f t="shared" ref="AK323:BP323" ca="1" si="398">SUM(AK321:AK322)</f>
        <v>0</v>
      </c>
      <c r="AL323" s="73">
        <f t="shared" ca="1" si="398"/>
        <v>0</v>
      </c>
      <c r="AM323" s="73">
        <f t="shared" ca="1" si="398"/>
        <v>0</v>
      </c>
      <c r="AN323" s="73">
        <f t="shared" ca="1" si="398"/>
        <v>0</v>
      </c>
      <c r="AO323" s="73">
        <f t="shared" ca="1" si="398"/>
        <v>0</v>
      </c>
      <c r="AP323" s="73">
        <f t="shared" ca="1" si="398"/>
        <v>0</v>
      </c>
      <c r="AQ323" s="73">
        <f t="shared" ca="1" si="398"/>
        <v>0</v>
      </c>
      <c r="AR323" s="73">
        <f t="shared" ca="1" si="398"/>
        <v>0</v>
      </c>
      <c r="AS323" s="73">
        <f t="shared" ca="1" si="398"/>
        <v>0</v>
      </c>
      <c r="AT323" s="73">
        <f t="shared" ca="1" si="398"/>
        <v>0</v>
      </c>
      <c r="AU323" s="73">
        <f t="shared" ca="1" si="398"/>
        <v>0</v>
      </c>
      <c r="AV323" s="73">
        <f t="shared" ca="1" si="398"/>
        <v>0</v>
      </c>
      <c r="AW323" s="73">
        <f t="shared" ca="1" si="398"/>
        <v>0</v>
      </c>
      <c r="AX323" s="73">
        <f t="shared" ca="1" si="398"/>
        <v>0</v>
      </c>
      <c r="AY323" s="73">
        <f t="shared" ca="1" si="398"/>
        <v>0</v>
      </c>
      <c r="AZ323" s="73">
        <f t="shared" ca="1" si="398"/>
        <v>0</v>
      </c>
      <c r="BA323" s="73">
        <f t="shared" ca="1" si="398"/>
        <v>0</v>
      </c>
      <c r="BB323" s="73">
        <f t="shared" ca="1" si="398"/>
        <v>0</v>
      </c>
      <c r="BC323" s="73">
        <f t="shared" ca="1" si="398"/>
        <v>0</v>
      </c>
      <c r="BD323" s="73">
        <f t="shared" ca="1" si="398"/>
        <v>0</v>
      </c>
      <c r="BE323" s="73">
        <f t="shared" ca="1" si="398"/>
        <v>0</v>
      </c>
      <c r="BF323" s="73">
        <f t="shared" ca="1" si="398"/>
        <v>0</v>
      </c>
      <c r="BG323" s="73">
        <f t="shared" ca="1" si="398"/>
        <v>0</v>
      </c>
      <c r="BH323" s="73">
        <f t="shared" ca="1" si="398"/>
        <v>0</v>
      </c>
      <c r="BI323" s="73">
        <f t="shared" ca="1" si="398"/>
        <v>0</v>
      </c>
      <c r="BJ323" s="73">
        <f t="shared" ca="1" si="398"/>
        <v>0</v>
      </c>
      <c r="BK323" s="73">
        <f t="shared" ca="1" si="398"/>
        <v>0</v>
      </c>
      <c r="BL323" s="73">
        <f t="shared" ca="1" si="398"/>
        <v>0</v>
      </c>
      <c r="BM323" s="73">
        <f t="shared" ca="1" si="398"/>
        <v>0</v>
      </c>
      <c r="BN323" s="73">
        <f t="shared" ca="1" si="398"/>
        <v>0</v>
      </c>
      <c r="BO323" s="73">
        <f t="shared" ca="1" si="398"/>
        <v>0</v>
      </c>
      <c r="BP323" s="73">
        <f t="shared" ca="1" si="398"/>
        <v>0</v>
      </c>
      <c r="BQ323" s="73">
        <f t="shared" ref="BQ323:CV323" ca="1" si="399">SUM(BQ321:BQ322)</f>
        <v>0</v>
      </c>
      <c r="BR323" s="73">
        <f t="shared" ca="1" si="399"/>
        <v>0</v>
      </c>
      <c r="BS323" s="73">
        <f t="shared" ca="1" si="399"/>
        <v>0</v>
      </c>
      <c r="BT323" s="73">
        <f t="shared" ca="1" si="399"/>
        <v>0</v>
      </c>
      <c r="BU323" s="73">
        <f t="shared" ca="1" si="399"/>
        <v>0</v>
      </c>
      <c r="BV323" s="73">
        <f t="shared" ca="1" si="399"/>
        <v>0</v>
      </c>
      <c r="BW323" s="73">
        <f t="shared" ca="1" si="399"/>
        <v>0</v>
      </c>
      <c r="BX323" s="73">
        <f t="shared" ca="1" si="399"/>
        <v>0</v>
      </c>
      <c r="BY323" s="73">
        <f t="shared" ca="1" si="399"/>
        <v>0</v>
      </c>
      <c r="BZ323" s="73">
        <f t="shared" ca="1" si="399"/>
        <v>0</v>
      </c>
      <c r="CA323" s="73">
        <f t="shared" ca="1" si="399"/>
        <v>0</v>
      </c>
      <c r="CB323" s="73">
        <f t="shared" ca="1" si="399"/>
        <v>0</v>
      </c>
      <c r="CC323" s="73">
        <f t="shared" ca="1" si="399"/>
        <v>0</v>
      </c>
      <c r="CD323" s="73">
        <f t="shared" ca="1" si="399"/>
        <v>0</v>
      </c>
      <c r="CE323" s="73">
        <f t="shared" ca="1" si="399"/>
        <v>0</v>
      </c>
      <c r="CF323" s="73">
        <f t="shared" ca="1" si="399"/>
        <v>0</v>
      </c>
      <c r="CG323" s="73">
        <f t="shared" ca="1" si="399"/>
        <v>0</v>
      </c>
      <c r="CH323" s="73">
        <f t="shared" ca="1" si="399"/>
        <v>0</v>
      </c>
      <c r="CI323" s="73">
        <f t="shared" ca="1" si="399"/>
        <v>0</v>
      </c>
      <c r="CJ323" s="73">
        <f t="shared" ca="1" si="399"/>
        <v>0</v>
      </c>
      <c r="CK323" s="73">
        <f t="shared" ca="1" si="399"/>
        <v>0</v>
      </c>
      <c r="CL323" s="73">
        <f t="shared" ca="1" si="399"/>
        <v>0</v>
      </c>
      <c r="CM323" s="73">
        <f t="shared" ca="1" si="399"/>
        <v>0</v>
      </c>
      <c r="CN323" s="73">
        <f t="shared" ca="1" si="399"/>
        <v>0</v>
      </c>
      <c r="CO323" s="73">
        <f t="shared" ca="1" si="399"/>
        <v>0</v>
      </c>
      <c r="CP323" s="73">
        <f t="shared" ca="1" si="399"/>
        <v>0</v>
      </c>
      <c r="CQ323" s="73">
        <f t="shared" ca="1" si="399"/>
        <v>0</v>
      </c>
      <c r="CR323" s="73">
        <f t="shared" ca="1" si="399"/>
        <v>0</v>
      </c>
      <c r="CS323" s="73">
        <f t="shared" ca="1" si="399"/>
        <v>0</v>
      </c>
      <c r="CT323" s="73">
        <f t="shared" ca="1" si="399"/>
        <v>0</v>
      </c>
      <c r="CU323" s="73">
        <f t="shared" ca="1" si="399"/>
        <v>0</v>
      </c>
      <c r="CV323" s="73">
        <f t="shared" ca="1" si="399"/>
        <v>0</v>
      </c>
      <c r="CW323" s="73">
        <f t="shared" ref="CW323:DW323" ca="1" si="400">SUM(CW321:CW322)</f>
        <v>0</v>
      </c>
      <c r="CX323" s="73">
        <f t="shared" ca="1" si="400"/>
        <v>0</v>
      </c>
      <c r="CY323" s="73">
        <f t="shared" ca="1" si="400"/>
        <v>0</v>
      </c>
      <c r="CZ323" s="73">
        <f t="shared" ca="1" si="400"/>
        <v>0</v>
      </c>
      <c r="DA323" s="73">
        <f t="shared" ca="1" si="400"/>
        <v>0</v>
      </c>
      <c r="DB323" s="73">
        <f t="shared" ca="1" si="400"/>
        <v>0</v>
      </c>
      <c r="DC323" s="73">
        <f t="shared" ca="1" si="400"/>
        <v>0</v>
      </c>
      <c r="DD323" s="73">
        <f t="shared" ca="1" si="400"/>
        <v>0</v>
      </c>
      <c r="DE323" s="73">
        <f t="shared" ca="1" si="400"/>
        <v>0</v>
      </c>
      <c r="DF323" s="73">
        <f t="shared" ca="1" si="400"/>
        <v>0</v>
      </c>
      <c r="DG323" s="73">
        <f t="shared" ca="1" si="400"/>
        <v>0</v>
      </c>
      <c r="DH323" s="73">
        <f t="shared" ca="1" si="400"/>
        <v>0</v>
      </c>
      <c r="DI323" s="73">
        <f t="shared" ca="1" si="400"/>
        <v>0</v>
      </c>
      <c r="DJ323" s="73">
        <f t="shared" ca="1" si="400"/>
        <v>0</v>
      </c>
      <c r="DK323" s="73">
        <f t="shared" ca="1" si="400"/>
        <v>0</v>
      </c>
      <c r="DL323" s="73">
        <f t="shared" ca="1" si="400"/>
        <v>0</v>
      </c>
      <c r="DM323" s="73">
        <f t="shared" ca="1" si="400"/>
        <v>0</v>
      </c>
      <c r="DN323" s="73">
        <f t="shared" ca="1" si="400"/>
        <v>0</v>
      </c>
      <c r="DO323" s="73">
        <f t="shared" ca="1" si="400"/>
        <v>0</v>
      </c>
      <c r="DP323" s="73">
        <f t="shared" ca="1" si="400"/>
        <v>0</v>
      </c>
      <c r="DQ323" s="73">
        <f t="shared" ca="1" si="400"/>
        <v>0</v>
      </c>
      <c r="DR323" s="73">
        <f t="shared" ca="1" si="400"/>
        <v>0</v>
      </c>
      <c r="DS323" s="73">
        <f t="shared" ca="1" si="400"/>
        <v>0</v>
      </c>
      <c r="DT323" s="73">
        <f t="shared" ca="1" si="400"/>
        <v>0</v>
      </c>
      <c r="DU323" s="73">
        <f t="shared" ca="1" si="400"/>
        <v>0</v>
      </c>
      <c r="DV323" s="73">
        <f t="shared" ca="1" si="400"/>
        <v>0</v>
      </c>
      <c r="DW323" s="73">
        <f t="shared" ca="1" si="400"/>
        <v>0</v>
      </c>
      <c r="DX323" s="73">
        <f t="shared" ref="DX323:EI323" ca="1" si="401">SUM(DX321:DX322)</f>
        <v>0</v>
      </c>
      <c r="DY323" s="73">
        <f t="shared" ca="1" si="401"/>
        <v>0</v>
      </c>
      <c r="DZ323" s="73">
        <f t="shared" ca="1" si="401"/>
        <v>0</v>
      </c>
      <c r="EA323" s="73">
        <f t="shared" ca="1" si="401"/>
        <v>0</v>
      </c>
      <c r="EB323" s="73">
        <f t="shared" ca="1" si="401"/>
        <v>0</v>
      </c>
      <c r="EC323" s="73">
        <f t="shared" ca="1" si="401"/>
        <v>0</v>
      </c>
      <c r="ED323" s="73">
        <f t="shared" ca="1" si="401"/>
        <v>0</v>
      </c>
      <c r="EE323" s="73">
        <f t="shared" ca="1" si="401"/>
        <v>0</v>
      </c>
      <c r="EF323" s="73">
        <f t="shared" ca="1" si="401"/>
        <v>0</v>
      </c>
      <c r="EG323" s="73">
        <f t="shared" ca="1" si="401"/>
        <v>0</v>
      </c>
      <c r="EH323" s="73">
        <f t="shared" ca="1" si="401"/>
        <v>0</v>
      </c>
      <c r="EI323" s="73">
        <f t="shared" ca="1" si="401"/>
        <v>0</v>
      </c>
      <c r="EJ323" s="73"/>
      <c r="EK323" s="73"/>
      <c r="EL323" s="73"/>
      <c r="EM323" s="73"/>
      <c r="EN323" s="73"/>
      <c r="EO323" s="73"/>
      <c r="EP323" s="73"/>
      <c r="EQ323" s="73"/>
      <c r="ER323" s="73"/>
      <c r="ES323" s="73"/>
      <c r="ET323" s="73"/>
      <c r="EU323" s="73"/>
      <c r="EV323" s="73"/>
      <c r="EW323" s="73"/>
      <c r="EX323" s="73"/>
      <c r="EY323" s="73"/>
      <c r="EZ323" s="73"/>
      <c r="FA323" s="73"/>
    </row>
    <row r="324" spans="1:157" x14ac:dyDescent="0.2"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51"/>
      <c r="AU324" s="51"/>
      <c r="AV324" s="51"/>
      <c r="AW324" s="51"/>
      <c r="AX324" s="51"/>
      <c r="AY324" s="51"/>
      <c r="AZ324" s="51"/>
      <c r="BA324" s="51"/>
      <c r="BB324" s="51"/>
      <c r="BC324" s="51"/>
      <c r="BD324" s="51"/>
      <c r="BE324" s="51"/>
      <c r="BF324" s="51"/>
      <c r="BG324" s="51"/>
      <c r="BH324" s="51"/>
      <c r="BI324" s="51"/>
      <c r="BJ324" s="51"/>
      <c r="BK324" s="51"/>
      <c r="BL324" s="51"/>
      <c r="BM324" s="51"/>
      <c r="BN324" s="51"/>
      <c r="BO324" s="51"/>
      <c r="BP324" s="51"/>
      <c r="BQ324" s="51"/>
      <c r="BR324" s="51"/>
      <c r="BS324" s="51"/>
      <c r="BT324" s="51"/>
      <c r="BU324" s="51"/>
      <c r="BV324" s="51"/>
      <c r="BW324" s="51"/>
      <c r="BX324" s="51"/>
      <c r="BY324" s="51"/>
      <c r="BZ324" s="51"/>
      <c r="CA324" s="51"/>
      <c r="CB324" s="51"/>
      <c r="CC324" s="51"/>
      <c r="CD324" s="51"/>
      <c r="CE324" s="51"/>
      <c r="CF324" s="51"/>
      <c r="CG324" s="51"/>
      <c r="CH324" s="51"/>
      <c r="CI324" s="51"/>
      <c r="CJ324" s="51"/>
      <c r="CK324" s="51"/>
      <c r="CL324" s="51"/>
      <c r="CM324" s="51"/>
      <c r="CN324" s="51"/>
      <c r="CO324" s="51"/>
      <c r="CP324" s="51"/>
      <c r="CQ324" s="51"/>
      <c r="CR324" s="51"/>
      <c r="CS324" s="51"/>
      <c r="CT324" s="51"/>
      <c r="CU324" s="51"/>
      <c r="CV324" s="51"/>
      <c r="CW324" s="51"/>
      <c r="CX324" s="51"/>
      <c r="CY324" s="51"/>
      <c r="CZ324" s="51"/>
      <c r="DA324" s="51"/>
      <c r="DB324" s="51"/>
      <c r="DC324" s="51"/>
      <c r="DD324" s="51"/>
      <c r="DE324" s="51"/>
      <c r="DF324" s="51"/>
      <c r="DG324" s="51"/>
      <c r="DH324" s="51"/>
      <c r="DI324" s="51"/>
      <c r="DJ324" s="51"/>
      <c r="DK324" s="51"/>
      <c r="DL324" s="51"/>
      <c r="DM324" s="51"/>
      <c r="DN324" s="51"/>
      <c r="DO324" s="51"/>
      <c r="DP324" s="51"/>
      <c r="DQ324" s="51"/>
      <c r="DR324" s="51"/>
      <c r="DS324" s="51"/>
      <c r="DT324" s="51"/>
      <c r="DU324" s="51"/>
      <c r="DV324" s="51"/>
      <c r="DW324" s="51"/>
      <c r="DX324" s="51"/>
      <c r="DY324" s="51"/>
      <c r="DZ324" s="51"/>
      <c r="EA324" s="51"/>
      <c r="EB324" s="51"/>
      <c r="EC324" s="51"/>
      <c r="ED324" s="51"/>
      <c r="EE324" s="51"/>
      <c r="EF324" s="51"/>
      <c r="EG324" s="51"/>
      <c r="EH324" s="51"/>
      <c r="EI324" s="51"/>
      <c r="EJ324" s="51"/>
      <c r="EK324" s="51"/>
      <c r="EL324" s="51"/>
      <c r="EM324" s="51"/>
      <c r="EN324" s="51"/>
      <c r="EO324" s="51"/>
      <c r="EP324" s="51"/>
      <c r="EQ324" s="51"/>
      <c r="ER324" s="51"/>
      <c r="ES324" s="51"/>
      <c r="ET324" s="51"/>
      <c r="EU324" s="51"/>
      <c r="EV324" s="51"/>
      <c r="EW324" s="51"/>
      <c r="EX324" s="51"/>
      <c r="EY324" s="51"/>
      <c r="EZ324" s="51"/>
      <c r="FA324" s="51"/>
    </row>
    <row r="325" spans="1:157" x14ac:dyDescent="0.2">
      <c r="A325" s="2" t="str">
        <f>IF('General Data'!$C$8="Y","Members' Interest Repurchased","Treasury Stock")</f>
        <v>Treasury Stock</v>
      </c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51"/>
      <c r="AU325" s="51"/>
      <c r="AV325" s="51"/>
      <c r="AW325" s="51"/>
      <c r="AX325" s="51"/>
      <c r="AY325" s="51"/>
      <c r="AZ325" s="51"/>
      <c r="BA325" s="51"/>
      <c r="BB325" s="51"/>
      <c r="BC325" s="51"/>
      <c r="BD325" s="51"/>
      <c r="BE325" s="51"/>
      <c r="BF325" s="51"/>
      <c r="BG325" s="51"/>
      <c r="BH325" s="51"/>
      <c r="BI325" s="51"/>
      <c r="BJ325" s="51"/>
      <c r="BK325" s="51"/>
      <c r="BL325" s="51"/>
      <c r="BM325" s="51"/>
      <c r="BN325" s="51"/>
      <c r="BO325" s="51"/>
      <c r="BP325" s="51"/>
      <c r="BQ325" s="51"/>
      <c r="BR325" s="51"/>
      <c r="BS325" s="51"/>
      <c r="BT325" s="51"/>
      <c r="BU325" s="51"/>
      <c r="BV325" s="51"/>
      <c r="BW325" s="51"/>
      <c r="BX325" s="51"/>
      <c r="BY325" s="51"/>
      <c r="BZ325" s="51"/>
      <c r="CA325" s="51"/>
      <c r="CB325" s="51"/>
      <c r="CC325" s="51"/>
      <c r="CD325" s="51"/>
      <c r="CE325" s="51"/>
      <c r="CF325" s="51"/>
      <c r="CG325" s="51"/>
      <c r="CH325" s="51"/>
      <c r="CI325" s="51"/>
      <c r="CJ325" s="51"/>
      <c r="CK325" s="51"/>
      <c r="CL325" s="51"/>
      <c r="CM325" s="51"/>
      <c r="CN325" s="51"/>
      <c r="CO325" s="51"/>
      <c r="CP325" s="51"/>
      <c r="CQ325" s="51"/>
      <c r="CR325" s="51"/>
      <c r="CS325" s="51"/>
      <c r="CT325" s="51"/>
      <c r="CU325" s="51"/>
      <c r="CV325" s="51"/>
      <c r="CW325" s="51"/>
      <c r="CX325" s="51"/>
      <c r="CY325" s="51"/>
      <c r="CZ325" s="51"/>
      <c r="DA325" s="51"/>
      <c r="DB325" s="51"/>
      <c r="DC325" s="51"/>
      <c r="DD325" s="51"/>
      <c r="DE325" s="51"/>
      <c r="DF325" s="51"/>
      <c r="DG325" s="51"/>
      <c r="DH325" s="51"/>
      <c r="DI325" s="51"/>
      <c r="DJ325" s="51"/>
      <c r="DK325" s="51"/>
      <c r="DL325" s="51"/>
      <c r="DM325" s="51"/>
      <c r="DN325" s="51"/>
      <c r="DO325" s="51"/>
      <c r="DP325" s="51"/>
      <c r="DQ325" s="51"/>
      <c r="DR325" s="51"/>
      <c r="DS325" s="51"/>
      <c r="DT325" s="51"/>
      <c r="DU325" s="51"/>
      <c r="DV325" s="51"/>
      <c r="DW325" s="51"/>
      <c r="DX325" s="51"/>
      <c r="DY325" s="51"/>
      <c r="DZ325" s="51"/>
      <c r="EA325" s="51"/>
      <c r="EB325" s="51"/>
      <c r="EC325" s="51"/>
      <c r="ED325" s="51"/>
      <c r="EE325" s="51"/>
      <c r="EF325" s="51"/>
      <c r="EG325" s="51"/>
      <c r="EH325" s="51"/>
      <c r="EI325" s="51"/>
      <c r="EJ325" s="51"/>
      <c r="EK325" s="51"/>
      <c r="EL325" s="51"/>
      <c r="EM325" s="51"/>
      <c r="EN325" s="51"/>
      <c r="EO325" s="51"/>
      <c r="EP325" s="51"/>
      <c r="EQ325" s="51"/>
      <c r="ER325" s="51"/>
      <c r="ES325" s="51"/>
      <c r="ET325" s="51"/>
      <c r="EU325" s="51"/>
      <c r="EV325" s="51"/>
      <c r="EW325" s="51"/>
      <c r="EX325" s="51"/>
      <c r="EY325" s="51"/>
      <c r="EZ325" s="51"/>
      <c r="FA325" s="51"/>
    </row>
    <row r="326" spans="1:157" x14ac:dyDescent="0.2">
      <c r="B326" t="s">
        <v>77</v>
      </c>
      <c r="E326" s="51">
        <f>-(('General Data'!C158^2)^0.5)</f>
        <v>0</v>
      </c>
      <c r="F326" s="51">
        <f t="shared" ref="F326:BQ326" si="402">E328</f>
        <v>0</v>
      </c>
      <c r="G326" s="51">
        <f t="shared" si="402"/>
        <v>0</v>
      </c>
      <c r="H326" s="51">
        <f t="shared" si="402"/>
        <v>0</v>
      </c>
      <c r="I326" s="51">
        <f t="shared" si="402"/>
        <v>0</v>
      </c>
      <c r="J326" s="51">
        <f t="shared" si="402"/>
        <v>0</v>
      </c>
      <c r="K326" s="51">
        <f t="shared" si="402"/>
        <v>0</v>
      </c>
      <c r="L326" s="51">
        <f t="shared" si="402"/>
        <v>0</v>
      </c>
      <c r="M326" s="51">
        <f t="shared" si="402"/>
        <v>0</v>
      </c>
      <c r="N326" s="51">
        <f t="shared" si="402"/>
        <v>0</v>
      </c>
      <c r="O326" s="51">
        <f t="shared" si="402"/>
        <v>0</v>
      </c>
      <c r="P326" s="51">
        <f t="shared" si="402"/>
        <v>0</v>
      </c>
      <c r="Q326" s="51">
        <f t="shared" si="402"/>
        <v>0</v>
      </c>
      <c r="R326" s="51">
        <f t="shared" si="402"/>
        <v>0</v>
      </c>
      <c r="S326" s="51">
        <f t="shared" si="402"/>
        <v>0</v>
      </c>
      <c r="T326" s="51">
        <f t="shared" si="402"/>
        <v>0</v>
      </c>
      <c r="U326" s="51">
        <f t="shared" si="402"/>
        <v>0</v>
      </c>
      <c r="V326" s="51">
        <f t="shared" si="402"/>
        <v>0</v>
      </c>
      <c r="W326" s="51">
        <f t="shared" si="402"/>
        <v>0</v>
      </c>
      <c r="X326" s="51">
        <f t="shared" si="402"/>
        <v>0</v>
      </c>
      <c r="Y326" s="51">
        <f t="shared" si="402"/>
        <v>0</v>
      </c>
      <c r="Z326" s="51">
        <f t="shared" si="402"/>
        <v>0</v>
      </c>
      <c r="AA326" s="51">
        <f t="shared" si="402"/>
        <v>0</v>
      </c>
      <c r="AB326" s="51">
        <f t="shared" si="402"/>
        <v>0</v>
      </c>
      <c r="AC326" s="51">
        <f t="shared" si="402"/>
        <v>0</v>
      </c>
      <c r="AD326" s="51">
        <f t="shared" si="402"/>
        <v>0</v>
      </c>
      <c r="AE326" s="51">
        <f t="shared" si="402"/>
        <v>0</v>
      </c>
      <c r="AF326" s="51">
        <f t="shared" si="402"/>
        <v>0</v>
      </c>
      <c r="AG326" s="51">
        <f t="shared" si="402"/>
        <v>0</v>
      </c>
      <c r="AH326" s="51">
        <f t="shared" si="402"/>
        <v>0</v>
      </c>
      <c r="AI326" s="51">
        <f t="shared" si="402"/>
        <v>0</v>
      </c>
      <c r="AJ326" s="51">
        <f t="shared" si="402"/>
        <v>0</v>
      </c>
      <c r="AK326" s="51">
        <f t="shared" si="402"/>
        <v>0</v>
      </c>
      <c r="AL326" s="51">
        <f t="shared" si="402"/>
        <v>0</v>
      </c>
      <c r="AM326" s="51">
        <f t="shared" si="402"/>
        <v>0</v>
      </c>
      <c r="AN326" s="51">
        <f t="shared" si="402"/>
        <v>0</v>
      </c>
      <c r="AO326" s="51">
        <f t="shared" si="402"/>
        <v>0</v>
      </c>
      <c r="AP326" s="51">
        <f t="shared" si="402"/>
        <v>0</v>
      </c>
      <c r="AQ326" s="51">
        <f t="shared" si="402"/>
        <v>0</v>
      </c>
      <c r="AR326" s="51">
        <f t="shared" si="402"/>
        <v>0</v>
      </c>
      <c r="AS326" s="51">
        <f t="shared" si="402"/>
        <v>0</v>
      </c>
      <c r="AT326" s="51">
        <f t="shared" si="402"/>
        <v>0</v>
      </c>
      <c r="AU326" s="51">
        <f t="shared" si="402"/>
        <v>0</v>
      </c>
      <c r="AV326" s="51">
        <f t="shared" si="402"/>
        <v>0</v>
      </c>
      <c r="AW326" s="51">
        <f t="shared" si="402"/>
        <v>0</v>
      </c>
      <c r="AX326" s="51">
        <f t="shared" si="402"/>
        <v>0</v>
      </c>
      <c r="AY326" s="51">
        <f t="shared" si="402"/>
        <v>0</v>
      </c>
      <c r="AZ326" s="51">
        <f t="shared" si="402"/>
        <v>0</v>
      </c>
      <c r="BA326" s="51">
        <f t="shared" si="402"/>
        <v>0</v>
      </c>
      <c r="BB326" s="51">
        <f t="shared" si="402"/>
        <v>0</v>
      </c>
      <c r="BC326" s="51">
        <f t="shared" si="402"/>
        <v>0</v>
      </c>
      <c r="BD326" s="51">
        <f t="shared" si="402"/>
        <v>0</v>
      </c>
      <c r="BE326" s="51">
        <f t="shared" si="402"/>
        <v>0</v>
      </c>
      <c r="BF326" s="51">
        <f t="shared" si="402"/>
        <v>0</v>
      </c>
      <c r="BG326" s="51">
        <f t="shared" si="402"/>
        <v>0</v>
      </c>
      <c r="BH326" s="51">
        <f t="shared" si="402"/>
        <v>0</v>
      </c>
      <c r="BI326" s="51">
        <f t="shared" si="402"/>
        <v>0</v>
      </c>
      <c r="BJ326" s="51">
        <f t="shared" si="402"/>
        <v>0</v>
      </c>
      <c r="BK326" s="51">
        <f t="shared" si="402"/>
        <v>0</v>
      </c>
      <c r="BL326" s="51">
        <f t="shared" si="402"/>
        <v>0</v>
      </c>
      <c r="BM326" s="51">
        <f t="shared" si="402"/>
        <v>0</v>
      </c>
      <c r="BN326" s="51">
        <f t="shared" si="402"/>
        <v>0</v>
      </c>
      <c r="BO326" s="51">
        <f t="shared" si="402"/>
        <v>0</v>
      </c>
      <c r="BP326" s="51">
        <f t="shared" si="402"/>
        <v>0</v>
      </c>
      <c r="BQ326" s="51">
        <f t="shared" si="402"/>
        <v>0</v>
      </c>
      <c r="BR326" s="51">
        <f t="shared" ref="BR326:DW326" si="403">BQ328</f>
        <v>0</v>
      </c>
      <c r="BS326" s="51">
        <f t="shared" si="403"/>
        <v>0</v>
      </c>
      <c r="BT326" s="51">
        <f t="shared" si="403"/>
        <v>0</v>
      </c>
      <c r="BU326" s="51">
        <f t="shared" si="403"/>
        <v>0</v>
      </c>
      <c r="BV326" s="51">
        <f t="shared" si="403"/>
        <v>0</v>
      </c>
      <c r="BW326" s="51">
        <f t="shared" si="403"/>
        <v>0</v>
      </c>
      <c r="BX326" s="51">
        <f t="shared" si="403"/>
        <v>0</v>
      </c>
      <c r="BY326" s="51">
        <f t="shared" si="403"/>
        <v>0</v>
      </c>
      <c r="BZ326" s="51">
        <f t="shared" si="403"/>
        <v>0</v>
      </c>
      <c r="CA326" s="51">
        <f t="shared" si="403"/>
        <v>0</v>
      </c>
      <c r="CB326" s="51">
        <f t="shared" si="403"/>
        <v>0</v>
      </c>
      <c r="CC326" s="51">
        <f t="shared" si="403"/>
        <v>0</v>
      </c>
      <c r="CD326" s="51">
        <f t="shared" si="403"/>
        <v>0</v>
      </c>
      <c r="CE326" s="51">
        <f t="shared" si="403"/>
        <v>0</v>
      </c>
      <c r="CF326" s="51">
        <f t="shared" si="403"/>
        <v>0</v>
      </c>
      <c r="CG326" s="51">
        <f t="shared" si="403"/>
        <v>0</v>
      </c>
      <c r="CH326" s="51">
        <f t="shared" si="403"/>
        <v>0</v>
      </c>
      <c r="CI326" s="51">
        <f t="shared" si="403"/>
        <v>0</v>
      </c>
      <c r="CJ326" s="51">
        <f t="shared" si="403"/>
        <v>0</v>
      </c>
      <c r="CK326" s="51">
        <f t="shared" si="403"/>
        <v>0</v>
      </c>
      <c r="CL326" s="51">
        <f t="shared" si="403"/>
        <v>0</v>
      </c>
      <c r="CM326" s="51">
        <f t="shared" si="403"/>
        <v>0</v>
      </c>
      <c r="CN326" s="51">
        <f t="shared" si="403"/>
        <v>0</v>
      </c>
      <c r="CO326" s="51">
        <f t="shared" si="403"/>
        <v>0</v>
      </c>
      <c r="CP326" s="51">
        <f t="shared" si="403"/>
        <v>0</v>
      </c>
      <c r="CQ326" s="51">
        <f t="shared" si="403"/>
        <v>0</v>
      </c>
      <c r="CR326" s="51">
        <f t="shared" si="403"/>
        <v>0</v>
      </c>
      <c r="CS326" s="51">
        <f t="shared" si="403"/>
        <v>0</v>
      </c>
      <c r="CT326" s="51">
        <f t="shared" si="403"/>
        <v>0</v>
      </c>
      <c r="CU326" s="51">
        <f t="shared" si="403"/>
        <v>0</v>
      </c>
      <c r="CV326" s="51">
        <f t="shared" si="403"/>
        <v>0</v>
      </c>
      <c r="CW326" s="51">
        <f t="shared" si="403"/>
        <v>0</v>
      </c>
      <c r="CX326" s="51">
        <f t="shared" si="403"/>
        <v>0</v>
      </c>
      <c r="CY326" s="51">
        <f t="shared" si="403"/>
        <v>0</v>
      </c>
      <c r="CZ326" s="51">
        <f t="shared" si="403"/>
        <v>0</v>
      </c>
      <c r="DA326" s="51">
        <f t="shared" si="403"/>
        <v>0</v>
      </c>
      <c r="DB326" s="51">
        <f t="shared" si="403"/>
        <v>0</v>
      </c>
      <c r="DC326" s="51">
        <f t="shared" si="403"/>
        <v>0</v>
      </c>
      <c r="DD326" s="51">
        <f t="shared" si="403"/>
        <v>0</v>
      </c>
      <c r="DE326" s="51">
        <f t="shared" si="403"/>
        <v>0</v>
      </c>
      <c r="DF326" s="51">
        <f t="shared" si="403"/>
        <v>0</v>
      </c>
      <c r="DG326" s="51">
        <f t="shared" si="403"/>
        <v>0</v>
      </c>
      <c r="DH326" s="51">
        <f t="shared" si="403"/>
        <v>0</v>
      </c>
      <c r="DI326" s="51">
        <f t="shared" si="403"/>
        <v>0</v>
      </c>
      <c r="DJ326" s="51">
        <f t="shared" si="403"/>
        <v>0</v>
      </c>
      <c r="DK326" s="51">
        <f t="shared" si="403"/>
        <v>0</v>
      </c>
      <c r="DL326" s="51">
        <f t="shared" si="403"/>
        <v>0</v>
      </c>
      <c r="DM326" s="51">
        <f t="shared" si="403"/>
        <v>0</v>
      </c>
      <c r="DN326" s="51">
        <f t="shared" si="403"/>
        <v>0</v>
      </c>
      <c r="DO326" s="51">
        <f t="shared" si="403"/>
        <v>0</v>
      </c>
      <c r="DP326" s="51">
        <f t="shared" si="403"/>
        <v>0</v>
      </c>
      <c r="DQ326" s="51">
        <f t="shared" si="403"/>
        <v>0</v>
      </c>
      <c r="DR326" s="51">
        <f t="shared" si="403"/>
        <v>0</v>
      </c>
      <c r="DS326" s="51">
        <f t="shared" si="403"/>
        <v>0</v>
      </c>
      <c r="DT326" s="51">
        <f t="shared" si="403"/>
        <v>0</v>
      </c>
      <c r="DU326" s="51">
        <f t="shared" si="403"/>
        <v>0</v>
      </c>
      <c r="DV326" s="51">
        <f t="shared" si="403"/>
        <v>0</v>
      </c>
      <c r="DW326" s="51">
        <f t="shared" si="403"/>
        <v>0</v>
      </c>
      <c r="DX326" s="51">
        <f t="shared" ref="DX326:EI326" si="404">DW328</f>
        <v>0</v>
      </c>
      <c r="DY326" s="51">
        <f t="shared" si="404"/>
        <v>0</v>
      </c>
      <c r="DZ326" s="51">
        <f t="shared" si="404"/>
        <v>0</v>
      </c>
      <c r="EA326" s="51">
        <f t="shared" si="404"/>
        <v>0</v>
      </c>
      <c r="EB326" s="51">
        <f t="shared" si="404"/>
        <v>0</v>
      </c>
      <c r="EC326" s="51">
        <f t="shared" si="404"/>
        <v>0</v>
      </c>
      <c r="ED326" s="51">
        <f t="shared" si="404"/>
        <v>0</v>
      </c>
      <c r="EE326" s="51">
        <f t="shared" si="404"/>
        <v>0</v>
      </c>
      <c r="EF326" s="51">
        <f t="shared" si="404"/>
        <v>0</v>
      </c>
      <c r="EG326" s="51">
        <f t="shared" si="404"/>
        <v>0</v>
      </c>
      <c r="EH326" s="51">
        <f t="shared" si="404"/>
        <v>0</v>
      </c>
      <c r="EI326" s="51">
        <f t="shared" si="404"/>
        <v>0</v>
      </c>
      <c r="EJ326" s="51"/>
      <c r="EK326" s="51"/>
      <c r="EL326" s="51"/>
      <c r="EM326" s="51"/>
      <c r="EN326" s="51"/>
      <c r="EO326" s="51"/>
      <c r="EP326" s="51"/>
      <c r="EQ326" s="51"/>
      <c r="ER326" s="51"/>
      <c r="ES326" s="51"/>
      <c r="ET326" s="51"/>
      <c r="EU326" s="51"/>
      <c r="EV326" s="51"/>
      <c r="EW326" s="51"/>
      <c r="EX326" s="51"/>
      <c r="EY326" s="51"/>
      <c r="EZ326" s="51"/>
      <c r="FA326" s="51"/>
    </row>
    <row r="327" spans="1:157" x14ac:dyDescent="0.2">
      <c r="B327" s="21" t="s">
        <v>165</v>
      </c>
      <c r="E327" s="52">
        <f>'General Data'!E135</f>
        <v>0</v>
      </c>
      <c r="F327" s="52">
        <f>'General Data'!F135</f>
        <v>0</v>
      </c>
      <c r="G327" s="52">
        <f>'General Data'!G135</f>
        <v>0</v>
      </c>
      <c r="H327" s="52">
        <f>'General Data'!H135</f>
        <v>0</v>
      </c>
      <c r="I327" s="52">
        <f>'General Data'!I135</f>
        <v>0</v>
      </c>
      <c r="J327" s="52">
        <f>'General Data'!J135</f>
        <v>0</v>
      </c>
      <c r="K327" s="52">
        <f>'General Data'!K135</f>
        <v>0</v>
      </c>
      <c r="L327" s="52">
        <f>'General Data'!L135</f>
        <v>0</v>
      </c>
      <c r="M327" s="52">
        <f>'General Data'!M135</f>
        <v>0</v>
      </c>
      <c r="N327" s="52">
        <f>'General Data'!N135</f>
        <v>0</v>
      </c>
      <c r="O327" s="52">
        <f>'General Data'!O135</f>
        <v>0</v>
      </c>
      <c r="P327" s="52">
        <f>'General Data'!P135</f>
        <v>0</v>
      </c>
      <c r="Q327" s="52">
        <f>'General Data'!Q135</f>
        <v>0</v>
      </c>
      <c r="R327" s="52">
        <f>'General Data'!R135</f>
        <v>0</v>
      </c>
      <c r="S327" s="52">
        <f>'General Data'!S135</f>
        <v>0</v>
      </c>
      <c r="T327" s="52">
        <f>'General Data'!T135</f>
        <v>0</v>
      </c>
      <c r="U327" s="52">
        <f>'General Data'!U135</f>
        <v>0</v>
      </c>
      <c r="V327" s="52">
        <f>'General Data'!V135</f>
        <v>0</v>
      </c>
      <c r="W327" s="52">
        <f>'General Data'!W135</f>
        <v>0</v>
      </c>
      <c r="X327" s="52">
        <f>'General Data'!X135</f>
        <v>0</v>
      </c>
      <c r="Y327" s="52">
        <f>'General Data'!Y135</f>
        <v>0</v>
      </c>
      <c r="Z327" s="52">
        <f>'General Data'!Z135</f>
        <v>0</v>
      </c>
      <c r="AA327" s="52">
        <f>'General Data'!AA135</f>
        <v>0</v>
      </c>
      <c r="AB327" s="52">
        <f>'General Data'!AB135</f>
        <v>0</v>
      </c>
      <c r="AC327" s="52">
        <f>'General Data'!AC135</f>
        <v>0</v>
      </c>
      <c r="AD327" s="52">
        <f>'General Data'!AD135</f>
        <v>0</v>
      </c>
      <c r="AE327" s="52">
        <f>'General Data'!AE135</f>
        <v>0</v>
      </c>
      <c r="AF327" s="52">
        <f>'General Data'!AF135</f>
        <v>0</v>
      </c>
      <c r="AG327" s="52">
        <f>'General Data'!AG135</f>
        <v>0</v>
      </c>
      <c r="AH327" s="52">
        <f>'General Data'!AH135</f>
        <v>0</v>
      </c>
      <c r="AI327" s="52">
        <f>'General Data'!AI135</f>
        <v>0</v>
      </c>
      <c r="AJ327" s="52">
        <f>'General Data'!AJ135</f>
        <v>0</v>
      </c>
      <c r="AK327" s="52">
        <f>'General Data'!AK135</f>
        <v>0</v>
      </c>
      <c r="AL327" s="52">
        <f>'General Data'!AL135</f>
        <v>0</v>
      </c>
      <c r="AM327" s="52">
        <f>'General Data'!AM135</f>
        <v>0</v>
      </c>
      <c r="AN327" s="52">
        <f>'General Data'!AN135</f>
        <v>0</v>
      </c>
      <c r="AO327" s="52">
        <f>'General Data'!AO135</f>
        <v>0</v>
      </c>
      <c r="AP327" s="52">
        <f>'General Data'!AP135</f>
        <v>0</v>
      </c>
      <c r="AQ327" s="52">
        <f>'General Data'!AQ135</f>
        <v>0</v>
      </c>
      <c r="AR327" s="52">
        <f>'General Data'!AR135</f>
        <v>0</v>
      </c>
      <c r="AS327" s="52">
        <f>'General Data'!AS135</f>
        <v>0</v>
      </c>
      <c r="AT327" s="52">
        <f>'General Data'!AT135</f>
        <v>0</v>
      </c>
      <c r="AU327" s="52">
        <f>'General Data'!AU135</f>
        <v>0</v>
      </c>
      <c r="AV327" s="52">
        <f>'General Data'!AV135</f>
        <v>0</v>
      </c>
      <c r="AW327" s="52">
        <f>'General Data'!AW135</f>
        <v>0</v>
      </c>
      <c r="AX327" s="52">
        <f>'General Data'!AX135</f>
        <v>0</v>
      </c>
      <c r="AY327" s="52">
        <f>'General Data'!AY135</f>
        <v>0</v>
      </c>
      <c r="AZ327" s="52">
        <f>'General Data'!AZ135</f>
        <v>0</v>
      </c>
      <c r="BA327" s="52">
        <f>'General Data'!BA135</f>
        <v>0</v>
      </c>
      <c r="BB327" s="52">
        <f>'General Data'!BB135</f>
        <v>0</v>
      </c>
      <c r="BC327" s="52">
        <f>'General Data'!BC135</f>
        <v>0</v>
      </c>
      <c r="BD327" s="52">
        <f>'General Data'!BD135</f>
        <v>0</v>
      </c>
      <c r="BE327" s="52">
        <f>'General Data'!BE135</f>
        <v>0</v>
      </c>
      <c r="BF327" s="52">
        <f>'General Data'!BF135</f>
        <v>0</v>
      </c>
      <c r="BG327" s="52">
        <f>'General Data'!BG135</f>
        <v>0</v>
      </c>
      <c r="BH327" s="52">
        <f>'General Data'!BH135</f>
        <v>0</v>
      </c>
      <c r="BI327" s="52">
        <f>'General Data'!BI135</f>
        <v>0</v>
      </c>
      <c r="BJ327" s="52">
        <f>'General Data'!BJ135</f>
        <v>0</v>
      </c>
      <c r="BK327" s="52">
        <f>'General Data'!BK135</f>
        <v>0</v>
      </c>
      <c r="BL327" s="52">
        <f>'General Data'!BL135</f>
        <v>0</v>
      </c>
      <c r="BM327" s="52">
        <f>'General Data'!BM135</f>
        <v>0</v>
      </c>
      <c r="BN327" s="52">
        <f>'General Data'!BN135</f>
        <v>0</v>
      </c>
      <c r="BO327" s="52">
        <f>'General Data'!BO135</f>
        <v>0</v>
      </c>
      <c r="BP327" s="52">
        <f>'General Data'!BP135</f>
        <v>0</v>
      </c>
      <c r="BQ327" s="52">
        <f>'General Data'!BQ135</f>
        <v>0</v>
      </c>
      <c r="BR327" s="52">
        <f>'General Data'!BR135</f>
        <v>0</v>
      </c>
      <c r="BS327" s="52">
        <f>'General Data'!BS135</f>
        <v>0</v>
      </c>
      <c r="BT327" s="52">
        <f>'General Data'!BT135</f>
        <v>0</v>
      </c>
      <c r="BU327" s="52">
        <f>'General Data'!BU135</f>
        <v>0</v>
      </c>
      <c r="BV327" s="52">
        <f>'General Data'!BV135</f>
        <v>0</v>
      </c>
      <c r="BW327" s="52">
        <f>'General Data'!BW135</f>
        <v>0</v>
      </c>
      <c r="BX327" s="52">
        <f>'General Data'!BX135</f>
        <v>0</v>
      </c>
      <c r="BY327" s="52">
        <f>'General Data'!BY135</f>
        <v>0</v>
      </c>
      <c r="BZ327" s="52">
        <f>'General Data'!BZ135</f>
        <v>0</v>
      </c>
      <c r="CA327" s="52">
        <f>'General Data'!CA135</f>
        <v>0</v>
      </c>
      <c r="CB327" s="52">
        <f>'General Data'!CB135</f>
        <v>0</v>
      </c>
      <c r="CC327" s="52">
        <f>'General Data'!CC135</f>
        <v>0</v>
      </c>
      <c r="CD327" s="52">
        <f>'General Data'!CD135</f>
        <v>0</v>
      </c>
      <c r="CE327" s="52">
        <f>'General Data'!CE135</f>
        <v>0</v>
      </c>
      <c r="CF327" s="52">
        <f>'General Data'!CF135</f>
        <v>0</v>
      </c>
      <c r="CG327" s="52">
        <f>'General Data'!CG135</f>
        <v>0</v>
      </c>
      <c r="CH327" s="52">
        <f>'General Data'!CH135</f>
        <v>0</v>
      </c>
      <c r="CI327" s="52">
        <f>'General Data'!CI135</f>
        <v>0</v>
      </c>
      <c r="CJ327" s="52">
        <f>'General Data'!CJ135</f>
        <v>0</v>
      </c>
      <c r="CK327" s="52">
        <f>'General Data'!CK135</f>
        <v>0</v>
      </c>
      <c r="CL327" s="52">
        <f>'General Data'!CL135</f>
        <v>0</v>
      </c>
      <c r="CM327" s="52">
        <f>'General Data'!CM135</f>
        <v>0</v>
      </c>
      <c r="CN327" s="52">
        <f>'General Data'!CN135</f>
        <v>0</v>
      </c>
      <c r="CO327" s="52">
        <f>'General Data'!CO135</f>
        <v>0</v>
      </c>
      <c r="CP327" s="52">
        <f>'General Data'!CP135</f>
        <v>0</v>
      </c>
      <c r="CQ327" s="52">
        <f>'General Data'!CQ135</f>
        <v>0</v>
      </c>
      <c r="CR327" s="52">
        <f>'General Data'!CR135</f>
        <v>0</v>
      </c>
      <c r="CS327" s="52">
        <f>'General Data'!CS135</f>
        <v>0</v>
      </c>
      <c r="CT327" s="52">
        <f>'General Data'!CT135</f>
        <v>0</v>
      </c>
      <c r="CU327" s="52">
        <f>'General Data'!CU135</f>
        <v>0</v>
      </c>
      <c r="CV327" s="52">
        <f>'General Data'!CV135</f>
        <v>0</v>
      </c>
      <c r="CW327" s="52">
        <f>'General Data'!CW135</f>
        <v>0</v>
      </c>
      <c r="CX327" s="52">
        <f>'General Data'!CX135</f>
        <v>0</v>
      </c>
      <c r="CY327" s="52">
        <f>'General Data'!CY135</f>
        <v>0</v>
      </c>
      <c r="CZ327" s="52">
        <f>'General Data'!CZ135</f>
        <v>0</v>
      </c>
      <c r="DA327" s="52">
        <f>'General Data'!DA135</f>
        <v>0</v>
      </c>
      <c r="DB327" s="52">
        <f>'General Data'!DB135</f>
        <v>0</v>
      </c>
      <c r="DC327" s="52">
        <f>'General Data'!DC135</f>
        <v>0</v>
      </c>
      <c r="DD327" s="52">
        <f>'General Data'!DD135</f>
        <v>0</v>
      </c>
      <c r="DE327" s="52">
        <f>'General Data'!DE135</f>
        <v>0</v>
      </c>
      <c r="DF327" s="52">
        <f>'General Data'!DF135</f>
        <v>0</v>
      </c>
      <c r="DG327" s="52">
        <f>'General Data'!DG135</f>
        <v>0</v>
      </c>
      <c r="DH327" s="52">
        <f>'General Data'!DH135</f>
        <v>0</v>
      </c>
      <c r="DI327" s="52">
        <f>'General Data'!DI135</f>
        <v>0</v>
      </c>
      <c r="DJ327" s="52">
        <f>'General Data'!DJ135</f>
        <v>0</v>
      </c>
      <c r="DK327" s="52">
        <f>'General Data'!DK135</f>
        <v>0</v>
      </c>
      <c r="DL327" s="52">
        <f>'General Data'!DL135</f>
        <v>0</v>
      </c>
      <c r="DM327" s="52">
        <f>'General Data'!DM135</f>
        <v>0</v>
      </c>
      <c r="DN327" s="52">
        <f>'General Data'!DN135</f>
        <v>0</v>
      </c>
      <c r="DO327" s="52">
        <f>'General Data'!DO135</f>
        <v>0</v>
      </c>
      <c r="DP327" s="52">
        <f>'General Data'!DP135</f>
        <v>0</v>
      </c>
      <c r="DQ327" s="52">
        <f>'General Data'!DQ135</f>
        <v>0</v>
      </c>
      <c r="DR327" s="52">
        <f>'General Data'!DR135</f>
        <v>0</v>
      </c>
      <c r="DS327" s="52">
        <f>'General Data'!DS135</f>
        <v>0</v>
      </c>
      <c r="DT327" s="52">
        <f>'General Data'!DT135</f>
        <v>0</v>
      </c>
      <c r="DU327" s="52">
        <f>'General Data'!DU135</f>
        <v>0</v>
      </c>
      <c r="DV327" s="52">
        <f>'General Data'!DV135</f>
        <v>0</v>
      </c>
      <c r="DW327" s="52">
        <f>'General Data'!DW135</f>
        <v>0</v>
      </c>
      <c r="DX327" s="52">
        <f>'General Data'!DX135</f>
        <v>0</v>
      </c>
      <c r="DY327" s="52">
        <f>'General Data'!DY135</f>
        <v>0</v>
      </c>
      <c r="DZ327" s="52">
        <f>'General Data'!DZ135</f>
        <v>0</v>
      </c>
      <c r="EA327" s="52">
        <f>'General Data'!EA135</f>
        <v>0</v>
      </c>
      <c r="EB327" s="52">
        <f>'General Data'!EB135</f>
        <v>0</v>
      </c>
      <c r="EC327" s="52">
        <f>'General Data'!EC135</f>
        <v>0</v>
      </c>
      <c r="ED327" s="52">
        <f>'General Data'!ED135</f>
        <v>0</v>
      </c>
      <c r="EE327" s="52">
        <f>'General Data'!EE135</f>
        <v>0</v>
      </c>
      <c r="EF327" s="52">
        <f>'General Data'!EF135</f>
        <v>0</v>
      </c>
      <c r="EG327" s="52">
        <f>'General Data'!EG135</f>
        <v>0</v>
      </c>
      <c r="EH327" s="52">
        <f>'General Data'!EH135</f>
        <v>0</v>
      </c>
      <c r="EI327" s="52">
        <f>'General Data'!EI135</f>
        <v>0</v>
      </c>
      <c r="EJ327" s="52"/>
      <c r="EK327" s="52"/>
      <c r="EL327" s="52"/>
      <c r="EM327" s="52"/>
      <c r="EN327" s="52"/>
      <c r="EO327" s="52"/>
      <c r="EP327" s="52"/>
      <c r="EQ327" s="52"/>
      <c r="ER327" s="52"/>
      <c r="ES327" s="52"/>
      <c r="ET327" s="52"/>
      <c r="EU327" s="52"/>
      <c r="EV327" s="52"/>
      <c r="EW327" s="52"/>
      <c r="EX327" s="52"/>
      <c r="EY327" s="52"/>
      <c r="EZ327" s="52"/>
      <c r="FA327" s="52"/>
    </row>
    <row r="328" spans="1:157" x14ac:dyDescent="0.2">
      <c r="B328" t="s">
        <v>79</v>
      </c>
      <c r="E328" s="73">
        <f>SUM(E326:E327)</f>
        <v>0</v>
      </c>
      <c r="F328" s="73">
        <f t="shared" ref="F328:BQ328" si="405">SUM(F326:F327)</f>
        <v>0</v>
      </c>
      <c r="G328" s="73">
        <f t="shared" si="405"/>
        <v>0</v>
      </c>
      <c r="H328" s="73">
        <f t="shared" si="405"/>
        <v>0</v>
      </c>
      <c r="I328" s="73">
        <f t="shared" si="405"/>
        <v>0</v>
      </c>
      <c r="J328" s="73">
        <f t="shared" si="405"/>
        <v>0</v>
      </c>
      <c r="K328" s="73">
        <f t="shared" si="405"/>
        <v>0</v>
      </c>
      <c r="L328" s="73">
        <f t="shared" si="405"/>
        <v>0</v>
      </c>
      <c r="M328" s="73">
        <f t="shared" si="405"/>
        <v>0</v>
      </c>
      <c r="N328" s="73">
        <f t="shared" si="405"/>
        <v>0</v>
      </c>
      <c r="O328" s="73">
        <f t="shared" si="405"/>
        <v>0</v>
      </c>
      <c r="P328" s="73">
        <f t="shared" si="405"/>
        <v>0</v>
      </c>
      <c r="Q328" s="73">
        <f t="shared" si="405"/>
        <v>0</v>
      </c>
      <c r="R328" s="73">
        <f t="shared" si="405"/>
        <v>0</v>
      </c>
      <c r="S328" s="73">
        <f t="shared" si="405"/>
        <v>0</v>
      </c>
      <c r="T328" s="73">
        <f t="shared" si="405"/>
        <v>0</v>
      </c>
      <c r="U328" s="73">
        <f t="shared" si="405"/>
        <v>0</v>
      </c>
      <c r="V328" s="73">
        <f t="shared" si="405"/>
        <v>0</v>
      </c>
      <c r="W328" s="73">
        <f t="shared" si="405"/>
        <v>0</v>
      </c>
      <c r="X328" s="73">
        <f t="shared" si="405"/>
        <v>0</v>
      </c>
      <c r="Y328" s="73">
        <f t="shared" si="405"/>
        <v>0</v>
      </c>
      <c r="Z328" s="73">
        <f t="shared" si="405"/>
        <v>0</v>
      </c>
      <c r="AA328" s="73">
        <f t="shared" si="405"/>
        <v>0</v>
      </c>
      <c r="AB328" s="73">
        <f t="shared" si="405"/>
        <v>0</v>
      </c>
      <c r="AC328" s="73">
        <f t="shared" si="405"/>
        <v>0</v>
      </c>
      <c r="AD328" s="73">
        <f t="shared" si="405"/>
        <v>0</v>
      </c>
      <c r="AE328" s="73">
        <f t="shared" si="405"/>
        <v>0</v>
      </c>
      <c r="AF328" s="73">
        <f t="shared" si="405"/>
        <v>0</v>
      </c>
      <c r="AG328" s="73">
        <f t="shared" si="405"/>
        <v>0</v>
      </c>
      <c r="AH328" s="73">
        <f t="shared" si="405"/>
        <v>0</v>
      </c>
      <c r="AI328" s="73">
        <f t="shared" si="405"/>
        <v>0</v>
      </c>
      <c r="AJ328" s="73">
        <f t="shared" si="405"/>
        <v>0</v>
      </c>
      <c r="AK328" s="73">
        <f t="shared" si="405"/>
        <v>0</v>
      </c>
      <c r="AL328" s="73">
        <f t="shared" si="405"/>
        <v>0</v>
      </c>
      <c r="AM328" s="73">
        <f t="shared" si="405"/>
        <v>0</v>
      </c>
      <c r="AN328" s="73">
        <f t="shared" si="405"/>
        <v>0</v>
      </c>
      <c r="AO328" s="73">
        <f t="shared" si="405"/>
        <v>0</v>
      </c>
      <c r="AP328" s="73">
        <f t="shared" si="405"/>
        <v>0</v>
      </c>
      <c r="AQ328" s="73">
        <f t="shared" si="405"/>
        <v>0</v>
      </c>
      <c r="AR328" s="73">
        <f t="shared" si="405"/>
        <v>0</v>
      </c>
      <c r="AS328" s="73">
        <f t="shared" si="405"/>
        <v>0</v>
      </c>
      <c r="AT328" s="73">
        <f t="shared" si="405"/>
        <v>0</v>
      </c>
      <c r="AU328" s="73">
        <f t="shared" si="405"/>
        <v>0</v>
      </c>
      <c r="AV328" s="73">
        <f t="shared" si="405"/>
        <v>0</v>
      </c>
      <c r="AW328" s="73">
        <f t="shared" si="405"/>
        <v>0</v>
      </c>
      <c r="AX328" s="73">
        <f t="shared" si="405"/>
        <v>0</v>
      </c>
      <c r="AY328" s="73">
        <f t="shared" si="405"/>
        <v>0</v>
      </c>
      <c r="AZ328" s="73">
        <f t="shared" si="405"/>
        <v>0</v>
      </c>
      <c r="BA328" s="73">
        <f t="shared" si="405"/>
        <v>0</v>
      </c>
      <c r="BB328" s="73">
        <f t="shared" si="405"/>
        <v>0</v>
      </c>
      <c r="BC328" s="73">
        <f t="shared" si="405"/>
        <v>0</v>
      </c>
      <c r="BD328" s="73">
        <f t="shared" si="405"/>
        <v>0</v>
      </c>
      <c r="BE328" s="73">
        <f t="shared" si="405"/>
        <v>0</v>
      </c>
      <c r="BF328" s="73">
        <f t="shared" si="405"/>
        <v>0</v>
      </c>
      <c r="BG328" s="73">
        <f t="shared" si="405"/>
        <v>0</v>
      </c>
      <c r="BH328" s="73">
        <f t="shared" si="405"/>
        <v>0</v>
      </c>
      <c r="BI328" s="73">
        <f t="shared" si="405"/>
        <v>0</v>
      </c>
      <c r="BJ328" s="73">
        <f t="shared" si="405"/>
        <v>0</v>
      </c>
      <c r="BK328" s="73">
        <f t="shared" si="405"/>
        <v>0</v>
      </c>
      <c r="BL328" s="73">
        <f t="shared" si="405"/>
        <v>0</v>
      </c>
      <c r="BM328" s="73">
        <f t="shared" si="405"/>
        <v>0</v>
      </c>
      <c r="BN328" s="73">
        <f t="shared" si="405"/>
        <v>0</v>
      </c>
      <c r="BO328" s="73">
        <f t="shared" si="405"/>
        <v>0</v>
      </c>
      <c r="BP328" s="73">
        <f t="shared" si="405"/>
        <v>0</v>
      </c>
      <c r="BQ328" s="73">
        <f t="shared" si="405"/>
        <v>0</v>
      </c>
      <c r="BR328" s="73">
        <f t="shared" ref="BR328:DW328" si="406">SUM(BR326:BR327)</f>
        <v>0</v>
      </c>
      <c r="BS328" s="73">
        <f t="shared" si="406"/>
        <v>0</v>
      </c>
      <c r="BT328" s="73">
        <f t="shared" si="406"/>
        <v>0</v>
      </c>
      <c r="BU328" s="73">
        <f t="shared" si="406"/>
        <v>0</v>
      </c>
      <c r="BV328" s="73">
        <f t="shared" si="406"/>
        <v>0</v>
      </c>
      <c r="BW328" s="73">
        <f t="shared" si="406"/>
        <v>0</v>
      </c>
      <c r="BX328" s="73">
        <f t="shared" si="406"/>
        <v>0</v>
      </c>
      <c r="BY328" s="73">
        <f t="shared" si="406"/>
        <v>0</v>
      </c>
      <c r="BZ328" s="73">
        <f t="shared" si="406"/>
        <v>0</v>
      </c>
      <c r="CA328" s="73">
        <f t="shared" si="406"/>
        <v>0</v>
      </c>
      <c r="CB328" s="73">
        <f t="shared" si="406"/>
        <v>0</v>
      </c>
      <c r="CC328" s="73">
        <f t="shared" si="406"/>
        <v>0</v>
      </c>
      <c r="CD328" s="73">
        <f t="shared" si="406"/>
        <v>0</v>
      </c>
      <c r="CE328" s="73">
        <f t="shared" si="406"/>
        <v>0</v>
      </c>
      <c r="CF328" s="73">
        <f t="shared" si="406"/>
        <v>0</v>
      </c>
      <c r="CG328" s="73">
        <f t="shared" si="406"/>
        <v>0</v>
      </c>
      <c r="CH328" s="73">
        <f t="shared" si="406"/>
        <v>0</v>
      </c>
      <c r="CI328" s="73">
        <f t="shared" si="406"/>
        <v>0</v>
      </c>
      <c r="CJ328" s="73">
        <f t="shared" si="406"/>
        <v>0</v>
      </c>
      <c r="CK328" s="73">
        <f t="shared" si="406"/>
        <v>0</v>
      </c>
      <c r="CL328" s="73">
        <f t="shared" si="406"/>
        <v>0</v>
      </c>
      <c r="CM328" s="73">
        <f t="shared" si="406"/>
        <v>0</v>
      </c>
      <c r="CN328" s="73">
        <f t="shared" si="406"/>
        <v>0</v>
      </c>
      <c r="CO328" s="73">
        <f t="shared" si="406"/>
        <v>0</v>
      </c>
      <c r="CP328" s="73">
        <f t="shared" si="406"/>
        <v>0</v>
      </c>
      <c r="CQ328" s="73">
        <f t="shared" si="406"/>
        <v>0</v>
      </c>
      <c r="CR328" s="73">
        <f t="shared" si="406"/>
        <v>0</v>
      </c>
      <c r="CS328" s="73">
        <f t="shared" si="406"/>
        <v>0</v>
      </c>
      <c r="CT328" s="73">
        <f t="shared" si="406"/>
        <v>0</v>
      </c>
      <c r="CU328" s="73">
        <f t="shared" si="406"/>
        <v>0</v>
      </c>
      <c r="CV328" s="73">
        <f t="shared" si="406"/>
        <v>0</v>
      </c>
      <c r="CW328" s="73">
        <f t="shared" si="406"/>
        <v>0</v>
      </c>
      <c r="CX328" s="73">
        <f t="shared" si="406"/>
        <v>0</v>
      </c>
      <c r="CY328" s="73">
        <f t="shared" si="406"/>
        <v>0</v>
      </c>
      <c r="CZ328" s="73">
        <f t="shared" si="406"/>
        <v>0</v>
      </c>
      <c r="DA328" s="73">
        <f t="shared" si="406"/>
        <v>0</v>
      </c>
      <c r="DB328" s="73">
        <f t="shared" si="406"/>
        <v>0</v>
      </c>
      <c r="DC328" s="73">
        <f t="shared" si="406"/>
        <v>0</v>
      </c>
      <c r="DD328" s="73">
        <f t="shared" si="406"/>
        <v>0</v>
      </c>
      <c r="DE328" s="73">
        <f t="shared" si="406"/>
        <v>0</v>
      </c>
      <c r="DF328" s="73">
        <f t="shared" si="406"/>
        <v>0</v>
      </c>
      <c r="DG328" s="73">
        <f t="shared" si="406"/>
        <v>0</v>
      </c>
      <c r="DH328" s="73">
        <f t="shared" si="406"/>
        <v>0</v>
      </c>
      <c r="DI328" s="73">
        <f t="shared" si="406"/>
        <v>0</v>
      </c>
      <c r="DJ328" s="73">
        <f t="shared" si="406"/>
        <v>0</v>
      </c>
      <c r="DK328" s="73">
        <f t="shared" si="406"/>
        <v>0</v>
      </c>
      <c r="DL328" s="73">
        <f t="shared" si="406"/>
        <v>0</v>
      </c>
      <c r="DM328" s="73">
        <f t="shared" si="406"/>
        <v>0</v>
      </c>
      <c r="DN328" s="73">
        <f t="shared" si="406"/>
        <v>0</v>
      </c>
      <c r="DO328" s="73">
        <f t="shared" si="406"/>
        <v>0</v>
      </c>
      <c r="DP328" s="73">
        <f t="shared" si="406"/>
        <v>0</v>
      </c>
      <c r="DQ328" s="73">
        <f t="shared" si="406"/>
        <v>0</v>
      </c>
      <c r="DR328" s="73">
        <f t="shared" si="406"/>
        <v>0</v>
      </c>
      <c r="DS328" s="73">
        <f t="shared" si="406"/>
        <v>0</v>
      </c>
      <c r="DT328" s="73">
        <f t="shared" si="406"/>
        <v>0</v>
      </c>
      <c r="DU328" s="73">
        <f t="shared" si="406"/>
        <v>0</v>
      </c>
      <c r="DV328" s="73">
        <f t="shared" si="406"/>
        <v>0</v>
      </c>
      <c r="DW328" s="73">
        <f t="shared" si="406"/>
        <v>0</v>
      </c>
      <c r="DX328" s="73">
        <f t="shared" ref="DX328:EI328" si="407">SUM(DX326:DX327)</f>
        <v>0</v>
      </c>
      <c r="DY328" s="73">
        <f t="shared" si="407"/>
        <v>0</v>
      </c>
      <c r="DZ328" s="73">
        <f t="shared" si="407"/>
        <v>0</v>
      </c>
      <c r="EA328" s="73">
        <f t="shared" si="407"/>
        <v>0</v>
      </c>
      <c r="EB328" s="73">
        <f t="shared" si="407"/>
        <v>0</v>
      </c>
      <c r="EC328" s="73">
        <f t="shared" si="407"/>
        <v>0</v>
      </c>
      <c r="ED328" s="73">
        <f t="shared" si="407"/>
        <v>0</v>
      </c>
      <c r="EE328" s="73">
        <f t="shared" si="407"/>
        <v>0</v>
      </c>
      <c r="EF328" s="73">
        <f t="shared" si="407"/>
        <v>0</v>
      </c>
      <c r="EG328" s="73">
        <f t="shared" si="407"/>
        <v>0</v>
      </c>
      <c r="EH328" s="73">
        <f t="shared" si="407"/>
        <v>0</v>
      </c>
      <c r="EI328" s="73">
        <f t="shared" si="407"/>
        <v>0</v>
      </c>
      <c r="EJ328" s="73"/>
      <c r="EK328" s="73"/>
      <c r="EL328" s="73"/>
      <c r="EM328" s="73"/>
      <c r="EN328" s="73"/>
      <c r="EO328" s="73"/>
      <c r="EP328" s="73"/>
      <c r="EQ328" s="73"/>
      <c r="ER328" s="73"/>
      <c r="ES328" s="73"/>
      <c r="ET328" s="73"/>
      <c r="EU328" s="73"/>
      <c r="EV328" s="73"/>
      <c r="EW328" s="73"/>
      <c r="EX328" s="73"/>
      <c r="EY328" s="73"/>
      <c r="EZ328" s="73"/>
      <c r="FA328" s="73"/>
    </row>
    <row r="329" spans="1:157" x14ac:dyDescent="0.2">
      <c r="E329" s="53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51"/>
      <c r="AU329" s="51"/>
      <c r="AV329" s="51"/>
      <c r="AW329" s="51"/>
      <c r="AX329" s="51"/>
      <c r="AY329" s="51"/>
      <c r="AZ329" s="51"/>
      <c r="BA329" s="51"/>
      <c r="BB329" s="51"/>
      <c r="BC329" s="51"/>
      <c r="BD329" s="51"/>
      <c r="BE329" s="51"/>
      <c r="BF329" s="51"/>
      <c r="BG329" s="51"/>
      <c r="BH329" s="51"/>
      <c r="BI329" s="51"/>
      <c r="BJ329" s="51"/>
      <c r="BK329" s="51"/>
      <c r="BL329" s="51"/>
      <c r="BM329" s="51"/>
      <c r="BN329" s="51"/>
      <c r="BO329" s="51"/>
      <c r="BP329" s="51"/>
      <c r="BQ329" s="51"/>
      <c r="BR329" s="51"/>
      <c r="BS329" s="51"/>
      <c r="BT329" s="51"/>
      <c r="BU329" s="51"/>
      <c r="BV329" s="51"/>
      <c r="BW329" s="51"/>
      <c r="BX329" s="51"/>
      <c r="BY329" s="51"/>
      <c r="BZ329" s="51"/>
      <c r="CA329" s="51"/>
      <c r="CB329" s="51"/>
      <c r="CC329" s="51"/>
      <c r="CD329" s="51"/>
      <c r="CE329" s="51"/>
      <c r="CF329" s="51"/>
      <c r="CG329" s="51"/>
      <c r="CH329" s="51"/>
      <c r="CI329" s="51"/>
      <c r="CJ329" s="51"/>
      <c r="CK329" s="51"/>
      <c r="CL329" s="51"/>
      <c r="CM329" s="51"/>
      <c r="CN329" s="51"/>
      <c r="CO329" s="51"/>
      <c r="CP329" s="51"/>
      <c r="CQ329" s="51"/>
      <c r="CR329" s="51"/>
      <c r="CS329" s="51"/>
      <c r="CT329" s="51"/>
      <c r="CU329" s="51"/>
      <c r="CV329" s="51"/>
      <c r="CW329" s="51"/>
      <c r="CX329" s="51"/>
      <c r="CY329" s="51"/>
      <c r="CZ329" s="51"/>
      <c r="DA329" s="51"/>
      <c r="DB329" s="51"/>
      <c r="DC329" s="51"/>
      <c r="DD329" s="51"/>
      <c r="DE329" s="51"/>
      <c r="DF329" s="51"/>
      <c r="DG329" s="51"/>
      <c r="DH329" s="51"/>
      <c r="DI329" s="51"/>
      <c r="DJ329" s="51"/>
      <c r="DK329" s="51"/>
      <c r="DL329" s="51"/>
      <c r="DM329" s="51"/>
      <c r="DN329" s="51"/>
      <c r="DO329" s="51"/>
      <c r="DP329" s="51"/>
      <c r="DQ329" s="51"/>
      <c r="DR329" s="51"/>
      <c r="DS329" s="51"/>
      <c r="DT329" s="51"/>
      <c r="DU329" s="51"/>
      <c r="DV329" s="51"/>
      <c r="DW329" s="51"/>
      <c r="DX329" s="51"/>
      <c r="DY329" s="51"/>
      <c r="DZ329" s="51"/>
      <c r="EA329" s="51"/>
      <c r="EB329" s="51"/>
      <c r="EC329" s="51"/>
      <c r="ED329" s="51"/>
      <c r="EE329" s="51"/>
      <c r="EF329" s="51"/>
      <c r="EG329" s="51"/>
      <c r="EH329" s="51"/>
      <c r="EI329" s="51"/>
      <c r="EJ329" s="51"/>
      <c r="EK329" s="51"/>
      <c r="EL329" s="51"/>
      <c r="EM329" s="51"/>
      <c r="EN329" s="51"/>
      <c r="EO329" s="51"/>
      <c r="EP329" s="51"/>
      <c r="EQ329" s="51"/>
      <c r="ER329" s="51"/>
      <c r="ES329" s="51"/>
      <c r="ET329" s="51"/>
      <c r="EU329" s="51"/>
      <c r="EV329" s="51"/>
      <c r="EW329" s="51"/>
      <c r="EX329" s="51"/>
      <c r="EY329" s="51"/>
      <c r="EZ329" s="51"/>
      <c r="FA329" s="51"/>
    </row>
    <row r="330" spans="1:157" ht="13.5" thickBot="1" x14ac:dyDescent="0.25">
      <c r="A330" s="2" t="str">
        <f>IF('General Data'!$C$8="Y","Total Members' Capital","Total Stockholders' Equity")</f>
        <v>Total Stockholders' Equity</v>
      </c>
      <c r="E330" s="57">
        <f>E318+E323+E328</f>
        <v>0</v>
      </c>
      <c r="F330" s="57">
        <f t="shared" ref="F330:BQ330" si="408">F318+F323+F328</f>
        <v>0</v>
      </c>
      <c r="G330" s="57">
        <f t="shared" ca="1" si="408"/>
        <v>0</v>
      </c>
      <c r="H330" s="57">
        <f t="shared" ca="1" si="408"/>
        <v>0</v>
      </c>
      <c r="I330" s="57">
        <f t="shared" ca="1" si="408"/>
        <v>0</v>
      </c>
      <c r="J330" s="57">
        <f t="shared" ca="1" si="408"/>
        <v>0</v>
      </c>
      <c r="K330" s="57">
        <f t="shared" ca="1" si="408"/>
        <v>0</v>
      </c>
      <c r="L330" s="57">
        <f t="shared" ca="1" si="408"/>
        <v>0</v>
      </c>
      <c r="M330" s="57">
        <f t="shared" ca="1" si="408"/>
        <v>0</v>
      </c>
      <c r="N330" s="57">
        <f t="shared" ca="1" si="408"/>
        <v>0</v>
      </c>
      <c r="O330" s="57">
        <f t="shared" ca="1" si="408"/>
        <v>0</v>
      </c>
      <c r="P330" s="57">
        <f t="shared" ca="1" si="408"/>
        <v>0</v>
      </c>
      <c r="Q330" s="57">
        <f t="shared" ca="1" si="408"/>
        <v>0</v>
      </c>
      <c r="R330" s="57">
        <f t="shared" ca="1" si="408"/>
        <v>0</v>
      </c>
      <c r="S330" s="57">
        <f t="shared" ca="1" si="408"/>
        <v>0</v>
      </c>
      <c r="T330" s="57">
        <f t="shared" ca="1" si="408"/>
        <v>0</v>
      </c>
      <c r="U330" s="57">
        <f t="shared" ca="1" si="408"/>
        <v>0</v>
      </c>
      <c r="V330" s="57">
        <f t="shared" ca="1" si="408"/>
        <v>0</v>
      </c>
      <c r="W330" s="57">
        <f t="shared" ca="1" si="408"/>
        <v>0</v>
      </c>
      <c r="X330" s="57">
        <f t="shared" ca="1" si="408"/>
        <v>0</v>
      </c>
      <c r="Y330" s="57">
        <f t="shared" ca="1" si="408"/>
        <v>0</v>
      </c>
      <c r="Z330" s="57">
        <f t="shared" ca="1" si="408"/>
        <v>0</v>
      </c>
      <c r="AA330" s="57">
        <f t="shared" ca="1" si="408"/>
        <v>0</v>
      </c>
      <c r="AB330" s="57">
        <f t="shared" ca="1" si="408"/>
        <v>0</v>
      </c>
      <c r="AC330" s="57">
        <f t="shared" ca="1" si="408"/>
        <v>0</v>
      </c>
      <c r="AD330" s="57">
        <f t="shared" ca="1" si="408"/>
        <v>0</v>
      </c>
      <c r="AE330" s="57">
        <f t="shared" ca="1" si="408"/>
        <v>0</v>
      </c>
      <c r="AF330" s="57">
        <f t="shared" ca="1" si="408"/>
        <v>0</v>
      </c>
      <c r="AG330" s="57">
        <f t="shared" ca="1" si="408"/>
        <v>0</v>
      </c>
      <c r="AH330" s="57">
        <f t="shared" ca="1" si="408"/>
        <v>0</v>
      </c>
      <c r="AI330" s="57">
        <f t="shared" ca="1" si="408"/>
        <v>0</v>
      </c>
      <c r="AJ330" s="57">
        <f t="shared" ca="1" si="408"/>
        <v>0</v>
      </c>
      <c r="AK330" s="57">
        <f t="shared" ca="1" si="408"/>
        <v>0</v>
      </c>
      <c r="AL330" s="57">
        <f t="shared" ca="1" si="408"/>
        <v>0</v>
      </c>
      <c r="AM330" s="57">
        <f t="shared" ca="1" si="408"/>
        <v>0</v>
      </c>
      <c r="AN330" s="57">
        <f t="shared" ca="1" si="408"/>
        <v>0</v>
      </c>
      <c r="AO330" s="57">
        <f t="shared" ca="1" si="408"/>
        <v>0</v>
      </c>
      <c r="AP330" s="57">
        <f t="shared" ca="1" si="408"/>
        <v>0</v>
      </c>
      <c r="AQ330" s="57">
        <f t="shared" ca="1" si="408"/>
        <v>0</v>
      </c>
      <c r="AR330" s="57">
        <f t="shared" ca="1" si="408"/>
        <v>0</v>
      </c>
      <c r="AS330" s="57">
        <f t="shared" ca="1" si="408"/>
        <v>0</v>
      </c>
      <c r="AT330" s="57">
        <f t="shared" ca="1" si="408"/>
        <v>0</v>
      </c>
      <c r="AU330" s="57">
        <f t="shared" ca="1" si="408"/>
        <v>0</v>
      </c>
      <c r="AV330" s="57">
        <f t="shared" ca="1" si="408"/>
        <v>0</v>
      </c>
      <c r="AW330" s="57">
        <f t="shared" ca="1" si="408"/>
        <v>0</v>
      </c>
      <c r="AX330" s="57">
        <f t="shared" ca="1" si="408"/>
        <v>0</v>
      </c>
      <c r="AY330" s="57">
        <f t="shared" ca="1" si="408"/>
        <v>0</v>
      </c>
      <c r="AZ330" s="57">
        <f t="shared" ca="1" si="408"/>
        <v>0</v>
      </c>
      <c r="BA330" s="57">
        <f t="shared" ca="1" si="408"/>
        <v>0</v>
      </c>
      <c r="BB330" s="57">
        <f t="shared" ca="1" si="408"/>
        <v>0</v>
      </c>
      <c r="BC330" s="57">
        <f t="shared" ca="1" si="408"/>
        <v>0</v>
      </c>
      <c r="BD330" s="57">
        <f t="shared" ca="1" si="408"/>
        <v>0</v>
      </c>
      <c r="BE330" s="57">
        <f t="shared" ca="1" si="408"/>
        <v>0</v>
      </c>
      <c r="BF330" s="57">
        <f t="shared" ca="1" si="408"/>
        <v>0</v>
      </c>
      <c r="BG330" s="57">
        <f t="shared" ca="1" si="408"/>
        <v>0</v>
      </c>
      <c r="BH330" s="57">
        <f t="shared" ca="1" si="408"/>
        <v>0</v>
      </c>
      <c r="BI330" s="57">
        <f t="shared" ca="1" si="408"/>
        <v>0</v>
      </c>
      <c r="BJ330" s="57">
        <f t="shared" ca="1" si="408"/>
        <v>0</v>
      </c>
      <c r="BK330" s="57">
        <f t="shared" ca="1" si="408"/>
        <v>0</v>
      </c>
      <c r="BL330" s="57">
        <f t="shared" ca="1" si="408"/>
        <v>0</v>
      </c>
      <c r="BM330" s="57">
        <f t="shared" ca="1" si="408"/>
        <v>0</v>
      </c>
      <c r="BN330" s="57">
        <f t="shared" ca="1" si="408"/>
        <v>0</v>
      </c>
      <c r="BO330" s="57">
        <f t="shared" ca="1" si="408"/>
        <v>0</v>
      </c>
      <c r="BP330" s="57">
        <f t="shared" ca="1" si="408"/>
        <v>0</v>
      </c>
      <c r="BQ330" s="57">
        <f t="shared" ca="1" si="408"/>
        <v>0</v>
      </c>
      <c r="BR330" s="57">
        <f t="shared" ref="BR330:DW330" ca="1" si="409">BR318+BR323+BR328</f>
        <v>0</v>
      </c>
      <c r="BS330" s="57">
        <f t="shared" ca="1" si="409"/>
        <v>0</v>
      </c>
      <c r="BT330" s="57">
        <f t="shared" ca="1" si="409"/>
        <v>0</v>
      </c>
      <c r="BU330" s="57">
        <f t="shared" ca="1" si="409"/>
        <v>0</v>
      </c>
      <c r="BV330" s="57">
        <f t="shared" ca="1" si="409"/>
        <v>0</v>
      </c>
      <c r="BW330" s="57">
        <f t="shared" ca="1" si="409"/>
        <v>0</v>
      </c>
      <c r="BX330" s="57">
        <f t="shared" ca="1" si="409"/>
        <v>0</v>
      </c>
      <c r="BY330" s="57">
        <f t="shared" ca="1" si="409"/>
        <v>0</v>
      </c>
      <c r="BZ330" s="57">
        <f t="shared" ca="1" si="409"/>
        <v>0</v>
      </c>
      <c r="CA330" s="57">
        <f t="shared" ca="1" si="409"/>
        <v>0</v>
      </c>
      <c r="CB330" s="57">
        <f t="shared" ca="1" si="409"/>
        <v>0</v>
      </c>
      <c r="CC330" s="57">
        <f t="shared" ca="1" si="409"/>
        <v>0</v>
      </c>
      <c r="CD330" s="57">
        <f t="shared" ca="1" si="409"/>
        <v>0</v>
      </c>
      <c r="CE330" s="57">
        <f t="shared" ca="1" si="409"/>
        <v>0</v>
      </c>
      <c r="CF330" s="57">
        <f t="shared" ca="1" si="409"/>
        <v>0</v>
      </c>
      <c r="CG330" s="57">
        <f t="shared" ca="1" si="409"/>
        <v>0</v>
      </c>
      <c r="CH330" s="57">
        <f t="shared" ca="1" si="409"/>
        <v>0</v>
      </c>
      <c r="CI330" s="57">
        <f t="shared" ca="1" si="409"/>
        <v>0</v>
      </c>
      <c r="CJ330" s="57">
        <f t="shared" ca="1" si="409"/>
        <v>0</v>
      </c>
      <c r="CK330" s="57">
        <f t="shared" ca="1" si="409"/>
        <v>0</v>
      </c>
      <c r="CL330" s="57">
        <f t="shared" ca="1" si="409"/>
        <v>0</v>
      </c>
      <c r="CM330" s="57">
        <f t="shared" ca="1" si="409"/>
        <v>0</v>
      </c>
      <c r="CN330" s="57">
        <f t="shared" ca="1" si="409"/>
        <v>0</v>
      </c>
      <c r="CO330" s="57">
        <f t="shared" ca="1" si="409"/>
        <v>0</v>
      </c>
      <c r="CP330" s="57">
        <f t="shared" ca="1" si="409"/>
        <v>0</v>
      </c>
      <c r="CQ330" s="57">
        <f t="shared" ca="1" si="409"/>
        <v>0</v>
      </c>
      <c r="CR330" s="57">
        <f t="shared" ca="1" si="409"/>
        <v>0</v>
      </c>
      <c r="CS330" s="57">
        <f t="shared" ca="1" si="409"/>
        <v>0</v>
      </c>
      <c r="CT330" s="57">
        <f t="shared" ca="1" si="409"/>
        <v>0</v>
      </c>
      <c r="CU330" s="57">
        <f t="shared" ca="1" si="409"/>
        <v>0</v>
      </c>
      <c r="CV330" s="57">
        <f t="shared" ca="1" si="409"/>
        <v>0</v>
      </c>
      <c r="CW330" s="57">
        <f t="shared" ca="1" si="409"/>
        <v>0</v>
      </c>
      <c r="CX330" s="57">
        <f t="shared" ca="1" si="409"/>
        <v>0</v>
      </c>
      <c r="CY330" s="57">
        <f t="shared" ca="1" si="409"/>
        <v>0</v>
      </c>
      <c r="CZ330" s="57">
        <f t="shared" ca="1" si="409"/>
        <v>0</v>
      </c>
      <c r="DA330" s="57">
        <f t="shared" ca="1" si="409"/>
        <v>0</v>
      </c>
      <c r="DB330" s="57">
        <f t="shared" ca="1" si="409"/>
        <v>0</v>
      </c>
      <c r="DC330" s="57">
        <f t="shared" ca="1" si="409"/>
        <v>0</v>
      </c>
      <c r="DD330" s="57">
        <f t="shared" ca="1" si="409"/>
        <v>0</v>
      </c>
      <c r="DE330" s="57">
        <f t="shared" ca="1" si="409"/>
        <v>0</v>
      </c>
      <c r="DF330" s="57">
        <f t="shared" ca="1" si="409"/>
        <v>0</v>
      </c>
      <c r="DG330" s="57">
        <f t="shared" ca="1" si="409"/>
        <v>0</v>
      </c>
      <c r="DH330" s="57">
        <f t="shared" ca="1" si="409"/>
        <v>0</v>
      </c>
      <c r="DI330" s="57">
        <f t="shared" ca="1" si="409"/>
        <v>0</v>
      </c>
      <c r="DJ330" s="57">
        <f t="shared" ca="1" si="409"/>
        <v>0</v>
      </c>
      <c r="DK330" s="57">
        <f t="shared" ca="1" si="409"/>
        <v>0</v>
      </c>
      <c r="DL330" s="57">
        <f t="shared" ca="1" si="409"/>
        <v>0</v>
      </c>
      <c r="DM330" s="57">
        <f t="shared" ca="1" si="409"/>
        <v>0</v>
      </c>
      <c r="DN330" s="57">
        <f t="shared" ca="1" si="409"/>
        <v>0</v>
      </c>
      <c r="DO330" s="57">
        <f t="shared" ca="1" si="409"/>
        <v>0</v>
      </c>
      <c r="DP330" s="57">
        <f t="shared" ca="1" si="409"/>
        <v>0</v>
      </c>
      <c r="DQ330" s="57">
        <f t="shared" ca="1" si="409"/>
        <v>0</v>
      </c>
      <c r="DR330" s="57">
        <f t="shared" ca="1" si="409"/>
        <v>0</v>
      </c>
      <c r="DS330" s="57">
        <f t="shared" ca="1" si="409"/>
        <v>0</v>
      </c>
      <c r="DT330" s="57">
        <f t="shared" ca="1" si="409"/>
        <v>0</v>
      </c>
      <c r="DU330" s="57">
        <f t="shared" ca="1" si="409"/>
        <v>0</v>
      </c>
      <c r="DV330" s="57">
        <f t="shared" ca="1" si="409"/>
        <v>0</v>
      </c>
      <c r="DW330" s="57">
        <f t="shared" ca="1" si="409"/>
        <v>0</v>
      </c>
      <c r="DX330" s="57">
        <f t="shared" ref="DX330:EI330" ca="1" si="410">DX318+DX323+DX328</f>
        <v>0</v>
      </c>
      <c r="DY330" s="57">
        <f t="shared" ca="1" si="410"/>
        <v>0</v>
      </c>
      <c r="DZ330" s="57">
        <f t="shared" ca="1" si="410"/>
        <v>0</v>
      </c>
      <c r="EA330" s="57">
        <f t="shared" ca="1" si="410"/>
        <v>0</v>
      </c>
      <c r="EB330" s="57">
        <f t="shared" ca="1" si="410"/>
        <v>0</v>
      </c>
      <c r="EC330" s="57">
        <f t="shared" ca="1" si="410"/>
        <v>0</v>
      </c>
      <c r="ED330" s="57">
        <f t="shared" ca="1" si="410"/>
        <v>0</v>
      </c>
      <c r="EE330" s="57">
        <f t="shared" ca="1" si="410"/>
        <v>0</v>
      </c>
      <c r="EF330" s="57">
        <f t="shared" ca="1" si="410"/>
        <v>0</v>
      </c>
      <c r="EG330" s="57">
        <f t="shared" ca="1" si="410"/>
        <v>0</v>
      </c>
      <c r="EH330" s="57">
        <f t="shared" ca="1" si="410"/>
        <v>0</v>
      </c>
      <c r="EI330" s="57">
        <f t="shared" ca="1" si="410"/>
        <v>0</v>
      </c>
      <c r="EJ330" s="57"/>
      <c r="EK330" s="57"/>
      <c r="EL330" s="57"/>
      <c r="EM330" s="57"/>
      <c r="EN330" s="57"/>
      <c r="EO330" s="57"/>
      <c r="EP330" s="57"/>
      <c r="EQ330" s="57"/>
      <c r="ER330" s="57"/>
      <c r="ES330" s="57"/>
      <c r="ET330" s="57"/>
      <c r="EU330" s="57"/>
      <c r="EV330" s="57"/>
      <c r="EW330" s="57"/>
      <c r="EX330" s="57"/>
      <c r="EY330" s="57"/>
      <c r="EZ330" s="57"/>
      <c r="FA330" s="57"/>
    </row>
    <row r="331" spans="1:157" ht="13.5" thickTop="1" x14ac:dyDescent="0.2"/>
    <row r="333" spans="1:157" x14ac:dyDescent="0.2">
      <c r="G333" s="39">
        <f>SUM(Monthly!E118:G118)</f>
        <v>0</v>
      </c>
      <c r="H333" s="39">
        <f>SUM(Monthly!F118:H118)</f>
        <v>0</v>
      </c>
      <c r="I333" s="39">
        <f>SUM(Monthly!G118:I118)</f>
        <v>0</v>
      </c>
      <c r="J333" s="39">
        <f>SUM(Monthly!H118:J118)</f>
        <v>0</v>
      </c>
      <c r="K333" s="39">
        <f>SUM(Monthly!I118:K118)</f>
        <v>0</v>
      </c>
      <c r="L333" s="39">
        <f>SUM(Monthly!J118:L118)</f>
        <v>0</v>
      </c>
      <c r="M333" s="39">
        <f>SUM(Monthly!K118:M118)</f>
        <v>0</v>
      </c>
      <c r="N333" s="39">
        <f>SUM(Monthly!L118:N118)</f>
        <v>0</v>
      </c>
      <c r="O333" s="39">
        <f>SUM(Monthly!M118:O118)</f>
        <v>0</v>
      </c>
      <c r="P333" s="39">
        <f>SUM(Monthly!N118:P118)</f>
        <v>0</v>
      </c>
      <c r="Q333" s="39">
        <f>SUM(Monthly!O118:Q118)</f>
        <v>0</v>
      </c>
      <c r="R333" s="39">
        <f>SUM(Monthly!P118:R118)</f>
        <v>0</v>
      </c>
      <c r="S333" s="39">
        <f>SUM(Monthly!Q118:S118)</f>
        <v>0</v>
      </c>
      <c r="T333" s="39">
        <f>SUM(Monthly!R118:T118)</f>
        <v>0</v>
      </c>
      <c r="U333" s="39">
        <f>SUM(Monthly!S118:U118)</f>
        <v>0</v>
      </c>
      <c r="V333" s="39">
        <f>SUM(Monthly!T118:V118)</f>
        <v>0</v>
      </c>
      <c r="W333" s="39">
        <f>SUM(Monthly!U118:W118)</f>
        <v>0</v>
      </c>
      <c r="X333" s="39">
        <f>SUM(Monthly!V118:X118)</f>
        <v>0</v>
      </c>
      <c r="Y333" s="39">
        <f>SUM(Monthly!W118:Y118)</f>
        <v>0</v>
      </c>
      <c r="Z333" s="39">
        <f>SUM(Monthly!X118:Z118)</f>
        <v>0</v>
      </c>
      <c r="AA333" s="39">
        <f>SUM(Monthly!Y118:AA118)</f>
        <v>0</v>
      </c>
      <c r="AB333" s="39">
        <f>SUM(Monthly!Z118:AB118)</f>
        <v>0</v>
      </c>
      <c r="AC333" s="39">
        <f>SUM(Monthly!AA118:AC118)</f>
        <v>0</v>
      </c>
      <c r="AD333" s="39">
        <f>SUM(Monthly!AB118:AD118)</f>
        <v>0</v>
      </c>
      <c r="AE333" s="39">
        <f>SUM(Monthly!AC118:AE118)</f>
        <v>0</v>
      </c>
      <c r="AF333" s="39">
        <f>SUM(Monthly!AD118:AF118)</f>
        <v>0</v>
      </c>
      <c r="AG333" s="39">
        <f>SUM(Monthly!AE118:AG118)</f>
        <v>0</v>
      </c>
      <c r="AH333" s="39">
        <f>SUM(Monthly!AF118:AH118)</f>
        <v>0</v>
      </c>
      <c r="AI333" s="39">
        <f>SUM(Monthly!AG118:AI118)</f>
        <v>0</v>
      </c>
      <c r="AJ333" s="39">
        <f>SUM(Monthly!AH118:AJ118)</f>
        <v>0</v>
      </c>
      <c r="AK333" s="39">
        <f>SUM(Monthly!AI118:AK118)</f>
        <v>0</v>
      </c>
      <c r="AL333" s="39">
        <f>SUM(Monthly!AJ118:AL118)</f>
        <v>0</v>
      </c>
      <c r="AM333" s="39">
        <f>SUM(Monthly!AK118:AM118)</f>
        <v>0</v>
      </c>
      <c r="AN333" s="39">
        <f>SUM(Monthly!AL118:AN118)</f>
        <v>0</v>
      </c>
      <c r="AO333" s="39">
        <f>SUM(Monthly!AM118:AO118)</f>
        <v>0</v>
      </c>
      <c r="AP333" s="39">
        <f>SUM(Monthly!AN118:AP118)</f>
        <v>0</v>
      </c>
      <c r="AQ333" s="39">
        <f>SUM(Monthly!AO118:AQ118)</f>
        <v>0</v>
      </c>
      <c r="AR333" s="39">
        <f>SUM(Monthly!AP118:AR118)</f>
        <v>0</v>
      </c>
      <c r="AS333" s="39">
        <f>SUM(Monthly!AQ118:AS118)</f>
        <v>0</v>
      </c>
      <c r="AT333" s="39">
        <f>SUM(Monthly!AR118:AT118)</f>
        <v>0</v>
      </c>
      <c r="AU333" s="39">
        <f>SUM(Monthly!AS118:AU118)</f>
        <v>0</v>
      </c>
      <c r="AV333" s="39">
        <f>SUM(Monthly!AT118:AV118)</f>
        <v>0</v>
      </c>
      <c r="AW333" s="39">
        <f>SUM(Monthly!AU118:AW118)</f>
        <v>0</v>
      </c>
      <c r="AX333" s="39">
        <f>SUM(Monthly!AV118:AX118)</f>
        <v>0</v>
      </c>
      <c r="AY333" s="39">
        <f>SUM(Monthly!AW118:AY118)</f>
        <v>0</v>
      </c>
      <c r="AZ333" s="39">
        <f>SUM(Monthly!AX118:AZ118)</f>
        <v>0</v>
      </c>
      <c r="BA333" s="39">
        <f>SUM(Monthly!AY118:BA118)</f>
        <v>0</v>
      </c>
      <c r="BB333" s="39">
        <f>SUM(Monthly!AZ118:BB118)</f>
        <v>0</v>
      </c>
      <c r="BC333" s="39">
        <f>SUM(Monthly!BA118:BC118)</f>
        <v>0</v>
      </c>
      <c r="BD333" s="39">
        <f>SUM(Monthly!BB118:BD118)</f>
        <v>0</v>
      </c>
      <c r="BE333" s="39">
        <f>SUM(Monthly!BC118:BE118)</f>
        <v>0</v>
      </c>
      <c r="BF333" s="39">
        <f>SUM(Monthly!BD118:BF118)</f>
        <v>0</v>
      </c>
      <c r="BG333" s="39">
        <f>SUM(Monthly!BE118:BG118)</f>
        <v>0</v>
      </c>
      <c r="BH333" s="39">
        <f>SUM(Monthly!BF118:BH118)</f>
        <v>0</v>
      </c>
      <c r="BI333" s="39">
        <f>SUM(Monthly!BG118:BI118)</f>
        <v>0</v>
      </c>
      <c r="BJ333" s="39">
        <f>SUM(Monthly!BH118:BJ118)</f>
        <v>0</v>
      </c>
      <c r="BK333" s="39">
        <f>SUM(Monthly!BI118:BK118)</f>
        <v>0</v>
      </c>
      <c r="BL333" s="39">
        <f>SUM(Monthly!BJ118:BL118)</f>
        <v>0</v>
      </c>
      <c r="BM333" s="39">
        <f>SUM(Monthly!BK118:BM118)</f>
        <v>0</v>
      </c>
      <c r="BN333" s="39">
        <f>SUM(Monthly!BL118:BN118)</f>
        <v>0</v>
      </c>
      <c r="BO333" s="39">
        <f>SUM(Monthly!BM118:BO118)</f>
        <v>0</v>
      </c>
      <c r="BP333" s="39">
        <f>SUM(Monthly!BN118:BP118)</f>
        <v>0</v>
      </c>
      <c r="BQ333" s="39">
        <f>SUM(Monthly!BO118:BQ118)</f>
        <v>0</v>
      </c>
      <c r="BR333" s="39">
        <f>SUM(Monthly!BP118:BR118)</f>
        <v>0</v>
      </c>
      <c r="BS333" s="39">
        <f>SUM(Monthly!BQ118:BS118)</f>
        <v>0</v>
      </c>
      <c r="BT333" s="39">
        <f>SUM(Monthly!BR118:BT118)</f>
        <v>0</v>
      </c>
      <c r="BU333" s="39">
        <f>SUM(Monthly!BS118:BU118)</f>
        <v>0</v>
      </c>
      <c r="BV333" s="39">
        <f>SUM(Monthly!BT118:BV118)</f>
        <v>0</v>
      </c>
      <c r="BW333" s="39">
        <f>SUM(Monthly!BU118:BW118)</f>
        <v>0</v>
      </c>
      <c r="BX333" s="39">
        <f>SUM(Monthly!BV118:BX118)</f>
        <v>0</v>
      </c>
      <c r="BY333" s="39">
        <f>SUM(Monthly!BW118:BY118)</f>
        <v>0</v>
      </c>
      <c r="BZ333" s="39">
        <f>SUM(Monthly!BX118:BZ118)</f>
        <v>0</v>
      </c>
      <c r="CA333" s="39">
        <f>SUM(Monthly!BY118:CA118)</f>
        <v>0</v>
      </c>
      <c r="CB333" s="39">
        <f>SUM(Monthly!BZ118:CB118)</f>
        <v>0</v>
      </c>
      <c r="CC333" s="39">
        <f>SUM(Monthly!CA118:CC118)</f>
        <v>0</v>
      </c>
      <c r="CD333" s="39">
        <f>SUM(Monthly!CB118:CD118)</f>
        <v>0</v>
      </c>
      <c r="CE333" s="39">
        <f>SUM(Monthly!CC118:CE118)</f>
        <v>0</v>
      </c>
      <c r="CF333" s="39">
        <f>SUM(Monthly!CD118:CF118)</f>
        <v>0</v>
      </c>
      <c r="CG333" s="39">
        <f>SUM(Monthly!CE118:CG118)</f>
        <v>0</v>
      </c>
      <c r="CH333" s="39">
        <f>SUM(Monthly!CF118:CH118)</f>
        <v>0</v>
      </c>
      <c r="CI333" s="39">
        <f>SUM(Monthly!CG118:CI118)</f>
        <v>0</v>
      </c>
      <c r="CJ333" s="39">
        <f>SUM(Monthly!CH118:CJ118)</f>
        <v>0</v>
      </c>
      <c r="CK333" s="39">
        <f>SUM(Monthly!CI118:CK118)</f>
        <v>0</v>
      </c>
      <c r="CL333" s="39">
        <f>SUM(Monthly!CJ118:CL118)</f>
        <v>0</v>
      </c>
      <c r="CM333" s="39">
        <f>SUM(Monthly!CK118:CM118)</f>
        <v>0</v>
      </c>
      <c r="CN333" s="39">
        <f>SUM(Monthly!CL118:CN118)</f>
        <v>0</v>
      </c>
      <c r="CO333" s="39">
        <f>SUM(Monthly!CM118:CO118)</f>
        <v>0</v>
      </c>
      <c r="CP333" s="39">
        <f>SUM(Monthly!CN118:CP118)</f>
        <v>0</v>
      </c>
      <c r="CQ333" s="39">
        <f>SUM(Monthly!CO118:CQ118)</f>
        <v>0</v>
      </c>
      <c r="CR333" s="39">
        <f>SUM(Monthly!CP118:CR118)</f>
        <v>0</v>
      </c>
      <c r="CS333" s="39">
        <f>SUM(Monthly!CQ118:CS118)</f>
        <v>0</v>
      </c>
      <c r="CT333" s="39">
        <f>SUM(Monthly!CR118:CT118)</f>
        <v>0</v>
      </c>
      <c r="CU333" s="39">
        <f>SUM(Monthly!CS118:CU118)</f>
        <v>0</v>
      </c>
      <c r="CV333" s="39">
        <f>SUM(Monthly!CT118:CV118)</f>
        <v>0</v>
      </c>
      <c r="CW333" s="39">
        <f>SUM(Monthly!CU118:CW118)</f>
        <v>0</v>
      </c>
      <c r="CX333" s="39">
        <f>SUM(Monthly!CV118:CX118)</f>
        <v>0</v>
      </c>
      <c r="CY333" s="39">
        <f>SUM(Monthly!CW118:CY118)</f>
        <v>0</v>
      </c>
      <c r="CZ333" s="39">
        <f>SUM(Monthly!CX118:CZ118)</f>
        <v>0</v>
      </c>
      <c r="DA333" s="39">
        <f>SUM(Monthly!CY118:DA118)</f>
        <v>0</v>
      </c>
      <c r="DB333" s="39">
        <f>SUM(Monthly!CZ118:DB118)</f>
        <v>0</v>
      </c>
      <c r="DC333" s="39">
        <f>SUM(Monthly!DA118:DC118)</f>
        <v>0</v>
      </c>
      <c r="DD333" s="39">
        <f>SUM(Monthly!DB118:DD118)</f>
        <v>0</v>
      </c>
      <c r="DE333" s="39">
        <f>SUM(Monthly!DC118:DE118)</f>
        <v>0</v>
      </c>
      <c r="DF333" s="39">
        <f>SUM(Monthly!DD118:DF118)</f>
        <v>0</v>
      </c>
      <c r="DG333" s="39">
        <f>SUM(Monthly!DE118:DG118)</f>
        <v>0</v>
      </c>
      <c r="DH333" s="39">
        <f>SUM(Monthly!DF118:DH118)</f>
        <v>0</v>
      </c>
      <c r="DI333" s="39">
        <f>SUM(Monthly!DG118:DI118)</f>
        <v>0</v>
      </c>
      <c r="DJ333" s="39">
        <f>SUM(Monthly!DH118:DJ118)</f>
        <v>0</v>
      </c>
      <c r="DK333" s="39">
        <f>SUM(Monthly!DI118:DK118)</f>
        <v>0</v>
      </c>
      <c r="DL333" s="39">
        <f>SUM(Monthly!DJ118:DL118)</f>
        <v>0</v>
      </c>
      <c r="DM333" s="39">
        <f>SUM(Monthly!DK118:DM118)</f>
        <v>0</v>
      </c>
      <c r="DN333" s="39">
        <f>SUM(Monthly!DL118:DN118)</f>
        <v>0</v>
      </c>
      <c r="DO333" s="39">
        <f>SUM(Monthly!DM118:DO118)</f>
        <v>0</v>
      </c>
      <c r="DP333" s="39">
        <f>SUM(Monthly!DN118:DP118)</f>
        <v>0</v>
      </c>
      <c r="DQ333" s="39">
        <f>SUM(Monthly!DO118:DQ118)</f>
        <v>0</v>
      </c>
      <c r="DR333" s="39">
        <f>SUM(Monthly!DP118:DR118)</f>
        <v>0</v>
      </c>
      <c r="DS333" s="39">
        <f>SUM(Monthly!DQ118:DS118)</f>
        <v>0</v>
      </c>
      <c r="DT333" s="39">
        <f>SUM(Monthly!DR118:DT118)</f>
        <v>0</v>
      </c>
      <c r="DU333" s="39">
        <f>SUM(Monthly!DS118:DU118)</f>
        <v>0</v>
      </c>
      <c r="DV333" s="39">
        <f>SUM(Monthly!DT118:DV118)</f>
        <v>0</v>
      </c>
      <c r="DW333" s="39">
        <f>SUM(Monthly!DU118:DW118)</f>
        <v>0</v>
      </c>
    </row>
    <row r="335" spans="1:157" s="27" customFormat="1" ht="12.95" customHeight="1" x14ac:dyDescent="0.2">
      <c r="B335" s="30" t="s">
        <v>144</v>
      </c>
      <c r="G335" s="36" t="s">
        <v>176</v>
      </c>
      <c r="H335" s="36" t="s">
        <v>167</v>
      </c>
      <c r="I335" s="36" t="s">
        <v>168</v>
      </c>
      <c r="J335" s="36" t="s">
        <v>169</v>
      </c>
      <c r="K335" s="36" t="s">
        <v>170</v>
      </c>
      <c r="L335" s="36" t="s">
        <v>171</v>
      </c>
      <c r="M335" s="36" t="s">
        <v>172</v>
      </c>
      <c r="N335" s="36" t="s">
        <v>173</v>
      </c>
      <c r="O335" s="36" t="s">
        <v>174</v>
      </c>
      <c r="P335" s="36" t="s">
        <v>175</v>
      </c>
    </row>
    <row r="336" spans="1:157" s="35" customFormat="1" ht="12.95" customHeight="1" x14ac:dyDescent="0.2">
      <c r="C336" s="35" t="s">
        <v>145</v>
      </c>
      <c r="H336" s="35" t="str">
        <f>IF(Annual!E52&lt;=0, "N/A",(Annual!F52-Annual!E52)/Annual!E52)</f>
        <v>N/A</v>
      </c>
      <c r="I336" s="35" t="str">
        <f>IF(Annual!F52&lt;=0, "N/A",(Annual!G52-Annual!F52)/Annual!F52)</f>
        <v>N/A</v>
      </c>
      <c r="J336" s="35" t="str">
        <f>IF(Annual!G52&lt;=0, "N/A",(Annual!H52-Annual!G52)/Annual!G52)</f>
        <v>N/A</v>
      </c>
      <c r="K336" s="35" t="str">
        <f>IF(Annual!H52&lt;=0, "N/A",(Annual!I52-Annual!H52)/Annual!H52)</f>
        <v>N/A</v>
      </c>
      <c r="L336" s="35" t="str">
        <f>IF(Annual!I52&lt;=0, "N/A",(Annual!J52-Annual!I52)/Annual!I52)</f>
        <v>N/A</v>
      </c>
      <c r="M336" s="35" t="str">
        <f>IF(Annual!J52&lt;=0, "N/A",(Annual!K52-Annual!J52)/Annual!J52)</f>
        <v>N/A</v>
      </c>
      <c r="N336" s="35" t="str">
        <f>IF(Annual!K52&lt;=0, "N/A",(Annual!L52-Annual!K52)/Annual!K52)</f>
        <v>N/A</v>
      </c>
      <c r="O336" s="35" t="str">
        <f>IF(Annual!L52&lt;=0, "N/A",(Annual!M52-Annual!L52)/Annual!L52)</f>
        <v>N/A</v>
      </c>
      <c r="P336" s="35" t="str">
        <f>IF(Annual!M52&lt;=0, "N/A",(Annual!N52-Annual!M52)/Annual!M52)</f>
        <v>N/A</v>
      </c>
    </row>
    <row r="337" spans="2:16" s="35" customFormat="1" ht="12.95" customHeight="1" x14ac:dyDescent="0.2">
      <c r="C337" s="35" t="s">
        <v>146</v>
      </c>
      <c r="I337" s="35" t="str">
        <f t="shared" ref="I337:P337" si="411">IF(I336="N/A", "N/A",(I336-H336)/H336)</f>
        <v>N/A</v>
      </c>
      <c r="J337" s="35" t="str">
        <f t="shared" si="411"/>
        <v>N/A</v>
      </c>
      <c r="K337" s="35" t="str">
        <f t="shared" si="411"/>
        <v>N/A</v>
      </c>
      <c r="L337" s="35" t="str">
        <f t="shared" si="411"/>
        <v>N/A</v>
      </c>
      <c r="M337" s="35" t="str">
        <f t="shared" si="411"/>
        <v>N/A</v>
      </c>
      <c r="N337" s="35" t="str">
        <f t="shared" si="411"/>
        <v>N/A</v>
      </c>
      <c r="O337" s="35" t="str">
        <f t="shared" si="411"/>
        <v>N/A</v>
      </c>
      <c r="P337" s="35" t="str">
        <f t="shared" si="411"/>
        <v>N/A</v>
      </c>
    </row>
    <row r="341" spans="2:16" x14ac:dyDescent="0.2">
      <c r="B341" t="s">
        <v>422</v>
      </c>
      <c r="C341" s="304">
        <f>'General Data'!C10</f>
        <v>0</v>
      </c>
    </row>
    <row r="342" spans="2:16" x14ac:dyDescent="0.2">
      <c r="B342" t="s">
        <v>421</v>
      </c>
      <c r="C342" s="304">
        <f>C341*12</f>
        <v>0</v>
      </c>
    </row>
    <row r="343" spans="2:16" x14ac:dyDescent="0.2">
      <c r="B343" t="s">
        <v>420</v>
      </c>
      <c r="C343" t="str">
        <f>ADDRESS(ROW(Monthly!E136),C342+4)</f>
        <v>$D$136</v>
      </c>
    </row>
    <row r="345" spans="2:16" x14ac:dyDescent="0.2">
      <c r="B345" t="s">
        <v>419</v>
      </c>
      <c r="C345" s="333">
        <f ca="1">MAX(Monthly!E44:DW44)</f>
        <v>0</v>
      </c>
    </row>
  </sheetData>
  <sheetProtection sheet="1" objects="1" scenarios="1"/>
  <phoneticPr fontId="5" type="noConversion"/>
  <dataValidations count="1">
    <dataValidation type="whole" allowBlank="1" showInputMessage="1" showErrorMessage="1" error="Term must be an integer greater than 0" prompt="The term must always be an integer greater than 0 even if there is no borrowing." sqref="D250:D252">
      <formula1>1</formula1>
      <formula2>480</formula2>
    </dataValidation>
  </dataValidations>
  <pageMargins left="0.28999999999999998" right="0.47" top="1" bottom="1" header="0.5" footer="0.5"/>
  <pageSetup scale="50" orientation="landscape" horizontalDpi="30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W393"/>
  <sheetViews>
    <sheetView workbookViewId="0">
      <selection activeCell="F143" sqref="F143"/>
    </sheetView>
  </sheetViews>
  <sheetFormatPr defaultRowHeight="12.75" x14ac:dyDescent="0.2"/>
  <cols>
    <col min="1" max="1" width="2.7109375" customWidth="1"/>
    <col min="2" max="2" width="23.85546875" customWidth="1"/>
    <col min="3" max="3" width="8.7109375" customWidth="1"/>
    <col min="5" max="127" width="11" customWidth="1"/>
  </cols>
  <sheetData>
    <row r="4" spans="1:127" x14ac:dyDescent="0.2">
      <c r="E4" s="20">
        <v>1</v>
      </c>
      <c r="F4" s="20">
        <f t="shared" ref="F4:AN4" si="0">E4+1</f>
        <v>2</v>
      </c>
      <c r="G4" s="20">
        <f t="shared" si="0"/>
        <v>3</v>
      </c>
      <c r="H4" s="20">
        <f t="shared" si="0"/>
        <v>4</v>
      </c>
      <c r="I4" s="20">
        <f t="shared" si="0"/>
        <v>5</v>
      </c>
      <c r="J4" s="20">
        <f t="shared" si="0"/>
        <v>6</v>
      </c>
      <c r="K4" s="20">
        <f t="shared" si="0"/>
        <v>7</v>
      </c>
      <c r="L4" s="20">
        <f t="shared" si="0"/>
        <v>8</v>
      </c>
      <c r="M4" s="20">
        <f t="shared" si="0"/>
        <v>9</v>
      </c>
      <c r="N4" s="20">
        <f t="shared" si="0"/>
        <v>10</v>
      </c>
      <c r="O4" s="20">
        <f t="shared" si="0"/>
        <v>11</v>
      </c>
      <c r="P4" s="20">
        <f t="shared" si="0"/>
        <v>12</v>
      </c>
      <c r="Q4" s="20">
        <f t="shared" si="0"/>
        <v>13</v>
      </c>
      <c r="R4" s="20">
        <f t="shared" si="0"/>
        <v>14</v>
      </c>
      <c r="S4" s="20">
        <f t="shared" si="0"/>
        <v>15</v>
      </c>
      <c r="T4" s="20">
        <f t="shared" si="0"/>
        <v>16</v>
      </c>
      <c r="U4" s="20">
        <f t="shared" si="0"/>
        <v>17</v>
      </c>
      <c r="V4" s="20">
        <f t="shared" si="0"/>
        <v>18</v>
      </c>
      <c r="W4" s="20">
        <f t="shared" si="0"/>
        <v>19</v>
      </c>
      <c r="X4" s="20">
        <f t="shared" si="0"/>
        <v>20</v>
      </c>
      <c r="Y4" s="20">
        <f t="shared" si="0"/>
        <v>21</v>
      </c>
      <c r="Z4" s="20">
        <f t="shared" si="0"/>
        <v>22</v>
      </c>
      <c r="AA4" s="20">
        <f t="shared" si="0"/>
        <v>23</v>
      </c>
      <c r="AB4" s="20">
        <f t="shared" si="0"/>
        <v>24</v>
      </c>
      <c r="AC4" s="20">
        <f t="shared" si="0"/>
        <v>25</v>
      </c>
      <c r="AD4" s="20">
        <f t="shared" si="0"/>
        <v>26</v>
      </c>
      <c r="AE4" s="20">
        <f t="shared" si="0"/>
        <v>27</v>
      </c>
      <c r="AF4" s="20">
        <f t="shared" si="0"/>
        <v>28</v>
      </c>
      <c r="AG4" s="20">
        <f t="shared" si="0"/>
        <v>29</v>
      </c>
      <c r="AH4" s="20">
        <f t="shared" si="0"/>
        <v>30</v>
      </c>
      <c r="AI4" s="20">
        <f t="shared" si="0"/>
        <v>31</v>
      </c>
      <c r="AJ4" s="20">
        <f t="shared" si="0"/>
        <v>32</v>
      </c>
      <c r="AK4" s="20">
        <f t="shared" si="0"/>
        <v>33</v>
      </c>
      <c r="AL4" s="20">
        <f t="shared" si="0"/>
        <v>34</v>
      </c>
      <c r="AM4" s="20">
        <f t="shared" si="0"/>
        <v>35</v>
      </c>
      <c r="AN4" s="20">
        <f t="shared" si="0"/>
        <v>36</v>
      </c>
      <c r="AO4" s="20">
        <f>AN4+1</f>
        <v>37</v>
      </c>
      <c r="AP4" s="20">
        <f>AO4+1</f>
        <v>38</v>
      </c>
      <c r="AQ4" s="20">
        <f>AP4+1</f>
        <v>39</v>
      </c>
      <c r="AR4" s="20">
        <f t="shared" ref="AR4:DC4" si="1">AQ4+1</f>
        <v>40</v>
      </c>
      <c r="AS4" s="20">
        <f t="shared" si="1"/>
        <v>41</v>
      </c>
      <c r="AT4" s="20">
        <f t="shared" si="1"/>
        <v>42</v>
      </c>
      <c r="AU4" s="20">
        <f t="shared" si="1"/>
        <v>43</v>
      </c>
      <c r="AV4" s="20">
        <f t="shared" si="1"/>
        <v>44</v>
      </c>
      <c r="AW4" s="20">
        <f t="shared" si="1"/>
        <v>45</v>
      </c>
      <c r="AX4" s="20">
        <f t="shared" si="1"/>
        <v>46</v>
      </c>
      <c r="AY4" s="20">
        <f t="shared" si="1"/>
        <v>47</v>
      </c>
      <c r="AZ4" s="20">
        <f t="shared" si="1"/>
        <v>48</v>
      </c>
      <c r="BA4" s="20">
        <f t="shared" si="1"/>
        <v>49</v>
      </c>
      <c r="BB4" s="20">
        <f t="shared" si="1"/>
        <v>50</v>
      </c>
      <c r="BC4" s="20">
        <f t="shared" si="1"/>
        <v>51</v>
      </c>
      <c r="BD4" s="20">
        <f t="shared" si="1"/>
        <v>52</v>
      </c>
      <c r="BE4" s="20">
        <f t="shared" si="1"/>
        <v>53</v>
      </c>
      <c r="BF4" s="20">
        <f t="shared" si="1"/>
        <v>54</v>
      </c>
      <c r="BG4" s="20">
        <f t="shared" si="1"/>
        <v>55</v>
      </c>
      <c r="BH4" s="20">
        <f t="shared" si="1"/>
        <v>56</v>
      </c>
      <c r="BI4" s="20">
        <f t="shared" si="1"/>
        <v>57</v>
      </c>
      <c r="BJ4" s="20">
        <f t="shared" si="1"/>
        <v>58</v>
      </c>
      <c r="BK4" s="20">
        <f t="shared" si="1"/>
        <v>59</v>
      </c>
      <c r="BL4" s="20">
        <f t="shared" si="1"/>
        <v>60</v>
      </c>
      <c r="BM4" s="20">
        <f t="shared" si="1"/>
        <v>61</v>
      </c>
      <c r="BN4" s="20">
        <f t="shared" si="1"/>
        <v>62</v>
      </c>
      <c r="BO4" s="20">
        <f t="shared" si="1"/>
        <v>63</v>
      </c>
      <c r="BP4" s="20">
        <f t="shared" si="1"/>
        <v>64</v>
      </c>
      <c r="BQ4" s="20">
        <f t="shared" si="1"/>
        <v>65</v>
      </c>
      <c r="BR4" s="20">
        <f t="shared" si="1"/>
        <v>66</v>
      </c>
      <c r="BS4" s="20">
        <f t="shared" si="1"/>
        <v>67</v>
      </c>
      <c r="BT4" s="20">
        <f t="shared" si="1"/>
        <v>68</v>
      </c>
      <c r="BU4" s="20">
        <f t="shared" si="1"/>
        <v>69</v>
      </c>
      <c r="BV4" s="20">
        <f t="shared" si="1"/>
        <v>70</v>
      </c>
      <c r="BW4" s="20">
        <f t="shared" si="1"/>
        <v>71</v>
      </c>
      <c r="BX4" s="20">
        <f t="shared" si="1"/>
        <v>72</v>
      </c>
      <c r="BY4" s="20">
        <f t="shared" si="1"/>
        <v>73</v>
      </c>
      <c r="BZ4" s="20">
        <f t="shared" si="1"/>
        <v>74</v>
      </c>
      <c r="CA4" s="20">
        <f t="shared" si="1"/>
        <v>75</v>
      </c>
      <c r="CB4" s="20">
        <f t="shared" si="1"/>
        <v>76</v>
      </c>
      <c r="CC4" s="20">
        <f t="shared" si="1"/>
        <v>77</v>
      </c>
      <c r="CD4" s="20">
        <f t="shared" si="1"/>
        <v>78</v>
      </c>
      <c r="CE4" s="20">
        <f t="shared" si="1"/>
        <v>79</v>
      </c>
      <c r="CF4" s="20">
        <f t="shared" si="1"/>
        <v>80</v>
      </c>
      <c r="CG4" s="20">
        <f t="shared" si="1"/>
        <v>81</v>
      </c>
      <c r="CH4" s="20">
        <f t="shared" si="1"/>
        <v>82</v>
      </c>
      <c r="CI4" s="20">
        <f t="shared" si="1"/>
        <v>83</v>
      </c>
      <c r="CJ4" s="20">
        <f t="shared" si="1"/>
        <v>84</v>
      </c>
      <c r="CK4" s="20">
        <f t="shared" si="1"/>
        <v>85</v>
      </c>
      <c r="CL4" s="20">
        <f t="shared" si="1"/>
        <v>86</v>
      </c>
      <c r="CM4" s="20">
        <f t="shared" si="1"/>
        <v>87</v>
      </c>
      <c r="CN4" s="20">
        <f t="shared" si="1"/>
        <v>88</v>
      </c>
      <c r="CO4" s="20">
        <f t="shared" si="1"/>
        <v>89</v>
      </c>
      <c r="CP4" s="20">
        <f t="shared" si="1"/>
        <v>90</v>
      </c>
      <c r="CQ4" s="20">
        <f t="shared" si="1"/>
        <v>91</v>
      </c>
      <c r="CR4" s="20">
        <f t="shared" si="1"/>
        <v>92</v>
      </c>
      <c r="CS4" s="20">
        <f t="shared" si="1"/>
        <v>93</v>
      </c>
      <c r="CT4" s="20">
        <f t="shared" si="1"/>
        <v>94</v>
      </c>
      <c r="CU4" s="20">
        <f t="shared" si="1"/>
        <v>95</v>
      </c>
      <c r="CV4" s="20">
        <f t="shared" si="1"/>
        <v>96</v>
      </c>
      <c r="CW4" s="20">
        <f t="shared" si="1"/>
        <v>97</v>
      </c>
      <c r="CX4" s="20">
        <f t="shared" si="1"/>
        <v>98</v>
      </c>
      <c r="CY4" s="20">
        <f t="shared" si="1"/>
        <v>99</v>
      </c>
      <c r="CZ4" s="20">
        <f t="shared" si="1"/>
        <v>100</v>
      </c>
      <c r="DA4" s="20">
        <f t="shared" si="1"/>
        <v>101</v>
      </c>
      <c r="DB4" s="20">
        <f t="shared" si="1"/>
        <v>102</v>
      </c>
      <c r="DC4" s="20">
        <f t="shared" si="1"/>
        <v>103</v>
      </c>
      <c r="DD4" s="20">
        <f t="shared" ref="DD4:DW4" si="2">DC4+1</f>
        <v>104</v>
      </c>
      <c r="DE4" s="20">
        <f t="shared" si="2"/>
        <v>105</v>
      </c>
      <c r="DF4" s="20">
        <f t="shared" si="2"/>
        <v>106</v>
      </c>
      <c r="DG4" s="20">
        <f t="shared" si="2"/>
        <v>107</v>
      </c>
      <c r="DH4" s="20">
        <f t="shared" si="2"/>
        <v>108</v>
      </c>
      <c r="DI4" s="20">
        <f t="shared" si="2"/>
        <v>109</v>
      </c>
      <c r="DJ4" s="20">
        <f t="shared" si="2"/>
        <v>110</v>
      </c>
      <c r="DK4" s="20">
        <f t="shared" si="2"/>
        <v>111</v>
      </c>
      <c r="DL4" s="20">
        <f t="shared" si="2"/>
        <v>112</v>
      </c>
      <c r="DM4" s="20">
        <f t="shared" si="2"/>
        <v>113</v>
      </c>
      <c r="DN4" s="20">
        <f t="shared" si="2"/>
        <v>114</v>
      </c>
      <c r="DO4" s="20">
        <f t="shared" si="2"/>
        <v>115</v>
      </c>
      <c r="DP4" s="20">
        <f t="shared" si="2"/>
        <v>116</v>
      </c>
      <c r="DQ4" s="20">
        <f t="shared" si="2"/>
        <v>117</v>
      </c>
      <c r="DR4" s="20">
        <f t="shared" si="2"/>
        <v>118</v>
      </c>
      <c r="DS4" s="20">
        <f t="shared" si="2"/>
        <v>119</v>
      </c>
      <c r="DT4" s="20">
        <f t="shared" si="2"/>
        <v>120</v>
      </c>
      <c r="DU4" s="20">
        <f t="shared" si="2"/>
        <v>121</v>
      </c>
      <c r="DV4" s="20">
        <f t="shared" si="2"/>
        <v>122</v>
      </c>
      <c r="DW4" s="20">
        <f t="shared" si="2"/>
        <v>123</v>
      </c>
    </row>
    <row r="5" spans="1:127" x14ac:dyDescent="0.2">
      <c r="A5" s="2" t="s">
        <v>8</v>
      </c>
    </row>
    <row r="6" spans="1:127" s="39" customFormat="1" x14ac:dyDescent="0.2">
      <c r="A6" s="44"/>
      <c r="B6" s="39" t="s">
        <v>77</v>
      </c>
      <c r="E6" s="45">
        <f>D10</f>
        <v>0</v>
      </c>
      <c r="F6" s="45">
        <f t="shared" ref="F6:BQ6" si="3">E10</f>
        <v>0</v>
      </c>
      <c r="G6" s="45">
        <f t="shared" si="3"/>
        <v>0</v>
      </c>
      <c r="H6" s="45">
        <f t="shared" si="3"/>
        <v>0</v>
      </c>
      <c r="I6" s="45">
        <f t="shared" si="3"/>
        <v>0</v>
      </c>
      <c r="J6" s="45">
        <f t="shared" si="3"/>
        <v>0</v>
      </c>
      <c r="K6" s="45">
        <f t="shared" si="3"/>
        <v>0</v>
      </c>
      <c r="L6" s="45">
        <f t="shared" si="3"/>
        <v>0</v>
      </c>
      <c r="M6" s="45">
        <f t="shared" si="3"/>
        <v>0</v>
      </c>
      <c r="N6" s="45">
        <f t="shared" si="3"/>
        <v>0</v>
      </c>
      <c r="O6" s="45">
        <f t="shared" si="3"/>
        <v>0</v>
      </c>
      <c r="P6" s="45">
        <f t="shared" si="3"/>
        <v>0</v>
      </c>
      <c r="Q6" s="45">
        <f t="shared" si="3"/>
        <v>0</v>
      </c>
      <c r="R6" s="45">
        <f t="shared" si="3"/>
        <v>0</v>
      </c>
      <c r="S6" s="45">
        <f t="shared" si="3"/>
        <v>0</v>
      </c>
      <c r="T6" s="45">
        <f t="shared" si="3"/>
        <v>0</v>
      </c>
      <c r="U6" s="45">
        <f t="shared" si="3"/>
        <v>0</v>
      </c>
      <c r="V6" s="45">
        <f t="shared" si="3"/>
        <v>0</v>
      </c>
      <c r="W6" s="45">
        <f t="shared" si="3"/>
        <v>0</v>
      </c>
      <c r="X6" s="45">
        <f t="shared" si="3"/>
        <v>0</v>
      </c>
      <c r="Y6" s="45">
        <f t="shared" si="3"/>
        <v>0</v>
      </c>
      <c r="Z6" s="45">
        <f t="shared" si="3"/>
        <v>0</v>
      </c>
      <c r="AA6" s="45">
        <f t="shared" si="3"/>
        <v>0</v>
      </c>
      <c r="AB6" s="45">
        <f t="shared" si="3"/>
        <v>0</v>
      </c>
      <c r="AC6" s="45">
        <f t="shared" si="3"/>
        <v>0</v>
      </c>
      <c r="AD6" s="45">
        <f t="shared" si="3"/>
        <v>0</v>
      </c>
      <c r="AE6" s="45">
        <f t="shared" si="3"/>
        <v>0</v>
      </c>
      <c r="AF6" s="45">
        <f t="shared" si="3"/>
        <v>0</v>
      </c>
      <c r="AG6" s="45">
        <f t="shared" si="3"/>
        <v>0</v>
      </c>
      <c r="AH6" s="45">
        <f t="shared" si="3"/>
        <v>0</v>
      </c>
      <c r="AI6" s="45">
        <f t="shared" si="3"/>
        <v>0</v>
      </c>
      <c r="AJ6" s="45">
        <f t="shared" si="3"/>
        <v>0</v>
      </c>
      <c r="AK6" s="45">
        <f t="shared" si="3"/>
        <v>0</v>
      </c>
      <c r="AL6" s="45">
        <f t="shared" si="3"/>
        <v>0</v>
      </c>
      <c r="AM6" s="45">
        <f t="shared" si="3"/>
        <v>0</v>
      </c>
      <c r="AN6" s="45">
        <f t="shared" si="3"/>
        <v>0</v>
      </c>
      <c r="AO6" s="45">
        <f t="shared" si="3"/>
        <v>0</v>
      </c>
      <c r="AP6" s="45">
        <f t="shared" si="3"/>
        <v>0</v>
      </c>
      <c r="AQ6" s="45">
        <f t="shared" si="3"/>
        <v>0</v>
      </c>
      <c r="AR6" s="45">
        <f t="shared" si="3"/>
        <v>0</v>
      </c>
      <c r="AS6" s="45">
        <f t="shared" si="3"/>
        <v>0</v>
      </c>
      <c r="AT6" s="45">
        <f t="shared" si="3"/>
        <v>0</v>
      </c>
      <c r="AU6" s="45">
        <f t="shared" si="3"/>
        <v>0</v>
      </c>
      <c r="AV6" s="45">
        <f t="shared" si="3"/>
        <v>0</v>
      </c>
      <c r="AW6" s="45">
        <f t="shared" si="3"/>
        <v>0</v>
      </c>
      <c r="AX6" s="45">
        <f t="shared" si="3"/>
        <v>0</v>
      </c>
      <c r="AY6" s="45">
        <f t="shared" si="3"/>
        <v>0</v>
      </c>
      <c r="AZ6" s="45">
        <f t="shared" si="3"/>
        <v>0</v>
      </c>
      <c r="BA6" s="45">
        <f t="shared" si="3"/>
        <v>0</v>
      </c>
      <c r="BB6" s="45">
        <f t="shared" si="3"/>
        <v>0</v>
      </c>
      <c r="BC6" s="45">
        <f t="shared" si="3"/>
        <v>0</v>
      </c>
      <c r="BD6" s="45">
        <f t="shared" si="3"/>
        <v>0</v>
      </c>
      <c r="BE6" s="45">
        <f t="shared" si="3"/>
        <v>0</v>
      </c>
      <c r="BF6" s="45">
        <f t="shared" si="3"/>
        <v>0</v>
      </c>
      <c r="BG6" s="45">
        <f t="shared" si="3"/>
        <v>0</v>
      </c>
      <c r="BH6" s="45">
        <f t="shared" si="3"/>
        <v>0</v>
      </c>
      <c r="BI6" s="45">
        <f t="shared" si="3"/>
        <v>0</v>
      </c>
      <c r="BJ6" s="45">
        <f t="shared" si="3"/>
        <v>0</v>
      </c>
      <c r="BK6" s="45">
        <f t="shared" si="3"/>
        <v>0</v>
      </c>
      <c r="BL6" s="45">
        <f t="shared" si="3"/>
        <v>0</v>
      </c>
      <c r="BM6" s="45">
        <f t="shared" si="3"/>
        <v>0</v>
      </c>
      <c r="BN6" s="45">
        <f t="shared" si="3"/>
        <v>0</v>
      </c>
      <c r="BO6" s="45">
        <f t="shared" si="3"/>
        <v>0</v>
      </c>
      <c r="BP6" s="45">
        <f t="shared" si="3"/>
        <v>0</v>
      </c>
      <c r="BQ6" s="45">
        <f t="shared" si="3"/>
        <v>0</v>
      </c>
      <c r="BR6" s="45">
        <f t="shared" ref="BR6:DW6" si="4">BQ10</f>
        <v>0</v>
      </c>
      <c r="BS6" s="45">
        <f t="shared" si="4"/>
        <v>0</v>
      </c>
      <c r="BT6" s="45">
        <f t="shared" si="4"/>
        <v>0</v>
      </c>
      <c r="BU6" s="45">
        <f t="shared" si="4"/>
        <v>0</v>
      </c>
      <c r="BV6" s="45">
        <f t="shared" si="4"/>
        <v>0</v>
      </c>
      <c r="BW6" s="45">
        <f t="shared" si="4"/>
        <v>0</v>
      </c>
      <c r="BX6" s="45">
        <f t="shared" si="4"/>
        <v>0</v>
      </c>
      <c r="BY6" s="45">
        <f t="shared" si="4"/>
        <v>0</v>
      </c>
      <c r="BZ6" s="45">
        <f t="shared" si="4"/>
        <v>0</v>
      </c>
      <c r="CA6" s="45">
        <f t="shared" si="4"/>
        <v>0</v>
      </c>
      <c r="CB6" s="45">
        <f t="shared" si="4"/>
        <v>0</v>
      </c>
      <c r="CC6" s="45">
        <f t="shared" si="4"/>
        <v>0</v>
      </c>
      <c r="CD6" s="45">
        <f t="shared" si="4"/>
        <v>0</v>
      </c>
      <c r="CE6" s="45">
        <f t="shared" si="4"/>
        <v>0</v>
      </c>
      <c r="CF6" s="45">
        <f t="shared" si="4"/>
        <v>0</v>
      </c>
      <c r="CG6" s="45">
        <f t="shared" si="4"/>
        <v>0</v>
      </c>
      <c r="CH6" s="45">
        <f t="shared" si="4"/>
        <v>0</v>
      </c>
      <c r="CI6" s="45">
        <f t="shared" si="4"/>
        <v>0</v>
      </c>
      <c r="CJ6" s="45">
        <f t="shared" si="4"/>
        <v>0</v>
      </c>
      <c r="CK6" s="45">
        <f t="shared" si="4"/>
        <v>0</v>
      </c>
      <c r="CL6" s="45">
        <f t="shared" si="4"/>
        <v>0</v>
      </c>
      <c r="CM6" s="45">
        <f t="shared" si="4"/>
        <v>0</v>
      </c>
      <c r="CN6" s="45">
        <f t="shared" si="4"/>
        <v>0</v>
      </c>
      <c r="CO6" s="45">
        <f t="shared" si="4"/>
        <v>0</v>
      </c>
      <c r="CP6" s="45">
        <f t="shared" si="4"/>
        <v>0</v>
      </c>
      <c r="CQ6" s="45">
        <f t="shared" si="4"/>
        <v>0</v>
      </c>
      <c r="CR6" s="45">
        <f t="shared" si="4"/>
        <v>0</v>
      </c>
      <c r="CS6" s="45">
        <f t="shared" si="4"/>
        <v>0</v>
      </c>
      <c r="CT6" s="45">
        <f t="shared" si="4"/>
        <v>0</v>
      </c>
      <c r="CU6" s="45">
        <f t="shared" si="4"/>
        <v>0</v>
      </c>
      <c r="CV6" s="45">
        <f t="shared" si="4"/>
        <v>0</v>
      </c>
      <c r="CW6" s="45">
        <f t="shared" si="4"/>
        <v>0</v>
      </c>
      <c r="CX6" s="45">
        <f t="shared" si="4"/>
        <v>0</v>
      </c>
      <c r="CY6" s="45">
        <f t="shared" si="4"/>
        <v>0</v>
      </c>
      <c r="CZ6" s="45">
        <f t="shared" si="4"/>
        <v>0</v>
      </c>
      <c r="DA6" s="45">
        <f t="shared" si="4"/>
        <v>0</v>
      </c>
      <c r="DB6" s="45">
        <f t="shared" si="4"/>
        <v>0</v>
      </c>
      <c r="DC6" s="45">
        <f t="shared" si="4"/>
        <v>0</v>
      </c>
      <c r="DD6" s="45">
        <f t="shared" si="4"/>
        <v>0</v>
      </c>
      <c r="DE6" s="45">
        <f t="shared" si="4"/>
        <v>0</v>
      </c>
      <c r="DF6" s="45">
        <f t="shared" si="4"/>
        <v>0</v>
      </c>
      <c r="DG6" s="45">
        <f t="shared" si="4"/>
        <v>0</v>
      </c>
      <c r="DH6" s="45">
        <f t="shared" si="4"/>
        <v>0</v>
      </c>
      <c r="DI6" s="45">
        <f t="shared" si="4"/>
        <v>0</v>
      </c>
      <c r="DJ6" s="45">
        <f t="shared" si="4"/>
        <v>0</v>
      </c>
      <c r="DK6" s="45">
        <f t="shared" si="4"/>
        <v>0</v>
      </c>
      <c r="DL6" s="45">
        <f t="shared" si="4"/>
        <v>0</v>
      </c>
      <c r="DM6" s="45">
        <f t="shared" si="4"/>
        <v>0</v>
      </c>
      <c r="DN6" s="45">
        <f t="shared" si="4"/>
        <v>0</v>
      </c>
      <c r="DO6" s="45">
        <f t="shared" si="4"/>
        <v>0</v>
      </c>
      <c r="DP6" s="45">
        <f t="shared" si="4"/>
        <v>0</v>
      </c>
      <c r="DQ6" s="45">
        <f t="shared" si="4"/>
        <v>0</v>
      </c>
      <c r="DR6" s="45">
        <f t="shared" si="4"/>
        <v>0</v>
      </c>
      <c r="DS6" s="45">
        <f t="shared" si="4"/>
        <v>0</v>
      </c>
      <c r="DT6" s="45">
        <f t="shared" si="4"/>
        <v>0</v>
      </c>
      <c r="DU6" s="45">
        <f t="shared" si="4"/>
        <v>0</v>
      </c>
      <c r="DV6" s="45">
        <f t="shared" si="4"/>
        <v>0</v>
      </c>
      <c r="DW6" s="45">
        <f t="shared" si="4"/>
        <v>0</v>
      </c>
    </row>
    <row r="7" spans="1:127" s="39" customFormat="1" x14ac:dyDescent="0.2">
      <c r="A7" s="46"/>
      <c r="B7" s="47" t="s">
        <v>140</v>
      </c>
      <c r="C7" s="45">
        <f>'General Data'!C52</f>
        <v>0</v>
      </c>
      <c r="D7" s="46">
        <f>IF('General Data'!$C$167=1,'General Data'!$C$148+'General Data'!$C$149,0)</f>
        <v>0</v>
      </c>
      <c r="E7" s="45">
        <f>('Internal data'!E178+D7)*(1-'General Data'!$C$53)</f>
        <v>0</v>
      </c>
      <c r="F7" s="45">
        <f>'Internal data'!F178*(1-'General Data'!$C$53)</f>
        <v>0</v>
      </c>
      <c r="G7" s="45">
        <f>'Internal data'!G178*(1-'General Data'!$C$53)</f>
        <v>0</v>
      </c>
      <c r="H7" s="45">
        <f>'Internal data'!H178*(1-'General Data'!$C$53)</f>
        <v>0</v>
      </c>
      <c r="I7" s="45">
        <f>'Internal data'!I178*(1-'General Data'!$C$53)</f>
        <v>0</v>
      </c>
      <c r="J7" s="45">
        <f>'Internal data'!J178*(1-'General Data'!$C$53)</f>
        <v>0</v>
      </c>
      <c r="K7" s="45">
        <f>'Internal data'!K178*(1-'General Data'!$C$53)</f>
        <v>0</v>
      </c>
      <c r="L7" s="45">
        <f>'Internal data'!L178*(1-'General Data'!$C$53)</f>
        <v>0</v>
      </c>
      <c r="M7" s="45">
        <f>'Internal data'!M178*(1-'General Data'!$C$53)</f>
        <v>0</v>
      </c>
      <c r="N7" s="45">
        <f>'Internal data'!N178*(1-'General Data'!$C$53)</f>
        <v>0</v>
      </c>
      <c r="O7" s="45">
        <f>'Internal data'!O178*(1-'General Data'!$C$53)</f>
        <v>0</v>
      </c>
      <c r="P7" s="45">
        <f>'Internal data'!P178*(1-'General Data'!$C$53)</f>
        <v>0</v>
      </c>
      <c r="Q7" s="45">
        <f>'Internal data'!Q178*(1-'General Data'!$C$53)</f>
        <v>0</v>
      </c>
      <c r="R7" s="45">
        <f>'Internal data'!R178*(1-'General Data'!$C$53)</f>
        <v>0</v>
      </c>
      <c r="S7" s="45">
        <f>'Internal data'!S178*(1-'General Data'!$C$53)</f>
        <v>0</v>
      </c>
      <c r="T7" s="45">
        <f>'Internal data'!T178*(1-'General Data'!$C$53)</f>
        <v>0</v>
      </c>
      <c r="U7" s="45">
        <f>'Internal data'!U178*(1-'General Data'!$C$53)</f>
        <v>0</v>
      </c>
      <c r="V7" s="45">
        <f>'Internal data'!V178*(1-'General Data'!$C$53)</f>
        <v>0</v>
      </c>
      <c r="W7" s="45">
        <f>'Internal data'!W178*(1-'General Data'!$C$53)</f>
        <v>0</v>
      </c>
      <c r="X7" s="45">
        <f>'Internal data'!X178*(1-'General Data'!$C$53)</f>
        <v>0</v>
      </c>
      <c r="Y7" s="45">
        <f>'Internal data'!Y178*(1-'General Data'!$C$53)</f>
        <v>0</v>
      </c>
      <c r="Z7" s="45">
        <f>'Internal data'!Z178*(1-'General Data'!$C$53)</f>
        <v>0</v>
      </c>
      <c r="AA7" s="45">
        <f>'Internal data'!AA178*(1-'General Data'!$C$53)</f>
        <v>0</v>
      </c>
      <c r="AB7" s="45">
        <f>'Internal data'!AB178*(1-'General Data'!$C$53)</f>
        <v>0</v>
      </c>
      <c r="AC7" s="45">
        <f>'Internal data'!AC178*(1-'General Data'!$C$53)</f>
        <v>0</v>
      </c>
      <c r="AD7" s="45">
        <f>'Internal data'!AD178*(1-'General Data'!$C$53)</f>
        <v>0</v>
      </c>
      <c r="AE7" s="45">
        <f>'Internal data'!AE178*(1-'General Data'!$C$53)</f>
        <v>0</v>
      </c>
      <c r="AF7" s="45">
        <f>'Internal data'!AF178*(1-'General Data'!$C$53)</f>
        <v>0</v>
      </c>
      <c r="AG7" s="45">
        <f>'Internal data'!AG178*(1-'General Data'!$C$53)</f>
        <v>0</v>
      </c>
      <c r="AH7" s="45">
        <f>'Internal data'!AH178*(1-'General Data'!$C$53)</f>
        <v>0</v>
      </c>
      <c r="AI7" s="45">
        <f>'Internal data'!AI178*(1-'General Data'!$C$53)</f>
        <v>0</v>
      </c>
      <c r="AJ7" s="45">
        <f>'Internal data'!AJ178*(1-'General Data'!$C$53)</f>
        <v>0</v>
      </c>
      <c r="AK7" s="45">
        <f>'Internal data'!AK178*(1-'General Data'!$C$53)</f>
        <v>0</v>
      </c>
      <c r="AL7" s="45">
        <f>'Internal data'!AL178*(1-'General Data'!$C$53)</f>
        <v>0</v>
      </c>
      <c r="AM7" s="45">
        <f>'Internal data'!AM178*(1-'General Data'!$C$53)</f>
        <v>0</v>
      </c>
      <c r="AN7" s="45">
        <f>'Internal data'!AN178*(1-'General Data'!$C$53)</f>
        <v>0</v>
      </c>
      <c r="AO7" s="45">
        <f>'Internal data'!AO178*(1-'General Data'!$C$53)</f>
        <v>0</v>
      </c>
      <c r="AP7" s="45">
        <f>'Internal data'!AP178*(1-'General Data'!$C$53)</f>
        <v>0</v>
      </c>
      <c r="AQ7" s="45">
        <f>'Internal data'!AQ178*(1-'General Data'!$C$53)</f>
        <v>0</v>
      </c>
      <c r="AR7" s="45">
        <f>'Internal data'!AR178*(1-'General Data'!$C$53)</f>
        <v>0</v>
      </c>
      <c r="AS7" s="45">
        <f>'Internal data'!AS178*(1-'General Data'!$C$53)</f>
        <v>0</v>
      </c>
      <c r="AT7" s="45">
        <f>'Internal data'!AT178*(1-'General Data'!$C$53)</f>
        <v>0</v>
      </c>
      <c r="AU7" s="45">
        <f>'Internal data'!AU178*(1-'General Data'!$C$53)</f>
        <v>0</v>
      </c>
      <c r="AV7" s="45">
        <f>'Internal data'!AV178*(1-'General Data'!$C$53)</f>
        <v>0</v>
      </c>
      <c r="AW7" s="45">
        <f>'Internal data'!AW178*(1-'General Data'!$C$53)</f>
        <v>0</v>
      </c>
      <c r="AX7" s="45">
        <f>'Internal data'!AX178*(1-'General Data'!$C$53)</f>
        <v>0</v>
      </c>
      <c r="AY7" s="45">
        <f>'Internal data'!AY178*(1-'General Data'!$C$53)</f>
        <v>0</v>
      </c>
      <c r="AZ7" s="45">
        <f>'Internal data'!AZ178*(1-'General Data'!$C$53)</f>
        <v>0</v>
      </c>
      <c r="BA7" s="45">
        <f>'Internal data'!BA178*(1-'General Data'!$C$53)</f>
        <v>0</v>
      </c>
      <c r="BB7" s="45">
        <f>'Internal data'!BB178*(1-'General Data'!$C$53)</f>
        <v>0</v>
      </c>
      <c r="BC7" s="45">
        <f>'Internal data'!BC178*(1-'General Data'!$C$53)</f>
        <v>0</v>
      </c>
      <c r="BD7" s="45">
        <f>'Internal data'!BD178*(1-'General Data'!$C$53)</f>
        <v>0</v>
      </c>
      <c r="BE7" s="45">
        <f>'Internal data'!BE178*(1-'General Data'!$C$53)</f>
        <v>0</v>
      </c>
      <c r="BF7" s="45">
        <f>'Internal data'!BF178*(1-'General Data'!$C$53)</f>
        <v>0</v>
      </c>
      <c r="BG7" s="45">
        <f>'Internal data'!BG178*(1-'General Data'!$C$53)</f>
        <v>0</v>
      </c>
      <c r="BH7" s="45">
        <f>'Internal data'!BH178*(1-'General Data'!$C$53)</f>
        <v>0</v>
      </c>
      <c r="BI7" s="45">
        <f>'Internal data'!BI178*(1-'General Data'!$C$53)</f>
        <v>0</v>
      </c>
      <c r="BJ7" s="45">
        <f>'Internal data'!BJ178*(1-'General Data'!$C$53)</f>
        <v>0</v>
      </c>
      <c r="BK7" s="45">
        <f>'Internal data'!BK178*(1-'General Data'!$C$53)</f>
        <v>0</v>
      </c>
      <c r="BL7" s="45">
        <f>'Internal data'!BL178*(1-'General Data'!$C$53)</f>
        <v>0</v>
      </c>
      <c r="BM7" s="45">
        <f>'Internal data'!BM178*(1-'General Data'!$C$53)</f>
        <v>0</v>
      </c>
      <c r="BN7" s="45">
        <f>'Internal data'!BN178*(1-'General Data'!$C$53)</f>
        <v>0</v>
      </c>
      <c r="BO7" s="45">
        <f>'Internal data'!BO178*(1-'General Data'!$C$53)</f>
        <v>0</v>
      </c>
      <c r="BP7" s="45">
        <f>'Internal data'!BP178*(1-'General Data'!$C$53)</f>
        <v>0</v>
      </c>
      <c r="BQ7" s="45">
        <f>'Internal data'!BQ178*(1-'General Data'!$C$53)</f>
        <v>0</v>
      </c>
      <c r="BR7" s="45">
        <f>'Internal data'!BR178*(1-'General Data'!$C$53)</f>
        <v>0</v>
      </c>
      <c r="BS7" s="45">
        <f>'Internal data'!BS178*(1-'General Data'!$C$53)</f>
        <v>0</v>
      </c>
      <c r="BT7" s="45">
        <f>'Internal data'!BT178*(1-'General Data'!$C$53)</f>
        <v>0</v>
      </c>
      <c r="BU7" s="45">
        <f>'Internal data'!BU178*(1-'General Data'!$C$53)</f>
        <v>0</v>
      </c>
      <c r="BV7" s="45">
        <f>'Internal data'!BV178*(1-'General Data'!$C$53)</f>
        <v>0</v>
      </c>
      <c r="BW7" s="45">
        <f>'Internal data'!BW178*(1-'General Data'!$C$53)</f>
        <v>0</v>
      </c>
      <c r="BX7" s="45">
        <f>'Internal data'!BX178*(1-'General Data'!$C$53)</f>
        <v>0</v>
      </c>
      <c r="BY7" s="45">
        <f>'Internal data'!BY178*(1-'General Data'!$C$53)</f>
        <v>0</v>
      </c>
      <c r="BZ7" s="45">
        <f>'Internal data'!BZ178*(1-'General Data'!$C$53)</f>
        <v>0</v>
      </c>
      <c r="CA7" s="45">
        <f>'Internal data'!CA178*(1-'General Data'!$C$53)</f>
        <v>0</v>
      </c>
      <c r="CB7" s="45">
        <f>'Internal data'!CB178*(1-'General Data'!$C$53)</f>
        <v>0</v>
      </c>
      <c r="CC7" s="45">
        <f>'Internal data'!CC178*(1-'General Data'!$C$53)</f>
        <v>0</v>
      </c>
      <c r="CD7" s="45">
        <f>'Internal data'!CD178*(1-'General Data'!$C$53)</f>
        <v>0</v>
      </c>
      <c r="CE7" s="45">
        <f>'Internal data'!CE178*(1-'General Data'!$C$53)</f>
        <v>0</v>
      </c>
      <c r="CF7" s="45">
        <f>'Internal data'!CF178*(1-'General Data'!$C$53)</f>
        <v>0</v>
      </c>
      <c r="CG7" s="45">
        <f>'Internal data'!CG178*(1-'General Data'!$C$53)</f>
        <v>0</v>
      </c>
      <c r="CH7" s="45">
        <f>'Internal data'!CH178*(1-'General Data'!$C$53)</f>
        <v>0</v>
      </c>
      <c r="CI7" s="45">
        <f>'Internal data'!CI178*(1-'General Data'!$C$53)</f>
        <v>0</v>
      </c>
      <c r="CJ7" s="45">
        <f>'Internal data'!CJ178*(1-'General Data'!$C$53)</f>
        <v>0</v>
      </c>
      <c r="CK7" s="45">
        <f>'Internal data'!CK178*(1-'General Data'!$C$53)</f>
        <v>0</v>
      </c>
      <c r="CL7" s="45">
        <f>'Internal data'!CL178*(1-'General Data'!$C$53)</f>
        <v>0</v>
      </c>
      <c r="CM7" s="45">
        <f>'Internal data'!CM178*(1-'General Data'!$C$53)</f>
        <v>0</v>
      </c>
      <c r="CN7" s="45">
        <f>'Internal data'!CN178*(1-'General Data'!$C$53)</f>
        <v>0</v>
      </c>
      <c r="CO7" s="45">
        <f>'Internal data'!CO178*(1-'General Data'!$C$53)</f>
        <v>0</v>
      </c>
      <c r="CP7" s="45">
        <f>'Internal data'!CP178*(1-'General Data'!$C$53)</f>
        <v>0</v>
      </c>
      <c r="CQ7" s="45">
        <f>'Internal data'!CQ178*(1-'General Data'!$C$53)</f>
        <v>0</v>
      </c>
      <c r="CR7" s="45">
        <f>'Internal data'!CR178*(1-'General Data'!$C$53)</f>
        <v>0</v>
      </c>
      <c r="CS7" s="45">
        <f>'Internal data'!CS178*(1-'General Data'!$C$53)</f>
        <v>0</v>
      </c>
      <c r="CT7" s="45">
        <f>'Internal data'!CT178*(1-'General Data'!$C$53)</f>
        <v>0</v>
      </c>
      <c r="CU7" s="45">
        <f>'Internal data'!CU178*(1-'General Data'!$C$53)</f>
        <v>0</v>
      </c>
      <c r="CV7" s="45">
        <f>'Internal data'!CV178*(1-'General Data'!$C$53)</f>
        <v>0</v>
      </c>
      <c r="CW7" s="45">
        <f>'Internal data'!CW178*(1-'General Data'!$C$53)</f>
        <v>0</v>
      </c>
      <c r="CX7" s="45">
        <f>'Internal data'!CX178*(1-'General Data'!$C$53)</f>
        <v>0</v>
      </c>
      <c r="CY7" s="45">
        <f>'Internal data'!CY178*(1-'General Data'!$C$53)</f>
        <v>0</v>
      </c>
      <c r="CZ7" s="45">
        <f>'Internal data'!CZ178*(1-'General Data'!$C$53)</f>
        <v>0</v>
      </c>
      <c r="DA7" s="45">
        <f>'Internal data'!DA178*(1-'General Data'!$C$53)</f>
        <v>0</v>
      </c>
      <c r="DB7" s="45">
        <f>'Internal data'!DB178*(1-'General Data'!$C$53)</f>
        <v>0</v>
      </c>
      <c r="DC7" s="45">
        <f>'Internal data'!DC178*(1-'General Data'!$C$53)</f>
        <v>0</v>
      </c>
      <c r="DD7" s="45">
        <f>'Internal data'!DD178*(1-'General Data'!$C$53)</f>
        <v>0</v>
      </c>
      <c r="DE7" s="45">
        <f>'Internal data'!DE178*(1-'General Data'!$C$53)</f>
        <v>0</v>
      </c>
      <c r="DF7" s="45">
        <f>'Internal data'!DF178*(1-'General Data'!$C$53)</f>
        <v>0</v>
      </c>
      <c r="DG7" s="45">
        <f>'Internal data'!DG178*(1-'General Data'!$C$53)</f>
        <v>0</v>
      </c>
      <c r="DH7" s="45">
        <f>'Internal data'!DH178*(1-'General Data'!$C$53)</f>
        <v>0</v>
      </c>
      <c r="DI7" s="45">
        <f>'Internal data'!DI178*(1-'General Data'!$C$53)</f>
        <v>0</v>
      </c>
      <c r="DJ7" s="45">
        <f>'Internal data'!DJ178*(1-'General Data'!$C$53)</f>
        <v>0</v>
      </c>
      <c r="DK7" s="45">
        <f>'Internal data'!DK178*(1-'General Data'!$C$53)</f>
        <v>0</v>
      </c>
      <c r="DL7" s="45">
        <f>'Internal data'!DL178*(1-'General Data'!$C$53)</f>
        <v>0</v>
      </c>
      <c r="DM7" s="45">
        <f>'Internal data'!DM178*(1-'General Data'!$C$53)</f>
        <v>0</v>
      </c>
      <c r="DN7" s="45">
        <f>'Internal data'!DN178*(1-'General Data'!$C$53)</f>
        <v>0</v>
      </c>
      <c r="DO7" s="45">
        <f>'Internal data'!DO178*(1-'General Data'!$C$53)</f>
        <v>0</v>
      </c>
      <c r="DP7" s="45">
        <f>'Internal data'!DP178*(1-'General Data'!$C$53)</f>
        <v>0</v>
      </c>
      <c r="DQ7" s="45">
        <f>'Internal data'!DQ178*(1-'General Data'!$C$53)</f>
        <v>0</v>
      </c>
      <c r="DR7" s="45">
        <f>'Internal data'!DR178*(1-'General Data'!$C$53)</f>
        <v>0</v>
      </c>
      <c r="DS7" s="45">
        <f>'Internal data'!DS178*(1-'General Data'!$C$53)</f>
        <v>0</v>
      </c>
      <c r="DT7" s="45">
        <f>'Internal data'!DT178*(1-'General Data'!$C$53)</f>
        <v>0</v>
      </c>
      <c r="DU7" s="45">
        <f>'Internal data'!DU178*(1-'General Data'!$C$53)</f>
        <v>0</v>
      </c>
      <c r="DV7" s="45">
        <f>'Internal data'!DV178*(1-'General Data'!$C$53)</f>
        <v>0</v>
      </c>
      <c r="DW7" s="45">
        <f>'Internal data'!DW178*(1-'General Data'!$C$53)</f>
        <v>0</v>
      </c>
    </row>
    <row r="8" spans="1:127" s="39" customFormat="1" x14ac:dyDescent="0.2">
      <c r="A8" s="46"/>
      <c r="B8" s="47" t="s">
        <v>140</v>
      </c>
      <c r="C8" s="45">
        <f>'General Data'!C54</f>
        <v>0</v>
      </c>
      <c r="D8" s="46">
        <f>IF('General Data'!$C$167=2,'General Data'!$C$148+'General Data'!$C$149,0)</f>
        <v>0</v>
      </c>
      <c r="E8" s="45">
        <f>('Internal data'!E188+D8)*(1-'General Data'!$C$55)</f>
        <v>0</v>
      </c>
      <c r="F8" s="45">
        <f>'Internal data'!F188*(1-'General Data'!$C$55)</f>
        <v>0</v>
      </c>
      <c r="G8" s="45">
        <f>'Internal data'!G188*(1-'General Data'!$C$55)</f>
        <v>0</v>
      </c>
      <c r="H8" s="45">
        <f>'Internal data'!H188*(1-'General Data'!$C$55)</f>
        <v>0</v>
      </c>
      <c r="I8" s="45">
        <f>'Internal data'!I188*(1-'General Data'!$C$55)</f>
        <v>0</v>
      </c>
      <c r="J8" s="45">
        <f>'Internal data'!J188*(1-'General Data'!$C$55)</f>
        <v>0</v>
      </c>
      <c r="K8" s="45">
        <f>'Internal data'!K188*(1-'General Data'!$C$55)</f>
        <v>0</v>
      </c>
      <c r="L8" s="45">
        <f>'Internal data'!L188*(1-'General Data'!$C$55)</f>
        <v>0</v>
      </c>
      <c r="M8" s="45">
        <f>'Internal data'!M188*(1-'General Data'!$C$55)</f>
        <v>0</v>
      </c>
      <c r="N8" s="45">
        <f>'Internal data'!N188*(1-'General Data'!$C$55)</f>
        <v>0</v>
      </c>
      <c r="O8" s="45">
        <f>'Internal data'!O188*(1-'General Data'!$C$55)</f>
        <v>0</v>
      </c>
      <c r="P8" s="45">
        <f>'Internal data'!P188*(1-'General Data'!$C$55)</f>
        <v>0</v>
      </c>
      <c r="Q8" s="45">
        <f>'Internal data'!Q188*(1-'General Data'!$C$55)</f>
        <v>0</v>
      </c>
      <c r="R8" s="45">
        <f>'Internal data'!R188*(1-'General Data'!$C$55)</f>
        <v>0</v>
      </c>
      <c r="S8" s="45">
        <f>'Internal data'!S188*(1-'General Data'!$C$55)</f>
        <v>0</v>
      </c>
      <c r="T8" s="45">
        <f>'Internal data'!T188*(1-'General Data'!$C$55)</f>
        <v>0</v>
      </c>
      <c r="U8" s="45">
        <f>'Internal data'!U188*(1-'General Data'!$C$55)</f>
        <v>0</v>
      </c>
      <c r="V8" s="45">
        <f>'Internal data'!V188*(1-'General Data'!$C$55)</f>
        <v>0</v>
      </c>
      <c r="W8" s="45">
        <f>'Internal data'!W188*(1-'General Data'!$C$55)</f>
        <v>0</v>
      </c>
      <c r="X8" s="45">
        <f>'Internal data'!X188*(1-'General Data'!$C$55)</f>
        <v>0</v>
      </c>
      <c r="Y8" s="45">
        <f>'Internal data'!Y188*(1-'General Data'!$C$55)</f>
        <v>0</v>
      </c>
      <c r="Z8" s="45">
        <f>'Internal data'!Z188*(1-'General Data'!$C$55)</f>
        <v>0</v>
      </c>
      <c r="AA8" s="45">
        <f>'Internal data'!AA188*(1-'General Data'!$C$55)</f>
        <v>0</v>
      </c>
      <c r="AB8" s="45">
        <f>'Internal data'!AB188*(1-'General Data'!$C$55)</f>
        <v>0</v>
      </c>
      <c r="AC8" s="45">
        <f>'Internal data'!AC188*(1-'General Data'!$C$55)</f>
        <v>0</v>
      </c>
      <c r="AD8" s="45">
        <f>'Internal data'!AD188*(1-'General Data'!$C$55)</f>
        <v>0</v>
      </c>
      <c r="AE8" s="45">
        <f>'Internal data'!AE188*(1-'General Data'!$C$55)</f>
        <v>0</v>
      </c>
      <c r="AF8" s="45">
        <f>'Internal data'!AF188*(1-'General Data'!$C$55)</f>
        <v>0</v>
      </c>
      <c r="AG8" s="45">
        <f>'Internal data'!AG188*(1-'General Data'!$C$55)</f>
        <v>0</v>
      </c>
      <c r="AH8" s="45">
        <f>'Internal data'!AH188*(1-'General Data'!$C$55)</f>
        <v>0</v>
      </c>
      <c r="AI8" s="45">
        <f>'Internal data'!AI188*(1-'General Data'!$C$55)</f>
        <v>0</v>
      </c>
      <c r="AJ8" s="45">
        <f>'Internal data'!AJ188*(1-'General Data'!$C$55)</f>
        <v>0</v>
      </c>
      <c r="AK8" s="45">
        <f>'Internal data'!AK188*(1-'General Data'!$C$55)</f>
        <v>0</v>
      </c>
      <c r="AL8" s="45">
        <f>'Internal data'!AL188*(1-'General Data'!$C$55)</f>
        <v>0</v>
      </c>
      <c r="AM8" s="45">
        <f>'Internal data'!AM188*(1-'General Data'!$C$55)</f>
        <v>0</v>
      </c>
      <c r="AN8" s="45">
        <f>'Internal data'!AN188*(1-'General Data'!$C$55)</f>
        <v>0</v>
      </c>
      <c r="AO8" s="45">
        <f>'Internal data'!AO188*(1-'General Data'!$C$55)</f>
        <v>0</v>
      </c>
      <c r="AP8" s="45">
        <f>'Internal data'!AP188*(1-'General Data'!$C$55)</f>
        <v>0</v>
      </c>
      <c r="AQ8" s="45">
        <f>'Internal data'!AQ188*(1-'General Data'!$C$55)</f>
        <v>0</v>
      </c>
      <c r="AR8" s="45">
        <f>'Internal data'!AR188*(1-'General Data'!$C$55)</f>
        <v>0</v>
      </c>
      <c r="AS8" s="45">
        <f>'Internal data'!AS188*(1-'General Data'!$C$55)</f>
        <v>0</v>
      </c>
      <c r="AT8" s="45">
        <f>'Internal data'!AT188*(1-'General Data'!$C$55)</f>
        <v>0</v>
      </c>
      <c r="AU8" s="45">
        <f>'Internal data'!AU188*(1-'General Data'!$C$55)</f>
        <v>0</v>
      </c>
      <c r="AV8" s="45">
        <f>'Internal data'!AV188*(1-'General Data'!$C$55)</f>
        <v>0</v>
      </c>
      <c r="AW8" s="45">
        <f>'Internal data'!AW188*(1-'General Data'!$C$55)</f>
        <v>0</v>
      </c>
      <c r="AX8" s="45">
        <f>'Internal data'!AX188*(1-'General Data'!$C$55)</f>
        <v>0</v>
      </c>
      <c r="AY8" s="45">
        <f>'Internal data'!AY188*(1-'General Data'!$C$55)</f>
        <v>0</v>
      </c>
      <c r="AZ8" s="45">
        <f>'Internal data'!AZ188*(1-'General Data'!$C$55)</f>
        <v>0</v>
      </c>
      <c r="BA8" s="45">
        <f>'Internal data'!BA188*(1-'General Data'!$C$55)</f>
        <v>0</v>
      </c>
      <c r="BB8" s="45">
        <f>'Internal data'!BB188*(1-'General Data'!$C$55)</f>
        <v>0</v>
      </c>
      <c r="BC8" s="45">
        <f>'Internal data'!BC188*(1-'General Data'!$C$55)</f>
        <v>0</v>
      </c>
      <c r="BD8" s="45">
        <f>'Internal data'!BD188*(1-'General Data'!$C$55)</f>
        <v>0</v>
      </c>
      <c r="BE8" s="45">
        <f>'Internal data'!BE188*(1-'General Data'!$C$55)</f>
        <v>0</v>
      </c>
      <c r="BF8" s="45">
        <f>'Internal data'!BF188*(1-'General Data'!$C$55)</f>
        <v>0</v>
      </c>
      <c r="BG8" s="45">
        <f>'Internal data'!BG188*(1-'General Data'!$C$55)</f>
        <v>0</v>
      </c>
      <c r="BH8" s="45">
        <f>'Internal data'!BH188*(1-'General Data'!$C$55)</f>
        <v>0</v>
      </c>
      <c r="BI8" s="45">
        <f>'Internal data'!BI188*(1-'General Data'!$C$55)</f>
        <v>0</v>
      </c>
      <c r="BJ8" s="45">
        <f>'Internal data'!BJ188*(1-'General Data'!$C$55)</f>
        <v>0</v>
      </c>
      <c r="BK8" s="45">
        <f>'Internal data'!BK188*(1-'General Data'!$C$55)</f>
        <v>0</v>
      </c>
      <c r="BL8" s="45">
        <f>'Internal data'!BL188*(1-'General Data'!$C$55)</f>
        <v>0</v>
      </c>
      <c r="BM8" s="45">
        <f>'Internal data'!BM188*(1-'General Data'!$C$55)</f>
        <v>0</v>
      </c>
      <c r="BN8" s="45">
        <f>'Internal data'!BN188*(1-'General Data'!$C$55)</f>
        <v>0</v>
      </c>
      <c r="BO8" s="45">
        <f>'Internal data'!BO188*(1-'General Data'!$C$55)</f>
        <v>0</v>
      </c>
      <c r="BP8" s="45">
        <f>'Internal data'!BP188*(1-'General Data'!$C$55)</f>
        <v>0</v>
      </c>
      <c r="BQ8" s="45">
        <f>'Internal data'!BQ188*(1-'General Data'!$C$55)</f>
        <v>0</v>
      </c>
      <c r="BR8" s="45">
        <f>'Internal data'!BR188*(1-'General Data'!$C$55)</f>
        <v>0</v>
      </c>
      <c r="BS8" s="45">
        <f>'Internal data'!BS188*(1-'General Data'!$C$55)</f>
        <v>0</v>
      </c>
      <c r="BT8" s="45">
        <f>'Internal data'!BT188*(1-'General Data'!$C$55)</f>
        <v>0</v>
      </c>
      <c r="BU8" s="45">
        <f>'Internal data'!BU188*(1-'General Data'!$C$55)</f>
        <v>0</v>
      </c>
      <c r="BV8" s="45">
        <f>'Internal data'!BV188*(1-'General Data'!$C$55)</f>
        <v>0</v>
      </c>
      <c r="BW8" s="45">
        <f>'Internal data'!BW188*(1-'General Data'!$C$55)</f>
        <v>0</v>
      </c>
      <c r="BX8" s="45">
        <f>'Internal data'!BX188*(1-'General Data'!$C$55)</f>
        <v>0</v>
      </c>
      <c r="BY8" s="45">
        <f>'Internal data'!BY188*(1-'General Data'!$C$55)</f>
        <v>0</v>
      </c>
      <c r="BZ8" s="45">
        <f>'Internal data'!BZ188*(1-'General Data'!$C$55)</f>
        <v>0</v>
      </c>
      <c r="CA8" s="45">
        <f>'Internal data'!CA188*(1-'General Data'!$C$55)</f>
        <v>0</v>
      </c>
      <c r="CB8" s="45">
        <f>'Internal data'!CB188*(1-'General Data'!$C$55)</f>
        <v>0</v>
      </c>
      <c r="CC8" s="45">
        <f>'Internal data'!CC188*(1-'General Data'!$C$55)</f>
        <v>0</v>
      </c>
      <c r="CD8" s="45">
        <f>'Internal data'!CD188*(1-'General Data'!$C$55)</f>
        <v>0</v>
      </c>
      <c r="CE8" s="45">
        <f>'Internal data'!CE188*(1-'General Data'!$C$55)</f>
        <v>0</v>
      </c>
      <c r="CF8" s="45">
        <f>'Internal data'!CF188*(1-'General Data'!$C$55)</f>
        <v>0</v>
      </c>
      <c r="CG8" s="45">
        <f>'Internal data'!CG188*(1-'General Data'!$C$55)</f>
        <v>0</v>
      </c>
      <c r="CH8" s="45">
        <f>'Internal data'!CH188*(1-'General Data'!$C$55)</f>
        <v>0</v>
      </c>
      <c r="CI8" s="45">
        <f>'Internal data'!CI188*(1-'General Data'!$C$55)</f>
        <v>0</v>
      </c>
      <c r="CJ8" s="45">
        <f>'Internal data'!CJ188*(1-'General Data'!$C$55)</f>
        <v>0</v>
      </c>
      <c r="CK8" s="45">
        <f>'Internal data'!CK188*(1-'General Data'!$C$55)</f>
        <v>0</v>
      </c>
      <c r="CL8" s="45">
        <f>'Internal data'!CL188*(1-'General Data'!$C$55)</f>
        <v>0</v>
      </c>
      <c r="CM8" s="45">
        <f>'Internal data'!CM188*(1-'General Data'!$C$55)</f>
        <v>0</v>
      </c>
      <c r="CN8" s="45">
        <f>'Internal data'!CN188*(1-'General Data'!$C$55)</f>
        <v>0</v>
      </c>
      <c r="CO8" s="45">
        <f>'Internal data'!CO188*(1-'General Data'!$C$55)</f>
        <v>0</v>
      </c>
      <c r="CP8" s="45">
        <f>'Internal data'!CP188*(1-'General Data'!$C$55)</f>
        <v>0</v>
      </c>
      <c r="CQ8" s="45">
        <f>'Internal data'!CQ188*(1-'General Data'!$C$55)</f>
        <v>0</v>
      </c>
      <c r="CR8" s="45">
        <f>'Internal data'!CR188*(1-'General Data'!$C$55)</f>
        <v>0</v>
      </c>
      <c r="CS8" s="45">
        <f>'Internal data'!CS188*(1-'General Data'!$C$55)</f>
        <v>0</v>
      </c>
      <c r="CT8" s="45">
        <f>'Internal data'!CT188*(1-'General Data'!$C$55)</f>
        <v>0</v>
      </c>
      <c r="CU8" s="45">
        <f>'Internal data'!CU188*(1-'General Data'!$C$55)</f>
        <v>0</v>
      </c>
      <c r="CV8" s="45">
        <f>'Internal data'!CV188*(1-'General Data'!$C$55)</f>
        <v>0</v>
      </c>
      <c r="CW8" s="45">
        <f>'Internal data'!CW188*(1-'General Data'!$C$55)</f>
        <v>0</v>
      </c>
      <c r="CX8" s="45">
        <f>'Internal data'!CX188*(1-'General Data'!$C$55)</f>
        <v>0</v>
      </c>
      <c r="CY8" s="45">
        <f>'Internal data'!CY188*(1-'General Data'!$C$55)</f>
        <v>0</v>
      </c>
      <c r="CZ8" s="45">
        <f>'Internal data'!CZ188*(1-'General Data'!$C$55)</f>
        <v>0</v>
      </c>
      <c r="DA8" s="45">
        <f>'Internal data'!DA188*(1-'General Data'!$C$55)</f>
        <v>0</v>
      </c>
      <c r="DB8" s="45">
        <f>'Internal data'!DB188*(1-'General Data'!$C$55)</f>
        <v>0</v>
      </c>
      <c r="DC8" s="45">
        <f>'Internal data'!DC188*(1-'General Data'!$C$55)</f>
        <v>0</v>
      </c>
      <c r="DD8" s="45">
        <f>'Internal data'!DD188*(1-'General Data'!$C$55)</f>
        <v>0</v>
      </c>
      <c r="DE8" s="45">
        <f>'Internal data'!DE188*(1-'General Data'!$C$55)</f>
        <v>0</v>
      </c>
      <c r="DF8" s="45">
        <f>'Internal data'!DF188*(1-'General Data'!$C$55)</f>
        <v>0</v>
      </c>
      <c r="DG8" s="45">
        <f>'Internal data'!DG188*(1-'General Data'!$C$55)</f>
        <v>0</v>
      </c>
      <c r="DH8" s="45">
        <f>'Internal data'!DH188*(1-'General Data'!$C$55)</f>
        <v>0</v>
      </c>
      <c r="DI8" s="45">
        <f>'Internal data'!DI188*(1-'General Data'!$C$55)</f>
        <v>0</v>
      </c>
      <c r="DJ8" s="45">
        <f>'Internal data'!DJ188*(1-'General Data'!$C$55)</f>
        <v>0</v>
      </c>
      <c r="DK8" s="45">
        <f>'Internal data'!DK188*(1-'General Data'!$C$55)</f>
        <v>0</v>
      </c>
      <c r="DL8" s="45">
        <f>'Internal data'!DL188*(1-'General Data'!$C$55)</f>
        <v>0</v>
      </c>
      <c r="DM8" s="45">
        <f>'Internal data'!DM188*(1-'General Data'!$C$55)</f>
        <v>0</v>
      </c>
      <c r="DN8" s="45">
        <f>'Internal data'!DN188*(1-'General Data'!$C$55)</f>
        <v>0</v>
      </c>
      <c r="DO8" s="45">
        <f>'Internal data'!DO188*(1-'General Data'!$C$55)</f>
        <v>0</v>
      </c>
      <c r="DP8" s="45">
        <f>'Internal data'!DP188*(1-'General Data'!$C$55)</f>
        <v>0</v>
      </c>
      <c r="DQ8" s="45">
        <f>'Internal data'!DQ188*(1-'General Data'!$C$55)</f>
        <v>0</v>
      </c>
      <c r="DR8" s="45">
        <f>'Internal data'!DR188*(1-'General Data'!$C$55)</f>
        <v>0</v>
      </c>
      <c r="DS8" s="45">
        <f>'Internal data'!DS188*(1-'General Data'!$C$55)</f>
        <v>0</v>
      </c>
      <c r="DT8" s="45">
        <f>'Internal data'!DT188*(1-'General Data'!$C$55)</f>
        <v>0</v>
      </c>
      <c r="DU8" s="45">
        <f>'Internal data'!DU188*(1-'General Data'!$C$55)</f>
        <v>0</v>
      </c>
      <c r="DV8" s="45">
        <f>'Internal data'!DV188*(1-'General Data'!$C$55)</f>
        <v>0</v>
      </c>
      <c r="DW8" s="45">
        <f>'Internal data'!DW188*(1-'General Data'!$C$55)</f>
        <v>0</v>
      </c>
    </row>
    <row r="9" spans="1:127" s="39" customFormat="1" x14ac:dyDescent="0.2">
      <c r="A9" s="46"/>
      <c r="B9" s="47" t="s">
        <v>140</v>
      </c>
      <c r="C9" s="45">
        <f>'General Data'!C56</f>
        <v>0</v>
      </c>
      <c r="D9" s="46">
        <f>IF('General Data'!$C$167=3,'General Data'!$C$148+'General Data'!$C$149,0)</f>
        <v>0</v>
      </c>
      <c r="E9" s="45">
        <f>('Internal data'!E192+D9)*(1-'General Data'!$C$57)</f>
        <v>0</v>
      </c>
      <c r="F9" s="45">
        <f>'Internal data'!F192*(1-'General Data'!$C$57)</f>
        <v>0</v>
      </c>
      <c r="G9" s="45">
        <f>'Internal data'!G192*(1-'General Data'!$C$57)</f>
        <v>0</v>
      </c>
      <c r="H9" s="45">
        <f>'Internal data'!H192*(1-'General Data'!$C$57)</f>
        <v>0</v>
      </c>
      <c r="I9" s="45">
        <f>'Internal data'!I192*(1-'General Data'!$C$57)</f>
        <v>0</v>
      </c>
      <c r="J9" s="45">
        <f>'Internal data'!J192*(1-'General Data'!$C$57)</f>
        <v>0</v>
      </c>
      <c r="K9" s="45">
        <f>'Internal data'!K192*(1-'General Data'!$C$57)</f>
        <v>0</v>
      </c>
      <c r="L9" s="45">
        <f>'Internal data'!L192*(1-'General Data'!$C$57)</f>
        <v>0</v>
      </c>
      <c r="M9" s="45">
        <f>'Internal data'!M192*(1-'General Data'!$C$57)</f>
        <v>0</v>
      </c>
      <c r="N9" s="45">
        <f>'Internal data'!N192*(1-'General Data'!$C$57)</f>
        <v>0</v>
      </c>
      <c r="O9" s="45">
        <f>'Internal data'!O192*(1-'General Data'!$C$57)</f>
        <v>0</v>
      </c>
      <c r="P9" s="45">
        <f>'Internal data'!P192*(1-'General Data'!$C$57)</f>
        <v>0</v>
      </c>
      <c r="Q9" s="45">
        <f>'Internal data'!Q192*(1-'General Data'!$C$57)</f>
        <v>0</v>
      </c>
      <c r="R9" s="45">
        <f>'Internal data'!R192*(1-'General Data'!$C$57)</f>
        <v>0</v>
      </c>
      <c r="S9" s="45">
        <f>'Internal data'!S192*(1-'General Data'!$C$57)</f>
        <v>0</v>
      </c>
      <c r="T9" s="45">
        <f>'Internal data'!T192*(1-'General Data'!$C$57)</f>
        <v>0</v>
      </c>
      <c r="U9" s="45">
        <f>'Internal data'!U192*(1-'General Data'!$C$57)</f>
        <v>0</v>
      </c>
      <c r="V9" s="45">
        <f>'Internal data'!V192*(1-'General Data'!$C$57)</f>
        <v>0</v>
      </c>
      <c r="W9" s="45">
        <f>'Internal data'!W192*(1-'General Data'!$C$57)</f>
        <v>0</v>
      </c>
      <c r="X9" s="45">
        <f>'Internal data'!X192*(1-'General Data'!$C$57)</f>
        <v>0</v>
      </c>
      <c r="Y9" s="45">
        <f>'Internal data'!Y192*(1-'General Data'!$C$57)</f>
        <v>0</v>
      </c>
      <c r="Z9" s="45">
        <f>'Internal data'!Z192*(1-'General Data'!$C$57)</f>
        <v>0</v>
      </c>
      <c r="AA9" s="45">
        <f>'Internal data'!AA192*(1-'General Data'!$C$57)</f>
        <v>0</v>
      </c>
      <c r="AB9" s="45">
        <f>'Internal data'!AB192*(1-'General Data'!$C$57)</f>
        <v>0</v>
      </c>
      <c r="AC9" s="45">
        <f>'Internal data'!AC192*(1-'General Data'!$C$57)</f>
        <v>0</v>
      </c>
      <c r="AD9" s="45">
        <f>'Internal data'!AD192*(1-'General Data'!$C$57)</f>
        <v>0</v>
      </c>
      <c r="AE9" s="45">
        <f>'Internal data'!AE192*(1-'General Data'!$C$57)</f>
        <v>0</v>
      </c>
      <c r="AF9" s="45">
        <f>'Internal data'!AF192*(1-'General Data'!$C$57)</f>
        <v>0</v>
      </c>
      <c r="AG9" s="45">
        <f>'Internal data'!AG192*(1-'General Data'!$C$57)</f>
        <v>0</v>
      </c>
      <c r="AH9" s="45">
        <f>'Internal data'!AH192*(1-'General Data'!$C$57)</f>
        <v>0</v>
      </c>
      <c r="AI9" s="45">
        <f>'Internal data'!AI192*(1-'General Data'!$C$57)</f>
        <v>0</v>
      </c>
      <c r="AJ9" s="45">
        <f>'Internal data'!AJ192*(1-'General Data'!$C$57)</f>
        <v>0</v>
      </c>
      <c r="AK9" s="45">
        <f>'Internal data'!AK192*(1-'General Data'!$C$57)</f>
        <v>0</v>
      </c>
      <c r="AL9" s="45">
        <f>'Internal data'!AL192*(1-'General Data'!$C$57)</f>
        <v>0</v>
      </c>
      <c r="AM9" s="45">
        <f>'Internal data'!AM192*(1-'General Data'!$C$57)</f>
        <v>0</v>
      </c>
      <c r="AN9" s="45">
        <f>'Internal data'!AN192*(1-'General Data'!$C$57)</f>
        <v>0</v>
      </c>
      <c r="AO9" s="45">
        <f>'Internal data'!AO192*(1-'General Data'!$C$57)</f>
        <v>0</v>
      </c>
      <c r="AP9" s="45">
        <f>'Internal data'!AP192*(1-'General Data'!$C$57)</f>
        <v>0</v>
      </c>
      <c r="AQ9" s="45">
        <f>'Internal data'!AQ192*(1-'General Data'!$C$57)</f>
        <v>0</v>
      </c>
      <c r="AR9" s="45">
        <f>'Internal data'!AR192*(1-'General Data'!$C$57)</f>
        <v>0</v>
      </c>
      <c r="AS9" s="45">
        <f>'Internal data'!AS192*(1-'General Data'!$C$57)</f>
        <v>0</v>
      </c>
      <c r="AT9" s="45">
        <f>'Internal data'!AT192*(1-'General Data'!$C$57)</f>
        <v>0</v>
      </c>
      <c r="AU9" s="45">
        <f>'Internal data'!AU192*(1-'General Data'!$C$57)</f>
        <v>0</v>
      </c>
      <c r="AV9" s="45">
        <f>'Internal data'!AV192*(1-'General Data'!$C$57)</f>
        <v>0</v>
      </c>
      <c r="AW9" s="45">
        <f>'Internal data'!AW192*(1-'General Data'!$C$57)</f>
        <v>0</v>
      </c>
      <c r="AX9" s="45">
        <f>'Internal data'!AX192*(1-'General Data'!$C$57)</f>
        <v>0</v>
      </c>
      <c r="AY9" s="45">
        <f>'Internal data'!AY192*(1-'General Data'!$C$57)</f>
        <v>0</v>
      </c>
      <c r="AZ9" s="45">
        <f>'Internal data'!AZ192*(1-'General Data'!$C$57)</f>
        <v>0</v>
      </c>
      <c r="BA9" s="45">
        <f>'Internal data'!BA192*(1-'General Data'!$C$57)</f>
        <v>0</v>
      </c>
      <c r="BB9" s="45">
        <f>'Internal data'!BB192*(1-'General Data'!$C$57)</f>
        <v>0</v>
      </c>
      <c r="BC9" s="45">
        <f>'Internal data'!BC192*(1-'General Data'!$C$57)</f>
        <v>0</v>
      </c>
      <c r="BD9" s="45">
        <f>'Internal data'!BD192*(1-'General Data'!$C$57)</f>
        <v>0</v>
      </c>
      <c r="BE9" s="45">
        <f>'Internal data'!BE192*(1-'General Data'!$C$57)</f>
        <v>0</v>
      </c>
      <c r="BF9" s="45">
        <f>'Internal data'!BF192*(1-'General Data'!$C$57)</f>
        <v>0</v>
      </c>
      <c r="BG9" s="45">
        <f>'Internal data'!BG192*(1-'General Data'!$C$57)</f>
        <v>0</v>
      </c>
      <c r="BH9" s="45">
        <f>'Internal data'!BH192*(1-'General Data'!$C$57)</f>
        <v>0</v>
      </c>
      <c r="BI9" s="45">
        <f>'Internal data'!BI192*(1-'General Data'!$C$57)</f>
        <v>0</v>
      </c>
      <c r="BJ9" s="45">
        <f>'Internal data'!BJ192*(1-'General Data'!$C$57)</f>
        <v>0</v>
      </c>
      <c r="BK9" s="45">
        <f>'Internal data'!BK192*(1-'General Data'!$C$57)</f>
        <v>0</v>
      </c>
      <c r="BL9" s="45">
        <f>'Internal data'!BL192*(1-'General Data'!$C$57)</f>
        <v>0</v>
      </c>
      <c r="BM9" s="45">
        <f>'Internal data'!BM192*(1-'General Data'!$C$57)</f>
        <v>0</v>
      </c>
      <c r="BN9" s="45">
        <f>'Internal data'!BN192*(1-'General Data'!$C$57)</f>
        <v>0</v>
      </c>
      <c r="BO9" s="45">
        <f>'Internal data'!BO192*(1-'General Data'!$C$57)</f>
        <v>0</v>
      </c>
      <c r="BP9" s="45">
        <f>'Internal data'!BP192*(1-'General Data'!$C$57)</f>
        <v>0</v>
      </c>
      <c r="BQ9" s="45">
        <f>'Internal data'!BQ192*(1-'General Data'!$C$57)</f>
        <v>0</v>
      </c>
      <c r="BR9" s="45">
        <f>'Internal data'!BR192*(1-'General Data'!$C$57)</f>
        <v>0</v>
      </c>
      <c r="BS9" s="45">
        <f>'Internal data'!BS192*(1-'General Data'!$C$57)</f>
        <v>0</v>
      </c>
      <c r="BT9" s="45">
        <f>'Internal data'!BT192*(1-'General Data'!$C$57)</f>
        <v>0</v>
      </c>
      <c r="BU9" s="45">
        <f>'Internal data'!BU192*(1-'General Data'!$C$57)</f>
        <v>0</v>
      </c>
      <c r="BV9" s="45">
        <f>'Internal data'!BV192*(1-'General Data'!$C$57)</f>
        <v>0</v>
      </c>
      <c r="BW9" s="45">
        <f>'Internal data'!BW192*(1-'General Data'!$C$57)</f>
        <v>0</v>
      </c>
      <c r="BX9" s="45">
        <f>'Internal data'!BX192*(1-'General Data'!$C$57)</f>
        <v>0</v>
      </c>
      <c r="BY9" s="45">
        <f>'Internal data'!BY192*(1-'General Data'!$C$57)</f>
        <v>0</v>
      </c>
      <c r="BZ9" s="45">
        <f>'Internal data'!BZ192*(1-'General Data'!$C$57)</f>
        <v>0</v>
      </c>
      <c r="CA9" s="45">
        <f>'Internal data'!CA192*(1-'General Data'!$C$57)</f>
        <v>0</v>
      </c>
      <c r="CB9" s="45">
        <f>'Internal data'!CB192*(1-'General Data'!$C$57)</f>
        <v>0</v>
      </c>
      <c r="CC9" s="45">
        <f>'Internal data'!CC192*(1-'General Data'!$C$57)</f>
        <v>0</v>
      </c>
      <c r="CD9" s="45">
        <f>'Internal data'!CD192*(1-'General Data'!$C$57)</f>
        <v>0</v>
      </c>
      <c r="CE9" s="45">
        <f>'Internal data'!CE192*(1-'General Data'!$C$57)</f>
        <v>0</v>
      </c>
      <c r="CF9" s="45">
        <f>'Internal data'!CF192*(1-'General Data'!$C$57)</f>
        <v>0</v>
      </c>
      <c r="CG9" s="45">
        <f>'Internal data'!CG192*(1-'General Data'!$C$57)</f>
        <v>0</v>
      </c>
      <c r="CH9" s="45">
        <f>'Internal data'!CH192*(1-'General Data'!$C$57)</f>
        <v>0</v>
      </c>
      <c r="CI9" s="45">
        <f>'Internal data'!CI192*(1-'General Data'!$C$57)</f>
        <v>0</v>
      </c>
      <c r="CJ9" s="45">
        <f>'Internal data'!CJ192*(1-'General Data'!$C$57)</f>
        <v>0</v>
      </c>
      <c r="CK9" s="45">
        <f>'Internal data'!CK192*(1-'General Data'!$C$57)</f>
        <v>0</v>
      </c>
      <c r="CL9" s="45">
        <f>'Internal data'!CL192*(1-'General Data'!$C$57)</f>
        <v>0</v>
      </c>
      <c r="CM9" s="45">
        <f>'Internal data'!CM192*(1-'General Data'!$C$57)</f>
        <v>0</v>
      </c>
      <c r="CN9" s="45">
        <f>'Internal data'!CN192*(1-'General Data'!$C$57)</f>
        <v>0</v>
      </c>
      <c r="CO9" s="45">
        <f>'Internal data'!CO192*(1-'General Data'!$C$57)</f>
        <v>0</v>
      </c>
      <c r="CP9" s="45">
        <f>'Internal data'!CP192*(1-'General Data'!$C$57)</f>
        <v>0</v>
      </c>
      <c r="CQ9" s="45">
        <f>'Internal data'!CQ192*(1-'General Data'!$C$57)</f>
        <v>0</v>
      </c>
      <c r="CR9" s="45">
        <f>'Internal data'!CR192*(1-'General Data'!$C$57)</f>
        <v>0</v>
      </c>
      <c r="CS9" s="45">
        <f>'Internal data'!CS192*(1-'General Data'!$C$57)</f>
        <v>0</v>
      </c>
      <c r="CT9" s="45">
        <f>'Internal data'!CT192*(1-'General Data'!$C$57)</f>
        <v>0</v>
      </c>
      <c r="CU9" s="45">
        <f>'Internal data'!CU192*(1-'General Data'!$C$57)</f>
        <v>0</v>
      </c>
      <c r="CV9" s="45">
        <f>'Internal data'!CV192*(1-'General Data'!$C$57)</f>
        <v>0</v>
      </c>
      <c r="CW9" s="45">
        <f>'Internal data'!CW192*(1-'General Data'!$C$57)</f>
        <v>0</v>
      </c>
      <c r="CX9" s="45">
        <f>'Internal data'!CX192*(1-'General Data'!$C$57)</f>
        <v>0</v>
      </c>
      <c r="CY9" s="45">
        <f>'Internal data'!CY192*(1-'General Data'!$C$57)</f>
        <v>0</v>
      </c>
      <c r="CZ9" s="45">
        <f>'Internal data'!CZ192*(1-'General Data'!$C$57)</f>
        <v>0</v>
      </c>
      <c r="DA9" s="45">
        <f>'Internal data'!DA192*(1-'General Data'!$C$57)</f>
        <v>0</v>
      </c>
      <c r="DB9" s="45">
        <f>'Internal data'!DB192*(1-'General Data'!$C$57)</f>
        <v>0</v>
      </c>
      <c r="DC9" s="45">
        <f>'Internal data'!DC192*(1-'General Data'!$C$57)</f>
        <v>0</v>
      </c>
      <c r="DD9" s="45">
        <f>'Internal data'!DD192*(1-'General Data'!$C$57)</f>
        <v>0</v>
      </c>
      <c r="DE9" s="45">
        <f>'Internal data'!DE192*(1-'General Data'!$C$57)</f>
        <v>0</v>
      </c>
      <c r="DF9" s="45">
        <f>'Internal data'!DF192*(1-'General Data'!$C$57)</f>
        <v>0</v>
      </c>
      <c r="DG9" s="45">
        <f>'Internal data'!DG192*(1-'General Data'!$C$57)</f>
        <v>0</v>
      </c>
      <c r="DH9" s="45">
        <f>'Internal data'!DH192*(1-'General Data'!$C$57)</f>
        <v>0</v>
      </c>
      <c r="DI9" s="45">
        <f>'Internal data'!DI192*(1-'General Data'!$C$57)</f>
        <v>0</v>
      </c>
      <c r="DJ9" s="45">
        <f>'Internal data'!DJ192*(1-'General Data'!$C$57)</f>
        <v>0</v>
      </c>
      <c r="DK9" s="45">
        <f>'Internal data'!DK192*(1-'General Data'!$C$57)</f>
        <v>0</v>
      </c>
      <c r="DL9" s="45">
        <f>'Internal data'!DL192*(1-'General Data'!$C$57)</f>
        <v>0</v>
      </c>
      <c r="DM9" s="45">
        <f>'Internal data'!DM192*(1-'General Data'!$C$57)</f>
        <v>0</v>
      </c>
      <c r="DN9" s="45">
        <f>'Internal data'!DN192*(1-'General Data'!$C$57)</f>
        <v>0</v>
      </c>
      <c r="DO9" s="45">
        <f>'Internal data'!DO192*(1-'General Data'!$C$57)</f>
        <v>0</v>
      </c>
      <c r="DP9" s="45">
        <f>'Internal data'!DP192*(1-'General Data'!$C$57)</f>
        <v>0</v>
      </c>
      <c r="DQ9" s="45">
        <f>'Internal data'!DQ192*(1-'General Data'!$C$57)</f>
        <v>0</v>
      </c>
      <c r="DR9" s="45">
        <f>'Internal data'!DR192*(1-'General Data'!$C$57)</f>
        <v>0</v>
      </c>
      <c r="DS9" s="45">
        <f>'Internal data'!DS192*(1-'General Data'!$C$57)</f>
        <v>0</v>
      </c>
      <c r="DT9" s="45">
        <f>'Internal data'!DT192*(1-'General Data'!$C$57)</f>
        <v>0</v>
      </c>
      <c r="DU9" s="45">
        <f>'Internal data'!DU192*(1-'General Data'!$C$57)</f>
        <v>0</v>
      </c>
      <c r="DV9" s="45">
        <f>'Internal data'!DV192*(1-'General Data'!$C$57)</f>
        <v>0</v>
      </c>
      <c r="DW9" s="45">
        <f>'Internal data'!DW192*(1-'General Data'!$C$57)</f>
        <v>0</v>
      </c>
    </row>
    <row r="10" spans="1:127" s="39" customFormat="1" x14ac:dyDescent="0.2">
      <c r="A10" s="44"/>
      <c r="B10" s="39" t="s">
        <v>79</v>
      </c>
      <c r="E10" s="45">
        <f>SUM(E6:E9)</f>
        <v>0</v>
      </c>
      <c r="F10" s="45">
        <f t="shared" ref="F10:BQ10" si="5">SUM(F6:F9)</f>
        <v>0</v>
      </c>
      <c r="G10" s="45">
        <f t="shared" si="5"/>
        <v>0</v>
      </c>
      <c r="H10" s="45">
        <f t="shared" si="5"/>
        <v>0</v>
      </c>
      <c r="I10" s="45">
        <f t="shared" si="5"/>
        <v>0</v>
      </c>
      <c r="J10" s="45">
        <f t="shared" si="5"/>
        <v>0</v>
      </c>
      <c r="K10" s="45">
        <f t="shared" si="5"/>
        <v>0</v>
      </c>
      <c r="L10" s="45">
        <f t="shared" si="5"/>
        <v>0</v>
      </c>
      <c r="M10" s="45">
        <f t="shared" si="5"/>
        <v>0</v>
      </c>
      <c r="N10" s="45">
        <f t="shared" si="5"/>
        <v>0</v>
      </c>
      <c r="O10" s="45">
        <f t="shared" si="5"/>
        <v>0</v>
      </c>
      <c r="P10" s="45">
        <f t="shared" si="5"/>
        <v>0</v>
      </c>
      <c r="Q10" s="45">
        <f t="shared" si="5"/>
        <v>0</v>
      </c>
      <c r="R10" s="45">
        <f t="shared" si="5"/>
        <v>0</v>
      </c>
      <c r="S10" s="45">
        <f t="shared" si="5"/>
        <v>0</v>
      </c>
      <c r="T10" s="45">
        <f t="shared" si="5"/>
        <v>0</v>
      </c>
      <c r="U10" s="45">
        <f t="shared" si="5"/>
        <v>0</v>
      </c>
      <c r="V10" s="45">
        <f t="shared" si="5"/>
        <v>0</v>
      </c>
      <c r="W10" s="45">
        <f t="shared" si="5"/>
        <v>0</v>
      </c>
      <c r="X10" s="45">
        <f t="shared" si="5"/>
        <v>0</v>
      </c>
      <c r="Y10" s="45">
        <f t="shared" si="5"/>
        <v>0</v>
      </c>
      <c r="Z10" s="45">
        <f t="shared" si="5"/>
        <v>0</v>
      </c>
      <c r="AA10" s="45">
        <f t="shared" si="5"/>
        <v>0</v>
      </c>
      <c r="AB10" s="45">
        <f t="shared" si="5"/>
        <v>0</v>
      </c>
      <c r="AC10" s="45">
        <f t="shared" si="5"/>
        <v>0</v>
      </c>
      <c r="AD10" s="45">
        <f t="shared" si="5"/>
        <v>0</v>
      </c>
      <c r="AE10" s="45">
        <f t="shared" si="5"/>
        <v>0</v>
      </c>
      <c r="AF10" s="45">
        <f t="shared" si="5"/>
        <v>0</v>
      </c>
      <c r="AG10" s="45">
        <f t="shared" si="5"/>
        <v>0</v>
      </c>
      <c r="AH10" s="45">
        <f t="shared" si="5"/>
        <v>0</v>
      </c>
      <c r="AI10" s="45">
        <f t="shared" si="5"/>
        <v>0</v>
      </c>
      <c r="AJ10" s="45">
        <f t="shared" si="5"/>
        <v>0</v>
      </c>
      <c r="AK10" s="45">
        <f t="shared" si="5"/>
        <v>0</v>
      </c>
      <c r="AL10" s="45">
        <f t="shared" si="5"/>
        <v>0</v>
      </c>
      <c r="AM10" s="45">
        <f t="shared" si="5"/>
        <v>0</v>
      </c>
      <c r="AN10" s="45">
        <f t="shared" si="5"/>
        <v>0</v>
      </c>
      <c r="AO10" s="45">
        <f t="shared" si="5"/>
        <v>0</v>
      </c>
      <c r="AP10" s="45">
        <f t="shared" si="5"/>
        <v>0</v>
      </c>
      <c r="AQ10" s="45">
        <f t="shared" si="5"/>
        <v>0</v>
      </c>
      <c r="AR10" s="45">
        <f t="shared" si="5"/>
        <v>0</v>
      </c>
      <c r="AS10" s="45">
        <f t="shared" si="5"/>
        <v>0</v>
      </c>
      <c r="AT10" s="45">
        <f t="shared" si="5"/>
        <v>0</v>
      </c>
      <c r="AU10" s="45">
        <f t="shared" si="5"/>
        <v>0</v>
      </c>
      <c r="AV10" s="45">
        <f t="shared" si="5"/>
        <v>0</v>
      </c>
      <c r="AW10" s="45">
        <f t="shared" si="5"/>
        <v>0</v>
      </c>
      <c r="AX10" s="45">
        <f t="shared" si="5"/>
        <v>0</v>
      </c>
      <c r="AY10" s="45">
        <f t="shared" si="5"/>
        <v>0</v>
      </c>
      <c r="AZ10" s="45">
        <f t="shared" si="5"/>
        <v>0</v>
      </c>
      <c r="BA10" s="45">
        <f t="shared" si="5"/>
        <v>0</v>
      </c>
      <c r="BB10" s="45">
        <f t="shared" si="5"/>
        <v>0</v>
      </c>
      <c r="BC10" s="45">
        <f t="shared" si="5"/>
        <v>0</v>
      </c>
      <c r="BD10" s="45">
        <f t="shared" si="5"/>
        <v>0</v>
      </c>
      <c r="BE10" s="45">
        <f t="shared" si="5"/>
        <v>0</v>
      </c>
      <c r="BF10" s="45">
        <f t="shared" si="5"/>
        <v>0</v>
      </c>
      <c r="BG10" s="45">
        <f t="shared" si="5"/>
        <v>0</v>
      </c>
      <c r="BH10" s="45">
        <f t="shared" si="5"/>
        <v>0</v>
      </c>
      <c r="BI10" s="45">
        <f t="shared" si="5"/>
        <v>0</v>
      </c>
      <c r="BJ10" s="45">
        <f t="shared" si="5"/>
        <v>0</v>
      </c>
      <c r="BK10" s="45">
        <f t="shared" si="5"/>
        <v>0</v>
      </c>
      <c r="BL10" s="45">
        <f t="shared" si="5"/>
        <v>0</v>
      </c>
      <c r="BM10" s="45">
        <f t="shared" si="5"/>
        <v>0</v>
      </c>
      <c r="BN10" s="45">
        <f t="shared" si="5"/>
        <v>0</v>
      </c>
      <c r="BO10" s="45">
        <f t="shared" si="5"/>
        <v>0</v>
      </c>
      <c r="BP10" s="45">
        <f t="shared" si="5"/>
        <v>0</v>
      </c>
      <c r="BQ10" s="45">
        <f t="shared" si="5"/>
        <v>0</v>
      </c>
      <c r="BR10" s="45">
        <f t="shared" ref="BR10:DW10" si="6">SUM(BR6:BR9)</f>
        <v>0</v>
      </c>
      <c r="BS10" s="45">
        <f t="shared" si="6"/>
        <v>0</v>
      </c>
      <c r="BT10" s="45">
        <f t="shared" si="6"/>
        <v>0</v>
      </c>
      <c r="BU10" s="45">
        <f t="shared" si="6"/>
        <v>0</v>
      </c>
      <c r="BV10" s="45">
        <f t="shared" si="6"/>
        <v>0</v>
      </c>
      <c r="BW10" s="45">
        <f t="shared" si="6"/>
        <v>0</v>
      </c>
      <c r="BX10" s="45">
        <f t="shared" si="6"/>
        <v>0</v>
      </c>
      <c r="BY10" s="45">
        <f t="shared" si="6"/>
        <v>0</v>
      </c>
      <c r="BZ10" s="45">
        <f t="shared" si="6"/>
        <v>0</v>
      </c>
      <c r="CA10" s="45">
        <f t="shared" si="6"/>
        <v>0</v>
      </c>
      <c r="CB10" s="45">
        <f t="shared" si="6"/>
        <v>0</v>
      </c>
      <c r="CC10" s="45">
        <f t="shared" si="6"/>
        <v>0</v>
      </c>
      <c r="CD10" s="45">
        <f t="shared" si="6"/>
        <v>0</v>
      </c>
      <c r="CE10" s="45">
        <f t="shared" si="6"/>
        <v>0</v>
      </c>
      <c r="CF10" s="45">
        <f t="shared" si="6"/>
        <v>0</v>
      </c>
      <c r="CG10" s="45">
        <f t="shared" si="6"/>
        <v>0</v>
      </c>
      <c r="CH10" s="45">
        <f t="shared" si="6"/>
        <v>0</v>
      </c>
      <c r="CI10" s="45">
        <f t="shared" si="6"/>
        <v>0</v>
      </c>
      <c r="CJ10" s="45">
        <f t="shared" si="6"/>
        <v>0</v>
      </c>
      <c r="CK10" s="45">
        <f t="shared" si="6"/>
        <v>0</v>
      </c>
      <c r="CL10" s="45">
        <f t="shared" si="6"/>
        <v>0</v>
      </c>
      <c r="CM10" s="45">
        <f t="shared" si="6"/>
        <v>0</v>
      </c>
      <c r="CN10" s="45">
        <f t="shared" si="6"/>
        <v>0</v>
      </c>
      <c r="CO10" s="45">
        <f t="shared" si="6"/>
        <v>0</v>
      </c>
      <c r="CP10" s="45">
        <f t="shared" si="6"/>
        <v>0</v>
      </c>
      <c r="CQ10" s="45">
        <f t="shared" si="6"/>
        <v>0</v>
      </c>
      <c r="CR10" s="45">
        <f t="shared" si="6"/>
        <v>0</v>
      </c>
      <c r="CS10" s="45">
        <f t="shared" si="6"/>
        <v>0</v>
      </c>
      <c r="CT10" s="45">
        <f t="shared" si="6"/>
        <v>0</v>
      </c>
      <c r="CU10" s="45">
        <f t="shared" si="6"/>
        <v>0</v>
      </c>
      <c r="CV10" s="45">
        <f t="shared" si="6"/>
        <v>0</v>
      </c>
      <c r="CW10" s="45">
        <f t="shared" si="6"/>
        <v>0</v>
      </c>
      <c r="CX10" s="45">
        <f t="shared" si="6"/>
        <v>0</v>
      </c>
      <c r="CY10" s="45">
        <f t="shared" si="6"/>
        <v>0</v>
      </c>
      <c r="CZ10" s="45">
        <f t="shared" si="6"/>
        <v>0</v>
      </c>
      <c r="DA10" s="45">
        <f t="shared" si="6"/>
        <v>0</v>
      </c>
      <c r="DB10" s="45">
        <f t="shared" si="6"/>
        <v>0</v>
      </c>
      <c r="DC10" s="45">
        <f t="shared" si="6"/>
        <v>0</v>
      </c>
      <c r="DD10" s="45">
        <f t="shared" si="6"/>
        <v>0</v>
      </c>
      <c r="DE10" s="45">
        <f t="shared" si="6"/>
        <v>0</v>
      </c>
      <c r="DF10" s="45">
        <f t="shared" si="6"/>
        <v>0</v>
      </c>
      <c r="DG10" s="45">
        <f t="shared" si="6"/>
        <v>0</v>
      </c>
      <c r="DH10" s="45">
        <f t="shared" si="6"/>
        <v>0</v>
      </c>
      <c r="DI10" s="45">
        <f t="shared" si="6"/>
        <v>0</v>
      </c>
      <c r="DJ10" s="45">
        <f t="shared" si="6"/>
        <v>0</v>
      </c>
      <c r="DK10" s="45">
        <f t="shared" si="6"/>
        <v>0</v>
      </c>
      <c r="DL10" s="45">
        <f t="shared" si="6"/>
        <v>0</v>
      </c>
      <c r="DM10" s="45">
        <f t="shared" si="6"/>
        <v>0</v>
      </c>
      <c r="DN10" s="45">
        <f t="shared" si="6"/>
        <v>0</v>
      </c>
      <c r="DO10" s="45">
        <f t="shared" si="6"/>
        <v>0</v>
      </c>
      <c r="DP10" s="45">
        <f t="shared" si="6"/>
        <v>0</v>
      </c>
      <c r="DQ10" s="45">
        <f t="shared" si="6"/>
        <v>0</v>
      </c>
      <c r="DR10" s="45">
        <f t="shared" si="6"/>
        <v>0</v>
      </c>
      <c r="DS10" s="45">
        <f t="shared" si="6"/>
        <v>0</v>
      </c>
      <c r="DT10" s="45">
        <f t="shared" si="6"/>
        <v>0</v>
      </c>
      <c r="DU10" s="45">
        <f t="shared" si="6"/>
        <v>0</v>
      </c>
      <c r="DV10" s="45">
        <f t="shared" si="6"/>
        <v>0</v>
      </c>
      <c r="DW10" s="45">
        <f t="shared" si="6"/>
        <v>0</v>
      </c>
    </row>
    <row r="11" spans="1:127" x14ac:dyDescent="0.2">
      <c r="A11" s="2"/>
    </row>
    <row r="12" spans="1:127" x14ac:dyDescent="0.2">
      <c r="E12" s="128">
        <f ca="1">Monthly!E2</f>
        <v>41856</v>
      </c>
      <c r="F12" s="128">
        <f ca="1">Monthly!F2</f>
        <v>41887</v>
      </c>
      <c r="G12" s="128">
        <f ca="1">Monthly!G2</f>
        <v>41917</v>
      </c>
      <c r="H12" s="128">
        <f ca="1">Monthly!H2</f>
        <v>41948</v>
      </c>
      <c r="I12" s="128">
        <f ca="1">Monthly!I2</f>
        <v>41978</v>
      </c>
      <c r="J12" s="128">
        <f ca="1">Monthly!J2</f>
        <v>42009</v>
      </c>
      <c r="K12" s="128">
        <f ca="1">Monthly!K2</f>
        <v>42040</v>
      </c>
      <c r="L12" s="128">
        <f ca="1">Monthly!L2</f>
        <v>42068</v>
      </c>
      <c r="M12" s="128">
        <f ca="1">Monthly!M2</f>
        <v>42099</v>
      </c>
      <c r="N12" s="128">
        <f ca="1">Monthly!N2</f>
        <v>42129</v>
      </c>
      <c r="O12" s="128">
        <f ca="1">Monthly!O2</f>
        <v>42160</v>
      </c>
      <c r="P12" s="128">
        <f ca="1">Monthly!P2</f>
        <v>42190</v>
      </c>
      <c r="Q12" s="128">
        <f ca="1">Monthly!Q2</f>
        <v>42221</v>
      </c>
      <c r="R12" s="128">
        <f ca="1">Monthly!R2</f>
        <v>42252</v>
      </c>
      <c r="S12" s="128">
        <f ca="1">Monthly!S2</f>
        <v>42282</v>
      </c>
      <c r="T12" s="128">
        <f ca="1">Monthly!T2</f>
        <v>42313</v>
      </c>
      <c r="U12" s="128">
        <f ca="1">Monthly!U2</f>
        <v>42343</v>
      </c>
      <c r="V12" s="128">
        <f ca="1">Monthly!V2</f>
        <v>42374</v>
      </c>
      <c r="W12" s="128">
        <f ca="1">Monthly!W2</f>
        <v>42405</v>
      </c>
      <c r="X12" s="128">
        <f ca="1">Monthly!X2</f>
        <v>42434</v>
      </c>
      <c r="Y12" s="128">
        <f ca="1">Monthly!Y2</f>
        <v>42465</v>
      </c>
      <c r="Z12" s="128">
        <f ca="1">Monthly!Z2</f>
        <v>42495</v>
      </c>
      <c r="AA12" s="128">
        <f ca="1">Monthly!AA2</f>
        <v>42526</v>
      </c>
      <c r="AB12" s="128">
        <f ca="1">Monthly!AB2</f>
        <v>42556</v>
      </c>
      <c r="AC12" s="128">
        <f ca="1">Monthly!AC2</f>
        <v>42587</v>
      </c>
      <c r="AD12" s="128">
        <f ca="1">Monthly!AD2</f>
        <v>42618</v>
      </c>
      <c r="AE12" s="128">
        <f ca="1">Monthly!AE2</f>
        <v>42648</v>
      </c>
      <c r="AF12" s="128">
        <f ca="1">Monthly!AF2</f>
        <v>42679</v>
      </c>
      <c r="AG12" s="128">
        <f ca="1">Monthly!AG2</f>
        <v>42709</v>
      </c>
      <c r="AH12" s="128">
        <f ca="1">Monthly!AH2</f>
        <v>42740</v>
      </c>
      <c r="AI12" s="128">
        <f ca="1">Monthly!AI2</f>
        <v>42771</v>
      </c>
      <c r="AJ12" s="128">
        <f ca="1">Monthly!AJ2</f>
        <v>42799</v>
      </c>
      <c r="AK12" s="128">
        <f ca="1">Monthly!AK2</f>
        <v>42830</v>
      </c>
      <c r="AL12" s="128">
        <f ca="1">Monthly!AL2</f>
        <v>42860</v>
      </c>
      <c r="AM12" s="128">
        <f ca="1">Monthly!AM2</f>
        <v>42891</v>
      </c>
      <c r="AN12" s="128">
        <f ca="1">Monthly!AN2</f>
        <v>42921</v>
      </c>
      <c r="AO12" s="128">
        <f ca="1">Monthly!AO2</f>
        <v>42952</v>
      </c>
      <c r="AP12" s="128">
        <f ca="1">Monthly!AP2</f>
        <v>42983</v>
      </c>
      <c r="AQ12" s="128">
        <f ca="1">Monthly!AQ2</f>
        <v>43013</v>
      </c>
      <c r="AR12" s="128">
        <f ca="1">Monthly!AR2</f>
        <v>43044</v>
      </c>
      <c r="AS12" s="128">
        <f ca="1">Monthly!AS2</f>
        <v>43074</v>
      </c>
      <c r="AT12" s="128">
        <f ca="1">Monthly!AT2</f>
        <v>43105</v>
      </c>
      <c r="AU12" s="128">
        <f ca="1">Monthly!AU2</f>
        <v>43136</v>
      </c>
      <c r="AV12" s="128">
        <f ca="1">Monthly!AV2</f>
        <v>43164</v>
      </c>
      <c r="AW12" s="128">
        <f ca="1">Monthly!AW2</f>
        <v>43195</v>
      </c>
      <c r="AX12" s="128">
        <f ca="1">Monthly!AX2</f>
        <v>43225</v>
      </c>
      <c r="AY12" s="128">
        <f ca="1">Monthly!AY2</f>
        <v>43256</v>
      </c>
      <c r="AZ12" s="128">
        <f ca="1">Monthly!AZ2</f>
        <v>43286</v>
      </c>
      <c r="BA12" s="128">
        <f ca="1">Monthly!BA2</f>
        <v>43317</v>
      </c>
      <c r="BB12" s="128">
        <f ca="1">Monthly!BB2</f>
        <v>43348</v>
      </c>
      <c r="BC12" s="128">
        <f ca="1">Monthly!BC2</f>
        <v>43378</v>
      </c>
      <c r="BD12" s="128">
        <f ca="1">Monthly!BD2</f>
        <v>43409</v>
      </c>
      <c r="BE12" s="128">
        <f ca="1">Monthly!BE2</f>
        <v>43439</v>
      </c>
      <c r="BF12" s="128">
        <f ca="1">Monthly!BF2</f>
        <v>43470</v>
      </c>
      <c r="BG12" s="128">
        <f ca="1">Monthly!BG2</f>
        <v>43501</v>
      </c>
      <c r="BH12" s="128">
        <f ca="1">Monthly!BH2</f>
        <v>43529</v>
      </c>
      <c r="BI12" s="128">
        <f ca="1">Monthly!BI2</f>
        <v>43560</v>
      </c>
      <c r="BJ12" s="128">
        <f ca="1">Monthly!BJ2</f>
        <v>43590</v>
      </c>
      <c r="BK12" s="128">
        <f ca="1">Monthly!BK2</f>
        <v>43621</v>
      </c>
      <c r="BL12" s="128">
        <f ca="1">Monthly!BL2</f>
        <v>43651</v>
      </c>
      <c r="BM12" s="128">
        <f ca="1">Monthly!BM2</f>
        <v>43682</v>
      </c>
      <c r="BN12" s="128">
        <f ca="1">Monthly!BN2</f>
        <v>43713</v>
      </c>
      <c r="BO12" s="128">
        <f ca="1">Monthly!BO2</f>
        <v>43743</v>
      </c>
      <c r="BP12" s="128">
        <f ca="1">Monthly!BP2</f>
        <v>43774</v>
      </c>
      <c r="BQ12" s="128">
        <f ca="1">Monthly!BQ2</f>
        <v>43804</v>
      </c>
      <c r="BR12" s="128">
        <f ca="1">Monthly!BR2</f>
        <v>43835</v>
      </c>
      <c r="BS12" s="128">
        <f ca="1">Monthly!BS2</f>
        <v>43866</v>
      </c>
      <c r="BT12" s="128">
        <f ca="1">Monthly!BT2</f>
        <v>43895</v>
      </c>
      <c r="BU12" s="128">
        <f ca="1">Monthly!BU2</f>
        <v>43926</v>
      </c>
      <c r="BV12" s="128">
        <f ca="1">Monthly!BV2</f>
        <v>43956</v>
      </c>
      <c r="BW12" s="128">
        <f ca="1">Monthly!BW2</f>
        <v>43987</v>
      </c>
      <c r="BX12" s="128">
        <f ca="1">Monthly!BX2</f>
        <v>44017</v>
      </c>
      <c r="BY12" s="128">
        <f ca="1">Monthly!BY2</f>
        <v>44048</v>
      </c>
      <c r="BZ12" s="128">
        <f ca="1">Monthly!BZ2</f>
        <v>44079</v>
      </c>
      <c r="CA12" s="128">
        <f ca="1">Monthly!CA2</f>
        <v>44109</v>
      </c>
      <c r="CB12" s="128">
        <f ca="1">Monthly!CB2</f>
        <v>44140</v>
      </c>
      <c r="CC12" s="128">
        <f ca="1">Monthly!CC2</f>
        <v>44170</v>
      </c>
      <c r="CD12" s="128">
        <f ca="1">Monthly!CD2</f>
        <v>44201</v>
      </c>
      <c r="CE12" s="128">
        <f ca="1">Monthly!CE2</f>
        <v>44232</v>
      </c>
      <c r="CF12" s="128">
        <f ca="1">Monthly!CF2</f>
        <v>44260</v>
      </c>
      <c r="CG12" s="128">
        <f ca="1">Monthly!CG2</f>
        <v>44291</v>
      </c>
      <c r="CH12" s="128">
        <f ca="1">Monthly!CH2</f>
        <v>44321</v>
      </c>
      <c r="CI12" s="128">
        <f ca="1">Monthly!CI2</f>
        <v>44352</v>
      </c>
      <c r="CJ12" s="128">
        <f ca="1">Monthly!CJ2</f>
        <v>44382</v>
      </c>
      <c r="CK12" s="128">
        <f ca="1">Monthly!CK2</f>
        <v>44413</v>
      </c>
      <c r="CL12" s="128">
        <f ca="1">Monthly!CL2</f>
        <v>44444</v>
      </c>
      <c r="CM12" s="128">
        <f ca="1">Monthly!CM2</f>
        <v>44474</v>
      </c>
      <c r="CN12" s="128">
        <f ca="1">Monthly!CN2</f>
        <v>44505</v>
      </c>
      <c r="CO12" s="128">
        <f ca="1">Monthly!CO2</f>
        <v>44535</v>
      </c>
      <c r="CP12" s="128">
        <f ca="1">Monthly!CP2</f>
        <v>44566</v>
      </c>
      <c r="CQ12" s="128">
        <f ca="1">Monthly!CQ2</f>
        <v>44597</v>
      </c>
      <c r="CR12" s="128">
        <f ca="1">Monthly!CR2</f>
        <v>44625</v>
      </c>
      <c r="CS12" s="128">
        <f ca="1">Monthly!CS2</f>
        <v>44656</v>
      </c>
      <c r="CT12" s="128">
        <f ca="1">Monthly!CT2</f>
        <v>44686</v>
      </c>
      <c r="CU12" s="128">
        <f ca="1">Monthly!CU2</f>
        <v>44717</v>
      </c>
      <c r="CV12" s="128">
        <f ca="1">Monthly!CV2</f>
        <v>44747</v>
      </c>
      <c r="CW12" s="128">
        <f ca="1">Monthly!CW2</f>
        <v>44778</v>
      </c>
      <c r="CX12" s="128">
        <f ca="1">Monthly!CX2</f>
        <v>44809</v>
      </c>
      <c r="CY12" s="128">
        <f ca="1">Monthly!CY2</f>
        <v>44839</v>
      </c>
      <c r="CZ12" s="128">
        <f ca="1">Monthly!CZ2</f>
        <v>44870</v>
      </c>
      <c r="DA12" s="128">
        <f ca="1">Monthly!DA2</f>
        <v>44900</v>
      </c>
      <c r="DB12" s="128">
        <f ca="1">Monthly!DB2</f>
        <v>44931</v>
      </c>
      <c r="DC12" s="128">
        <f ca="1">Monthly!DC2</f>
        <v>44962</v>
      </c>
      <c r="DD12" s="128">
        <f ca="1">Monthly!DD2</f>
        <v>44990</v>
      </c>
      <c r="DE12" s="128">
        <f ca="1">Monthly!DE2</f>
        <v>45021</v>
      </c>
      <c r="DF12" s="128">
        <f ca="1">Monthly!DF2</f>
        <v>45051</v>
      </c>
      <c r="DG12" s="128">
        <f ca="1">Monthly!DG2</f>
        <v>45082</v>
      </c>
      <c r="DH12" s="128">
        <f ca="1">Monthly!DH2</f>
        <v>45112</v>
      </c>
      <c r="DI12" s="128">
        <f ca="1">Monthly!DI2</f>
        <v>45143</v>
      </c>
      <c r="DJ12" s="128">
        <f ca="1">Monthly!DJ2</f>
        <v>45174</v>
      </c>
      <c r="DK12" s="128">
        <f ca="1">Monthly!DK2</f>
        <v>45204</v>
      </c>
      <c r="DL12" s="128">
        <f ca="1">Monthly!DL2</f>
        <v>45235</v>
      </c>
      <c r="DM12" s="128">
        <f ca="1">Monthly!DM2</f>
        <v>45265</v>
      </c>
      <c r="DN12" s="128">
        <f ca="1">Monthly!DN2</f>
        <v>45296</v>
      </c>
      <c r="DO12" s="128">
        <f ca="1">Monthly!DO2</f>
        <v>45327</v>
      </c>
      <c r="DP12" s="128">
        <f ca="1">Monthly!DP2</f>
        <v>45356</v>
      </c>
      <c r="DQ12" s="128">
        <f ca="1">Monthly!DQ2</f>
        <v>45387</v>
      </c>
      <c r="DR12" s="128">
        <f ca="1">Monthly!DR2</f>
        <v>45417</v>
      </c>
      <c r="DS12" s="128">
        <f ca="1">Monthly!DS2</f>
        <v>45448</v>
      </c>
      <c r="DT12" s="128">
        <f ca="1">Monthly!DT2</f>
        <v>45478</v>
      </c>
      <c r="DU12" s="128">
        <f ca="1">Monthly!DU2</f>
        <v>45509</v>
      </c>
      <c r="DV12" s="128">
        <f ca="1">Monthly!DV2</f>
        <v>45540</v>
      </c>
      <c r="DW12" s="128">
        <f ca="1">Monthly!DW2</f>
        <v>45570</v>
      </c>
    </row>
    <row r="13" spans="1:127" x14ac:dyDescent="0.2">
      <c r="D13" s="28" t="s">
        <v>162</v>
      </c>
      <c r="E13" s="20">
        <v>1</v>
      </c>
      <c r="F13" s="20">
        <f t="shared" ref="F13:AN13" si="7">E13+1</f>
        <v>2</v>
      </c>
      <c r="G13" s="20">
        <f t="shared" si="7"/>
        <v>3</v>
      </c>
      <c r="H13" s="20">
        <f t="shared" si="7"/>
        <v>4</v>
      </c>
      <c r="I13" s="20">
        <f t="shared" si="7"/>
        <v>5</v>
      </c>
      <c r="J13" s="20">
        <f t="shared" si="7"/>
        <v>6</v>
      </c>
      <c r="K13" s="20">
        <f t="shared" si="7"/>
        <v>7</v>
      </c>
      <c r="L13" s="20">
        <f t="shared" si="7"/>
        <v>8</v>
      </c>
      <c r="M13" s="20">
        <f t="shared" si="7"/>
        <v>9</v>
      </c>
      <c r="N13" s="20">
        <f t="shared" si="7"/>
        <v>10</v>
      </c>
      <c r="O13" s="20">
        <f t="shared" si="7"/>
        <v>11</v>
      </c>
      <c r="P13" s="20">
        <f t="shared" si="7"/>
        <v>12</v>
      </c>
      <c r="Q13" s="20">
        <f t="shared" si="7"/>
        <v>13</v>
      </c>
      <c r="R13" s="20">
        <f t="shared" si="7"/>
        <v>14</v>
      </c>
      <c r="S13" s="20">
        <f t="shared" si="7"/>
        <v>15</v>
      </c>
      <c r="T13" s="20">
        <f t="shared" si="7"/>
        <v>16</v>
      </c>
      <c r="U13" s="20">
        <f t="shared" si="7"/>
        <v>17</v>
      </c>
      <c r="V13" s="20">
        <f t="shared" si="7"/>
        <v>18</v>
      </c>
      <c r="W13" s="20">
        <f t="shared" si="7"/>
        <v>19</v>
      </c>
      <c r="X13" s="20">
        <f t="shared" si="7"/>
        <v>20</v>
      </c>
      <c r="Y13" s="20">
        <f t="shared" si="7"/>
        <v>21</v>
      </c>
      <c r="Z13" s="20">
        <f t="shared" si="7"/>
        <v>22</v>
      </c>
      <c r="AA13" s="20">
        <f t="shared" si="7"/>
        <v>23</v>
      </c>
      <c r="AB13" s="20">
        <f t="shared" si="7"/>
        <v>24</v>
      </c>
      <c r="AC13" s="20">
        <f t="shared" si="7"/>
        <v>25</v>
      </c>
      <c r="AD13" s="20">
        <f t="shared" si="7"/>
        <v>26</v>
      </c>
      <c r="AE13" s="20">
        <f t="shared" si="7"/>
        <v>27</v>
      </c>
      <c r="AF13" s="20">
        <f t="shared" si="7"/>
        <v>28</v>
      </c>
      <c r="AG13" s="20">
        <f t="shared" si="7"/>
        <v>29</v>
      </c>
      <c r="AH13" s="20">
        <f t="shared" si="7"/>
        <v>30</v>
      </c>
      <c r="AI13" s="20">
        <f t="shared" si="7"/>
        <v>31</v>
      </c>
      <c r="AJ13" s="20">
        <f t="shared" si="7"/>
        <v>32</v>
      </c>
      <c r="AK13" s="20">
        <f t="shared" si="7"/>
        <v>33</v>
      </c>
      <c r="AL13" s="20">
        <f t="shared" si="7"/>
        <v>34</v>
      </c>
      <c r="AM13" s="20">
        <f t="shared" si="7"/>
        <v>35</v>
      </c>
      <c r="AN13" s="20">
        <f t="shared" si="7"/>
        <v>36</v>
      </c>
      <c r="AO13" s="20">
        <f>AN13+1</f>
        <v>37</v>
      </c>
      <c r="AP13" s="20">
        <f>AO13+1</f>
        <v>38</v>
      </c>
      <c r="AQ13" s="20">
        <f>AP13+1</f>
        <v>39</v>
      </c>
      <c r="AR13" s="20">
        <f t="shared" ref="AR13:DC13" si="8">AQ13+1</f>
        <v>40</v>
      </c>
      <c r="AS13" s="20">
        <f t="shared" si="8"/>
        <v>41</v>
      </c>
      <c r="AT13" s="20">
        <f t="shared" si="8"/>
        <v>42</v>
      </c>
      <c r="AU13" s="20">
        <f t="shared" si="8"/>
        <v>43</v>
      </c>
      <c r="AV13" s="20">
        <f t="shared" si="8"/>
        <v>44</v>
      </c>
      <c r="AW13" s="20">
        <f t="shared" si="8"/>
        <v>45</v>
      </c>
      <c r="AX13" s="20">
        <f t="shared" si="8"/>
        <v>46</v>
      </c>
      <c r="AY13" s="20">
        <f t="shared" si="8"/>
        <v>47</v>
      </c>
      <c r="AZ13" s="20">
        <f t="shared" si="8"/>
        <v>48</v>
      </c>
      <c r="BA13" s="20">
        <f t="shared" si="8"/>
        <v>49</v>
      </c>
      <c r="BB13" s="20">
        <f t="shared" si="8"/>
        <v>50</v>
      </c>
      <c r="BC13" s="20">
        <f t="shared" si="8"/>
        <v>51</v>
      </c>
      <c r="BD13" s="20">
        <f t="shared" si="8"/>
        <v>52</v>
      </c>
      <c r="BE13" s="20">
        <f t="shared" si="8"/>
        <v>53</v>
      </c>
      <c r="BF13" s="20">
        <f t="shared" si="8"/>
        <v>54</v>
      </c>
      <c r="BG13" s="20">
        <f t="shared" si="8"/>
        <v>55</v>
      </c>
      <c r="BH13" s="20">
        <f t="shared" si="8"/>
        <v>56</v>
      </c>
      <c r="BI13" s="20">
        <f t="shared" si="8"/>
        <v>57</v>
      </c>
      <c r="BJ13" s="20">
        <f t="shared" si="8"/>
        <v>58</v>
      </c>
      <c r="BK13" s="20">
        <f t="shared" si="8"/>
        <v>59</v>
      </c>
      <c r="BL13" s="20">
        <f t="shared" si="8"/>
        <v>60</v>
      </c>
      <c r="BM13" s="20">
        <f t="shared" si="8"/>
        <v>61</v>
      </c>
      <c r="BN13" s="20">
        <f t="shared" si="8"/>
        <v>62</v>
      </c>
      <c r="BO13" s="20">
        <f t="shared" si="8"/>
        <v>63</v>
      </c>
      <c r="BP13" s="20">
        <f t="shared" si="8"/>
        <v>64</v>
      </c>
      <c r="BQ13" s="20">
        <f t="shared" si="8"/>
        <v>65</v>
      </c>
      <c r="BR13" s="20">
        <f t="shared" si="8"/>
        <v>66</v>
      </c>
      <c r="BS13" s="20">
        <f t="shared" si="8"/>
        <v>67</v>
      </c>
      <c r="BT13" s="20">
        <f t="shared" si="8"/>
        <v>68</v>
      </c>
      <c r="BU13" s="20">
        <f t="shared" si="8"/>
        <v>69</v>
      </c>
      <c r="BV13" s="20">
        <f t="shared" si="8"/>
        <v>70</v>
      </c>
      <c r="BW13" s="20">
        <f t="shared" si="8"/>
        <v>71</v>
      </c>
      <c r="BX13" s="20">
        <f t="shared" si="8"/>
        <v>72</v>
      </c>
      <c r="BY13" s="20">
        <f t="shared" si="8"/>
        <v>73</v>
      </c>
      <c r="BZ13" s="20">
        <f t="shared" si="8"/>
        <v>74</v>
      </c>
      <c r="CA13" s="20">
        <f t="shared" si="8"/>
        <v>75</v>
      </c>
      <c r="CB13" s="20">
        <f t="shared" si="8"/>
        <v>76</v>
      </c>
      <c r="CC13" s="20">
        <f t="shared" si="8"/>
        <v>77</v>
      </c>
      <c r="CD13" s="20">
        <f t="shared" si="8"/>
        <v>78</v>
      </c>
      <c r="CE13" s="20">
        <f t="shared" si="8"/>
        <v>79</v>
      </c>
      <c r="CF13" s="20">
        <f t="shared" si="8"/>
        <v>80</v>
      </c>
      <c r="CG13" s="20">
        <f t="shared" si="8"/>
        <v>81</v>
      </c>
      <c r="CH13" s="20">
        <f t="shared" si="8"/>
        <v>82</v>
      </c>
      <c r="CI13" s="20">
        <f t="shared" si="8"/>
        <v>83</v>
      </c>
      <c r="CJ13" s="20">
        <f t="shared" si="8"/>
        <v>84</v>
      </c>
      <c r="CK13" s="20">
        <f t="shared" si="8"/>
        <v>85</v>
      </c>
      <c r="CL13" s="20">
        <f t="shared" si="8"/>
        <v>86</v>
      </c>
      <c r="CM13" s="20">
        <f t="shared" si="8"/>
        <v>87</v>
      </c>
      <c r="CN13" s="20">
        <f t="shared" si="8"/>
        <v>88</v>
      </c>
      <c r="CO13" s="20">
        <f t="shared" si="8"/>
        <v>89</v>
      </c>
      <c r="CP13" s="20">
        <f t="shared" si="8"/>
        <v>90</v>
      </c>
      <c r="CQ13" s="20">
        <f t="shared" si="8"/>
        <v>91</v>
      </c>
      <c r="CR13" s="20">
        <f t="shared" si="8"/>
        <v>92</v>
      </c>
      <c r="CS13" s="20">
        <f t="shared" si="8"/>
        <v>93</v>
      </c>
      <c r="CT13" s="20">
        <f t="shared" si="8"/>
        <v>94</v>
      </c>
      <c r="CU13" s="20">
        <f t="shared" si="8"/>
        <v>95</v>
      </c>
      <c r="CV13" s="20">
        <f t="shared" si="8"/>
        <v>96</v>
      </c>
      <c r="CW13" s="20">
        <f t="shared" si="8"/>
        <v>97</v>
      </c>
      <c r="CX13" s="20">
        <f t="shared" si="8"/>
        <v>98</v>
      </c>
      <c r="CY13" s="20">
        <f t="shared" si="8"/>
        <v>99</v>
      </c>
      <c r="CZ13" s="20">
        <f t="shared" si="8"/>
        <v>100</v>
      </c>
      <c r="DA13" s="20">
        <f t="shared" si="8"/>
        <v>101</v>
      </c>
      <c r="DB13" s="20">
        <f t="shared" si="8"/>
        <v>102</v>
      </c>
      <c r="DC13" s="20">
        <f t="shared" si="8"/>
        <v>103</v>
      </c>
      <c r="DD13" s="20">
        <f t="shared" ref="DD13:DW13" si="9">DC13+1</f>
        <v>104</v>
      </c>
      <c r="DE13" s="20">
        <f t="shared" si="9"/>
        <v>105</v>
      </c>
      <c r="DF13" s="20">
        <f t="shared" si="9"/>
        <v>106</v>
      </c>
      <c r="DG13" s="20">
        <f t="shared" si="9"/>
        <v>107</v>
      </c>
      <c r="DH13" s="20">
        <f t="shared" si="9"/>
        <v>108</v>
      </c>
      <c r="DI13" s="20">
        <f t="shared" si="9"/>
        <v>109</v>
      </c>
      <c r="DJ13" s="20">
        <f t="shared" si="9"/>
        <v>110</v>
      </c>
      <c r="DK13" s="20">
        <f t="shared" si="9"/>
        <v>111</v>
      </c>
      <c r="DL13" s="20">
        <f t="shared" si="9"/>
        <v>112</v>
      </c>
      <c r="DM13" s="20">
        <f t="shared" si="9"/>
        <v>113</v>
      </c>
      <c r="DN13" s="20">
        <f t="shared" si="9"/>
        <v>114</v>
      </c>
      <c r="DO13" s="20">
        <f t="shared" si="9"/>
        <v>115</v>
      </c>
      <c r="DP13" s="20">
        <f t="shared" si="9"/>
        <v>116</v>
      </c>
      <c r="DQ13" s="20">
        <f t="shared" si="9"/>
        <v>117</v>
      </c>
      <c r="DR13" s="20">
        <f t="shared" si="9"/>
        <v>118</v>
      </c>
      <c r="DS13" s="20">
        <f t="shared" si="9"/>
        <v>119</v>
      </c>
      <c r="DT13" s="20">
        <f t="shared" si="9"/>
        <v>120</v>
      </c>
      <c r="DU13" s="20">
        <f t="shared" si="9"/>
        <v>121</v>
      </c>
      <c r="DV13" s="20">
        <f t="shared" si="9"/>
        <v>122</v>
      </c>
      <c r="DW13" s="20">
        <f t="shared" si="9"/>
        <v>123</v>
      </c>
    </row>
    <row r="14" spans="1:127" x14ac:dyDescent="0.2">
      <c r="A14" s="2" t="s">
        <v>163</v>
      </c>
      <c r="C14" s="32">
        <f>C7</f>
        <v>0</v>
      </c>
      <c r="D14" s="20">
        <v>1</v>
      </c>
      <c r="E14" s="43">
        <f>IF(E$4&lt;=$C$14,$E$7/$C$14,0)</f>
        <v>0</v>
      </c>
      <c r="F14" s="43">
        <f t="shared" ref="F14:BQ14" si="10">IF(F$4&lt;=$C$14,$E$7/$C$14,0)</f>
        <v>0</v>
      </c>
      <c r="G14" s="43">
        <f t="shared" si="10"/>
        <v>0</v>
      </c>
      <c r="H14" s="43">
        <f t="shared" si="10"/>
        <v>0</v>
      </c>
      <c r="I14" s="43">
        <f t="shared" si="10"/>
        <v>0</v>
      </c>
      <c r="J14" s="43">
        <f t="shared" si="10"/>
        <v>0</v>
      </c>
      <c r="K14" s="43">
        <f t="shared" si="10"/>
        <v>0</v>
      </c>
      <c r="L14" s="43">
        <f t="shared" si="10"/>
        <v>0</v>
      </c>
      <c r="M14" s="43">
        <f t="shared" si="10"/>
        <v>0</v>
      </c>
      <c r="N14" s="43">
        <f t="shared" si="10"/>
        <v>0</v>
      </c>
      <c r="O14" s="43">
        <f t="shared" si="10"/>
        <v>0</v>
      </c>
      <c r="P14" s="43">
        <f t="shared" si="10"/>
        <v>0</v>
      </c>
      <c r="Q14" s="43">
        <f t="shared" si="10"/>
        <v>0</v>
      </c>
      <c r="R14" s="43">
        <f t="shared" si="10"/>
        <v>0</v>
      </c>
      <c r="S14" s="43">
        <f t="shared" si="10"/>
        <v>0</v>
      </c>
      <c r="T14" s="43">
        <f t="shared" si="10"/>
        <v>0</v>
      </c>
      <c r="U14" s="43">
        <f t="shared" si="10"/>
        <v>0</v>
      </c>
      <c r="V14" s="43">
        <f t="shared" si="10"/>
        <v>0</v>
      </c>
      <c r="W14" s="43">
        <f t="shared" si="10"/>
        <v>0</v>
      </c>
      <c r="X14" s="43">
        <f t="shared" si="10"/>
        <v>0</v>
      </c>
      <c r="Y14" s="43">
        <f t="shared" si="10"/>
        <v>0</v>
      </c>
      <c r="Z14" s="43">
        <f t="shared" si="10"/>
        <v>0</v>
      </c>
      <c r="AA14" s="43">
        <f t="shared" si="10"/>
        <v>0</v>
      </c>
      <c r="AB14" s="43">
        <f t="shared" si="10"/>
        <v>0</v>
      </c>
      <c r="AC14" s="43">
        <f t="shared" si="10"/>
        <v>0</v>
      </c>
      <c r="AD14" s="43">
        <f t="shared" si="10"/>
        <v>0</v>
      </c>
      <c r="AE14" s="43">
        <f t="shared" si="10"/>
        <v>0</v>
      </c>
      <c r="AF14" s="43">
        <f t="shared" si="10"/>
        <v>0</v>
      </c>
      <c r="AG14" s="43">
        <f t="shared" si="10"/>
        <v>0</v>
      </c>
      <c r="AH14" s="43">
        <f t="shared" si="10"/>
        <v>0</v>
      </c>
      <c r="AI14" s="43">
        <f t="shared" si="10"/>
        <v>0</v>
      </c>
      <c r="AJ14" s="43">
        <f t="shared" si="10"/>
        <v>0</v>
      </c>
      <c r="AK14" s="43">
        <f t="shared" si="10"/>
        <v>0</v>
      </c>
      <c r="AL14" s="43">
        <f t="shared" si="10"/>
        <v>0</v>
      </c>
      <c r="AM14" s="43">
        <f t="shared" si="10"/>
        <v>0</v>
      </c>
      <c r="AN14" s="43">
        <f t="shared" si="10"/>
        <v>0</v>
      </c>
      <c r="AO14" s="43">
        <f t="shared" si="10"/>
        <v>0</v>
      </c>
      <c r="AP14" s="43">
        <f t="shared" si="10"/>
        <v>0</v>
      </c>
      <c r="AQ14" s="43">
        <f t="shared" si="10"/>
        <v>0</v>
      </c>
      <c r="AR14" s="43">
        <f t="shared" si="10"/>
        <v>0</v>
      </c>
      <c r="AS14" s="43">
        <f t="shared" si="10"/>
        <v>0</v>
      </c>
      <c r="AT14" s="43">
        <f t="shared" si="10"/>
        <v>0</v>
      </c>
      <c r="AU14" s="43">
        <f t="shared" si="10"/>
        <v>0</v>
      </c>
      <c r="AV14" s="43">
        <f t="shared" si="10"/>
        <v>0</v>
      </c>
      <c r="AW14" s="43">
        <f t="shared" si="10"/>
        <v>0</v>
      </c>
      <c r="AX14" s="43">
        <f t="shared" si="10"/>
        <v>0</v>
      </c>
      <c r="AY14" s="43">
        <f t="shared" si="10"/>
        <v>0</v>
      </c>
      <c r="AZ14" s="43">
        <f t="shared" si="10"/>
        <v>0</v>
      </c>
      <c r="BA14" s="43">
        <f t="shared" si="10"/>
        <v>0</v>
      </c>
      <c r="BB14" s="43">
        <f t="shared" si="10"/>
        <v>0</v>
      </c>
      <c r="BC14" s="43">
        <f t="shared" si="10"/>
        <v>0</v>
      </c>
      <c r="BD14" s="43">
        <f t="shared" si="10"/>
        <v>0</v>
      </c>
      <c r="BE14" s="43">
        <f t="shared" si="10"/>
        <v>0</v>
      </c>
      <c r="BF14" s="43">
        <f t="shared" si="10"/>
        <v>0</v>
      </c>
      <c r="BG14" s="43">
        <f t="shared" si="10"/>
        <v>0</v>
      </c>
      <c r="BH14" s="43">
        <f t="shared" si="10"/>
        <v>0</v>
      </c>
      <c r="BI14" s="43">
        <f t="shared" si="10"/>
        <v>0</v>
      </c>
      <c r="BJ14" s="43">
        <f t="shared" si="10"/>
        <v>0</v>
      </c>
      <c r="BK14" s="43">
        <f t="shared" si="10"/>
        <v>0</v>
      </c>
      <c r="BL14" s="43">
        <f t="shared" si="10"/>
        <v>0</v>
      </c>
      <c r="BM14" s="43">
        <f t="shared" si="10"/>
        <v>0</v>
      </c>
      <c r="BN14" s="43">
        <f t="shared" si="10"/>
        <v>0</v>
      </c>
      <c r="BO14" s="43">
        <f t="shared" si="10"/>
        <v>0</v>
      </c>
      <c r="BP14" s="43">
        <f t="shared" si="10"/>
        <v>0</v>
      </c>
      <c r="BQ14" s="43">
        <f t="shared" si="10"/>
        <v>0</v>
      </c>
      <c r="BR14" s="43">
        <f t="shared" ref="BR14:DW14" si="11">IF(BR$4&lt;=$C$14,$E$7/$C$14,0)</f>
        <v>0</v>
      </c>
      <c r="BS14" s="43">
        <f t="shared" si="11"/>
        <v>0</v>
      </c>
      <c r="BT14" s="43">
        <f t="shared" si="11"/>
        <v>0</v>
      </c>
      <c r="BU14" s="43">
        <f t="shared" si="11"/>
        <v>0</v>
      </c>
      <c r="BV14" s="43">
        <f t="shared" si="11"/>
        <v>0</v>
      </c>
      <c r="BW14" s="43">
        <f t="shared" si="11"/>
        <v>0</v>
      </c>
      <c r="BX14" s="43">
        <f t="shared" si="11"/>
        <v>0</v>
      </c>
      <c r="BY14" s="43">
        <f t="shared" si="11"/>
        <v>0</v>
      </c>
      <c r="BZ14" s="43">
        <f t="shared" si="11"/>
        <v>0</v>
      </c>
      <c r="CA14" s="43">
        <f t="shared" si="11"/>
        <v>0</v>
      </c>
      <c r="CB14" s="43">
        <f t="shared" si="11"/>
        <v>0</v>
      </c>
      <c r="CC14" s="43">
        <f t="shared" si="11"/>
        <v>0</v>
      </c>
      <c r="CD14" s="43">
        <f t="shared" si="11"/>
        <v>0</v>
      </c>
      <c r="CE14" s="43">
        <f t="shared" si="11"/>
        <v>0</v>
      </c>
      <c r="CF14" s="43">
        <f t="shared" si="11"/>
        <v>0</v>
      </c>
      <c r="CG14" s="43">
        <f t="shared" si="11"/>
        <v>0</v>
      </c>
      <c r="CH14" s="43">
        <f t="shared" si="11"/>
        <v>0</v>
      </c>
      <c r="CI14" s="43">
        <f t="shared" si="11"/>
        <v>0</v>
      </c>
      <c r="CJ14" s="43">
        <f t="shared" si="11"/>
        <v>0</v>
      </c>
      <c r="CK14" s="43">
        <f t="shared" si="11"/>
        <v>0</v>
      </c>
      <c r="CL14" s="43">
        <f t="shared" si="11"/>
        <v>0</v>
      </c>
      <c r="CM14" s="43">
        <f t="shared" si="11"/>
        <v>0</v>
      </c>
      <c r="CN14" s="43">
        <f t="shared" si="11"/>
        <v>0</v>
      </c>
      <c r="CO14" s="43">
        <f t="shared" si="11"/>
        <v>0</v>
      </c>
      <c r="CP14" s="43">
        <f t="shared" si="11"/>
        <v>0</v>
      </c>
      <c r="CQ14" s="43">
        <f t="shared" si="11"/>
        <v>0</v>
      </c>
      <c r="CR14" s="43">
        <f t="shared" si="11"/>
        <v>0</v>
      </c>
      <c r="CS14" s="43">
        <f t="shared" si="11"/>
        <v>0</v>
      </c>
      <c r="CT14" s="43">
        <f t="shared" si="11"/>
        <v>0</v>
      </c>
      <c r="CU14" s="43">
        <f t="shared" si="11"/>
        <v>0</v>
      </c>
      <c r="CV14" s="43">
        <f t="shared" si="11"/>
        <v>0</v>
      </c>
      <c r="CW14" s="43">
        <f t="shared" si="11"/>
        <v>0</v>
      </c>
      <c r="CX14" s="43">
        <f t="shared" si="11"/>
        <v>0</v>
      </c>
      <c r="CY14" s="43">
        <f t="shared" si="11"/>
        <v>0</v>
      </c>
      <c r="CZ14" s="43">
        <f t="shared" si="11"/>
        <v>0</v>
      </c>
      <c r="DA14" s="43">
        <f t="shared" si="11"/>
        <v>0</v>
      </c>
      <c r="DB14" s="43">
        <f t="shared" si="11"/>
        <v>0</v>
      </c>
      <c r="DC14" s="43">
        <f t="shared" si="11"/>
        <v>0</v>
      </c>
      <c r="DD14" s="43">
        <f t="shared" si="11"/>
        <v>0</v>
      </c>
      <c r="DE14" s="43">
        <f t="shared" si="11"/>
        <v>0</v>
      </c>
      <c r="DF14" s="43">
        <f t="shared" si="11"/>
        <v>0</v>
      </c>
      <c r="DG14" s="43">
        <f t="shared" si="11"/>
        <v>0</v>
      </c>
      <c r="DH14" s="43">
        <f t="shared" si="11"/>
        <v>0</v>
      </c>
      <c r="DI14" s="43">
        <f t="shared" si="11"/>
        <v>0</v>
      </c>
      <c r="DJ14" s="43">
        <f t="shared" si="11"/>
        <v>0</v>
      </c>
      <c r="DK14" s="43">
        <f t="shared" si="11"/>
        <v>0</v>
      </c>
      <c r="DL14" s="43">
        <f t="shared" si="11"/>
        <v>0</v>
      </c>
      <c r="DM14" s="43">
        <f t="shared" si="11"/>
        <v>0</v>
      </c>
      <c r="DN14" s="43">
        <f t="shared" si="11"/>
        <v>0</v>
      </c>
      <c r="DO14" s="43">
        <f t="shared" si="11"/>
        <v>0</v>
      </c>
      <c r="DP14" s="43">
        <f t="shared" si="11"/>
        <v>0</v>
      </c>
      <c r="DQ14" s="43">
        <f t="shared" si="11"/>
        <v>0</v>
      </c>
      <c r="DR14" s="43">
        <f t="shared" si="11"/>
        <v>0</v>
      </c>
      <c r="DS14" s="43">
        <f t="shared" si="11"/>
        <v>0</v>
      </c>
      <c r="DT14" s="43">
        <f t="shared" si="11"/>
        <v>0</v>
      </c>
      <c r="DU14" s="43">
        <f t="shared" si="11"/>
        <v>0</v>
      </c>
      <c r="DV14" s="43">
        <f t="shared" si="11"/>
        <v>0</v>
      </c>
      <c r="DW14" s="43">
        <f t="shared" si="11"/>
        <v>0</v>
      </c>
    </row>
    <row r="15" spans="1:127" x14ac:dyDescent="0.2">
      <c r="D15" s="20">
        <v>2</v>
      </c>
      <c r="E15" s="43"/>
      <c r="F15" s="43">
        <f>IF(E$4&lt;=$C$14,$F$7/$C$14,0)</f>
        <v>0</v>
      </c>
      <c r="G15" s="43">
        <f t="shared" ref="G15:BR15" si="12">IF(F$4&lt;=$C$14,$F$7/$C$14,0)</f>
        <v>0</v>
      </c>
      <c r="H15" s="43">
        <f t="shared" si="12"/>
        <v>0</v>
      </c>
      <c r="I15" s="43">
        <f t="shared" si="12"/>
        <v>0</v>
      </c>
      <c r="J15" s="43">
        <f t="shared" si="12"/>
        <v>0</v>
      </c>
      <c r="K15" s="43">
        <f t="shared" si="12"/>
        <v>0</v>
      </c>
      <c r="L15" s="43">
        <f t="shared" si="12"/>
        <v>0</v>
      </c>
      <c r="M15" s="43">
        <f t="shared" si="12"/>
        <v>0</v>
      </c>
      <c r="N15" s="43">
        <f t="shared" si="12"/>
        <v>0</v>
      </c>
      <c r="O15" s="43">
        <f t="shared" si="12"/>
        <v>0</v>
      </c>
      <c r="P15" s="43">
        <f t="shared" si="12"/>
        <v>0</v>
      </c>
      <c r="Q15" s="43">
        <f t="shared" si="12"/>
        <v>0</v>
      </c>
      <c r="R15" s="43">
        <f t="shared" si="12"/>
        <v>0</v>
      </c>
      <c r="S15" s="43">
        <f t="shared" si="12"/>
        <v>0</v>
      </c>
      <c r="T15" s="43">
        <f t="shared" si="12"/>
        <v>0</v>
      </c>
      <c r="U15" s="43">
        <f t="shared" si="12"/>
        <v>0</v>
      </c>
      <c r="V15" s="43">
        <f t="shared" si="12"/>
        <v>0</v>
      </c>
      <c r="W15" s="43">
        <f t="shared" si="12"/>
        <v>0</v>
      </c>
      <c r="X15" s="43">
        <f t="shared" si="12"/>
        <v>0</v>
      </c>
      <c r="Y15" s="43">
        <f t="shared" si="12"/>
        <v>0</v>
      </c>
      <c r="Z15" s="43">
        <f t="shared" si="12"/>
        <v>0</v>
      </c>
      <c r="AA15" s="43">
        <f t="shared" si="12"/>
        <v>0</v>
      </c>
      <c r="AB15" s="43">
        <f t="shared" si="12"/>
        <v>0</v>
      </c>
      <c r="AC15" s="43">
        <f t="shared" si="12"/>
        <v>0</v>
      </c>
      <c r="AD15" s="43">
        <f t="shared" si="12"/>
        <v>0</v>
      </c>
      <c r="AE15" s="43">
        <f t="shared" si="12"/>
        <v>0</v>
      </c>
      <c r="AF15" s="43">
        <f t="shared" si="12"/>
        <v>0</v>
      </c>
      <c r="AG15" s="43">
        <f t="shared" si="12"/>
        <v>0</v>
      </c>
      <c r="AH15" s="43">
        <f t="shared" si="12"/>
        <v>0</v>
      </c>
      <c r="AI15" s="43">
        <f t="shared" si="12"/>
        <v>0</v>
      </c>
      <c r="AJ15" s="43">
        <f t="shared" si="12"/>
        <v>0</v>
      </c>
      <c r="AK15" s="43">
        <f t="shared" si="12"/>
        <v>0</v>
      </c>
      <c r="AL15" s="43">
        <f t="shared" si="12"/>
        <v>0</v>
      </c>
      <c r="AM15" s="43">
        <f t="shared" si="12"/>
        <v>0</v>
      </c>
      <c r="AN15" s="43">
        <f t="shared" si="12"/>
        <v>0</v>
      </c>
      <c r="AO15" s="43">
        <f t="shared" si="12"/>
        <v>0</v>
      </c>
      <c r="AP15" s="43">
        <f t="shared" si="12"/>
        <v>0</v>
      </c>
      <c r="AQ15" s="43">
        <f t="shared" si="12"/>
        <v>0</v>
      </c>
      <c r="AR15" s="43">
        <f t="shared" si="12"/>
        <v>0</v>
      </c>
      <c r="AS15" s="43">
        <f t="shared" si="12"/>
        <v>0</v>
      </c>
      <c r="AT15" s="43">
        <f t="shared" si="12"/>
        <v>0</v>
      </c>
      <c r="AU15" s="43">
        <f t="shared" si="12"/>
        <v>0</v>
      </c>
      <c r="AV15" s="43">
        <f t="shared" si="12"/>
        <v>0</v>
      </c>
      <c r="AW15" s="43">
        <f t="shared" si="12"/>
        <v>0</v>
      </c>
      <c r="AX15" s="43">
        <f t="shared" si="12"/>
        <v>0</v>
      </c>
      <c r="AY15" s="43">
        <f t="shared" si="12"/>
        <v>0</v>
      </c>
      <c r="AZ15" s="43">
        <f t="shared" si="12"/>
        <v>0</v>
      </c>
      <c r="BA15" s="43">
        <f t="shared" si="12"/>
        <v>0</v>
      </c>
      <c r="BB15" s="43">
        <f t="shared" si="12"/>
        <v>0</v>
      </c>
      <c r="BC15" s="43">
        <f t="shared" si="12"/>
        <v>0</v>
      </c>
      <c r="BD15" s="43">
        <f t="shared" si="12"/>
        <v>0</v>
      </c>
      <c r="BE15" s="43">
        <f t="shared" si="12"/>
        <v>0</v>
      </c>
      <c r="BF15" s="43">
        <f t="shared" si="12"/>
        <v>0</v>
      </c>
      <c r="BG15" s="43">
        <f t="shared" si="12"/>
        <v>0</v>
      </c>
      <c r="BH15" s="43">
        <f t="shared" si="12"/>
        <v>0</v>
      </c>
      <c r="BI15" s="43">
        <f t="shared" si="12"/>
        <v>0</v>
      </c>
      <c r="BJ15" s="43">
        <f t="shared" si="12"/>
        <v>0</v>
      </c>
      <c r="BK15" s="43">
        <f t="shared" si="12"/>
        <v>0</v>
      </c>
      <c r="BL15" s="43">
        <f t="shared" si="12"/>
        <v>0</v>
      </c>
      <c r="BM15" s="43">
        <f t="shared" si="12"/>
        <v>0</v>
      </c>
      <c r="BN15" s="43">
        <f t="shared" si="12"/>
        <v>0</v>
      </c>
      <c r="BO15" s="43">
        <f t="shared" si="12"/>
        <v>0</v>
      </c>
      <c r="BP15" s="43">
        <f t="shared" si="12"/>
        <v>0</v>
      </c>
      <c r="BQ15" s="43">
        <f t="shared" si="12"/>
        <v>0</v>
      </c>
      <c r="BR15" s="43">
        <f t="shared" si="12"/>
        <v>0</v>
      </c>
      <c r="BS15" s="43">
        <f t="shared" ref="BS15:DW15" si="13">IF(BR$4&lt;=$C$14,$F$7/$C$14,0)</f>
        <v>0</v>
      </c>
      <c r="BT15" s="43">
        <f t="shared" si="13"/>
        <v>0</v>
      </c>
      <c r="BU15" s="43">
        <f t="shared" si="13"/>
        <v>0</v>
      </c>
      <c r="BV15" s="43">
        <f t="shared" si="13"/>
        <v>0</v>
      </c>
      <c r="BW15" s="43">
        <f t="shared" si="13"/>
        <v>0</v>
      </c>
      <c r="BX15" s="43">
        <f t="shared" si="13"/>
        <v>0</v>
      </c>
      <c r="BY15" s="43">
        <f t="shared" si="13"/>
        <v>0</v>
      </c>
      <c r="BZ15" s="43">
        <f t="shared" si="13"/>
        <v>0</v>
      </c>
      <c r="CA15" s="43">
        <f t="shared" si="13"/>
        <v>0</v>
      </c>
      <c r="CB15" s="43">
        <f t="shared" si="13"/>
        <v>0</v>
      </c>
      <c r="CC15" s="43">
        <f t="shared" si="13"/>
        <v>0</v>
      </c>
      <c r="CD15" s="43">
        <f t="shared" si="13"/>
        <v>0</v>
      </c>
      <c r="CE15" s="43">
        <f t="shared" si="13"/>
        <v>0</v>
      </c>
      <c r="CF15" s="43">
        <f t="shared" si="13"/>
        <v>0</v>
      </c>
      <c r="CG15" s="43">
        <f t="shared" si="13"/>
        <v>0</v>
      </c>
      <c r="CH15" s="43">
        <f t="shared" si="13"/>
        <v>0</v>
      </c>
      <c r="CI15" s="43">
        <f t="shared" si="13"/>
        <v>0</v>
      </c>
      <c r="CJ15" s="43">
        <f t="shared" si="13"/>
        <v>0</v>
      </c>
      <c r="CK15" s="43">
        <f t="shared" si="13"/>
        <v>0</v>
      </c>
      <c r="CL15" s="43">
        <f t="shared" si="13"/>
        <v>0</v>
      </c>
      <c r="CM15" s="43">
        <f t="shared" si="13"/>
        <v>0</v>
      </c>
      <c r="CN15" s="43">
        <f t="shared" si="13"/>
        <v>0</v>
      </c>
      <c r="CO15" s="43">
        <f t="shared" si="13"/>
        <v>0</v>
      </c>
      <c r="CP15" s="43">
        <f t="shared" si="13"/>
        <v>0</v>
      </c>
      <c r="CQ15" s="43">
        <f t="shared" si="13"/>
        <v>0</v>
      </c>
      <c r="CR15" s="43">
        <f t="shared" si="13"/>
        <v>0</v>
      </c>
      <c r="CS15" s="43">
        <f t="shared" si="13"/>
        <v>0</v>
      </c>
      <c r="CT15" s="43">
        <f t="shared" si="13"/>
        <v>0</v>
      </c>
      <c r="CU15" s="43">
        <f t="shared" si="13"/>
        <v>0</v>
      </c>
      <c r="CV15" s="43">
        <f t="shared" si="13"/>
        <v>0</v>
      </c>
      <c r="CW15" s="43">
        <f t="shared" si="13"/>
        <v>0</v>
      </c>
      <c r="CX15" s="43">
        <f t="shared" si="13"/>
        <v>0</v>
      </c>
      <c r="CY15" s="43">
        <f t="shared" si="13"/>
        <v>0</v>
      </c>
      <c r="CZ15" s="43">
        <f t="shared" si="13"/>
        <v>0</v>
      </c>
      <c r="DA15" s="43">
        <f t="shared" si="13"/>
        <v>0</v>
      </c>
      <c r="DB15" s="43">
        <f t="shared" si="13"/>
        <v>0</v>
      </c>
      <c r="DC15" s="43">
        <f t="shared" si="13"/>
        <v>0</v>
      </c>
      <c r="DD15" s="43">
        <f t="shared" si="13"/>
        <v>0</v>
      </c>
      <c r="DE15" s="43">
        <f t="shared" si="13"/>
        <v>0</v>
      </c>
      <c r="DF15" s="43">
        <f t="shared" si="13"/>
        <v>0</v>
      </c>
      <c r="DG15" s="43">
        <f t="shared" si="13"/>
        <v>0</v>
      </c>
      <c r="DH15" s="43">
        <f t="shared" si="13"/>
        <v>0</v>
      </c>
      <c r="DI15" s="43">
        <f t="shared" si="13"/>
        <v>0</v>
      </c>
      <c r="DJ15" s="43">
        <f t="shared" si="13"/>
        <v>0</v>
      </c>
      <c r="DK15" s="43">
        <f t="shared" si="13"/>
        <v>0</v>
      </c>
      <c r="DL15" s="43">
        <f t="shared" si="13"/>
        <v>0</v>
      </c>
      <c r="DM15" s="43">
        <f t="shared" si="13"/>
        <v>0</v>
      </c>
      <c r="DN15" s="43">
        <f t="shared" si="13"/>
        <v>0</v>
      </c>
      <c r="DO15" s="43">
        <f t="shared" si="13"/>
        <v>0</v>
      </c>
      <c r="DP15" s="43">
        <f t="shared" si="13"/>
        <v>0</v>
      </c>
      <c r="DQ15" s="43">
        <f t="shared" si="13"/>
        <v>0</v>
      </c>
      <c r="DR15" s="43">
        <f t="shared" si="13"/>
        <v>0</v>
      </c>
      <c r="DS15" s="43">
        <f t="shared" si="13"/>
        <v>0</v>
      </c>
      <c r="DT15" s="43">
        <f t="shared" si="13"/>
        <v>0</v>
      </c>
      <c r="DU15" s="43">
        <f t="shared" si="13"/>
        <v>0</v>
      </c>
      <c r="DV15" s="43">
        <f t="shared" si="13"/>
        <v>0</v>
      </c>
      <c r="DW15" s="43">
        <f t="shared" si="13"/>
        <v>0</v>
      </c>
    </row>
    <row r="16" spans="1:127" x14ac:dyDescent="0.2">
      <c r="D16" s="20">
        <v>3</v>
      </c>
      <c r="E16" s="43"/>
      <c r="F16" s="43"/>
      <c r="G16" s="43">
        <f>IF(E$4&lt;=$C$14,$G$7/$C$14,0)</f>
        <v>0</v>
      </c>
      <c r="H16" s="43">
        <f t="shared" ref="H16:BS16" si="14">IF(F$4&lt;=$C$14,$G$7/$C$14,0)</f>
        <v>0</v>
      </c>
      <c r="I16" s="43">
        <f t="shared" si="14"/>
        <v>0</v>
      </c>
      <c r="J16" s="43">
        <f t="shared" si="14"/>
        <v>0</v>
      </c>
      <c r="K16" s="43">
        <f t="shared" si="14"/>
        <v>0</v>
      </c>
      <c r="L16" s="43">
        <f t="shared" si="14"/>
        <v>0</v>
      </c>
      <c r="M16" s="43">
        <f t="shared" si="14"/>
        <v>0</v>
      </c>
      <c r="N16" s="43">
        <f t="shared" si="14"/>
        <v>0</v>
      </c>
      <c r="O16" s="43">
        <f t="shared" si="14"/>
        <v>0</v>
      </c>
      <c r="P16" s="43">
        <f t="shared" si="14"/>
        <v>0</v>
      </c>
      <c r="Q16" s="43">
        <f t="shared" si="14"/>
        <v>0</v>
      </c>
      <c r="R16" s="43">
        <f t="shared" si="14"/>
        <v>0</v>
      </c>
      <c r="S16" s="43">
        <f t="shared" si="14"/>
        <v>0</v>
      </c>
      <c r="T16" s="43">
        <f t="shared" si="14"/>
        <v>0</v>
      </c>
      <c r="U16" s="43">
        <f t="shared" si="14"/>
        <v>0</v>
      </c>
      <c r="V16" s="43">
        <f t="shared" si="14"/>
        <v>0</v>
      </c>
      <c r="W16" s="43">
        <f t="shared" si="14"/>
        <v>0</v>
      </c>
      <c r="X16" s="43">
        <f t="shared" si="14"/>
        <v>0</v>
      </c>
      <c r="Y16" s="43">
        <f t="shared" si="14"/>
        <v>0</v>
      </c>
      <c r="Z16" s="43">
        <f t="shared" si="14"/>
        <v>0</v>
      </c>
      <c r="AA16" s="43">
        <f t="shared" si="14"/>
        <v>0</v>
      </c>
      <c r="AB16" s="43">
        <f t="shared" si="14"/>
        <v>0</v>
      </c>
      <c r="AC16" s="43">
        <f t="shared" si="14"/>
        <v>0</v>
      </c>
      <c r="AD16" s="43">
        <f t="shared" si="14"/>
        <v>0</v>
      </c>
      <c r="AE16" s="43">
        <f t="shared" si="14"/>
        <v>0</v>
      </c>
      <c r="AF16" s="43">
        <f t="shared" si="14"/>
        <v>0</v>
      </c>
      <c r="AG16" s="43">
        <f t="shared" si="14"/>
        <v>0</v>
      </c>
      <c r="AH16" s="43">
        <f t="shared" si="14"/>
        <v>0</v>
      </c>
      <c r="AI16" s="43">
        <f t="shared" si="14"/>
        <v>0</v>
      </c>
      <c r="AJ16" s="43">
        <f t="shared" si="14"/>
        <v>0</v>
      </c>
      <c r="AK16" s="43">
        <f t="shared" si="14"/>
        <v>0</v>
      </c>
      <c r="AL16" s="43">
        <f t="shared" si="14"/>
        <v>0</v>
      </c>
      <c r="AM16" s="43">
        <f t="shared" si="14"/>
        <v>0</v>
      </c>
      <c r="AN16" s="43">
        <f t="shared" si="14"/>
        <v>0</v>
      </c>
      <c r="AO16" s="43">
        <f t="shared" si="14"/>
        <v>0</v>
      </c>
      <c r="AP16" s="43">
        <f t="shared" si="14"/>
        <v>0</v>
      </c>
      <c r="AQ16" s="43">
        <f t="shared" si="14"/>
        <v>0</v>
      </c>
      <c r="AR16" s="43">
        <f t="shared" si="14"/>
        <v>0</v>
      </c>
      <c r="AS16" s="43">
        <f t="shared" si="14"/>
        <v>0</v>
      </c>
      <c r="AT16" s="43">
        <f t="shared" si="14"/>
        <v>0</v>
      </c>
      <c r="AU16" s="43">
        <f t="shared" si="14"/>
        <v>0</v>
      </c>
      <c r="AV16" s="43">
        <f t="shared" si="14"/>
        <v>0</v>
      </c>
      <c r="AW16" s="43">
        <f t="shared" si="14"/>
        <v>0</v>
      </c>
      <c r="AX16" s="43">
        <f t="shared" si="14"/>
        <v>0</v>
      </c>
      <c r="AY16" s="43">
        <f t="shared" si="14"/>
        <v>0</v>
      </c>
      <c r="AZ16" s="43">
        <f t="shared" si="14"/>
        <v>0</v>
      </c>
      <c r="BA16" s="43">
        <f t="shared" si="14"/>
        <v>0</v>
      </c>
      <c r="BB16" s="43">
        <f t="shared" si="14"/>
        <v>0</v>
      </c>
      <c r="BC16" s="43">
        <f t="shared" si="14"/>
        <v>0</v>
      </c>
      <c r="BD16" s="43">
        <f t="shared" si="14"/>
        <v>0</v>
      </c>
      <c r="BE16" s="43">
        <f t="shared" si="14"/>
        <v>0</v>
      </c>
      <c r="BF16" s="43">
        <f t="shared" si="14"/>
        <v>0</v>
      </c>
      <c r="BG16" s="43">
        <f t="shared" si="14"/>
        <v>0</v>
      </c>
      <c r="BH16" s="43">
        <f t="shared" si="14"/>
        <v>0</v>
      </c>
      <c r="BI16" s="43">
        <f t="shared" si="14"/>
        <v>0</v>
      </c>
      <c r="BJ16" s="43">
        <f t="shared" si="14"/>
        <v>0</v>
      </c>
      <c r="BK16" s="43">
        <f t="shared" si="14"/>
        <v>0</v>
      </c>
      <c r="BL16" s="43">
        <f t="shared" si="14"/>
        <v>0</v>
      </c>
      <c r="BM16" s="43">
        <f t="shared" si="14"/>
        <v>0</v>
      </c>
      <c r="BN16" s="43">
        <f t="shared" si="14"/>
        <v>0</v>
      </c>
      <c r="BO16" s="43">
        <f t="shared" si="14"/>
        <v>0</v>
      </c>
      <c r="BP16" s="43">
        <f t="shared" si="14"/>
        <v>0</v>
      </c>
      <c r="BQ16" s="43">
        <f t="shared" si="14"/>
        <v>0</v>
      </c>
      <c r="BR16" s="43">
        <f t="shared" si="14"/>
        <v>0</v>
      </c>
      <c r="BS16" s="43">
        <f t="shared" si="14"/>
        <v>0</v>
      </c>
      <c r="BT16" s="43">
        <f t="shared" ref="BT16:DW16" si="15">IF(BR$4&lt;=$C$14,$G$7/$C$14,0)</f>
        <v>0</v>
      </c>
      <c r="BU16" s="43">
        <f t="shared" si="15"/>
        <v>0</v>
      </c>
      <c r="BV16" s="43">
        <f t="shared" si="15"/>
        <v>0</v>
      </c>
      <c r="BW16" s="43">
        <f t="shared" si="15"/>
        <v>0</v>
      </c>
      <c r="BX16" s="43">
        <f t="shared" si="15"/>
        <v>0</v>
      </c>
      <c r="BY16" s="43">
        <f t="shared" si="15"/>
        <v>0</v>
      </c>
      <c r="BZ16" s="43">
        <f t="shared" si="15"/>
        <v>0</v>
      </c>
      <c r="CA16" s="43">
        <f t="shared" si="15"/>
        <v>0</v>
      </c>
      <c r="CB16" s="43">
        <f t="shared" si="15"/>
        <v>0</v>
      </c>
      <c r="CC16" s="43">
        <f t="shared" si="15"/>
        <v>0</v>
      </c>
      <c r="CD16" s="43">
        <f t="shared" si="15"/>
        <v>0</v>
      </c>
      <c r="CE16" s="43">
        <f t="shared" si="15"/>
        <v>0</v>
      </c>
      <c r="CF16" s="43">
        <f t="shared" si="15"/>
        <v>0</v>
      </c>
      <c r="CG16" s="43">
        <f t="shared" si="15"/>
        <v>0</v>
      </c>
      <c r="CH16" s="43">
        <f t="shared" si="15"/>
        <v>0</v>
      </c>
      <c r="CI16" s="43">
        <f t="shared" si="15"/>
        <v>0</v>
      </c>
      <c r="CJ16" s="43">
        <f t="shared" si="15"/>
        <v>0</v>
      </c>
      <c r="CK16" s="43">
        <f t="shared" si="15"/>
        <v>0</v>
      </c>
      <c r="CL16" s="43">
        <f t="shared" si="15"/>
        <v>0</v>
      </c>
      <c r="CM16" s="43">
        <f t="shared" si="15"/>
        <v>0</v>
      </c>
      <c r="CN16" s="43">
        <f t="shared" si="15"/>
        <v>0</v>
      </c>
      <c r="CO16" s="43">
        <f t="shared" si="15"/>
        <v>0</v>
      </c>
      <c r="CP16" s="43">
        <f t="shared" si="15"/>
        <v>0</v>
      </c>
      <c r="CQ16" s="43">
        <f t="shared" si="15"/>
        <v>0</v>
      </c>
      <c r="CR16" s="43">
        <f t="shared" si="15"/>
        <v>0</v>
      </c>
      <c r="CS16" s="43">
        <f t="shared" si="15"/>
        <v>0</v>
      </c>
      <c r="CT16" s="43">
        <f t="shared" si="15"/>
        <v>0</v>
      </c>
      <c r="CU16" s="43">
        <f t="shared" si="15"/>
        <v>0</v>
      </c>
      <c r="CV16" s="43">
        <f t="shared" si="15"/>
        <v>0</v>
      </c>
      <c r="CW16" s="43">
        <f t="shared" si="15"/>
        <v>0</v>
      </c>
      <c r="CX16" s="43">
        <f t="shared" si="15"/>
        <v>0</v>
      </c>
      <c r="CY16" s="43">
        <f t="shared" si="15"/>
        <v>0</v>
      </c>
      <c r="CZ16" s="43">
        <f t="shared" si="15"/>
        <v>0</v>
      </c>
      <c r="DA16" s="43">
        <f t="shared" si="15"/>
        <v>0</v>
      </c>
      <c r="DB16" s="43">
        <f t="shared" si="15"/>
        <v>0</v>
      </c>
      <c r="DC16" s="43">
        <f t="shared" si="15"/>
        <v>0</v>
      </c>
      <c r="DD16" s="43">
        <f t="shared" si="15"/>
        <v>0</v>
      </c>
      <c r="DE16" s="43">
        <f t="shared" si="15"/>
        <v>0</v>
      </c>
      <c r="DF16" s="43">
        <f t="shared" si="15"/>
        <v>0</v>
      </c>
      <c r="DG16" s="43">
        <f t="shared" si="15"/>
        <v>0</v>
      </c>
      <c r="DH16" s="43">
        <f t="shared" si="15"/>
        <v>0</v>
      </c>
      <c r="DI16" s="43">
        <f t="shared" si="15"/>
        <v>0</v>
      </c>
      <c r="DJ16" s="43">
        <f t="shared" si="15"/>
        <v>0</v>
      </c>
      <c r="DK16" s="43">
        <f t="shared" si="15"/>
        <v>0</v>
      </c>
      <c r="DL16" s="43">
        <f t="shared" si="15"/>
        <v>0</v>
      </c>
      <c r="DM16" s="43">
        <f t="shared" si="15"/>
        <v>0</v>
      </c>
      <c r="DN16" s="43">
        <f t="shared" si="15"/>
        <v>0</v>
      </c>
      <c r="DO16" s="43">
        <f t="shared" si="15"/>
        <v>0</v>
      </c>
      <c r="DP16" s="43">
        <f t="shared" si="15"/>
        <v>0</v>
      </c>
      <c r="DQ16" s="43">
        <f t="shared" si="15"/>
        <v>0</v>
      </c>
      <c r="DR16" s="43">
        <f t="shared" si="15"/>
        <v>0</v>
      </c>
      <c r="DS16" s="43">
        <f t="shared" si="15"/>
        <v>0</v>
      </c>
      <c r="DT16" s="43">
        <f t="shared" si="15"/>
        <v>0</v>
      </c>
      <c r="DU16" s="43">
        <f t="shared" si="15"/>
        <v>0</v>
      </c>
      <c r="DV16" s="43">
        <f t="shared" si="15"/>
        <v>0</v>
      </c>
      <c r="DW16" s="43">
        <f t="shared" si="15"/>
        <v>0</v>
      </c>
    </row>
    <row r="17" spans="4:127" x14ac:dyDescent="0.2">
      <c r="D17" s="20">
        <v>4</v>
      </c>
      <c r="E17" s="43"/>
      <c r="F17" s="43"/>
      <c r="G17" s="43"/>
      <c r="H17" s="43">
        <f>IF(E$4&lt;=$C$14,$H$7/$C$14,0)</f>
        <v>0</v>
      </c>
      <c r="I17" s="43">
        <f t="shared" ref="I17:BT17" si="16">IF(F$4&lt;=$C$14,$H$7/$C$14,0)</f>
        <v>0</v>
      </c>
      <c r="J17" s="43">
        <f t="shared" si="16"/>
        <v>0</v>
      </c>
      <c r="K17" s="43">
        <f t="shared" si="16"/>
        <v>0</v>
      </c>
      <c r="L17" s="43">
        <f t="shared" si="16"/>
        <v>0</v>
      </c>
      <c r="M17" s="43">
        <f t="shared" si="16"/>
        <v>0</v>
      </c>
      <c r="N17" s="43">
        <f t="shared" si="16"/>
        <v>0</v>
      </c>
      <c r="O17" s="43">
        <f t="shared" si="16"/>
        <v>0</v>
      </c>
      <c r="P17" s="43">
        <f t="shared" si="16"/>
        <v>0</v>
      </c>
      <c r="Q17" s="43">
        <f t="shared" si="16"/>
        <v>0</v>
      </c>
      <c r="R17" s="43">
        <f t="shared" si="16"/>
        <v>0</v>
      </c>
      <c r="S17" s="43">
        <f t="shared" si="16"/>
        <v>0</v>
      </c>
      <c r="T17" s="43">
        <f t="shared" si="16"/>
        <v>0</v>
      </c>
      <c r="U17" s="43">
        <f t="shared" si="16"/>
        <v>0</v>
      </c>
      <c r="V17" s="43">
        <f t="shared" si="16"/>
        <v>0</v>
      </c>
      <c r="W17" s="43">
        <f t="shared" si="16"/>
        <v>0</v>
      </c>
      <c r="X17" s="43">
        <f t="shared" si="16"/>
        <v>0</v>
      </c>
      <c r="Y17" s="43">
        <f t="shared" si="16"/>
        <v>0</v>
      </c>
      <c r="Z17" s="43">
        <f t="shared" si="16"/>
        <v>0</v>
      </c>
      <c r="AA17" s="43">
        <f t="shared" si="16"/>
        <v>0</v>
      </c>
      <c r="AB17" s="43">
        <f t="shared" si="16"/>
        <v>0</v>
      </c>
      <c r="AC17" s="43">
        <f t="shared" si="16"/>
        <v>0</v>
      </c>
      <c r="AD17" s="43">
        <f t="shared" si="16"/>
        <v>0</v>
      </c>
      <c r="AE17" s="43">
        <f t="shared" si="16"/>
        <v>0</v>
      </c>
      <c r="AF17" s="43">
        <f t="shared" si="16"/>
        <v>0</v>
      </c>
      <c r="AG17" s="43">
        <f t="shared" si="16"/>
        <v>0</v>
      </c>
      <c r="AH17" s="43">
        <f t="shared" si="16"/>
        <v>0</v>
      </c>
      <c r="AI17" s="43">
        <f t="shared" si="16"/>
        <v>0</v>
      </c>
      <c r="AJ17" s="43">
        <f t="shared" si="16"/>
        <v>0</v>
      </c>
      <c r="AK17" s="43">
        <f t="shared" si="16"/>
        <v>0</v>
      </c>
      <c r="AL17" s="43">
        <f t="shared" si="16"/>
        <v>0</v>
      </c>
      <c r="AM17" s="43">
        <f t="shared" si="16"/>
        <v>0</v>
      </c>
      <c r="AN17" s="43">
        <f t="shared" si="16"/>
        <v>0</v>
      </c>
      <c r="AO17" s="43">
        <f t="shared" si="16"/>
        <v>0</v>
      </c>
      <c r="AP17" s="43">
        <f t="shared" si="16"/>
        <v>0</v>
      </c>
      <c r="AQ17" s="43">
        <f t="shared" si="16"/>
        <v>0</v>
      </c>
      <c r="AR17" s="43">
        <f t="shared" si="16"/>
        <v>0</v>
      </c>
      <c r="AS17" s="43">
        <f t="shared" si="16"/>
        <v>0</v>
      </c>
      <c r="AT17" s="43">
        <f t="shared" si="16"/>
        <v>0</v>
      </c>
      <c r="AU17" s="43">
        <f t="shared" si="16"/>
        <v>0</v>
      </c>
      <c r="AV17" s="43">
        <f t="shared" si="16"/>
        <v>0</v>
      </c>
      <c r="AW17" s="43">
        <f t="shared" si="16"/>
        <v>0</v>
      </c>
      <c r="AX17" s="43">
        <f t="shared" si="16"/>
        <v>0</v>
      </c>
      <c r="AY17" s="43">
        <f t="shared" si="16"/>
        <v>0</v>
      </c>
      <c r="AZ17" s="43">
        <f t="shared" si="16"/>
        <v>0</v>
      </c>
      <c r="BA17" s="43">
        <f t="shared" si="16"/>
        <v>0</v>
      </c>
      <c r="BB17" s="43">
        <f t="shared" si="16"/>
        <v>0</v>
      </c>
      <c r="BC17" s="43">
        <f t="shared" si="16"/>
        <v>0</v>
      </c>
      <c r="BD17" s="43">
        <f t="shared" si="16"/>
        <v>0</v>
      </c>
      <c r="BE17" s="43">
        <f t="shared" si="16"/>
        <v>0</v>
      </c>
      <c r="BF17" s="43">
        <f t="shared" si="16"/>
        <v>0</v>
      </c>
      <c r="BG17" s="43">
        <f t="shared" si="16"/>
        <v>0</v>
      </c>
      <c r="BH17" s="43">
        <f t="shared" si="16"/>
        <v>0</v>
      </c>
      <c r="BI17" s="43">
        <f t="shared" si="16"/>
        <v>0</v>
      </c>
      <c r="BJ17" s="43">
        <f t="shared" si="16"/>
        <v>0</v>
      </c>
      <c r="BK17" s="43">
        <f t="shared" si="16"/>
        <v>0</v>
      </c>
      <c r="BL17" s="43">
        <f t="shared" si="16"/>
        <v>0</v>
      </c>
      <c r="BM17" s="43">
        <f t="shared" si="16"/>
        <v>0</v>
      </c>
      <c r="BN17" s="43">
        <f t="shared" si="16"/>
        <v>0</v>
      </c>
      <c r="BO17" s="43">
        <f t="shared" si="16"/>
        <v>0</v>
      </c>
      <c r="BP17" s="43">
        <f t="shared" si="16"/>
        <v>0</v>
      </c>
      <c r="BQ17" s="43">
        <f t="shared" si="16"/>
        <v>0</v>
      </c>
      <c r="BR17" s="43">
        <f t="shared" si="16"/>
        <v>0</v>
      </c>
      <c r="BS17" s="43">
        <f t="shared" si="16"/>
        <v>0</v>
      </c>
      <c r="BT17" s="43">
        <f t="shared" si="16"/>
        <v>0</v>
      </c>
      <c r="BU17" s="43">
        <f t="shared" ref="BU17:DW17" si="17">IF(BR$4&lt;=$C$14,$H$7/$C$14,0)</f>
        <v>0</v>
      </c>
      <c r="BV17" s="43">
        <f t="shared" si="17"/>
        <v>0</v>
      </c>
      <c r="BW17" s="43">
        <f t="shared" si="17"/>
        <v>0</v>
      </c>
      <c r="BX17" s="43">
        <f t="shared" si="17"/>
        <v>0</v>
      </c>
      <c r="BY17" s="43">
        <f t="shared" si="17"/>
        <v>0</v>
      </c>
      <c r="BZ17" s="43">
        <f t="shared" si="17"/>
        <v>0</v>
      </c>
      <c r="CA17" s="43">
        <f t="shared" si="17"/>
        <v>0</v>
      </c>
      <c r="CB17" s="43">
        <f t="shared" si="17"/>
        <v>0</v>
      </c>
      <c r="CC17" s="43">
        <f t="shared" si="17"/>
        <v>0</v>
      </c>
      <c r="CD17" s="43">
        <f t="shared" si="17"/>
        <v>0</v>
      </c>
      <c r="CE17" s="43">
        <f t="shared" si="17"/>
        <v>0</v>
      </c>
      <c r="CF17" s="43">
        <f t="shared" si="17"/>
        <v>0</v>
      </c>
      <c r="CG17" s="43">
        <f t="shared" si="17"/>
        <v>0</v>
      </c>
      <c r="CH17" s="43">
        <f t="shared" si="17"/>
        <v>0</v>
      </c>
      <c r="CI17" s="43">
        <f t="shared" si="17"/>
        <v>0</v>
      </c>
      <c r="CJ17" s="43">
        <f t="shared" si="17"/>
        <v>0</v>
      </c>
      <c r="CK17" s="43">
        <f t="shared" si="17"/>
        <v>0</v>
      </c>
      <c r="CL17" s="43">
        <f t="shared" si="17"/>
        <v>0</v>
      </c>
      <c r="CM17" s="43">
        <f t="shared" si="17"/>
        <v>0</v>
      </c>
      <c r="CN17" s="43">
        <f t="shared" si="17"/>
        <v>0</v>
      </c>
      <c r="CO17" s="43">
        <f t="shared" si="17"/>
        <v>0</v>
      </c>
      <c r="CP17" s="43">
        <f t="shared" si="17"/>
        <v>0</v>
      </c>
      <c r="CQ17" s="43">
        <f t="shared" si="17"/>
        <v>0</v>
      </c>
      <c r="CR17" s="43">
        <f t="shared" si="17"/>
        <v>0</v>
      </c>
      <c r="CS17" s="43">
        <f t="shared" si="17"/>
        <v>0</v>
      </c>
      <c r="CT17" s="43">
        <f t="shared" si="17"/>
        <v>0</v>
      </c>
      <c r="CU17" s="43">
        <f t="shared" si="17"/>
        <v>0</v>
      </c>
      <c r="CV17" s="43">
        <f t="shared" si="17"/>
        <v>0</v>
      </c>
      <c r="CW17" s="43">
        <f t="shared" si="17"/>
        <v>0</v>
      </c>
      <c r="CX17" s="43">
        <f t="shared" si="17"/>
        <v>0</v>
      </c>
      <c r="CY17" s="43">
        <f t="shared" si="17"/>
        <v>0</v>
      </c>
      <c r="CZ17" s="43">
        <f t="shared" si="17"/>
        <v>0</v>
      </c>
      <c r="DA17" s="43">
        <f t="shared" si="17"/>
        <v>0</v>
      </c>
      <c r="DB17" s="43">
        <f t="shared" si="17"/>
        <v>0</v>
      </c>
      <c r="DC17" s="43">
        <f t="shared" si="17"/>
        <v>0</v>
      </c>
      <c r="DD17" s="43">
        <f t="shared" si="17"/>
        <v>0</v>
      </c>
      <c r="DE17" s="43">
        <f t="shared" si="17"/>
        <v>0</v>
      </c>
      <c r="DF17" s="43">
        <f t="shared" si="17"/>
        <v>0</v>
      </c>
      <c r="DG17" s="43">
        <f t="shared" si="17"/>
        <v>0</v>
      </c>
      <c r="DH17" s="43">
        <f t="shared" si="17"/>
        <v>0</v>
      </c>
      <c r="DI17" s="43">
        <f t="shared" si="17"/>
        <v>0</v>
      </c>
      <c r="DJ17" s="43">
        <f t="shared" si="17"/>
        <v>0</v>
      </c>
      <c r="DK17" s="43">
        <f t="shared" si="17"/>
        <v>0</v>
      </c>
      <c r="DL17" s="43">
        <f t="shared" si="17"/>
        <v>0</v>
      </c>
      <c r="DM17" s="43">
        <f t="shared" si="17"/>
        <v>0</v>
      </c>
      <c r="DN17" s="43">
        <f t="shared" si="17"/>
        <v>0</v>
      </c>
      <c r="DO17" s="43">
        <f t="shared" si="17"/>
        <v>0</v>
      </c>
      <c r="DP17" s="43">
        <f t="shared" si="17"/>
        <v>0</v>
      </c>
      <c r="DQ17" s="43">
        <f t="shared" si="17"/>
        <v>0</v>
      </c>
      <c r="DR17" s="43">
        <f t="shared" si="17"/>
        <v>0</v>
      </c>
      <c r="DS17" s="43">
        <f t="shared" si="17"/>
        <v>0</v>
      </c>
      <c r="DT17" s="43">
        <f t="shared" si="17"/>
        <v>0</v>
      </c>
      <c r="DU17" s="43">
        <f t="shared" si="17"/>
        <v>0</v>
      </c>
      <c r="DV17" s="43">
        <f t="shared" si="17"/>
        <v>0</v>
      </c>
      <c r="DW17" s="43">
        <f t="shared" si="17"/>
        <v>0</v>
      </c>
    </row>
    <row r="18" spans="4:127" x14ac:dyDescent="0.2">
      <c r="D18" s="20">
        <v>5</v>
      </c>
      <c r="E18" s="43"/>
      <c r="F18" s="43"/>
      <c r="G18" s="43"/>
      <c r="H18" s="43"/>
      <c r="I18" s="43">
        <f>IF(E$4&lt;=$C$14,$I$7/$C$14,0)</f>
        <v>0</v>
      </c>
      <c r="J18" s="43">
        <f t="shared" ref="J18:BU18" si="18">IF(F$4&lt;=$C$14,$I$7/$C$14,0)</f>
        <v>0</v>
      </c>
      <c r="K18" s="43">
        <f t="shared" si="18"/>
        <v>0</v>
      </c>
      <c r="L18" s="43">
        <f t="shared" si="18"/>
        <v>0</v>
      </c>
      <c r="M18" s="43">
        <f t="shared" si="18"/>
        <v>0</v>
      </c>
      <c r="N18" s="43">
        <f t="shared" si="18"/>
        <v>0</v>
      </c>
      <c r="O18" s="43">
        <f t="shared" si="18"/>
        <v>0</v>
      </c>
      <c r="P18" s="43">
        <f t="shared" si="18"/>
        <v>0</v>
      </c>
      <c r="Q18" s="43">
        <f t="shared" si="18"/>
        <v>0</v>
      </c>
      <c r="R18" s="43">
        <f t="shared" si="18"/>
        <v>0</v>
      </c>
      <c r="S18" s="43">
        <f t="shared" si="18"/>
        <v>0</v>
      </c>
      <c r="T18" s="43">
        <f t="shared" si="18"/>
        <v>0</v>
      </c>
      <c r="U18" s="43">
        <f t="shared" si="18"/>
        <v>0</v>
      </c>
      <c r="V18" s="43">
        <f t="shared" si="18"/>
        <v>0</v>
      </c>
      <c r="W18" s="43">
        <f t="shared" si="18"/>
        <v>0</v>
      </c>
      <c r="X18" s="43">
        <f t="shared" si="18"/>
        <v>0</v>
      </c>
      <c r="Y18" s="43">
        <f t="shared" si="18"/>
        <v>0</v>
      </c>
      <c r="Z18" s="43">
        <f t="shared" si="18"/>
        <v>0</v>
      </c>
      <c r="AA18" s="43">
        <f t="shared" si="18"/>
        <v>0</v>
      </c>
      <c r="AB18" s="43">
        <f t="shared" si="18"/>
        <v>0</v>
      </c>
      <c r="AC18" s="43">
        <f t="shared" si="18"/>
        <v>0</v>
      </c>
      <c r="AD18" s="43">
        <f t="shared" si="18"/>
        <v>0</v>
      </c>
      <c r="AE18" s="43">
        <f t="shared" si="18"/>
        <v>0</v>
      </c>
      <c r="AF18" s="43">
        <f t="shared" si="18"/>
        <v>0</v>
      </c>
      <c r="AG18" s="43">
        <f t="shared" si="18"/>
        <v>0</v>
      </c>
      <c r="AH18" s="43">
        <f t="shared" si="18"/>
        <v>0</v>
      </c>
      <c r="AI18" s="43">
        <f t="shared" si="18"/>
        <v>0</v>
      </c>
      <c r="AJ18" s="43">
        <f t="shared" si="18"/>
        <v>0</v>
      </c>
      <c r="AK18" s="43">
        <f t="shared" si="18"/>
        <v>0</v>
      </c>
      <c r="AL18" s="43">
        <f t="shared" si="18"/>
        <v>0</v>
      </c>
      <c r="AM18" s="43">
        <f t="shared" si="18"/>
        <v>0</v>
      </c>
      <c r="AN18" s="43">
        <f t="shared" si="18"/>
        <v>0</v>
      </c>
      <c r="AO18" s="43">
        <f t="shared" si="18"/>
        <v>0</v>
      </c>
      <c r="AP18" s="43">
        <f t="shared" si="18"/>
        <v>0</v>
      </c>
      <c r="AQ18" s="43">
        <f t="shared" si="18"/>
        <v>0</v>
      </c>
      <c r="AR18" s="43">
        <f t="shared" si="18"/>
        <v>0</v>
      </c>
      <c r="AS18" s="43">
        <f t="shared" si="18"/>
        <v>0</v>
      </c>
      <c r="AT18" s="43">
        <f t="shared" si="18"/>
        <v>0</v>
      </c>
      <c r="AU18" s="43">
        <f t="shared" si="18"/>
        <v>0</v>
      </c>
      <c r="AV18" s="43">
        <f t="shared" si="18"/>
        <v>0</v>
      </c>
      <c r="AW18" s="43">
        <f t="shared" si="18"/>
        <v>0</v>
      </c>
      <c r="AX18" s="43">
        <f t="shared" si="18"/>
        <v>0</v>
      </c>
      <c r="AY18" s="43">
        <f t="shared" si="18"/>
        <v>0</v>
      </c>
      <c r="AZ18" s="43">
        <f t="shared" si="18"/>
        <v>0</v>
      </c>
      <c r="BA18" s="43">
        <f t="shared" si="18"/>
        <v>0</v>
      </c>
      <c r="BB18" s="43">
        <f t="shared" si="18"/>
        <v>0</v>
      </c>
      <c r="BC18" s="43">
        <f t="shared" si="18"/>
        <v>0</v>
      </c>
      <c r="BD18" s="43">
        <f t="shared" si="18"/>
        <v>0</v>
      </c>
      <c r="BE18" s="43">
        <f t="shared" si="18"/>
        <v>0</v>
      </c>
      <c r="BF18" s="43">
        <f t="shared" si="18"/>
        <v>0</v>
      </c>
      <c r="BG18" s="43">
        <f t="shared" si="18"/>
        <v>0</v>
      </c>
      <c r="BH18" s="43">
        <f t="shared" si="18"/>
        <v>0</v>
      </c>
      <c r="BI18" s="43">
        <f t="shared" si="18"/>
        <v>0</v>
      </c>
      <c r="BJ18" s="43">
        <f t="shared" si="18"/>
        <v>0</v>
      </c>
      <c r="BK18" s="43">
        <f t="shared" si="18"/>
        <v>0</v>
      </c>
      <c r="BL18" s="43">
        <f t="shared" si="18"/>
        <v>0</v>
      </c>
      <c r="BM18" s="43">
        <f t="shared" si="18"/>
        <v>0</v>
      </c>
      <c r="BN18" s="43">
        <f t="shared" si="18"/>
        <v>0</v>
      </c>
      <c r="BO18" s="43">
        <f t="shared" si="18"/>
        <v>0</v>
      </c>
      <c r="BP18" s="43">
        <f t="shared" si="18"/>
        <v>0</v>
      </c>
      <c r="BQ18" s="43">
        <f t="shared" si="18"/>
        <v>0</v>
      </c>
      <c r="BR18" s="43">
        <f t="shared" si="18"/>
        <v>0</v>
      </c>
      <c r="BS18" s="43">
        <f t="shared" si="18"/>
        <v>0</v>
      </c>
      <c r="BT18" s="43">
        <f t="shared" si="18"/>
        <v>0</v>
      </c>
      <c r="BU18" s="43">
        <f t="shared" si="18"/>
        <v>0</v>
      </c>
      <c r="BV18" s="43">
        <f t="shared" ref="BV18:DW18" si="19">IF(BR$4&lt;=$C$14,$I$7/$C$14,0)</f>
        <v>0</v>
      </c>
      <c r="BW18" s="43">
        <f t="shared" si="19"/>
        <v>0</v>
      </c>
      <c r="BX18" s="43">
        <f t="shared" si="19"/>
        <v>0</v>
      </c>
      <c r="BY18" s="43">
        <f t="shared" si="19"/>
        <v>0</v>
      </c>
      <c r="BZ18" s="43">
        <f t="shared" si="19"/>
        <v>0</v>
      </c>
      <c r="CA18" s="43">
        <f t="shared" si="19"/>
        <v>0</v>
      </c>
      <c r="CB18" s="43">
        <f t="shared" si="19"/>
        <v>0</v>
      </c>
      <c r="CC18" s="43">
        <f t="shared" si="19"/>
        <v>0</v>
      </c>
      <c r="CD18" s="43">
        <f t="shared" si="19"/>
        <v>0</v>
      </c>
      <c r="CE18" s="43">
        <f t="shared" si="19"/>
        <v>0</v>
      </c>
      <c r="CF18" s="43">
        <f t="shared" si="19"/>
        <v>0</v>
      </c>
      <c r="CG18" s="43">
        <f t="shared" si="19"/>
        <v>0</v>
      </c>
      <c r="CH18" s="43">
        <f t="shared" si="19"/>
        <v>0</v>
      </c>
      <c r="CI18" s="43">
        <f t="shared" si="19"/>
        <v>0</v>
      </c>
      <c r="CJ18" s="43">
        <f t="shared" si="19"/>
        <v>0</v>
      </c>
      <c r="CK18" s="43">
        <f t="shared" si="19"/>
        <v>0</v>
      </c>
      <c r="CL18" s="43">
        <f t="shared" si="19"/>
        <v>0</v>
      </c>
      <c r="CM18" s="43">
        <f t="shared" si="19"/>
        <v>0</v>
      </c>
      <c r="CN18" s="43">
        <f t="shared" si="19"/>
        <v>0</v>
      </c>
      <c r="CO18" s="43">
        <f t="shared" si="19"/>
        <v>0</v>
      </c>
      <c r="CP18" s="43">
        <f t="shared" si="19"/>
        <v>0</v>
      </c>
      <c r="CQ18" s="43">
        <f t="shared" si="19"/>
        <v>0</v>
      </c>
      <c r="CR18" s="43">
        <f t="shared" si="19"/>
        <v>0</v>
      </c>
      <c r="CS18" s="43">
        <f t="shared" si="19"/>
        <v>0</v>
      </c>
      <c r="CT18" s="43">
        <f t="shared" si="19"/>
        <v>0</v>
      </c>
      <c r="CU18" s="43">
        <f t="shared" si="19"/>
        <v>0</v>
      </c>
      <c r="CV18" s="43">
        <f t="shared" si="19"/>
        <v>0</v>
      </c>
      <c r="CW18" s="43">
        <f t="shared" si="19"/>
        <v>0</v>
      </c>
      <c r="CX18" s="43">
        <f t="shared" si="19"/>
        <v>0</v>
      </c>
      <c r="CY18" s="43">
        <f t="shared" si="19"/>
        <v>0</v>
      </c>
      <c r="CZ18" s="43">
        <f t="shared" si="19"/>
        <v>0</v>
      </c>
      <c r="DA18" s="43">
        <f t="shared" si="19"/>
        <v>0</v>
      </c>
      <c r="DB18" s="43">
        <f t="shared" si="19"/>
        <v>0</v>
      </c>
      <c r="DC18" s="43">
        <f t="shared" si="19"/>
        <v>0</v>
      </c>
      <c r="DD18" s="43">
        <f t="shared" si="19"/>
        <v>0</v>
      </c>
      <c r="DE18" s="43">
        <f t="shared" si="19"/>
        <v>0</v>
      </c>
      <c r="DF18" s="43">
        <f t="shared" si="19"/>
        <v>0</v>
      </c>
      <c r="DG18" s="43">
        <f t="shared" si="19"/>
        <v>0</v>
      </c>
      <c r="DH18" s="43">
        <f t="shared" si="19"/>
        <v>0</v>
      </c>
      <c r="DI18" s="43">
        <f t="shared" si="19"/>
        <v>0</v>
      </c>
      <c r="DJ18" s="43">
        <f t="shared" si="19"/>
        <v>0</v>
      </c>
      <c r="DK18" s="43">
        <f t="shared" si="19"/>
        <v>0</v>
      </c>
      <c r="DL18" s="43">
        <f t="shared" si="19"/>
        <v>0</v>
      </c>
      <c r="DM18" s="43">
        <f t="shared" si="19"/>
        <v>0</v>
      </c>
      <c r="DN18" s="43">
        <f t="shared" si="19"/>
        <v>0</v>
      </c>
      <c r="DO18" s="43">
        <f t="shared" si="19"/>
        <v>0</v>
      </c>
      <c r="DP18" s="43">
        <f t="shared" si="19"/>
        <v>0</v>
      </c>
      <c r="DQ18" s="43">
        <f t="shared" si="19"/>
        <v>0</v>
      </c>
      <c r="DR18" s="43">
        <f t="shared" si="19"/>
        <v>0</v>
      </c>
      <c r="DS18" s="43">
        <f t="shared" si="19"/>
        <v>0</v>
      </c>
      <c r="DT18" s="43">
        <f t="shared" si="19"/>
        <v>0</v>
      </c>
      <c r="DU18" s="43">
        <f t="shared" si="19"/>
        <v>0</v>
      </c>
      <c r="DV18" s="43">
        <f t="shared" si="19"/>
        <v>0</v>
      </c>
      <c r="DW18" s="43">
        <f t="shared" si="19"/>
        <v>0</v>
      </c>
    </row>
    <row r="19" spans="4:127" x14ac:dyDescent="0.2">
      <c r="D19" s="20">
        <v>6</v>
      </c>
      <c r="E19" s="43"/>
      <c r="F19" s="43"/>
      <c r="G19" s="43"/>
      <c r="H19" s="43"/>
      <c r="I19" s="43"/>
      <c r="J19" s="43">
        <f>IF(E$4&lt;=$C$14,$J$7/$C$14,0)</f>
        <v>0</v>
      </c>
      <c r="K19" s="43">
        <f t="shared" ref="K19:BV19" si="20">IF(F$4&lt;=$C$14,$J$7/$C$14,0)</f>
        <v>0</v>
      </c>
      <c r="L19" s="43">
        <f t="shared" si="20"/>
        <v>0</v>
      </c>
      <c r="M19" s="43">
        <f t="shared" si="20"/>
        <v>0</v>
      </c>
      <c r="N19" s="43">
        <f t="shared" si="20"/>
        <v>0</v>
      </c>
      <c r="O19" s="43">
        <f t="shared" si="20"/>
        <v>0</v>
      </c>
      <c r="P19" s="43">
        <f t="shared" si="20"/>
        <v>0</v>
      </c>
      <c r="Q19" s="43">
        <f t="shared" si="20"/>
        <v>0</v>
      </c>
      <c r="R19" s="43">
        <f t="shared" si="20"/>
        <v>0</v>
      </c>
      <c r="S19" s="43">
        <f t="shared" si="20"/>
        <v>0</v>
      </c>
      <c r="T19" s="43">
        <f t="shared" si="20"/>
        <v>0</v>
      </c>
      <c r="U19" s="43">
        <f t="shared" si="20"/>
        <v>0</v>
      </c>
      <c r="V19" s="43">
        <f t="shared" si="20"/>
        <v>0</v>
      </c>
      <c r="W19" s="43">
        <f t="shared" si="20"/>
        <v>0</v>
      </c>
      <c r="X19" s="43">
        <f t="shared" si="20"/>
        <v>0</v>
      </c>
      <c r="Y19" s="43">
        <f t="shared" si="20"/>
        <v>0</v>
      </c>
      <c r="Z19" s="43">
        <f t="shared" si="20"/>
        <v>0</v>
      </c>
      <c r="AA19" s="43">
        <f t="shared" si="20"/>
        <v>0</v>
      </c>
      <c r="AB19" s="43">
        <f t="shared" si="20"/>
        <v>0</v>
      </c>
      <c r="AC19" s="43">
        <f t="shared" si="20"/>
        <v>0</v>
      </c>
      <c r="AD19" s="43">
        <f t="shared" si="20"/>
        <v>0</v>
      </c>
      <c r="AE19" s="43">
        <f t="shared" si="20"/>
        <v>0</v>
      </c>
      <c r="AF19" s="43">
        <f t="shared" si="20"/>
        <v>0</v>
      </c>
      <c r="AG19" s="43">
        <f t="shared" si="20"/>
        <v>0</v>
      </c>
      <c r="AH19" s="43">
        <f t="shared" si="20"/>
        <v>0</v>
      </c>
      <c r="AI19" s="43">
        <f t="shared" si="20"/>
        <v>0</v>
      </c>
      <c r="AJ19" s="43">
        <f t="shared" si="20"/>
        <v>0</v>
      </c>
      <c r="AK19" s="43">
        <f t="shared" si="20"/>
        <v>0</v>
      </c>
      <c r="AL19" s="43">
        <f t="shared" si="20"/>
        <v>0</v>
      </c>
      <c r="AM19" s="43">
        <f t="shared" si="20"/>
        <v>0</v>
      </c>
      <c r="AN19" s="43">
        <f t="shared" si="20"/>
        <v>0</v>
      </c>
      <c r="AO19" s="43">
        <f t="shared" si="20"/>
        <v>0</v>
      </c>
      <c r="AP19" s="43">
        <f t="shared" si="20"/>
        <v>0</v>
      </c>
      <c r="AQ19" s="43">
        <f t="shared" si="20"/>
        <v>0</v>
      </c>
      <c r="AR19" s="43">
        <f t="shared" si="20"/>
        <v>0</v>
      </c>
      <c r="AS19" s="43">
        <f t="shared" si="20"/>
        <v>0</v>
      </c>
      <c r="AT19" s="43">
        <f t="shared" si="20"/>
        <v>0</v>
      </c>
      <c r="AU19" s="43">
        <f t="shared" si="20"/>
        <v>0</v>
      </c>
      <c r="AV19" s="43">
        <f t="shared" si="20"/>
        <v>0</v>
      </c>
      <c r="AW19" s="43">
        <f t="shared" si="20"/>
        <v>0</v>
      </c>
      <c r="AX19" s="43">
        <f t="shared" si="20"/>
        <v>0</v>
      </c>
      <c r="AY19" s="43">
        <f t="shared" si="20"/>
        <v>0</v>
      </c>
      <c r="AZ19" s="43">
        <f t="shared" si="20"/>
        <v>0</v>
      </c>
      <c r="BA19" s="43">
        <f t="shared" si="20"/>
        <v>0</v>
      </c>
      <c r="BB19" s="43">
        <f t="shared" si="20"/>
        <v>0</v>
      </c>
      <c r="BC19" s="43">
        <f t="shared" si="20"/>
        <v>0</v>
      </c>
      <c r="BD19" s="43">
        <f t="shared" si="20"/>
        <v>0</v>
      </c>
      <c r="BE19" s="43">
        <f t="shared" si="20"/>
        <v>0</v>
      </c>
      <c r="BF19" s="43">
        <f t="shared" si="20"/>
        <v>0</v>
      </c>
      <c r="BG19" s="43">
        <f t="shared" si="20"/>
        <v>0</v>
      </c>
      <c r="BH19" s="43">
        <f t="shared" si="20"/>
        <v>0</v>
      </c>
      <c r="BI19" s="43">
        <f t="shared" si="20"/>
        <v>0</v>
      </c>
      <c r="BJ19" s="43">
        <f t="shared" si="20"/>
        <v>0</v>
      </c>
      <c r="BK19" s="43">
        <f t="shared" si="20"/>
        <v>0</v>
      </c>
      <c r="BL19" s="43">
        <f t="shared" si="20"/>
        <v>0</v>
      </c>
      <c r="BM19" s="43">
        <f t="shared" si="20"/>
        <v>0</v>
      </c>
      <c r="BN19" s="43">
        <f t="shared" si="20"/>
        <v>0</v>
      </c>
      <c r="BO19" s="43">
        <f t="shared" si="20"/>
        <v>0</v>
      </c>
      <c r="BP19" s="43">
        <f t="shared" si="20"/>
        <v>0</v>
      </c>
      <c r="BQ19" s="43">
        <f t="shared" si="20"/>
        <v>0</v>
      </c>
      <c r="BR19" s="43">
        <f t="shared" si="20"/>
        <v>0</v>
      </c>
      <c r="BS19" s="43">
        <f t="shared" si="20"/>
        <v>0</v>
      </c>
      <c r="BT19" s="43">
        <f t="shared" si="20"/>
        <v>0</v>
      </c>
      <c r="BU19" s="43">
        <f t="shared" si="20"/>
        <v>0</v>
      </c>
      <c r="BV19" s="43">
        <f t="shared" si="20"/>
        <v>0</v>
      </c>
      <c r="BW19" s="43">
        <f t="shared" ref="BW19:DW19" si="21">IF(BR$4&lt;=$C$14,$J$7/$C$14,0)</f>
        <v>0</v>
      </c>
      <c r="BX19" s="43">
        <f t="shared" si="21"/>
        <v>0</v>
      </c>
      <c r="BY19" s="43">
        <f t="shared" si="21"/>
        <v>0</v>
      </c>
      <c r="BZ19" s="43">
        <f t="shared" si="21"/>
        <v>0</v>
      </c>
      <c r="CA19" s="43">
        <f t="shared" si="21"/>
        <v>0</v>
      </c>
      <c r="CB19" s="43">
        <f t="shared" si="21"/>
        <v>0</v>
      </c>
      <c r="CC19" s="43">
        <f t="shared" si="21"/>
        <v>0</v>
      </c>
      <c r="CD19" s="43">
        <f t="shared" si="21"/>
        <v>0</v>
      </c>
      <c r="CE19" s="43">
        <f t="shared" si="21"/>
        <v>0</v>
      </c>
      <c r="CF19" s="43">
        <f t="shared" si="21"/>
        <v>0</v>
      </c>
      <c r="CG19" s="43">
        <f t="shared" si="21"/>
        <v>0</v>
      </c>
      <c r="CH19" s="43">
        <f t="shared" si="21"/>
        <v>0</v>
      </c>
      <c r="CI19" s="43">
        <f t="shared" si="21"/>
        <v>0</v>
      </c>
      <c r="CJ19" s="43">
        <f t="shared" si="21"/>
        <v>0</v>
      </c>
      <c r="CK19" s="43">
        <f t="shared" si="21"/>
        <v>0</v>
      </c>
      <c r="CL19" s="43">
        <f t="shared" si="21"/>
        <v>0</v>
      </c>
      <c r="CM19" s="43">
        <f t="shared" si="21"/>
        <v>0</v>
      </c>
      <c r="CN19" s="43">
        <f t="shared" si="21"/>
        <v>0</v>
      </c>
      <c r="CO19" s="43">
        <f t="shared" si="21"/>
        <v>0</v>
      </c>
      <c r="CP19" s="43">
        <f t="shared" si="21"/>
        <v>0</v>
      </c>
      <c r="CQ19" s="43">
        <f t="shared" si="21"/>
        <v>0</v>
      </c>
      <c r="CR19" s="43">
        <f t="shared" si="21"/>
        <v>0</v>
      </c>
      <c r="CS19" s="43">
        <f t="shared" si="21"/>
        <v>0</v>
      </c>
      <c r="CT19" s="43">
        <f t="shared" si="21"/>
        <v>0</v>
      </c>
      <c r="CU19" s="43">
        <f t="shared" si="21"/>
        <v>0</v>
      </c>
      <c r="CV19" s="43">
        <f t="shared" si="21"/>
        <v>0</v>
      </c>
      <c r="CW19" s="43">
        <f t="shared" si="21"/>
        <v>0</v>
      </c>
      <c r="CX19" s="43">
        <f t="shared" si="21"/>
        <v>0</v>
      </c>
      <c r="CY19" s="43">
        <f t="shared" si="21"/>
        <v>0</v>
      </c>
      <c r="CZ19" s="43">
        <f t="shared" si="21"/>
        <v>0</v>
      </c>
      <c r="DA19" s="43">
        <f t="shared" si="21"/>
        <v>0</v>
      </c>
      <c r="DB19" s="43">
        <f t="shared" si="21"/>
        <v>0</v>
      </c>
      <c r="DC19" s="43">
        <f t="shared" si="21"/>
        <v>0</v>
      </c>
      <c r="DD19" s="43">
        <f t="shared" si="21"/>
        <v>0</v>
      </c>
      <c r="DE19" s="43">
        <f t="shared" si="21"/>
        <v>0</v>
      </c>
      <c r="DF19" s="43">
        <f t="shared" si="21"/>
        <v>0</v>
      </c>
      <c r="DG19" s="43">
        <f t="shared" si="21"/>
        <v>0</v>
      </c>
      <c r="DH19" s="43">
        <f t="shared" si="21"/>
        <v>0</v>
      </c>
      <c r="DI19" s="43">
        <f t="shared" si="21"/>
        <v>0</v>
      </c>
      <c r="DJ19" s="43">
        <f t="shared" si="21"/>
        <v>0</v>
      </c>
      <c r="DK19" s="43">
        <f t="shared" si="21"/>
        <v>0</v>
      </c>
      <c r="DL19" s="43">
        <f t="shared" si="21"/>
        <v>0</v>
      </c>
      <c r="DM19" s="43">
        <f t="shared" si="21"/>
        <v>0</v>
      </c>
      <c r="DN19" s="43">
        <f t="shared" si="21"/>
        <v>0</v>
      </c>
      <c r="DO19" s="43">
        <f t="shared" si="21"/>
        <v>0</v>
      </c>
      <c r="DP19" s="43">
        <f t="shared" si="21"/>
        <v>0</v>
      </c>
      <c r="DQ19" s="43">
        <f t="shared" si="21"/>
        <v>0</v>
      </c>
      <c r="DR19" s="43">
        <f t="shared" si="21"/>
        <v>0</v>
      </c>
      <c r="DS19" s="43">
        <f t="shared" si="21"/>
        <v>0</v>
      </c>
      <c r="DT19" s="43">
        <f t="shared" si="21"/>
        <v>0</v>
      </c>
      <c r="DU19" s="43">
        <f t="shared" si="21"/>
        <v>0</v>
      </c>
      <c r="DV19" s="43">
        <f t="shared" si="21"/>
        <v>0</v>
      </c>
      <c r="DW19" s="43">
        <f t="shared" si="21"/>
        <v>0</v>
      </c>
    </row>
    <row r="20" spans="4:127" x14ac:dyDescent="0.2">
      <c r="D20" s="20">
        <v>7</v>
      </c>
      <c r="E20" s="43"/>
      <c r="F20" s="43"/>
      <c r="G20" s="43"/>
      <c r="H20" s="43"/>
      <c r="I20" s="43"/>
      <c r="J20" s="43"/>
      <c r="K20" s="43">
        <f>IF(E$4&lt;=$C$14,$K$7/$C$14,0)</f>
        <v>0</v>
      </c>
      <c r="L20" s="43">
        <f t="shared" ref="L20:BW20" si="22">IF(F$4&lt;=$C$14,$K$7/$C$14,0)</f>
        <v>0</v>
      </c>
      <c r="M20" s="43">
        <f t="shared" si="22"/>
        <v>0</v>
      </c>
      <c r="N20" s="43">
        <f t="shared" si="22"/>
        <v>0</v>
      </c>
      <c r="O20" s="43">
        <f t="shared" si="22"/>
        <v>0</v>
      </c>
      <c r="P20" s="43">
        <f t="shared" si="22"/>
        <v>0</v>
      </c>
      <c r="Q20" s="43">
        <f t="shared" si="22"/>
        <v>0</v>
      </c>
      <c r="R20" s="43">
        <f t="shared" si="22"/>
        <v>0</v>
      </c>
      <c r="S20" s="43">
        <f t="shared" si="22"/>
        <v>0</v>
      </c>
      <c r="T20" s="43">
        <f t="shared" si="22"/>
        <v>0</v>
      </c>
      <c r="U20" s="43">
        <f t="shared" si="22"/>
        <v>0</v>
      </c>
      <c r="V20" s="43">
        <f t="shared" si="22"/>
        <v>0</v>
      </c>
      <c r="W20" s="43">
        <f t="shared" si="22"/>
        <v>0</v>
      </c>
      <c r="X20" s="43">
        <f t="shared" si="22"/>
        <v>0</v>
      </c>
      <c r="Y20" s="43">
        <f t="shared" si="22"/>
        <v>0</v>
      </c>
      <c r="Z20" s="43">
        <f t="shared" si="22"/>
        <v>0</v>
      </c>
      <c r="AA20" s="43">
        <f t="shared" si="22"/>
        <v>0</v>
      </c>
      <c r="AB20" s="43">
        <f t="shared" si="22"/>
        <v>0</v>
      </c>
      <c r="AC20" s="43">
        <f t="shared" si="22"/>
        <v>0</v>
      </c>
      <c r="AD20" s="43">
        <f t="shared" si="22"/>
        <v>0</v>
      </c>
      <c r="AE20" s="43">
        <f t="shared" si="22"/>
        <v>0</v>
      </c>
      <c r="AF20" s="43">
        <f t="shared" si="22"/>
        <v>0</v>
      </c>
      <c r="AG20" s="43">
        <f t="shared" si="22"/>
        <v>0</v>
      </c>
      <c r="AH20" s="43">
        <f t="shared" si="22"/>
        <v>0</v>
      </c>
      <c r="AI20" s="43">
        <f t="shared" si="22"/>
        <v>0</v>
      </c>
      <c r="AJ20" s="43">
        <f t="shared" si="22"/>
        <v>0</v>
      </c>
      <c r="AK20" s="43">
        <f t="shared" si="22"/>
        <v>0</v>
      </c>
      <c r="AL20" s="43">
        <f t="shared" si="22"/>
        <v>0</v>
      </c>
      <c r="AM20" s="43">
        <f t="shared" si="22"/>
        <v>0</v>
      </c>
      <c r="AN20" s="43">
        <f t="shared" si="22"/>
        <v>0</v>
      </c>
      <c r="AO20" s="43">
        <f t="shared" si="22"/>
        <v>0</v>
      </c>
      <c r="AP20" s="43">
        <f t="shared" si="22"/>
        <v>0</v>
      </c>
      <c r="AQ20" s="43">
        <f t="shared" si="22"/>
        <v>0</v>
      </c>
      <c r="AR20" s="43">
        <f t="shared" si="22"/>
        <v>0</v>
      </c>
      <c r="AS20" s="43">
        <f t="shared" si="22"/>
        <v>0</v>
      </c>
      <c r="AT20" s="43">
        <f t="shared" si="22"/>
        <v>0</v>
      </c>
      <c r="AU20" s="43">
        <f t="shared" si="22"/>
        <v>0</v>
      </c>
      <c r="AV20" s="43">
        <f t="shared" si="22"/>
        <v>0</v>
      </c>
      <c r="AW20" s="43">
        <f t="shared" si="22"/>
        <v>0</v>
      </c>
      <c r="AX20" s="43">
        <f t="shared" si="22"/>
        <v>0</v>
      </c>
      <c r="AY20" s="43">
        <f t="shared" si="22"/>
        <v>0</v>
      </c>
      <c r="AZ20" s="43">
        <f t="shared" si="22"/>
        <v>0</v>
      </c>
      <c r="BA20" s="43">
        <f t="shared" si="22"/>
        <v>0</v>
      </c>
      <c r="BB20" s="43">
        <f t="shared" si="22"/>
        <v>0</v>
      </c>
      <c r="BC20" s="43">
        <f t="shared" si="22"/>
        <v>0</v>
      </c>
      <c r="BD20" s="43">
        <f t="shared" si="22"/>
        <v>0</v>
      </c>
      <c r="BE20" s="43">
        <f t="shared" si="22"/>
        <v>0</v>
      </c>
      <c r="BF20" s="43">
        <f t="shared" si="22"/>
        <v>0</v>
      </c>
      <c r="BG20" s="43">
        <f t="shared" si="22"/>
        <v>0</v>
      </c>
      <c r="BH20" s="43">
        <f t="shared" si="22"/>
        <v>0</v>
      </c>
      <c r="BI20" s="43">
        <f t="shared" si="22"/>
        <v>0</v>
      </c>
      <c r="BJ20" s="43">
        <f t="shared" si="22"/>
        <v>0</v>
      </c>
      <c r="BK20" s="43">
        <f t="shared" si="22"/>
        <v>0</v>
      </c>
      <c r="BL20" s="43">
        <f t="shared" si="22"/>
        <v>0</v>
      </c>
      <c r="BM20" s="43">
        <f t="shared" si="22"/>
        <v>0</v>
      </c>
      <c r="BN20" s="43">
        <f t="shared" si="22"/>
        <v>0</v>
      </c>
      <c r="BO20" s="43">
        <f t="shared" si="22"/>
        <v>0</v>
      </c>
      <c r="BP20" s="43">
        <f t="shared" si="22"/>
        <v>0</v>
      </c>
      <c r="BQ20" s="43">
        <f t="shared" si="22"/>
        <v>0</v>
      </c>
      <c r="BR20" s="43">
        <f t="shared" si="22"/>
        <v>0</v>
      </c>
      <c r="BS20" s="43">
        <f t="shared" si="22"/>
        <v>0</v>
      </c>
      <c r="BT20" s="43">
        <f t="shared" si="22"/>
        <v>0</v>
      </c>
      <c r="BU20" s="43">
        <f t="shared" si="22"/>
        <v>0</v>
      </c>
      <c r="BV20" s="43">
        <f t="shared" si="22"/>
        <v>0</v>
      </c>
      <c r="BW20" s="43">
        <f t="shared" si="22"/>
        <v>0</v>
      </c>
      <c r="BX20" s="43">
        <f t="shared" ref="BX20:DW20" si="23">IF(BR$4&lt;=$C$14,$K$7/$C$14,0)</f>
        <v>0</v>
      </c>
      <c r="BY20" s="43">
        <f t="shared" si="23"/>
        <v>0</v>
      </c>
      <c r="BZ20" s="43">
        <f t="shared" si="23"/>
        <v>0</v>
      </c>
      <c r="CA20" s="43">
        <f t="shared" si="23"/>
        <v>0</v>
      </c>
      <c r="CB20" s="43">
        <f t="shared" si="23"/>
        <v>0</v>
      </c>
      <c r="CC20" s="43">
        <f t="shared" si="23"/>
        <v>0</v>
      </c>
      <c r="CD20" s="43">
        <f t="shared" si="23"/>
        <v>0</v>
      </c>
      <c r="CE20" s="43">
        <f t="shared" si="23"/>
        <v>0</v>
      </c>
      <c r="CF20" s="43">
        <f t="shared" si="23"/>
        <v>0</v>
      </c>
      <c r="CG20" s="43">
        <f t="shared" si="23"/>
        <v>0</v>
      </c>
      <c r="CH20" s="43">
        <f t="shared" si="23"/>
        <v>0</v>
      </c>
      <c r="CI20" s="43">
        <f t="shared" si="23"/>
        <v>0</v>
      </c>
      <c r="CJ20" s="43">
        <f t="shared" si="23"/>
        <v>0</v>
      </c>
      <c r="CK20" s="43">
        <f t="shared" si="23"/>
        <v>0</v>
      </c>
      <c r="CL20" s="43">
        <f t="shared" si="23"/>
        <v>0</v>
      </c>
      <c r="CM20" s="43">
        <f t="shared" si="23"/>
        <v>0</v>
      </c>
      <c r="CN20" s="43">
        <f t="shared" si="23"/>
        <v>0</v>
      </c>
      <c r="CO20" s="43">
        <f t="shared" si="23"/>
        <v>0</v>
      </c>
      <c r="CP20" s="43">
        <f t="shared" si="23"/>
        <v>0</v>
      </c>
      <c r="CQ20" s="43">
        <f t="shared" si="23"/>
        <v>0</v>
      </c>
      <c r="CR20" s="43">
        <f t="shared" si="23"/>
        <v>0</v>
      </c>
      <c r="CS20" s="43">
        <f t="shared" si="23"/>
        <v>0</v>
      </c>
      <c r="CT20" s="43">
        <f t="shared" si="23"/>
        <v>0</v>
      </c>
      <c r="CU20" s="43">
        <f t="shared" si="23"/>
        <v>0</v>
      </c>
      <c r="CV20" s="43">
        <f t="shared" si="23"/>
        <v>0</v>
      </c>
      <c r="CW20" s="43">
        <f t="shared" si="23"/>
        <v>0</v>
      </c>
      <c r="CX20" s="43">
        <f t="shared" si="23"/>
        <v>0</v>
      </c>
      <c r="CY20" s="43">
        <f t="shared" si="23"/>
        <v>0</v>
      </c>
      <c r="CZ20" s="43">
        <f t="shared" si="23"/>
        <v>0</v>
      </c>
      <c r="DA20" s="43">
        <f t="shared" si="23"/>
        <v>0</v>
      </c>
      <c r="DB20" s="43">
        <f t="shared" si="23"/>
        <v>0</v>
      </c>
      <c r="DC20" s="43">
        <f t="shared" si="23"/>
        <v>0</v>
      </c>
      <c r="DD20" s="43">
        <f t="shared" si="23"/>
        <v>0</v>
      </c>
      <c r="DE20" s="43">
        <f t="shared" si="23"/>
        <v>0</v>
      </c>
      <c r="DF20" s="43">
        <f t="shared" si="23"/>
        <v>0</v>
      </c>
      <c r="DG20" s="43">
        <f t="shared" si="23"/>
        <v>0</v>
      </c>
      <c r="DH20" s="43">
        <f t="shared" si="23"/>
        <v>0</v>
      </c>
      <c r="DI20" s="43">
        <f t="shared" si="23"/>
        <v>0</v>
      </c>
      <c r="DJ20" s="43">
        <f t="shared" si="23"/>
        <v>0</v>
      </c>
      <c r="DK20" s="43">
        <f t="shared" si="23"/>
        <v>0</v>
      </c>
      <c r="DL20" s="43">
        <f t="shared" si="23"/>
        <v>0</v>
      </c>
      <c r="DM20" s="43">
        <f t="shared" si="23"/>
        <v>0</v>
      </c>
      <c r="DN20" s="43">
        <f t="shared" si="23"/>
        <v>0</v>
      </c>
      <c r="DO20" s="43">
        <f t="shared" si="23"/>
        <v>0</v>
      </c>
      <c r="DP20" s="43">
        <f t="shared" si="23"/>
        <v>0</v>
      </c>
      <c r="DQ20" s="43">
        <f t="shared" si="23"/>
        <v>0</v>
      </c>
      <c r="DR20" s="43">
        <f t="shared" si="23"/>
        <v>0</v>
      </c>
      <c r="DS20" s="43">
        <f t="shared" si="23"/>
        <v>0</v>
      </c>
      <c r="DT20" s="43">
        <f t="shared" si="23"/>
        <v>0</v>
      </c>
      <c r="DU20" s="43">
        <f t="shared" si="23"/>
        <v>0</v>
      </c>
      <c r="DV20" s="43">
        <f t="shared" si="23"/>
        <v>0</v>
      </c>
      <c r="DW20" s="43">
        <f t="shared" si="23"/>
        <v>0</v>
      </c>
    </row>
    <row r="21" spans="4:127" x14ac:dyDescent="0.2">
      <c r="D21" s="20">
        <v>8</v>
      </c>
      <c r="E21" s="43"/>
      <c r="F21" s="43"/>
      <c r="G21" s="43"/>
      <c r="H21" s="43"/>
      <c r="I21" s="43"/>
      <c r="J21" s="43"/>
      <c r="K21" s="43"/>
      <c r="L21" s="43">
        <f>IF(E$4&lt;=$C$14,$L$7/$C$14,0)</f>
        <v>0</v>
      </c>
      <c r="M21" s="43">
        <f t="shared" ref="M21:BX21" si="24">IF(F$4&lt;=$C$14,$L$7/$C$14,0)</f>
        <v>0</v>
      </c>
      <c r="N21" s="43">
        <f t="shared" si="24"/>
        <v>0</v>
      </c>
      <c r="O21" s="43">
        <f t="shared" si="24"/>
        <v>0</v>
      </c>
      <c r="P21" s="43">
        <f t="shared" si="24"/>
        <v>0</v>
      </c>
      <c r="Q21" s="43">
        <f t="shared" si="24"/>
        <v>0</v>
      </c>
      <c r="R21" s="43">
        <f t="shared" si="24"/>
        <v>0</v>
      </c>
      <c r="S21" s="43">
        <f t="shared" si="24"/>
        <v>0</v>
      </c>
      <c r="T21" s="43">
        <f t="shared" si="24"/>
        <v>0</v>
      </c>
      <c r="U21" s="43">
        <f t="shared" si="24"/>
        <v>0</v>
      </c>
      <c r="V21" s="43">
        <f t="shared" si="24"/>
        <v>0</v>
      </c>
      <c r="W21" s="43">
        <f t="shared" si="24"/>
        <v>0</v>
      </c>
      <c r="X21" s="43">
        <f t="shared" si="24"/>
        <v>0</v>
      </c>
      <c r="Y21" s="43">
        <f t="shared" si="24"/>
        <v>0</v>
      </c>
      <c r="Z21" s="43">
        <f t="shared" si="24"/>
        <v>0</v>
      </c>
      <c r="AA21" s="43">
        <f t="shared" si="24"/>
        <v>0</v>
      </c>
      <c r="AB21" s="43">
        <f t="shared" si="24"/>
        <v>0</v>
      </c>
      <c r="AC21" s="43">
        <f t="shared" si="24"/>
        <v>0</v>
      </c>
      <c r="AD21" s="43">
        <f t="shared" si="24"/>
        <v>0</v>
      </c>
      <c r="AE21" s="43">
        <f t="shared" si="24"/>
        <v>0</v>
      </c>
      <c r="AF21" s="43">
        <f t="shared" si="24"/>
        <v>0</v>
      </c>
      <c r="AG21" s="43">
        <f t="shared" si="24"/>
        <v>0</v>
      </c>
      <c r="AH21" s="43">
        <f t="shared" si="24"/>
        <v>0</v>
      </c>
      <c r="AI21" s="43">
        <f t="shared" si="24"/>
        <v>0</v>
      </c>
      <c r="AJ21" s="43">
        <f t="shared" si="24"/>
        <v>0</v>
      </c>
      <c r="AK21" s="43">
        <f t="shared" si="24"/>
        <v>0</v>
      </c>
      <c r="AL21" s="43">
        <f t="shared" si="24"/>
        <v>0</v>
      </c>
      <c r="AM21" s="43">
        <f t="shared" si="24"/>
        <v>0</v>
      </c>
      <c r="AN21" s="43">
        <f t="shared" si="24"/>
        <v>0</v>
      </c>
      <c r="AO21" s="43">
        <f t="shared" si="24"/>
        <v>0</v>
      </c>
      <c r="AP21" s="43">
        <f t="shared" si="24"/>
        <v>0</v>
      </c>
      <c r="AQ21" s="43">
        <f t="shared" si="24"/>
        <v>0</v>
      </c>
      <c r="AR21" s="43">
        <f t="shared" si="24"/>
        <v>0</v>
      </c>
      <c r="AS21" s="43">
        <f t="shared" si="24"/>
        <v>0</v>
      </c>
      <c r="AT21" s="43">
        <f t="shared" si="24"/>
        <v>0</v>
      </c>
      <c r="AU21" s="43">
        <f t="shared" si="24"/>
        <v>0</v>
      </c>
      <c r="AV21" s="43">
        <f t="shared" si="24"/>
        <v>0</v>
      </c>
      <c r="AW21" s="43">
        <f t="shared" si="24"/>
        <v>0</v>
      </c>
      <c r="AX21" s="43">
        <f t="shared" si="24"/>
        <v>0</v>
      </c>
      <c r="AY21" s="43">
        <f t="shared" si="24"/>
        <v>0</v>
      </c>
      <c r="AZ21" s="43">
        <f t="shared" si="24"/>
        <v>0</v>
      </c>
      <c r="BA21" s="43">
        <f t="shared" si="24"/>
        <v>0</v>
      </c>
      <c r="BB21" s="43">
        <f t="shared" si="24"/>
        <v>0</v>
      </c>
      <c r="BC21" s="43">
        <f t="shared" si="24"/>
        <v>0</v>
      </c>
      <c r="BD21" s="43">
        <f t="shared" si="24"/>
        <v>0</v>
      </c>
      <c r="BE21" s="43">
        <f t="shared" si="24"/>
        <v>0</v>
      </c>
      <c r="BF21" s="43">
        <f t="shared" si="24"/>
        <v>0</v>
      </c>
      <c r="BG21" s="43">
        <f t="shared" si="24"/>
        <v>0</v>
      </c>
      <c r="BH21" s="43">
        <f t="shared" si="24"/>
        <v>0</v>
      </c>
      <c r="BI21" s="43">
        <f t="shared" si="24"/>
        <v>0</v>
      </c>
      <c r="BJ21" s="43">
        <f t="shared" si="24"/>
        <v>0</v>
      </c>
      <c r="BK21" s="43">
        <f t="shared" si="24"/>
        <v>0</v>
      </c>
      <c r="BL21" s="43">
        <f t="shared" si="24"/>
        <v>0</v>
      </c>
      <c r="BM21" s="43">
        <f t="shared" si="24"/>
        <v>0</v>
      </c>
      <c r="BN21" s="43">
        <f t="shared" si="24"/>
        <v>0</v>
      </c>
      <c r="BO21" s="43">
        <f t="shared" si="24"/>
        <v>0</v>
      </c>
      <c r="BP21" s="43">
        <f t="shared" si="24"/>
        <v>0</v>
      </c>
      <c r="BQ21" s="43">
        <f t="shared" si="24"/>
        <v>0</v>
      </c>
      <c r="BR21" s="43">
        <f t="shared" si="24"/>
        <v>0</v>
      </c>
      <c r="BS21" s="43">
        <f t="shared" si="24"/>
        <v>0</v>
      </c>
      <c r="BT21" s="43">
        <f t="shared" si="24"/>
        <v>0</v>
      </c>
      <c r="BU21" s="43">
        <f t="shared" si="24"/>
        <v>0</v>
      </c>
      <c r="BV21" s="43">
        <f t="shared" si="24"/>
        <v>0</v>
      </c>
      <c r="BW21" s="43">
        <f t="shared" si="24"/>
        <v>0</v>
      </c>
      <c r="BX21" s="43">
        <f t="shared" si="24"/>
        <v>0</v>
      </c>
      <c r="BY21" s="43">
        <f t="shared" ref="BY21:DW21" si="25">IF(BR$4&lt;=$C$14,$L$7/$C$14,0)</f>
        <v>0</v>
      </c>
      <c r="BZ21" s="43">
        <f t="shared" si="25"/>
        <v>0</v>
      </c>
      <c r="CA21" s="43">
        <f t="shared" si="25"/>
        <v>0</v>
      </c>
      <c r="CB21" s="43">
        <f t="shared" si="25"/>
        <v>0</v>
      </c>
      <c r="CC21" s="43">
        <f t="shared" si="25"/>
        <v>0</v>
      </c>
      <c r="CD21" s="43">
        <f t="shared" si="25"/>
        <v>0</v>
      </c>
      <c r="CE21" s="43">
        <f t="shared" si="25"/>
        <v>0</v>
      </c>
      <c r="CF21" s="43">
        <f t="shared" si="25"/>
        <v>0</v>
      </c>
      <c r="CG21" s="43">
        <f t="shared" si="25"/>
        <v>0</v>
      </c>
      <c r="CH21" s="43">
        <f t="shared" si="25"/>
        <v>0</v>
      </c>
      <c r="CI21" s="43">
        <f t="shared" si="25"/>
        <v>0</v>
      </c>
      <c r="CJ21" s="43">
        <f t="shared" si="25"/>
        <v>0</v>
      </c>
      <c r="CK21" s="43">
        <f t="shared" si="25"/>
        <v>0</v>
      </c>
      <c r="CL21" s="43">
        <f t="shared" si="25"/>
        <v>0</v>
      </c>
      <c r="CM21" s="43">
        <f t="shared" si="25"/>
        <v>0</v>
      </c>
      <c r="CN21" s="43">
        <f t="shared" si="25"/>
        <v>0</v>
      </c>
      <c r="CO21" s="43">
        <f t="shared" si="25"/>
        <v>0</v>
      </c>
      <c r="CP21" s="43">
        <f t="shared" si="25"/>
        <v>0</v>
      </c>
      <c r="CQ21" s="43">
        <f t="shared" si="25"/>
        <v>0</v>
      </c>
      <c r="CR21" s="43">
        <f t="shared" si="25"/>
        <v>0</v>
      </c>
      <c r="CS21" s="43">
        <f t="shared" si="25"/>
        <v>0</v>
      </c>
      <c r="CT21" s="43">
        <f t="shared" si="25"/>
        <v>0</v>
      </c>
      <c r="CU21" s="43">
        <f t="shared" si="25"/>
        <v>0</v>
      </c>
      <c r="CV21" s="43">
        <f t="shared" si="25"/>
        <v>0</v>
      </c>
      <c r="CW21" s="43">
        <f t="shared" si="25"/>
        <v>0</v>
      </c>
      <c r="CX21" s="43">
        <f t="shared" si="25"/>
        <v>0</v>
      </c>
      <c r="CY21" s="43">
        <f t="shared" si="25"/>
        <v>0</v>
      </c>
      <c r="CZ21" s="43">
        <f t="shared" si="25"/>
        <v>0</v>
      </c>
      <c r="DA21" s="43">
        <f t="shared" si="25"/>
        <v>0</v>
      </c>
      <c r="DB21" s="43">
        <f t="shared" si="25"/>
        <v>0</v>
      </c>
      <c r="DC21" s="43">
        <f t="shared" si="25"/>
        <v>0</v>
      </c>
      <c r="DD21" s="43">
        <f t="shared" si="25"/>
        <v>0</v>
      </c>
      <c r="DE21" s="43">
        <f t="shared" si="25"/>
        <v>0</v>
      </c>
      <c r="DF21" s="43">
        <f t="shared" si="25"/>
        <v>0</v>
      </c>
      <c r="DG21" s="43">
        <f t="shared" si="25"/>
        <v>0</v>
      </c>
      <c r="DH21" s="43">
        <f t="shared" si="25"/>
        <v>0</v>
      </c>
      <c r="DI21" s="43">
        <f t="shared" si="25"/>
        <v>0</v>
      </c>
      <c r="DJ21" s="43">
        <f t="shared" si="25"/>
        <v>0</v>
      </c>
      <c r="DK21" s="43">
        <f t="shared" si="25"/>
        <v>0</v>
      </c>
      <c r="DL21" s="43">
        <f t="shared" si="25"/>
        <v>0</v>
      </c>
      <c r="DM21" s="43">
        <f t="shared" si="25"/>
        <v>0</v>
      </c>
      <c r="DN21" s="43">
        <f t="shared" si="25"/>
        <v>0</v>
      </c>
      <c r="DO21" s="43">
        <f t="shared" si="25"/>
        <v>0</v>
      </c>
      <c r="DP21" s="43">
        <f t="shared" si="25"/>
        <v>0</v>
      </c>
      <c r="DQ21" s="43">
        <f t="shared" si="25"/>
        <v>0</v>
      </c>
      <c r="DR21" s="43">
        <f t="shared" si="25"/>
        <v>0</v>
      </c>
      <c r="DS21" s="43">
        <f t="shared" si="25"/>
        <v>0</v>
      </c>
      <c r="DT21" s="43">
        <f t="shared" si="25"/>
        <v>0</v>
      </c>
      <c r="DU21" s="43">
        <f t="shared" si="25"/>
        <v>0</v>
      </c>
      <c r="DV21" s="43">
        <f t="shared" si="25"/>
        <v>0</v>
      </c>
      <c r="DW21" s="43">
        <f t="shared" si="25"/>
        <v>0</v>
      </c>
    </row>
    <row r="22" spans="4:127" x14ac:dyDescent="0.2">
      <c r="D22" s="20">
        <v>9</v>
      </c>
      <c r="E22" s="43"/>
      <c r="F22" s="43"/>
      <c r="G22" s="43"/>
      <c r="H22" s="43"/>
      <c r="I22" s="43"/>
      <c r="J22" s="43"/>
      <c r="K22" s="43"/>
      <c r="L22" s="43"/>
      <c r="M22" s="43">
        <f>IF(E$4&lt;=$C$14,$M$7/$C$14,0)</f>
        <v>0</v>
      </c>
      <c r="N22" s="43">
        <f t="shared" ref="N22:BY22" si="26">IF(F$4&lt;=$C$14,$M$7/$C$14,0)</f>
        <v>0</v>
      </c>
      <c r="O22" s="43">
        <f t="shared" si="26"/>
        <v>0</v>
      </c>
      <c r="P22" s="43">
        <f t="shared" si="26"/>
        <v>0</v>
      </c>
      <c r="Q22" s="43">
        <f t="shared" si="26"/>
        <v>0</v>
      </c>
      <c r="R22" s="43">
        <f t="shared" si="26"/>
        <v>0</v>
      </c>
      <c r="S22" s="43">
        <f t="shared" si="26"/>
        <v>0</v>
      </c>
      <c r="T22" s="43">
        <f t="shared" si="26"/>
        <v>0</v>
      </c>
      <c r="U22" s="43">
        <f t="shared" si="26"/>
        <v>0</v>
      </c>
      <c r="V22" s="43">
        <f t="shared" si="26"/>
        <v>0</v>
      </c>
      <c r="W22" s="43">
        <f t="shared" si="26"/>
        <v>0</v>
      </c>
      <c r="X22" s="43">
        <f t="shared" si="26"/>
        <v>0</v>
      </c>
      <c r="Y22" s="43">
        <f t="shared" si="26"/>
        <v>0</v>
      </c>
      <c r="Z22" s="43">
        <f t="shared" si="26"/>
        <v>0</v>
      </c>
      <c r="AA22" s="43">
        <f t="shared" si="26"/>
        <v>0</v>
      </c>
      <c r="AB22" s="43">
        <f t="shared" si="26"/>
        <v>0</v>
      </c>
      <c r="AC22" s="43">
        <f t="shared" si="26"/>
        <v>0</v>
      </c>
      <c r="AD22" s="43">
        <f t="shared" si="26"/>
        <v>0</v>
      </c>
      <c r="AE22" s="43">
        <f t="shared" si="26"/>
        <v>0</v>
      </c>
      <c r="AF22" s="43">
        <f t="shared" si="26"/>
        <v>0</v>
      </c>
      <c r="AG22" s="43">
        <f t="shared" si="26"/>
        <v>0</v>
      </c>
      <c r="AH22" s="43">
        <f t="shared" si="26"/>
        <v>0</v>
      </c>
      <c r="AI22" s="43">
        <f t="shared" si="26"/>
        <v>0</v>
      </c>
      <c r="AJ22" s="43">
        <f t="shared" si="26"/>
        <v>0</v>
      </c>
      <c r="AK22" s="43">
        <f t="shared" si="26"/>
        <v>0</v>
      </c>
      <c r="AL22" s="43">
        <f t="shared" si="26"/>
        <v>0</v>
      </c>
      <c r="AM22" s="43">
        <f t="shared" si="26"/>
        <v>0</v>
      </c>
      <c r="AN22" s="43">
        <f t="shared" si="26"/>
        <v>0</v>
      </c>
      <c r="AO22" s="43">
        <f t="shared" si="26"/>
        <v>0</v>
      </c>
      <c r="AP22" s="43">
        <f t="shared" si="26"/>
        <v>0</v>
      </c>
      <c r="AQ22" s="43">
        <f t="shared" si="26"/>
        <v>0</v>
      </c>
      <c r="AR22" s="43">
        <f t="shared" si="26"/>
        <v>0</v>
      </c>
      <c r="AS22" s="43">
        <f t="shared" si="26"/>
        <v>0</v>
      </c>
      <c r="AT22" s="43">
        <f t="shared" si="26"/>
        <v>0</v>
      </c>
      <c r="AU22" s="43">
        <f t="shared" si="26"/>
        <v>0</v>
      </c>
      <c r="AV22" s="43">
        <f t="shared" si="26"/>
        <v>0</v>
      </c>
      <c r="AW22" s="43">
        <f t="shared" si="26"/>
        <v>0</v>
      </c>
      <c r="AX22" s="43">
        <f t="shared" si="26"/>
        <v>0</v>
      </c>
      <c r="AY22" s="43">
        <f t="shared" si="26"/>
        <v>0</v>
      </c>
      <c r="AZ22" s="43">
        <f t="shared" si="26"/>
        <v>0</v>
      </c>
      <c r="BA22" s="43">
        <f t="shared" si="26"/>
        <v>0</v>
      </c>
      <c r="BB22" s="43">
        <f t="shared" si="26"/>
        <v>0</v>
      </c>
      <c r="BC22" s="43">
        <f t="shared" si="26"/>
        <v>0</v>
      </c>
      <c r="BD22" s="43">
        <f t="shared" si="26"/>
        <v>0</v>
      </c>
      <c r="BE22" s="43">
        <f t="shared" si="26"/>
        <v>0</v>
      </c>
      <c r="BF22" s="43">
        <f t="shared" si="26"/>
        <v>0</v>
      </c>
      <c r="BG22" s="43">
        <f t="shared" si="26"/>
        <v>0</v>
      </c>
      <c r="BH22" s="43">
        <f t="shared" si="26"/>
        <v>0</v>
      </c>
      <c r="BI22" s="43">
        <f t="shared" si="26"/>
        <v>0</v>
      </c>
      <c r="BJ22" s="43">
        <f t="shared" si="26"/>
        <v>0</v>
      </c>
      <c r="BK22" s="43">
        <f t="shared" si="26"/>
        <v>0</v>
      </c>
      <c r="BL22" s="43">
        <f t="shared" si="26"/>
        <v>0</v>
      </c>
      <c r="BM22" s="43">
        <f t="shared" si="26"/>
        <v>0</v>
      </c>
      <c r="BN22" s="43">
        <f t="shared" si="26"/>
        <v>0</v>
      </c>
      <c r="BO22" s="43">
        <f t="shared" si="26"/>
        <v>0</v>
      </c>
      <c r="BP22" s="43">
        <f t="shared" si="26"/>
        <v>0</v>
      </c>
      <c r="BQ22" s="43">
        <f t="shared" si="26"/>
        <v>0</v>
      </c>
      <c r="BR22" s="43">
        <f t="shared" si="26"/>
        <v>0</v>
      </c>
      <c r="BS22" s="43">
        <f t="shared" si="26"/>
        <v>0</v>
      </c>
      <c r="BT22" s="43">
        <f t="shared" si="26"/>
        <v>0</v>
      </c>
      <c r="BU22" s="43">
        <f t="shared" si="26"/>
        <v>0</v>
      </c>
      <c r="BV22" s="43">
        <f t="shared" si="26"/>
        <v>0</v>
      </c>
      <c r="BW22" s="43">
        <f t="shared" si="26"/>
        <v>0</v>
      </c>
      <c r="BX22" s="43">
        <f t="shared" si="26"/>
        <v>0</v>
      </c>
      <c r="BY22" s="43">
        <f t="shared" si="26"/>
        <v>0</v>
      </c>
      <c r="BZ22" s="43">
        <f t="shared" ref="BZ22:DW22" si="27">IF(BR$4&lt;=$C$14,$M$7/$C$14,0)</f>
        <v>0</v>
      </c>
      <c r="CA22" s="43">
        <f t="shared" si="27"/>
        <v>0</v>
      </c>
      <c r="CB22" s="43">
        <f t="shared" si="27"/>
        <v>0</v>
      </c>
      <c r="CC22" s="43">
        <f t="shared" si="27"/>
        <v>0</v>
      </c>
      <c r="CD22" s="43">
        <f t="shared" si="27"/>
        <v>0</v>
      </c>
      <c r="CE22" s="43">
        <f t="shared" si="27"/>
        <v>0</v>
      </c>
      <c r="CF22" s="43">
        <f t="shared" si="27"/>
        <v>0</v>
      </c>
      <c r="CG22" s="43">
        <f t="shared" si="27"/>
        <v>0</v>
      </c>
      <c r="CH22" s="43">
        <f t="shared" si="27"/>
        <v>0</v>
      </c>
      <c r="CI22" s="43">
        <f t="shared" si="27"/>
        <v>0</v>
      </c>
      <c r="CJ22" s="43">
        <f t="shared" si="27"/>
        <v>0</v>
      </c>
      <c r="CK22" s="43">
        <f t="shared" si="27"/>
        <v>0</v>
      </c>
      <c r="CL22" s="43">
        <f t="shared" si="27"/>
        <v>0</v>
      </c>
      <c r="CM22" s="43">
        <f t="shared" si="27"/>
        <v>0</v>
      </c>
      <c r="CN22" s="43">
        <f t="shared" si="27"/>
        <v>0</v>
      </c>
      <c r="CO22" s="43">
        <f t="shared" si="27"/>
        <v>0</v>
      </c>
      <c r="CP22" s="43">
        <f t="shared" si="27"/>
        <v>0</v>
      </c>
      <c r="CQ22" s="43">
        <f t="shared" si="27"/>
        <v>0</v>
      </c>
      <c r="CR22" s="43">
        <f t="shared" si="27"/>
        <v>0</v>
      </c>
      <c r="CS22" s="43">
        <f t="shared" si="27"/>
        <v>0</v>
      </c>
      <c r="CT22" s="43">
        <f t="shared" si="27"/>
        <v>0</v>
      </c>
      <c r="CU22" s="43">
        <f t="shared" si="27"/>
        <v>0</v>
      </c>
      <c r="CV22" s="43">
        <f t="shared" si="27"/>
        <v>0</v>
      </c>
      <c r="CW22" s="43">
        <f t="shared" si="27"/>
        <v>0</v>
      </c>
      <c r="CX22" s="43">
        <f t="shared" si="27"/>
        <v>0</v>
      </c>
      <c r="CY22" s="43">
        <f t="shared" si="27"/>
        <v>0</v>
      </c>
      <c r="CZ22" s="43">
        <f t="shared" si="27"/>
        <v>0</v>
      </c>
      <c r="DA22" s="43">
        <f t="shared" si="27"/>
        <v>0</v>
      </c>
      <c r="DB22" s="43">
        <f t="shared" si="27"/>
        <v>0</v>
      </c>
      <c r="DC22" s="43">
        <f t="shared" si="27"/>
        <v>0</v>
      </c>
      <c r="DD22" s="43">
        <f t="shared" si="27"/>
        <v>0</v>
      </c>
      <c r="DE22" s="43">
        <f t="shared" si="27"/>
        <v>0</v>
      </c>
      <c r="DF22" s="43">
        <f t="shared" si="27"/>
        <v>0</v>
      </c>
      <c r="DG22" s="43">
        <f t="shared" si="27"/>
        <v>0</v>
      </c>
      <c r="DH22" s="43">
        <f t="shared" si="27"/>
        <v>0</v>
      </c>
      <c r="DI22" s="43">
        <f t="shared" si="27"/>
        <v>0</v>
      </c>
      <c r="DJ22" s="43">
        <f t="shared" si="27"/>
        <v>0</v>
      </c>
      <c r="DK22" s="43">
        <f t="shared" si="27"/>
        <v>0</v>
      </c>
      <c r="DL22" s="43">
        <f t="shared" si="27"/>
        <v>0</v>
      </c>
      <c r="DM22" s="43">
        <f t="shared" si="27"/>
        <v>0</v>
      </c>
      <c r="DN22" s="43">
        <f t="shared" si="27"/>
        <v>0</v>
      </c>
      <c r="DO22" s="43">
        <f t="shared" si="27"/>
        <v>0</v>
      </c>
      <c r="DP22" s="43">
        <f t="shared" si="27"/>
        <v>0</v>
      </c>
      <c r="DQ22" s="43">
        <f t="shared" si="27"/>
        <v>0</v>
      </c>
      <c r="DR22" s="43">
        <f t="shared" si="27"/>
        <v>0</v>
      </c>
      <c r="DS22" s="43">
        <f t="shared" si="27"/>
        <v>0</v>
      </c>
      <c r="DT22" s="43">
        <f t="shared" si="27"/>
        <v>0</v>
      </c>
      <c r="DU22" s="43">
        <f t="shared" si="27"/>
        <v>0</v>
      </c>
      <c r="DV22" s="43">
        <f t="shared" si="27"/>
        <v>0</v>
      </c>
      <c r="DW22" s="43">
        <f t="shared" si="27"/>
        <v>0</v>
      </c>
    </row>
    <row r="23" spans="4:127" x14ac:dyDescent="0.2">
      <c r="D23" s="20">
        <v>10</v>
      </c>
      <c r="E23" s="43"/>
      <c r="F23" s="43"/>
      <c r="G23" s="43"/>
      <c r="H23" s="43"/>
      <c r="I23" s="43"/>
      <c r="J23" s="43"/>
      <c r="K23" s="43"/>
      <c r="L23" s="43"/>
      <c r="M23" s="43"/>
      <c r="N23" s="43">
        <f>IF(E$4&lt;=$C$14,$N$7/$C$14,0)</f>
        <v>0</v>
      </c>
      <c r="O23" s="43">
        <f t="shared" ref="O23:BZ23" si="28">IF(F$4&lt;=$C$14,$N$7/$C$14,0)</f>
        <v>0</v>
      </c>
      <c r="P23" s="43">
        <f t="shared" si="28"/>
        <v>0</v>
      </c>
      <c r="Q23" s="43">
        <f t="shared" si="28"/>
        <v>0</v>
      </c>
      <c r="R23" s="43">
        <f t="shared" si="28"/>
        <v>0</v>
      </c>
      <c r="S23" s="43">
        <f t="shared" si="28"/>
        <v>0</v>
      </c>
      <c r="T23" s="43">
        <f t="shared" si="28"/>
        <v>0</v>
      </c>
      <c r="U23" s="43">
        <f t="shared" si="28"/>
        <v>0</v>
      </c>
      <c r="V23" s="43">
        <f t="shared" si="28"/>
        <v>0</v>
      </c>
      <c r="W23" s="43">
        <f t="shared" si="28"/>
        <v>0</v>
      </c>
      <c r="X23" s="43">
        <f t="shared" si="28"/>
        <v>0</v>
      </c>
      <c r="Y23" s="43">
        <f t="shared" si="28"/>
        <v>0</v>
      </c>
      <c r="Z23" s="43">
        <f t="shared" si="28"/>
        <v>0</v>
      </c>
      <c r="AA23" s="43">
        <f t="shared" si="28"/>
        <v>0</v>
      </c>
      <c r="AB23" s="43">
        <f t="shared" si="28"/>
        <v>0</v>
      </c>
      <c r="AC23" s="43">
        <f t="shared" si="28"/>
        <v>0</v>
      </c>
      <c r="AD23" s="43">
        <f t="shared" si="28"/>
        <v>0</v>
      </c>
      <c r="AE23" s="43">
        <f t="shared" si="28"/>
        <v>0</v>
      </c>
      <c r="AF23" s="43">
        <f t="shared" si="28"/>
        <v>0</v>
      </c>
      <c r="AG23" s="43">
        <f t="shared" si="28"/>
        <v>0</v>
      </c>
      <c r="AH23" s="43">
        <f t="shared" si="28"/>
        <v>0</v>
      </c>
      <c r="AI23" s="43">
        <f t="shared" si="28"/>
        <v>0</v>
      </c>
      <c r="AJ23" s="43">
        <f t="shared" si="28"/>
        <v>0</v>
      </c>
      <c r="AK23" s="43">
        <f t="shared" si="28"/>
        <v>0</v>
      </c>
      <c r="AL23" s="43">
        <f t="shared" si="28"/>
        <v>0</v>
      </c>
      <c r="AM23" s="43">
        <f t="shared" si="28"/>
        <v>0</v>
      </c>
      <c r="AN23" s="43">
        <f t="shared" si="28"/>
        <v>0</v>
      </c>
      <c r="AO23" s="43">
        <f t="shared" si="28"/>
        <v>0</v>
      </c>
      <c r="AP23" s="43">
        <f t="shared" si="28"/>
        <v>0</v>
      </c>
      <c r="AQ23" s="43">
        <f t="shared" si="28"/>
        <v>0</v>
      </c>
      <c r="AR23" s="43">
        <f t="shared" si="28"/>
        <v>0</v>
      </c>
      <c r="AS23" s="43">
        <f t="shared" si="28"/>
        <v>0</v>
      </c>
      <c r="AT23" s="43">
        <f t="shared" si="28"/>
        <v>0</v>
      </c>
      <c r="AU23" s="43">
        <f t="shared" si="28"/>
        <v>0</v>
      </c>
      <c r="AV23" s="43">
        <f t="shared" si="28"/>
        <v>0</v>
      </c>
      <c r="AW23" s="43">
        <f t="shared" si="28"/>
        <v>0</v>
      </c>
      <c r="AX23" s="43">
        <f t="shared" si="28"/>
        <v>0</v>
      </c>
      <c r="AY23" s="43">
        <f t="shared" si="28"/>
        <v>0</v>
      </c>
      <c r="AZ23" s="43">
        <f t="shared" si="28"/>
        <v>0</v>
      </c>
      <c r="BA23" s="43">
        <f t="shared" si="28"/>
        <v>0</v>
      </c>
      <c r="BB23" s="43">
        <f t="shared" si="28"/>
        <v>0</v>
      </c>
      <c r="BC23" s="43">
        <f t="shared" si="28"/>
        <v>0</v>
      </c>
      <c r="BD23" s="43">
        <f t="shared" si="28"/>
        <v>0</v>
      </c>
      <c r="BE23" s="43">
        <f t="shared" si="28"/>
        <v>0</v>
      </c>
      <c r="BF23" s="43">
        <f t="shared" si="28"/>
        <v>0</v>
      </c>
      <c r="BG23" s="43">
        <f t="shared" si="28"/>
        <v>0</v>
      </c>
      <c r="BH23" s="43">
        <f t="shared" si="28"/>
        <v>0</v>
      </c>
      <c r="BI23" s="43">
        <f t="shared" si="28"/>
        <v>0</v>
      </c>
      <c r="BJ23" s="43">
        <f t="shared" si="28"/>
        <v>0</v>
      </c>
      <c r="BK23" s="43">
        <f t="shared" si="28"/>
        <v>0</v>
      </c>
      <c r="BL23" s="43">
        <f t="shared" si="28"/>
        <v>0</v>
      </c>
      <c r="BM23" s="43">
        <f t="shared" si="28"/>
        <v>0</v>
      </c>
      <c r="BN23" s="43">
        <f t="shared" si="28"/>
        <v>0</v>
      </c>
      <c r="BO23" s="43">
        <f t="shared" si="28"/>
        <v>0</v>
      </c>
      <c r="BP23" s="43">
        <f t="shared" si="28"/>
        <v>0</v>
      </c>
      <c r="BQ23" s="43">
        <f t="shared" si="28"/>
        <v>0</v>
      </c>
      <c r="BR23" s="43">
        <f t="shared" si="28"/>
        <v>0</v>
      </c>
      <c r="BS23" s="43">
        <f t="shared" si="28"/>
        <v>0</v>
      </c>
      <c r="BT23" s="43">
        <f t="shared" si="28"/>
        <v>0</v>
      </c>
      <c r="BU23" s="43">
        <f t="shared" si="28"/>
        <v>0</v>
      </c>
      <c r="BV23" s="43">
        <f t="shared" si="28"/>
        <v>0</v>
      </c>
      <c r="BW23" s="43">
        <f t="shared" si="28"/>
        <v>0</v>
      </c>
      <c r="BX23" s="43">
        <f t="shared" si="28"/>
        <v>0</v>
      </c>
      <c r="BY23" s="43">
        <f t="shared" si="28"/>
        <v>0</v>
      </c>
      <c r="BZ23" s="43">
        <f t="shared" si="28"/>
        <v>0</v>
      </c>
      <c r="CA23" s="43">
        <f t="shared" ref="CA23:DW23" si="29">IF(BR$4&lt;=$C$14,$N$7/$C$14,0)</f>
        <v>0</v>
      </c>
      <c r="CB23" s="43">
        <f t="shared" si="29"/>
        <v>0</v>
      </c>
      <c r="CC23" s="43">
        <f t="shared" si="29"/>
        <v>0</v>
      </c>
      <c r="CD23" s="43">
        <f t="shared" si="29"/>
        <v>0</v>
      </c>
      <c r="CE23" s="43">
        <f t="shared" si="29"/>
        <v>0</v>
      </c>
      <c r="CF23" s="43">
        <f t="shared" si="29"/>
        <v>0</v>
      </c>
      <c r="CG23" s="43">
        <f t="shared" si="29"/>
        <v>0</v>
      </c>
      <c r="CH23" s="43">
        <f t="shared" si="29"/>
        <v>0</v>
      </c>
      <c r="CI23" s="43">
        <f t="shared" si="29"/>
        <v>0</v>
      </c>
      <c r="CJ23" s="43">
        <f t="shared" si="29"/>
        <v>0</v>
      </c>
      <c r="CK23" s="43">
        <f t="shared" si="29"/>
        <v>0</v>
      </c>
      <c r="CL23" s="43">
        <f t="shared" si="29"/>
        <v>0</v>
      </c>
      <c r="CM23" s="43">
        <f t="shared" si="29"/>
        <v>0</v>
      </c>
      <c r="CN23" s="43">
        <f t="shared" si="29"/>
        <v>0</v>
      </c>
      <c r="CO23" s="43">
        <f t="shared" si="29"/>
        <v>0</v>
      </c>
      <c r="CP23" s="43">
        <f t="shared" si="29"/>
        <v>0</v>
      </c>
      <c r="CQ23" s="43">
        <f t="shared" si="29"/>
        <v>0</v>
      </c>
      <c r="CR23" s="43">
        <f t="shared" si="29"/>
        <v>0</v>
      </c>
      <c r="CS23" s="43">
        <f t="shared" si="29"/>
        <v>0</v>
      </c>
      <c r="CT23" s="43">
        <f t="shared" si="29"/>
        <v>0</v>
      </c>
      <c r="CU23" s="43">
        <f t="shared" si="29"/>
        <v>0</v>
      </c>
      <c r="CV23" s="43">
        <f t="shared" si="29"/>
        <v>0</v>
      </c>
      <c r="CW23" s="43">
        <f t="shared" si="29"/>
        <v>0</v>
      </c>
      <c r="CX23" s="43">
        <f t="shared" si="29"/>
        <v>0</v>
      </c>
      <c r="CY23" s="43">
        <f t="shared" si="29"/>
        <v>0</v>
      </c>
      <c r="CZ23" s="43">
        <f t="shared" si="29"/>
        <v>0</v>
      </c>
      <c r="DA23" s="43">
        <f t="shared" si="29"/>
        <v>0</v>
      </c>
      <c r="DB23" s="43">
        <f t="shared" si="29"/>
        <v>0</v>
      </c>
      <c r="DC23" s="43">
        <f t="shared" si="29"/>
        <v>0</v>
      </c>
      <c r="DD23" s="43">
        <f t="shared" si="29"/>
        <v>0</v>
      </c>
      <c r="DE23" s="43">
        <f t="shared" si="29"/>
        <v>0</v>
      </c>
      <c r="DF23" s="43">
        <f t="shared" si="29"/>
        <v>0</v>
      </c>
      <c r="DG23" s="43">
        <f t="shared" si="29"/>
        <v>0</v>
      </c>
      <c r="DH23" s="43">
        <f t="shared" si="29"/>
        <v>0</v>
      </c>
      <c r="DI23" s="43">
        <f t="shared" si="29"/>
        <v>0</v>
      </c>
      <c r="DJ23" s="43">
        <f t="shared" si="29"/>
        <v>0</v>
      </c>
      <c r="DK23" s="43">
        <f t="shared" si="29"/>
        <v>0</v>
      </c>
      <c r="DL23" s="43">
        <f t="shared" si="29"/>
        <v>0</v>
      </c>
      <c r="DM23" s="43">
        <f t="shared" si="29"/>
        <v>0</v>
      </c>
      <c r="DN23" s="43">
        <f t="shared" si="29"/>
        <v>0</v>
      </c>
      <c r="DO23" s="43">
        <f t="shared" si="29"/>
        <v>0</v>
      </c>
      <c r="DP23" s="43">
        <f t="shared" si="29"/>
        <v>0</v>
      </c>
      <c r="DQ23" s="43">
        <f t="shared" si="29"/>
        <v>0</v>
      </c>
      <c r="DR23" s="43">
        <f t="shared" si="29"/>
        <v>0</v>
      </c>
      <c r="DS23" s="43">
        <f t="shared" si="29"/>
        <v>0</v>
      </c>
      <c r="DT23" s="43">
        <f t="shared" si="29"/>
        <v>0</v>
      </c>
      <c r="DU23" s="43">
        <f t="shared" si="29"/>
        <v>0</v>
      </c>
      <c r="DV23" s="43">
        <f t="shared" si="29"/>
        <v>0</v>
      </c>
      <c r="DW23" s="43">
        <f t="shared" si="29"/>
        <v>0</v>
      </c>
    </row>
    <row r="24" spans="4:127" x14ac:dyDescent="0.2">
      <c r="D24" s="20">
        <v>11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>
        <f>IF(E$4&lt;=$C$14,$O$7/$C$14,0)</f>
        <v>0</v>
      </c>
      <c r="P24" s="43">
        <f t="shared" ref="P24:CA24" si="30">IF(F$4&lt;=$C$14,$O$7/$C$14,0)</f>
        <v>0</v>
      </c>
      <c r="Q24" s="43">
        <f t="shared" si="30"/>
        <v>0</v>
      </c>
      <c r="R24" s="43">
        <f t="shared" si="30"/>
        <v>0</v>
      </c>
      <c r="S24" s="43">
        <f t="shared" si="30"/>
        <v>0</v>
      </c>
      <c r="T24" s="43">
        <f t="shared" si="30"/>
        <v>0</v>
      </c>
      <c r="U24" s="43">
        <f t="shared" si="30"/>
        <v>0</v>
      </c>
      <c r="V24" s="43">
        <f t="shared" si="30"/>
        <v>0</v>
      </c>
      <c r="W24" s="43">
        <f t="shared" si="30"/>
        <v>0</v>
      </c>
      <c r="X24" s="43">
        <f t="shared" si="30"/>
        <v>0</v>
      </c>
      <c r="Y24" s="43">
        <f t="shared" si="30"/>
        <v>0</v>
      </c>
      <c r="Z24" s="43">
        <f t="shared" si="30"/>
        <v>0</v>
      </c>
      <c r="AA24" s="43">
        <f t="shared" si="30"/>
        <v>0</v>
      </c>
      <c r="AB24" s="43">
        <f t="shared" si="30"/>
        <v>0</v>
      </c>
      <c r="AC24" s="43">
        <f t="shared" si="30"/>
        <v>0</v>
      </c>
      <c r="AD24" s="43">
        <f t="shared" si="30"/>
        <v>0</v>
      </c>
      <c r="AE24" s="43">
        <f t="shared" si="30"/>
        <v>0</v>
      </c>
      <c r="AF24" s="43">
        <f t="shared" si="30"/>
        <v>0</v>
      </c>
      <c r="AG24" s="43">
        <f t="shared" si="30"/>
        <v>0</v>
      </c>
      <c r="AH24" s="43">
        <f t="shared" si="30"/>
        <v>0</v>
      </c>
      <c r="AI24" s="43">
        <f t="shared" si="30"/>
        <v>0</v>
      </c>
      <c r="AJ24" s="43">
        <f t="shared" si="30"/>
        <v>0</v>
      </c>
      <c r="AK24" s="43">
        <f t="shared" si="30"/>
        <v>0</v>
      </c>
      <c r="AL24" s="43">
        <f t="shared" si="30"/>
        <v>0</v>
      </c>
      <c r="AM24" s="43">
        <f t="shared" si="30"/>
        <v>0</v>
      </c>
      <c r="AN24" s="43">
        <f t="shared" si="30"/>
        <v>0</v>
      </c>
      <c r="AO24" s="43">
        <f t="shared" si="30"/>
        <v>0</v>
      </c>
      <c r="AP24" s="43">
        <f t="shared" si="30"/>
        <v>0</v>
      </c>
      <c r="AQ24" s="43">
        <f t="shared" si="30"/>
        <v>0</v>
      </c>
      <c r="AR24" s="43">
        <f t="shared" si="30"/>
        <v>0</v>
      </c>
      <c r="AS24" s="43">
        <f t="shared" si="30"/>
        <v>0</v>
      </c>
      <c r="AT24" s="43">
        <f t="shared" si="30"/>
        <v>0</v>
      </c>
      <c r="AU24" s="43">
        <f t="shared" si="30"/>
        <v>0</v>
      </c>
      <c r="AV24" s="43">
        <f t="shared" si="30"/>
        <v>0</v>
      </c>
      <c r="AW24" s="43">
        <f t="shared" si="30"/>
        <v>0</v>
      </c>
      <c r="AX24" s="43">
        <f t="shared" si="30"/>
        <v>0</v>
      </c>
      <c r="AY24" s="43">
        <f t="shared" si="30"/>
        <v>0</v>
      </c>
      <c r="AZ24" s="43">
        <f t="shared" si="30"/>
        <v>0</v>
      </c>
      <c r="BA24" s="43">
        <f t="shared" si="30"/>
        <v>0</v>
      </c>
      <c r="BB24" s="43">
        <f t="shared" si="30"/>
        <v>0</v>
      </c>
      <c r="BC24" s="43">
        <f t="shared" si="30"/>
        <v>0</v>
      </c>
      <c r="BD24" s="43">
        <f t="shared" si="30"/>
        <v>0</v>
      </c>
      <c r="BE24" s="43">
        <f t="shared" si="30"/>
        <v>0</v>
      </c>
      <c r="BF24" s="43">
        <f t="shared" si="30"/>
        <v>0</v>
      </c>
      <c r="BG24" s="43">
        <f t="shared" si="30"/>
        <v>0</v>
      </c>
      <c r="BH24" s="43">
        <f t="shared" si="30"/>
        <v>0</v>
      </c>
      <c r="BI24" s="43">
        <f t="shared" si="30"/>
        <v>0</v>
      </c>
      <c r="BJ24" s="43">
        <f t="shared" si="30"/>
        <v>0</v>
      </c>
      <c r="BK24" s="43">
        <f t="shared" si="30"/>
        <v>0</v>
      </c>
      <c r="BL24" s="43">
        <f t="shared" si="30"/>
        <v>0</v>
      </c>
      <c r="BM24" s="43">
        <f t="shared" si="30"/>
        <v>0</v>
      </c>
      <c r="BN24" s="43">
        <f t="shared" si="30"/>
        <v>0</v>
      </c>
      <c r="BO24" s="43">
        <f t="shared" si="30"/>
        <v>0</v>
      </c>
      <c r="BP24" s="43">
        <f t="shared" si="30"/>
        <v>0</v>
      </c>
      <c r="BQ24" s="43">
        <f t="shared" si="30"/>
        <v>0</v>
      </c>
      <c r="BR24" s="43">
        <f t="shared" si="30"/>
        <v>0</v>
      </c>
      <c r="BS24" s="43">
        <f t="shared" si="30"/>
        <v>0</v>
      </c>
      <c r="BT24" s="43">
        <f t="shared" si="30"/>
        <v>0</v>
      </c>
      <c r="BU24" s="43">
        <f t="shared" si="30"/>
        <v>0</v>
      </c>
      <c r="BV24" s="43">
        <f t="shared" si="30"/>
        <v>0</v>
      </c>
      <c r="BW24" s="43">
        <f t="shared" si="30"/>
        <v>0</v>
      </c>
      <c r="BX24" s="43">
        <f t="shared" si="30"/>
        <v>0</v>
      </c>
      <c r="BY24" s="43">
        <f t="shared" si="30"/>
        <v>0</v>
      </c>
      <c r="BZ24" s="43">
        <f t="shared" si="30"/>
        <v>0</v>
      </c>
      <c r="CA24" s="43">
        <f t="shared" si="30"/>
        <v>0</v>
      </c>
      <c r="CB24" s="43">
        <f t="shared" ref="CB24:DW24" si="31">IF(BR$4&lt;=$C$14,$O$7/$C$14,0)</f>
        <v>0</v>
      </c>
      <c r="CC24" s="43">
        <f t="shared" si="31"/>
        <v>0</v>
      </c>
      <c r="CD24" s="43">
        <f t="shared" si="31"/>
        <v>0</v>
      </c>
      <c r="CE24" s="43">
        <f t="shared" si="31"/>
        <v>0</v>
      </c>
      <c r="CF24" s="43">
        <f t="shared" si="31"/>
        <v>0</v>
      </c>
      <c r="CG24" s="43">
        <f t="shared" si="31"/>
        <v>0</v>
      </c>
      <c r="CH24" s="43">
        <f t="shared" si="31"/>
        <v>0</v>
      </c>
      <c r="CI24" s="43">
        <f t="shared" si="31"/>
        <v>0</v>
      </c>
      <c r="CJ24" s="43">
        <f t="shared" si="31"/>
        <v>0</v>
      </c>
      <c r="CK24" s="43">
        <f t="shared" si="31"/>
        <v>0</v>
      </c>
      <c r="CL24" s="43">
        <f t="shared" si="31"/>
        <v>0</v>
      </c>
      <c r="CM24" s="43">
        <f t="shared" si="31"/>
        <v>0</v>
      </c>
      <c r="CN24" s="43">
        <f t="shared" si="31"/>
        <v>0</v>
      </c>
      <c r="CO24" s="43">
        <f t="shared" si="31"/>
        <v>0</v>
      </c>
      <c r="CP24" s="43">
        <f t="shared" si="31"/>
        <v>0</v>
      </c>
      <c r="CQ24" s="43">
        <f t="shared" si="31"/>
        <v>0</v>
      </c>
      <c r="CR24" s="43">
        <f t="shared" si="31"/>
        <v>0</v>
      </c>
      <c r="CS24" s="43">
        <f t="shared" si="31"/>
        <v>0</v>
      </c>
      <c r="CT24" s="43">
        <f t="shared" si="31"/>
        <v>0</v>
      </c>
      <c r="CU24" s="43">
        <f t="shared" si="31"/>
        <v>0</v>
      </c>
      <c r="CV24" s="43">
        <f t="shared" si="31"/>
        <v>0</v>
      </c>
      <c r="CW24" s="43">
        <f t="shared" si="31"/>
        <v>0</v>
      </c>
      <c r="CX24" s="43">
        <f t="shared" si="31"/>
        <v>0</v>
      </c>
      <c r="CY24" s="43">
        <f t="shared" si="31"/>
        <v>0</v>
      </c>
      <c r="CZ24" s="43">
        <f t="shared" si="31"/>
        <v>0</v>
      </c>
      <c r="DA24" s="43">
        <f t="shared" si="31"/>
        <v>0</v>
      </c>
      <c r="DB24" s="43">
        <f t="shared" si="31"/>
        <v>0</v>
      </c>
      <c r="DC24" s="43">
        <f t="shared" si="31"/>
        <v>0</v>
      </c>
      <c r="DD24" s="43">
        <f t="shared" si="31"/>
        <v>0</v>
      </c>
      <c r="DE24" s="43">
        <f t="shared" si="31"/>
        <v>0</v>
      </c>
      <c r="DF24" s="43">
        <f t="shared" si="31"/>
        <v>0</v>
      </c>
      <c r="DG24" s="43">
        <f t="shared" si="31"/>
        <v>0</v>
      </c>
      <c r="DH24" s="43">
        <f t="shared" si="31"/>
        <v>0</v>
      </c>
      <c r="DI24" s="43">
        <f t="shared" si="31"/>
        <v>0</v>
      </c>
      <c r="DJ24" s="43">
        <f t="shared" si="31"/>
        <v>0</v>
      </c>
      <c r="DK24" s="43">
        <f t="shared" si="31"/>
        <v>0</v>
      </c>
      <c r="DL24" s="43">
        <f t="shared" si="31"/>
        <v>0</v>
      </c>
      <c r="DM24" s="43">
        <f t="shared" si="31"/>
        <v>0</v>
      </c>
      <c r="DN24" s="43">
        <f t="shared" si="31"/>
        <v>0</v>
      </c>
      <c r="DO24" s="43">
        <f t="shared" si="31"/>
        <v>0</v>
      </c>
      <c r="DP24" s="43">
        <f t="shared" si="31"/>
        <v>0</v>
      </c>
      <c r="DQ24" s="43">
        <f t="shared" si="31"/>
        <v>0</v>
      </c>
      <c r="DR24" s="43">
        <f t="shared" si="31"/>
        <v>0</v>
      </c>
      <c r="DS24" s="43">
        <f t="shared" si="31"/>
        <v>0</v>
      </c>
      <c r="DT24" s="43">
        <f t="shared" si="31"/>
        <v>0</v>
      </c>
      <c r="DU24" s="43">
        <f t="shared" si="31"/>
        <v>0</v>
      </c>
      <c r="DV24" s="43">
        <f t="shared" si="31"/>
        <v>0</v>
      </c>
      <c r="DW24" s="43">
        <f t="shared" si="31"/>
        <v>0</v>
      </c>
    </row>
    <row r="25" spans="4:127" x14ac:dyDescent="0.2">
      <c r="D25" s="20">
        <v>12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>
        <f>IF(E$4&lt;=$C$14,$P$7/$C$14,0)</f>
        <v>0</v>
      </c>
      <c r="Q25" s="43">
        <f t="shared" ref="Q25:CB25" si="32">IF(F$4&lt;=$C$14,$P$7/$C$14,0)</f>
        <v>0</v>
      </c>
      <c r="R25" s="43">
        <f t="shared" si="32"/>
        <v>0</v>
      </c>
      <c r="S25" s="43">
        <f t="shared" si="32"/>
        <v>0</v>
      </c>
      <c r="T25" s="43">
        <f t="shared" si="32"/>
        <v>0</v>
      </c>
      <c r="U25" s="43">
        <f t="shared" si="32"/>
        <v>0</v>
      </c>
      <c r="V25" s="43">
        <f t="shared" si="32"/>
        <v>0</v>
      </c>
      <c r="W25" s="43">
        <f t="shared" si="32"/>
        <v>0</v>
      </c>
      <c r="X25" s="43">
        <f t="shared" si="32"/>
        <v>0</v>
      </c>
      <c r="Y25" s="43">
        <f t="shared" si="32"/>
        <v>0</v>
      </c>
      <c r="Z25" s="43">
        <f t="shared" si="32"/>
        <v>0</v>
      </c>
      <c r="AA25" s="43">
        <f t="shared" si="32"/>
        <v>0</v>
      </c>
      <c r="AB25" s="43">
        <f t="shared" si="32"/>
        <v>0</v>
      </c>
      <c r="AC25" s="43">
        <f t="shared" si="32"/>
        <v>0</v>
      </c>
      <c r="AD25" s="43">
        <f t="shared" si="32"/>
        <v>0</v>
      </c>
      <c r="AE25" s="43">
        <f t="shared" si="32"/>
        <v>0</v>
      </c>
      <c r="AF25" s="43">
        <f t="shared" si="32"/>
        <v>0</v>
      </c>
      <c r="AG25" s="43">
        <f t="shared" si="32"/>
        <v>0</v>
      </c>
      <c r="AH25" s="43">
        <f t="shared" si="32"/>
        <v>0</v>
      </c>
      <c r="AI25" s="43">
        <f t="shared" si="32"/>
        <v>0</v>
      </c>
      <c r="AJ25" s="43">
        <f t="shared" si="32"/>
        <v>0</v>
      </c>
      <c r="AK25" s="43">
        <f t="shared" si="32"/>
        <v>0</v>
      </c>
      <c r="AL25" s="43">
        <f t="shared" si="32"/>
        <v>0</v>
      </c>
      <c r="AM25" s="43">
        <f t="shared" si="32"/>
        <v>0</v>
      </c>
      <c r="AN25" s="43">
        <f t="shared" si="32"/>
        <v>0</v>
      </c>
      <c r="AO25" s="43">
        <f t="shared" si="32"/>
        <v>0</v>
      </c>
      <c r="AP25" s="43">
        <f t="shared" si="32"/>
        <v>0</v>
      </c>
      <c r="AQ25" s="43">
        <f t="shared" si="32"/>
        <v>0</v>
      </c>
      <c r="AR25" s="43">
        <f t="shared" si="32"/>
        <v>0</v>
      </c>
      <c r="AS25" s="43">
        <f t="shared" si="32"/>
        <v>0</v>
      </c>
      <c r="AT25" s="43">
        <f t="shared" si="32"/>
        <v>0</v>
      </c>
      <c r="AU25" s="43">
        <f t="shared" si="32"/>
        <v>0</v>
      </c>
      <c r="AV25" s="43">
        <f t="shared" si="32"/>
        <v>0</v>
      </c>
      <c r="AW25" s="43">
        <f t="shared" si="32"/>
        <v>0</v>
      </c>
      <c r="AX25" s="43">
        <f t="shared" si="32"/>
        <v>0</v>
      </c>
      <c r="AY25" s="43">
        <f t="shared" si="32"/>
        <v>0</v>
      </c>
      <c r="AZ25" s="43">
        <f t="shared" si="32"/>
        <v>0</v>
      </c>
      <c r="BA25" s="43">
        <f t="shared" si="32"/>
        <v>0</v>
      </c>
      <c r="BB25" s="43">
        <f t="shared" si="32"/>
        <v>0</v>
      </c>
      <c r="BC25" s="43">
        <f t="shared" si="32"/>
        <v>0</v>
      </c>
      <c r="BD25" s="43">
        <f t="shared" si="32"/>
        <v>0</v>
      </c>
      <c r="BE25" s="43">
        <f t="shared" si="32"/>
        <v>0</v>
      </c>
      <c r="BF25" s="43">
        <f t="shared" si="32"/>
        <v>0</v>
      </c>
      <c r="BG25" s="43">
        <f t="shared" si="32"/>
        <v>0</v>
      </c>
      <c r="BH25" s="43">
        <f t="shared" si="32"/>
        <v>0</v>
      </c>
      <c r="BI25" s="43">
        <f t="shared" si="32"/>
        <v>0</v>
      </c>
      <c r="BJ25" s="43">
        <f t="shared" si="32"/>
        <v>0</v>
      </c>
      <c r="BK25" s="43">
        <f t="shared" si="32"/>
        <v>0</v>
      </c>
      <c r="BL25" s="43">
        <f t="shared" si="32"/>
        <v>0</v>
      </c>
      <c r="BM25" s="43">
        <f t="shared" si="32"/>
        <v>0</v>
      </c>
      <c r="BN25" s="43">
        <f t="shared" si="32"/>
        <v>0</v>
      </c>
      <c r="BO25" s="43">
        <f t="shared" si="32"/>
        <v>0</v>
      </c>
      <c r="BP25" s="43">
        <f t="shared" si="32"/>
        <v>0</v>
      </c>
      <c r="BQ25" s="43">
        <f t="shared" si="32"/>
        <v>0</v>
      </c>
      <c r="BR25" s="43">
        <f t="shared" si="32"/>
        <v>0</v>
      </c>
      <c r="BS25" s="43">
        <f t="shared" si="32"/>
        <v>0</v>
      </c>
      <c r="BT25" s="43">
        <f t="shared" si="32"/>
        <v>0</v>
      </c>
      <c r="BU25" s="43">
        <f t="shared" si="32"/>
        <v>0</v>
      </c>
      <c r="BV25" s="43">
        <f t="shared" si="32"/>
        <v>0</v>
      </c>
      <c r="BW25" s="43">
        <f t="shared" si="32"/>
        <v>0</v>
      </c>
      <c r="BX25" s="43">
        <f t="shared" si="32"/>
        <v>0</v>
      </c>
      <c r="BY25" s="43">
        <f t="shared" si="32"/>
        <v>0</v>
      </c>
      <c r="BZ25" s="43">
        <f t="shared" si="32"/>
        <v>0</v>
      </c>
      <c r="CA25" s="43">
        <f t="shared" si="32"/>
        <v>0</v>
      </c>
      <c r="CB25" s="43">
        <f t="shared" si="32"/>
        <v>0</v>
      </c>
      <c r="CC25" s="43">
        <f t="shared" ref="CC25:DW25" si="33">IF(BR$4&lt;=$C$14,$P$7/$C$14,0)</f>
        <v>0</v>
      </c>
      <c r="CD25" s="43">
        <f t="shared" si="33"/>
        <v>0</v>
      </c>
      <c r="CE25" s="43">
        <f t="shared" si="33"/>
        <v>0</v>
      </c>
      <c r="CF25" s="43">
        <f t="shared" si="33"/>
        <v>0</v>
      </c>
      <c r="CG25" s="43">
        <f t="shared" si="33"/>
        <v>0</v>
      </c>
      <c r="CH25" s="43">
        <f t="shared" si="33"/>
        <v>0</v>
      </c>
      <c r="CI25" s="43">
        <f t="shared" si="33"/>
        <v>0</v>
      </c>
      <c r="CJ25" s="43">
        <f t="shared" si="33"/>
        <v>0</v>
      </c>
      <c r="CK25" s="43">
        <f t="shared" si="33"/>
        <v>0</v>
      </c>
      <c r="CL25" s="43">
        <f t="shared" si="33"/>
        <v>0</v>
      </c>
      <c r="CM25" s="43">
        <f t="shared" si="33"/>
        <v>0</v>
      </c>
      <c r="CN25" s="43">
        <f t="shared" si="33"/>
        <v>0</v>
      </c>
      <c r="CO25" s="43">
        <f t="shared" si="33"/>
        <v>0</v>
      </c>
      <c r="CP25" s="43">
        <f t="shared" si="33"/>
        <v>0</v>
      </c>
      <c r="CQ25" s="43">
        <f t="shared" si="33"/>
        <v>0</v>
      </c>
      <c r="CR25" s="43">
        <f t="shared" si="33"/>
        <v>0</v>
      </c>
      <c r="CS25" s="43">
        <f t="shared" si="33"/>
        <v>0</v>
      </c>
      <c r="CT25" s="43">
        <f t="shared" si="33"/>
        <v>0</v>
      </c>
      <c r="CU25" s="43">
        <f t="shared" si="33"/>
        <v>0</v>
      </c>
      <c r="CV25" s="43">
        <f t="shared" si="33"/>
        <v>0</v>
      </c>
      <c r="CW25" s="43">
        <f t="shared" si="33"/>
        <v>0</v>
      </c>
      <c r="CX25" s="43">
        <f t="shared" si="33"/>
        <v>0</v>
      </c>
      <c r="CY25" s="43">
        <f t="shared" si="33"/>
        <v>0</v>
      </c>
      <c r="CZ25" s="43">
        <f t="shared" si="33"/>
        <v>0</v>
      </c>
      <c r="DA25" s="43">
        <f t="shared" si="33"/>
        <v>0</v>
      </c>
      <c r="DB25" s="43">
        <f t="shared" si="33"/>
        <v>0</v>
      </c>
      <c r="DC25" s="43">
        <f t="shared" si="33"/>
        <v>0</v>
      </c>
      <c r="DD25" s="43">
        <f t="shared" si="33"/>
        <v>0</v>
      </c>
      <c r="DE25" s="43">
        <f t="shared" si="33"/>
        <v>0</v>
      </c>
      <c r="DF25" s="43">
        <f t="shared" si="33"/>
        <v>0</v>
      </c>
      <c r="DG25" s="43">
        <f t="shared" si="33"/>
        <v>0</v>
      </c>
      <c r="DH25" s="43">
        <f t="shared" si="33"/>
        <v>0</v>
      </c>
      <c r="DI25" s="43">
        <f t="shared" si="33"/>
        <v>0</v>
      </c>
      <c r="DJ25" s="43">
        <f t="shared" si="33"/>
        <v>0</v>
      </c>
      <c r="DK25" s="43">
        <f t="shared" si="33"/>
        <v>0</v>
      </c>
      <c r="DL25" s="43">
        <f t="shared" si="33"/>
        <v>0</v>
      </c>
      <c r="DM25" s="43">
        <f t="shared" si="33"/>
        <v>0</v>
      </c>
      <c r="DN25" s="43">
        <f t="shared" si="33"/>
        <v>0</v>
      </c>
      <c r="DO25" s="43">
        <f t="shared" si="33"/>
        <v>0</v>
      </c>
      <c r="DP25" s="43">
        <f t="shared" si="33"/>
        <v>0</v>
      </c>
      <c r="DQ25" s="43">
        <f t="shared" si="33"/>
        <v>0</v>
      </c>
      <c r="DR25" s="43">
        <f t="shared" si="33"/>
        <v>0</v>
      </c>
      <c r="DS25" s="43">
        <f t="shared" si="33"/>
        <v>0</v>
      </c>
      <c r="DT25" s="43">
        <f t="shared" si="33"/>
        <v>0</v>
      </c>
      <c r="DU25" s="43">
        <f t="shared" si="33"/>
        <v>0</v>
      </c>
      <c r="DV25" s="43">
        <f t="shared" si="33"/>
        <v>0</v>
      </c>
      <c r="DW25" s="43">
        <f t="shared" si="33"/>
        <v>0</v>
      </c>
    </row>
    <row r="26" spans="4:127" x14ac:dyDescent="0.2">
      <c r="D26" s="20">
        <v>13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>
        <f>IF(E$4&lt;=$C$14,$Q$7/$C$14,0)</f>
        <v>0</v>
      </c>
      <c r="R26" s="43">
        <f t="shared" ref="R26:CC26" si="34">IF(F$4&lt;=$C$14,$Q$7/$C$14,0)</f>
        <v>0</v>
      </c>
      <c r="S26" s="43">
        <f t="shared" si="34"/>
        <v>0</v>
      </c>
      <c r="T26" s="43">
        <f t="shared" si="34"/>
        <v>0</v>
      </c>
      <c r="U26" s="43">
        <f t="shared" si="34"/>
        <v>0</v>
      </c>
      <c r="V26" s="43">
        <f t="shared" si="34"/>
        <v>0</v>
      </c>
      <c r="W26" s="43">
        <f t="shared" si="34"/>
        <v>0</v>
      </c>
      <c r="X26" s="43">
        <f t="shared" si="34"/>
        <v>0</v>
      </c>
      <c r="Y26" s="43">
        <f t="shared" si="34"/>
        <v>0</v>
      </c>
      <c r="Z26" s="43">
        <f t="shared" si="34"/>
        <v>0</v>
      </c>
      <c r="AA26" s="43">
        <f t="shared" si="34"/>
        <v>0</v>
      </c>
      <c r="AB26" s="43">
        <f t="shared" si="34"/>
        <v>0</v>
      </c>
      <c r="AC26" s="43">
        <f t="shared" si="34"/>
        <v>0</v>
      </c>
      <c r="AD26" s="43">
        <f t="shared" si="34"/>
        <v>0</v>
      </c>
      <c r="AE26" s="43">
        <f t="shared" si="34"/>
        <v>0</v>
      </c>
      <c r="AF26" s="43">
        <f t="shared" si="34"/>
        <v>0</v>
      </c>
      <c r="AG26" s="43">
        <f t="shared" si="34"/>
        <v>0</v>
      </c>
      <c r="AH26" s="43">
        <f t="shared" si="34"/>
        <v>0</v>
      </c>
      <c r="AI26" s="43">
        <f t="shared" si="34"/>
        <v>0</v>
      </c>
      <c r="AJ26" s="43">
        <f t="shared" si="34"/>
        <v>0</v>
      </c>
      <c r="AK26" s="43">
        <f t="shared" si="34"/>
        <v>0</v>
      </c>
      <c r="AL26" s="43">
        <f t="shared" si="34"/>
        <v>0</v>
      </c>
      <c r="AM26" s="43">
        <f t="shared" si="34"/>
        <v>0</v>
      </c>
      <c r="AN26" s="43">
        <f t="shared" si="34"/>
        <v>0</v>
      </c>
      <c r="AO26" s="43">
        <f t="shared" si="34"/>
        <v>0</v>
      </c>
      <c r="AP26" s="43">
        <f t="shared" si="34"/>
        <v>0</v>
      </c>
      <c r="AQ26" s="43">
        <f t="shared" si="34"/>
        <v>0</v>
      </c>
      <c r="AR26" s="43">
        <f t="shared" si="34"/>
        <v>0</v>
      </c>
      <c r="AS26" s="43">
        <f t="shared" si="34"/>
        <v>0</v>
      </c>
      <c r="AT26" s="43">
        <f t="shared" si="34"/>
        <v>0</v>
      </c>
      <c r="AU26" s="43">
        <f t="shared" si="34"/>
        <v>0</v>
      </c>
      <c r="AV26" s="43">
        <f t="shared" si="34"/>
        <v>0</v>
      </c>
      <c r="AW26" s="43">
        <f t="shared" si="34"/>
        <v>0</v>
      </c>
      <c r="AX26" s="43">
        <f t="shared" si="34"/>
        <v>0</v>
      </c>
      <c r="AY26" s="43">
        <f t="shared" si="34"/>
        <v>0</v>
      </c>
      <c r="AZ26" s="43">
        <f t="shared" si="34"/>
        <v>0</v>
      </c>
      <c r="BA26" s="43">
        <f t="shared" si="34"/>
        <v>0</v>
      </c>
      <c r="BB26" s="43">
        <f t="shared" si="34"/>
        <v>0</v>
      </c>
      <c r="BC26" s="43">
        <f t="shared" si="34"/>
        <v>0</v>
      </c>
      <c r="BD26" s="43">
        <f t="shared" si="34"/>
        <v>0</v>
      </c>
      <c r="BE26" s="43">
        <f t="shared" si="34"/>
        <v>0</v>
      </c>
      <c r="BF26" s="43">
        <f t="shared" si="34"/>
        <v>0</v>
      </c>
      <c r="BG26" s="43">
        <f t="shared" si="34"/>
        <v>0</v>
      </c>
      <c r="BH26" s="43">
        <f t="shared" si="34"/>
        <v>0</v>
      </c>
      <c r="BI26" s="43">
        <f t="shared" si="34"/>
        <v>0</v>
      </c>
      <c r="BJ26" s="43">
        <f t="shared" si="34"/>
        <v>0</v>
      </c>
      <c r="BK26" s="43">
        <f t="shared" si="34"/>
        <v>0</v>
      </c>
      <c r="BL26" s="43">
        <f t="shared" si="34"/>
        <v>0</v>
      </c>
      <c r="BM26" s="43">
        <f t="shared" si="34"/>
        <v>0</v>
      </c>
      <c r="BN26" s="43">
        <f t="shared" si="34"/>
        <v>0</v>
      </c>
      <c r="BO26" s="43">
        <f t="shared" si="34"/>
        <v>0</v>
      </c>
      <c r="BP26" s="43">
        <f t="shared" si="34"/>
        <v>0</v>
      </c>
      <c r="BQ26" s="43">
        <f t="shared" si="34"/>
        <v>0</v>
      </c>
      <c r="BR26" s="43">
        <f t="shared" si="34"/>
        <v>0</v>
      </c>
      <c r="BS26" s="43">
        <f t="shared" si="34"/>
        <v>0</v>
      </c>
      <c r="BT26" s="43">
        <f t="shared" si="34"/>
        <v>0</v>
      </c>
      <c r="BU26" s="43">
        <f t="shared" si="34"/>
        <v>0</v>
      </c>
      <c r="BV26" s="43">
        <f t="shared" si="34"/>
        <v>0</v>
      </c>
      <c r="BW26" s="43">
        <f t="shared" si="34"/>
        <v>0</v>
      </c>
      <c r="BX26" s="43">
        <f t="shared" si="34"/>
        <v>0</v>
      </c>
      <c r="BY26" s="43">
        <f t="shared" si="34"/>
        <v>0</v>
      </c>
      <c r="BZ26" s="43">
        <f t="shared" si="34"/>
        <v>0</v>
      </c>
      <c r="CA26" s="43">
        <f t="shared" si="34"/>
        <v>0</v>
      </c>
      <c r="CB26" s="43">
        <f t="shared" si="34"/>
        <v>0</v>
      </c>
      <c r="CC26" s="43">
        <f t="shared" si="34"/>
        <v>0</v>
      </c>
      <c r="CD26" s="43">
        <f t="shared" ref="CD26:DW26" si="35">IF(BR$4&lt;=$C$14,$Q$7/$C$14,0)</f>
        <v>0</v>
      </c>
      <c r="CE26" s="43">
        <f t="shared" si="35"/>
        <v>0</v>
      </c>
      <c r="CF26" s="43">
        <f t="shared" si="35"/>
        <v>0</v>
      </c>
      <c r="CG26" s="43">
        <f t="shared" si="35"/>
        <v>0</v>
      </c>
      <c r="CH26" s="43">
        <f t="shared" si="35"/>
        <v>0</v>
      </c>
      <c r="CI26" s="43">
        <f t="shared" si="35"/>
        <v>0</v>
      </c>
      <c r="CJ26" s="43">
        <f t="shared" si="35"/>
        <v>0</v>
      </c>
      <c r="CK26" s="43">
        <f t="shared" si="35"/>
        <v>0</v>
      </c>
      <c r="CL26" s="43">
        <f t="shared" si="35"/>
        <v>0</v>
      </c>
      <c r="CM26" s="43">
        <f t="shared" si="35"/>
        <v>0</v>
      </c>
      <c r="CN26" s="43">
        <f t="shared" si="35"/>
        <v>0</v>
      </c>
      <c r="CO26" s="43">
        <f t="shared" si="35"/>
        <v>0</v>
      </c>
      <c r="CP26" s="43">
        <f t="shared" si="35"/>
        <v>0</v>
      </c>
      <c r="CQ26" s="43">
        <f t="shared" si="35"/>
        <v>0</v>
      </c>
      <c r="CR26" s="43">
        <f t="shared" si="35"/>
        <v>0</v>
      </c>
      <c r="CS26" s="43">
        <f t="shared" si="35"/>
        <v>0</v>
      </c>
      <c r="CT26" s="43">
        <f t="shared" si="35"/>
        <v>0</v>
      </c>
      <c r="CU26" s="43">
        <f t="shared" si="35"/>
        <v>0</v>
      </c>
      <c r="CV26" s="43">
        <f t="shared" si="35"/>
        <v>0</v>
      </c>
      <c r="CW26" s="43">
        <f t="shared" si="35"/>
        <v>0</v>
      </c>
      <c r="CX26" s="43">
        <f t="shared" si="35"/>
        <v>0</v>
      </c>
      <c r="CY26" s="43">
        <f t="shared" si="35"/>
        <v>0</v>
      </c>
      <c r="CZ26" s="43">
        <f t="shared" si="35"/>
        <v>0</v>
      </c>
      <c r="DA26" s="43">
        <f t="shared" si="35"/>
        <v>0</v>
      </c>
      <c r="DB26" s="43">
        <f t="shared" si="35"/>
        <v>0</v>
      </c>
      <c r="DC26" s="43">
        <f t="shared" si="35"/>
        <v>0</v>
      </c>
      <c r="DD26" s="43">
        <f t="shared" si="35"/>
        <v>0</v>
      </c>
      <c r="DE26" s="43">
        <f t="shared" si="35"/>
        <v>0</v>
      </c>
      <c r="DF26" s="43">
        <f t="shared" si="35"/>
        <v>0</v>
      </c>
      <c r="DG26" s="43">
        <f t="shared" si="35"/>
        <v>0</v>
      </c>
      <c r="DH26" s="43">
        <f t="shared" si="35"/>
        <v>0</v>
      </c>
      <c r="DI26" s="43">
        <f t="shared" si="35"/>
        <v>0</v>
      </c>
      <c r="DJ26" s="43">
        <f t="shared" si="35"/>
        <v>0</v>
      </c>
      <c r="DK26" s="43">
        <f t="shared" si="35"/>
        <v>0</v>
      </c>
      <c r="DL26" s="43">
        <f t="shared" si="35"/>
        <v>0</v>
      </c>
      <c r="DM26" s="43">
        <f t="shared" si="35"/>
        <v>0</v>
      </c>
      <c r="DN26" s="43">
        <f t="shared" si="35"/>
        <v>0</v>
      </c>
      <c r="DO26" s="43">
        <f t="shared" si="35"/>
        <v>0</v>
      </c>
      <c r="DP26" s="43">
        <f t="shared" si="35"/>
        <v>0</v>
      </c>
      <c r="DQ26" s="43">
        <f t="shared" si="35"/>
        <v>0</v>
      </c>
      <c r="DR26" s="43">
        <f t="shared" si="35"/>
        <v>0</v>
      </c>
      <c r="DS26" s="43">
        <f t="shared" si="35"/>
        <v>0</v>
      </c>
      <c r="DT26" s="43">
        <f t="shared" si="35"/>
        <v>0</v>
      </c>
      <c r="DU26" s="43">
        <f t="shared" si="35"/>
        <v>0</v>
      </c>
      <c r="DV26" s="43">
        <f t="shared" si="35"/>
        <v>0</v>
      </c>
      <c r="DW26" s="43">
        <f t="shared" si="35"/>
        <v>0</v>
      </c>
    </row>
    <row r="27" spans="4:127" x14ac:dyDescent="0.2">
      <c r="D27" s="20">
        <v>14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>
        <f>IF(E$4&lt;=$C$14,$R$7/$C$14,0)</f>
        <v>0</v>
      </c>
      <c r="S27" s="43">
        <f t="shared" ref="S27:CD27" si="36">IF(F$4&lt;=$C$14,$R$7/$C$14,0)</f>
        <v>0</v>
      </c>
      <c r="T27" s="43">
        <f t="shared" si="36"/>
        <v>0</v>
      </c>
      <c r="U27" s="43">
        <f t="shared" si="36"/>
        <v>0</v>
      </c>
      <c r="V27" s="43">
        <f t="shared" si="36"/>
        <v>0</v>
      </c>
      <c r="W27" s="43">
        <f t="shared" si="36"/>
        <v>0</v>
      </c>
      <c r="X27" s="43">
        <f t="shared" si="36"/>
        <v>0</v>
      </c>
      <c r="Y27" s="43">
        <f t="shared" si="36"/>
        <v>0</v>
      </c>
      <c r="Z27" s="43">
        <f t="shared" si="36"/>
        <v>0</v>
      </c>
      <c r="AA27" s="43">
        <f t="shared" si="36"/>
        <v>0</v>
      </c>
      <c r="AB27" s="43">
        <f t="shared" si="36"/>
        <v>0</v>
      </c>
      <c r="AC27" s="43">
        <f t="shared" si="36"/>
        <v>0</v>
      </c>
      <c r="AD27" s="43">
        <f t="shared" si="36"/>
        <v>0</v>
      </c>
      <c r="AE27" s="43">
        <f t="shared" si="36"/>
        <v>0</v>
      </c>
      <c r="AF27" s="43">
        <f t="shared" si="36"/>
        <v>0</v>
      </c>
      <c r="AG27" s="43">
        <f t="shared" si="36"/>
        <v>0</v>
      </c>
      <c r="AH27" s="43">
        <f t="shared" si="36"/>
        <v>0</v>
      </c>
      <c r="AI27" s="43">
        <f t="shared" si="36"/>
        <v>0</v>
      </c>
      <c r="AJ27" s="43">
        <f t="shared" si="36"/>
        <v>0</v>
      </c>
      <c r="AK27" s="43">
        <f t="shared" si="36"/>
        <v>0</v>
      </c>
      <c r="AL27" s="43">
        <f t="shared" si="36"/>
        <v>0</v>
      </c>
      <c r="AM27" s="43">
        <f t="shared" si="36"/>
        <v>0</v>
      </c>
      <c r="AN27" s="43">
        <f t="shared" si="36"/>
        <v>0</v>
      </c>
      <c r="AO27" s="43">
        <f t="shared" si="36"/>
        <v>0</v>
      </c>
      <c r="AP27" s="43">
        <f t="shared" si="36"/>
        <v>0</v>
      </c>
      <c r="AQ27" s="43">
        <f t="shared" si="36"/>
        <v>0</v>
      </c>
      <c r="AR27" s="43">
        <f t="shared" si="36"/>
        <v>0</v>
      </c>
      <c r="AS27" s="43">
        <f t="shared" si="36"/>
        <v>0</v>
      </c>
      <c r="AT27" s="43">
        <f t="shared" si="36"/>
        <v>0</v>
      </c>
      <c r="AU27" s="43">
        <f t="shared" si="36"/>
        <v>0</v>
      </c>
      <c r="AV27" s="43">
        <f t="shared" si="36"/>
        <v>0</v>
      </c>
      <c r="AW27" s="43">
        <f t="shared" si="36"/>
        <v>0</v>
      </c>
      <c r="AX27" s="43">
        <f t="shared" si="36"/>
        <v>0</v>
      </c>
      <c r="AY27" s="43">
        <f t="shared" si="36"/>
        <v>0</v>
      </c>
      <c r="AZ27" s="43">
        <f t="shared" si="36"/>
        <v>0</v>
      </c>
      <c r="BA27" s="43">
        <f t="shared" si="36"/>
        <v>0</v>
      </c>
      <c r="BB27" s="43">
        <f t="shared" si="36"/>
        <v>0</v>
      </c>
      <c r="BC27" s="43">
        <f t="shared" si="36"/>
        <v>0</v>
      </c>
      <c r="BD27" s="43">
        <f t="shared" si="36"/>
        <v>0</v>
      </c>
      <c r="BE27" s="43">
        <f t="shared" si="36"/>
        <v>0</v>
      </c>
      <c r="BF27" s="43">
        <f t="shared" si="36"/>
        <v>0</v>
      </c>
      <c r="BG27" s="43">
        <f t="shared" si="36"/>
        <v>0</v>
      </c>
      <c r="BH27" s="43">
        <f t="shared" si="36"/>
        <v>0</v>
      </c>
      <c r="BI27" s="43">
        <f t="shared" si="36"/>
        <v>0</v>
      </c>
      <c r="BJ27" s="43">
        <f t="shared" si="36"/>
        <v>0</v>
      </c>
      <c r="BK27" s="43">
        <f t="shared" si="36"/>
        <v>0</v>
      </c>
      <c r="BL27" s="43">
        <f t="shared" si="36"/>
        <v>0</v>
      </c>
      <c r="BM27" s="43">
        <f t="shared" si="36"/>
        <v>0</v>
      </c>
      <c r="BN27" s="43">
        <f t="shared" si="36"/>
        <v>0</v>
      </c>
      <c r="BO27" s="43">
        <f t="shared" si="36"/>
        <v>0</v>
      </c>
      <c r="BP27" s="43">
        <f t="shared" si="36"/>
        <v>0</v>
      </c>
      <c r="BQ27" s="43">
        <f t="shared" si="36"/>
        <v>0</v>
      </c>
      <c r="BR27" s="43">
        <f t="shared" si="36"/>
        <v>0</v>
      </c>
      <c r="BS27" s="43">
        <f t="shared" si="36"/>
        <v>0</v>
      </c>
      <c r="BT27" s="43">
        <f t="shared" si="36"/>
        <v>0</v>
      </c>
      <c r="BU27" s="43">
        <f t="shared" si="36"/>
        <v>0</v>
      </c>
      <c r="BV27" s="43">
        <f t="shared" si="36"/>
        <v>0</v>
      </c>
      <c r="BW27" s="43">
        <f t="shared" si="36"/>
        <v>0</v>
      </c>
      <c r="BX27" s="43">
        <f t="shared" si="36"/>
        <v>0</v>
      </c>
      <c r="BY27" s="43">
        <f t="shared" si="36"/>
        <v>0</v>
      </c>
      <c r="BZ27" s="43">
        <f t="shared" si="36"/>
        <v>0</v>
      </c>
      <c r="CA27" s="43">
        <f t="shared" si="36"/>
        <v>0</v>
      </c>
      <c r="CB27" s="43">
        <f t="shared" si="36"/>
        <v>0</v>
      </c>
      <c r="CC27" s="43">
        <f t="shared" si="36"/>
        <v>0</v>
      </c>
      <c r="CD27" s="43">
        <f t="shared" si="36"/>
        <v>0</v>
      </c>
      <c r="CE27" s="43">
        <f t="shared" ref="CE27:DW27" si="37">IF(BR$4&lt;=$C$14,$R$7/$C$14,0)</f>
        <v>0</v>
      </c>
      <c r="CF27" s="43">
        <f t="shared" si="37"/>
        <v>0</v>
      </c>
      <c r="CG27" s="43">
        <f t="shared" si="37"/>
        <v>0</v>
      </c>
      <c r="CH27" s="43">
        <f t="shared" si="37"/>
        <v>0</v>
      </c>
      <c r="CI27" s="43">
        <f t="shared" si="37"/>
        <v>0</v>
      </c>
      <c r="CJ27" s="43">
        <f t="shared" si="37"/>
        <v>0</v>
      </c>
      <c r="CK27" s="43">
        <f t="shared" si="37"/>
        <v>0</v>
      </c>
      <c r="CL27" s="43">
        <f t="shared" si="37"/>
        <v>0</v>
      </c>
      <c r="CM27" s="43">
        <f t="shared" si="37"/>
        <v>0</v>
      </c>
      <c r="CN27" s="43">
        <f t="shared" si="37"/>
        <v>0</v>
      </c>
      <c r="CO27" s="43">
        <f t="shared" si="37"/>
        <v>0</v>
      </c>
      <c r="CP27" s="43">
        <f t="shared" si="37"/>
        <v>0</v>
      </c>
      <c r="CQ27" s="43">
        <f t="shared" si="37"/>
        <v>0</v>
      </c>
      <c r="CR27" s="43">
        <f t="shared" si="37"/>
        <v>0</v>
      </c>
      <c r="CS27" s="43">
        <f t="shared" si="37"/>
        <v>0</v>
      </c>
      <c r="CT27" s="43">
        <f t="shared" si="37"/>
        <v>0</v>
      </c>
      <c r="CU27" s="43">
        <f t="shared" si="37"/>
        <v>0</v>
      </c>
      <c r="CV27" s="43">
        <f t="shared" si="37"/>
        <v>0</v>
      </c>
      <c r="CW27" s="43">
        <f t="shared" si="37"/>
        <v>0</v>
      </c>
      <c r="CX27" s="43">
        <f t="shared" si="37"/>
        <v>0</v>
      </c>
      <c r="CY27" s="43">
        <f t="shared" si="37"/>
        <v>0</v>
      </c>
      <c r="CZ27" s="43">
        <f t="shared" si="37"/>
        <v>0</v>
      </c>
      <c r="DA27" s="43">
        <f t="shared" si="37"/>
        <v>0</v>
      </c>
      <c r="DB27" s="43">
        <f t="shared" si="37"/>
        <v>0</v>
      </c>
      <c r="DC27" s="43">
        <f t="shared" si="37"/>
        <v>0</v>
      </c>
      <c r="DD27" s="43">
        <f t="shared" si="37"/>
        <v>0</v>
      </c>
      <c r="DE27" s="43">
        <f t="shared" si="37"/>
        <v>0</v>
      </c>
      <c r="DF27" s="43">
        <f t="shared" si="37"/>
        <v>0</v>
      </c>
      <c r="DG27" s="43">
        <f t="shared" si="37"/>
        <v>0</v>
      </c>
      <c r="DH27" s="43">
        <f t="shared" si="37"/>
        <v>0</v>
      </c>
      <c r="DI27" s="43">
        <f t="shared" si="37"/>
        <v>0</v>
      </c>
      <c r="DJ27" s="43">
        <f t="shared" si="37"/>
        <v>0</v>
      </c>
      <c r="DK27" s="43">
        <f t="shared" si="37"/>
        <v>0</v>
      </c>
      <c r="DL27" s="43">
        <f t="shared" si="37"/>
        <v>0</v>
      </c>
      <c r="DM27" s="43">
        <f t="shared" si="37"/>
        <v>0</v>
      </c>
      <c r="DN27" s="43">
        <f t="shared" si="37"/>
        <v>0</v>
      </c>
      <c r="DO27" s="43">
        <f t="shared" si="37"/>
        <v>0</v>
      </c>
      <c r="DP27" s="43">
        <f t="shared" si="37"/>
        <v>0</v>
      </c>
      <c r="DQ27" s="43">
        <f t="shared" si="37"/>
        <v>0</v>
      </c>
      <c r="DR27" s="43">
        <f t="shared" si="37"/>
        <v>0</v>
      </c>
      <c r="DS27" s="43">
        <f t="shared" si="37"/>
        <v>0</v>
      </c>
      <c r="DT27" s="43">
        <f t="shared" si="37"/>
        <v>0</v>
      </c>
      <c r="DU27" s="43">
        <f t="shared" si="37"/>
        <v>0</v>
      </c>
      <c r="DV27" s="43">
        <f t="shared" si="37"/>
        <v>0</v>
      </c>
      <c r="DW27" s="43">
        <f t="shared" si="37"/>
        <v>0</v>
      </c>
    </row>
    <row r="28" spans="4:127" x14ac:dyDescent="0.2">
      <c r="D28" s="20">
        <v>15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>
        <f>IF(E$4&lt;=$C$14,$S$7/$C$14,0)</f>
        <v>0</v>
      </c>
      <c r="T28" s="43">
        <f t="shared" ref="T28:CE28" si="38">IF(F$4&lt;=$C$14,$S$7/$C$14,0)</f>
        <v>0</v>
      </c>
      <c r="U28" s="43">
        <f t="shared" si="38"/>
        <v>0</v>
      </c>
      <c r="V28" s="43">
        <f t="shared" si="38"/>
        <v>0</v>
      </c>
      <c r="W28" s="43">
        <f t="shared" si="38"/>
        <v>0</v>
      </c>
      <c r="X28" s="43">
        <f t="shared" si="38"/>
        <v>0</v>
      </c>
      <c r="Y28" s="43">
        <f t="shared" si="38"/>
        <v>0</v>
      </c>
      <c r="Z28" s="43">
        <f t="shared" si="38"/>
        <v>0</v>
      </c>
      <c r="AA28" s="43">
        <f t="shared" si="38"/>
        <v>0</v>
      </c>
      <c r="AB28" s="43">
        <f t="shared" si="38"/>
        <v>0</v>
      </c>
      <c r="AC28" s="43">
        <f t="shared" si="38"/>
        <v>0</v>
      </c>
      <c r="AD28" s="43">
        <f t="shared" si="38"/>
        <v>0</v>
      </c>
      <c r="AE28" s="43">
        <f t="shared" si="38"/>
        <v>0</v>
      </c>
      <c r="AF28" s="43">
        <f t="shared" si="38"/>
        <v>0</v>
      </c>
      <c r="AG28" s="43">
        <f t="shared" si="38"/>
        <v>0</v>
      </c>
      <c r="AH28" s="43">
        <f t="shared" si="38"/>
        <v>0</v>
      </c>
      <c r="AI28" s="43">
        <f t="shared" si="38"/>
        <v>0</v>
      </c>
      <c r="AJ28" s="43">
        <f t="shared" si="38"/>
        <v>0</v>
      </c>
      <c r="AK28" s="43">
        <f t="shared" si="38"/>
        <v>0</v>
      </c>
      <c r="AL28" s="43">
        <f t="shared" si="38"/>
        <v>0</v>
      </c>
      <c r="AM28" s="43">
        <f t="shared" si="38"/>
        <v>0</v>
      </c>
      <c r="AN28" s="43">
        <f t="shared" si="38"/>
        <v>0</v>
      </c>
      <c r="AO28" s="43">
        <f t="shared" si="38"/>
        <v>0</v>
      </c>
      <c r="AP28" s="43">
        <f t="shared" si="38"/>
        <v>0</v>
      </c>
      <c r="AQ28" s="43">
        <f t="shared" si="38"/>
        <v>0</v>
      </c>
      <c r="AR28" s="43">
        <f t="shared" si="38"/>
        <v>0</v>
      </c>
      <c r="AS28" s="43">
        <f t="shared" si="38"/>
        <v>0</v>
      </c>
      <c r="AT28" s="43">
        <f t="shared" si="38"/>
        <v>0</v>
      </c>
      <c r="AU28" s="43">
        <f t="shared" si="38"/>
        <v>0</v>
      </c>
      <c r="AV28" s="43">
        <f t="shared" si="38"/>
        <v>0</v>
      </c>
      <c r="AW28" s="43">
        <f t="shared" si="38"/>
        <v>0</v>
      </c>
      <c r="AX28" s="43">
        <f t="shared" si="38"/>
        <v>0</v>
      </c>
      <c r="AY28" s="43">
        <f t="shared" si="38"/>
        <v>0</v>
      </c>
      <c r="AZ28" s="43">
        <f t="shared" si="38"/>
        <v>0</v>
      </c>
      <c r="BA28" s="43">
        <f t="shared" si="38"/>
        <v>0</v>
      </c>
      <c r="BB28" s="43">
        <f t="shared" si="38"/>
        <v>0</v>
      </c>
      <c r="BC28" s="43">
        <f t="shared" si="38"/>
        <v>0</v>
      </c>
      <c r="BD28" s="43">
        <f t="shared" si="38"/>
        <v>0</v>
      </c>
      <c r="BE28" s="43">
        <f t="shared" si="38"/>
        <v>0</v>
      </c>
      <c r="BF28" s="43">
        <f t="shared" si="38"/>
        <v>0</v>
      </c>
      <c r="BG28" s="43">
        <f t="shared" si="38"/>
        <v>0</v>
      </c>
      <c r="BH28" s="43">
        <f t="shared" si="38"/>
        <v>0</v>
      </c>
      <c r="BI28" s="43">
        <f t="shared" si="38"/>
        <v>0</v>
      </c>
      <c r="BJ28" s="43">
        <f t="shared" si="38"/>
        <v>0</v>
      </c>
      <c r="BK28" s="43">
        <f t="shared" si="38"/>
        <v>0</v>
      </c>
      <c r="BL28" s="43">
        <f t="shared" si="38"/>
        <v>0</v>
      </c>
      <c r="BM28" s="43">
        <f t="shared" si="38"/>
        <v>0</v>
      </c>
      <c r="BN28" s="43">
        <f t="shared" si="38"/>
        <v>0</v>
      </c>
      <c r="BO28" s="43">
        <f t="shared" si="38"/>
        <v>0</v>
      </c>
      <c r="BP28" s="43">
        <f t="shared" si="38"/>
        <v>0</v>
      </c>
      <c r="BQ28" s="43">
        <f t="shared" si="38"/>
        <v>0</v>
      </c>
      <c r="BR28" s="43">
        <f t="shared" si="38"/>
        <v>0</v>
      </c>
      <c r="BS28" s="43">
        <f t="shared" si="38"/>
        <v>0</v>
      </c>
      <c r="BT28" s="43">
        <f t="shared" si="38"/>
        <v>0</v>
      </c>
      <c r="BU28" s="43">
        <f t="shared" si="38"/>
        <v>0</v>
      </c>
      <c r="BV28" s="43">
        <f t="shared" si="38"/>
        <v>0</v>
      </c>
      <c r="BW28" s="43">
        <f t="shared" si="38"/>
        <v>0</v>
      </c>
      <c r="BX28" s="43">
        <f t="shared" si="38"/>
        <v>0</v>
      </c>
      <c r="BY28" s="43">
        <f t="shared" si="38"/>
        <v>0</v>
      </c>
      <c r="BZ28" s="43">
        <f t="shared" si="38"/>
        <v>0</v>
      </c>
      <c r="CA28" s="43">
        <f t="shared" si="38"/>
        <v>0</v>
      </c>
      <c r="CB28" s="43">
        <f t="shared" si="38"/>
        <v>0</v>
      </c>
      <c r="CC28" s="43">
        <f t="shared" si="38"/>
        <v>0</v>
      </c>
      <c r="CD28" s="43">
        <f t="shared" si="38"/>
        <v>0</v>
      </c>
      <c r="CE28" s="43">
        <f t="shared" si="38"/>
        <v>0</v>
      </c>
      <c r="CF28" s="43">
        <f t="shared" ref="CF28:DW28" si="39">IF(BR$4&lt;=$C$14,$S$7/$C$14,0)</f>
        <v>0</v>
      </c>
      <c r="CG28" s="43">
        <f t="shared" si="39"/>
        <v>0</v>
      </c>
      <c r="CH28" s="43">
        <f t="shared" si="39"/>
        <v>0</v>
      </c>
      <c r="CI28" s="43">
        <f t="shared" si="39"/>
        <v>0</v>
      </c>
      <c r="CJ28" s="43">
        <f t="shared" si="39"/>
        <v>0</v>
      </c>
      <c r="CK28" s="43">
        <f t="shared" si="39"/>
        <v>0</v>
      </c>
      <c r="CL28" s="43">
        <f t="shared" si="39"/>
        <v>0</v>
      </c>
      <c r="CM28" s="43">
        <f t="shared" si="39"/>
        <v>0</v>
      </c>
      <c r="CN28" s="43">
        <f t="shared" si="39"/>
        <v>0</v>
      </c>
      <c r="CO28" s="43">
        <f t="shared" si="39"/>
        <v>0</v>
      </c>
      <c r="CP28" s="43">
        <f t="shared" si="39"/>
        <v>0</v>
      </c>
      <c r="CQ28" s="43">
        <f t="shared" si="39"/>
        <v>0</v>
      </c>
      <c r="CR28" s="43">
        <f t="shared" si="39"/>
        <v>0</v>
      </c>
      <c r="CS28" s="43">
        <f t="shared" si="39"/>
        <v>0</v>
      </c>
      <c r="CT28" s="43">
        <f t="shared" si="39"/>
        <v>0</v>
      </c>
      <c r="CU28" s="43">
        <f t="shared" si="39"/>
        <v>0</v>
      </c>
      <c r="CV28" s="43">
        <f t="shared" si="39"/>
        <v>0</v>
      </c>
      <c r="CW28" s="43">
        <f t="shared" si="39"/>
        <v>0</v>
      </c>
      <c r="CX28" s="43">
        <f t="shared" si="39"/>
        <v>0</v>
      </c>
      <c r="CY28" s="43">
        <f t="shared" si="39"/>
        <v>0</v>
      </c>
      <c r="CZ28" s="43">
        <f t="shared" si="39"/>
        <v>0</v>
      </c>
      <c r="DA28" s="43">
        <f t="shared" si="39"/>
        <v>0</v>
      </c>
      <c r="DB28" s="43">
        <f t="shared" si="39"/>
        <v>0</v>
      </c>
      <c r="DC28" s="43">
        <f t="shared" si="39"/>
        <v>0</v>
      </c>
      <c r="DD28" s="43">
        <f t="shared" si="39"/>
        <v>0</v>
      </c>
      <c r="DE28" s="43">
        <f t="shared" si="39"/>
        <v>0</v>
      </c>
      <c r="DF28" s="43">
        <f t="shared" si="39"/>
        <v>0</v>
      </c>
      <c r="DG28" s="43">
        <f t="shared" si="39"/>
        <v>0</v>
      </c>
      <c r="DH28" s="43">
        <f t="shared" si="39"/>
        <v>0</v>
      </c>
      <c r="DI28" s="43">
        <f t="shared" si="39"/>
        <v>0</v>
      </c>
      <c r="DJ28" s="43">
        <f t="shared" si="39"/>
        <v>0</v>
      </c>
      <c r="DK28" s="43">
        <f t="shared" si="39"/>
        <v>0</v>
      </c>
      <c r="DL28" s="43">
        <f t="shared" si="39"/>
        <v>0</v>
      </c>
      <c r="DM28" s="43">
        <f t="shared" si="39"/>
        <v>0</v>
      </c>
      <c r="DN28" s="43">
        <f t="shared" si="39"/>
        <v>0</v>
      </c>
      <c r="DO28" s="43">
        <f t="shared" si="39"/>
        <v>0</v>
      </c>
      <c r="DP28" s="43">
        <f t="shared" si="39"/>
        <v>0</v>
      </c>
      <c r="DQ28" s="43">
        <f t="shared" si="39"/>
        <v>0</v>
      </c>
      <c r="DR28" s="43">
        <f t="shared" si="39"/>
        <v>0</v>
      </c>
      <c r="DS28" s="43">
        <f t="shared" si="39"/>
        <v>0</v>
      </c>
      <c r="DT28" s="43">
        <f t="shared" si="39"/>
        <v>0</v>
      </c>
      <c r="DU28" s="43">
        <f t="shared" si="39"/>
        <v>0</v>
      </c>
      <c r="DV28" s="43">
        <f t="shared" si="39"/>
        <v>0</v>
      </c>
      <c r="DW28" s="43">
        <f t="shared" si="39"/>
        <v>0</v>
      </c>
    </row>
    <row r="29" spans="4:127" x14ac:dyDescent="0.2">
      <c r="D29" s="20">
        <v>16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>
        <f>IF(E$4&lt;=$C$14,$T$7/$C$14,0)</f>
        <v>0</v>
      </c>
      <c r="U29" s="43">
        <f t="shared" ref="U29:CF29" si="40">IF(F$4&lt;=$C$14,$T$7/$C$14,0)</f>
        <v>0</v>
      </c>
      <c r="V29" s="43">
        <f t="shared" si="40"/>
        <v>0</v>
      </c>
      <c r="W29" s="43">
        <f t="shared" si="40"/>
        <v>0</v>
      </c>
      <c r="X29" s="43">
        <f t="shared" si="40"/>
        <v>0</v>
      </c>
      <c r="Y29" s="43">
        <f t="shared" si="40"/>
        <v>0</v>
      </c>
      <c r="Z29" s="43">
        <f t="shared" si="40"/>
        <v>0</v>
      </c>
      <c r="AA29" s="43">
        <f t="shared" si="40"/>
        <v>0</v>
      </c>
      <c r="AB29" s="43">
        <f t="shared" si="40"/>
        <v>0</v>
      </c>
      <c r="AC29" s="43">
        <f t="shared" si="40"/>
        <v>0</v>
      </c>
      <c r="AD29" s="43">
        <f t="shared" si="40"/>
        <v>0</v>
      </c>
      <c r="AE29" s="43">
        <f t="shared" si="40"/>
        <v>0</v>
      </c>
      <c r="AF29" s="43">
        <f t="shared" si="40"/>
        <v>0</v>
      </c>
      <c r="AG29" s="43">
        <f t="shared" si="40"/>
        <v>0</v>
      </c>
      <c r="AH29" s="43">
        <f t="shared" si="40"/>
        <v>0</v>
      </c>
      <c r="AI29" s="43">
        <f t="shared" si="40"/>
        <v>0</v>
      </c>
      <c r="AJ29" s="43">
        <f t="shared" si="40"/>
        <v>0</v>
      </c>
      <c r="AK29" s="43">
        <f t="shared" si="40"/>
        <v>0</v>
      </c>
      <c r="AL29" s="43">
        <f t="shared" si="40"/>
        <v>0</v>
      </c>
      <c r="AM29" s="43">
        <f t="shared" si="40"/>
        <v>0</v>
      </c>
      <c r="AN29" s="43">
        <f t="shared" si="40"/>
        <v>0</v>
      </c>
      <c r="AO29" s="43">
        <f t="shared" si="40"/>
        <v>0</v>
      </c>
      <c r="AP29" s="43">
        <f t="shared" si="40"/>
        <v>0</v>
      </c>
      <c r="AQ29" s="43">
        <f t="shared" si="40"/>
        <v>0</v>
      </c>
      <c r="AR29" s="43">
        <f t="shared" si="40"/>
        <v>0</v>
      </c>
      <c r="AS29" s="43">
        <f t="shared" si="40"/>
        <v>0</v>
      </c>
      <c r="AT29" s="43">
        <f t="shared" si="40"/>
        <v>0</v>
      </c>
      <c r="AU29" s="43">
        <f t="shared" si="40"/>
        <v>0</v>
      </c>
      <c r="AV29" s="43">
        <f t="shared" si="40"/>
        <v>0</v>
      </c>
      <c r="AW29" s="43">
        <f t="shared" si="40"/>
        <v>0</v>
      </c>
      <c r="AX29" s="43">
        <f t="shared" si="40"/>
        <v>0</v>
      </c>
      <c r="AY29" s="43">
        <f t="shared" si="40"/>
        <v>0</v>
      </c>
      <c r="AZ29" s="43">
        <f t="shared" si="40"/>
        <v>0</v>
      </c>
      <c r="BA29" s="43">
        <f t="shared" si="40"/>
        <v>0</v>
      </c>
      <c r="BB29" s="43">
        <f t="shared" si="40"/>
        <v>0</v>
      </c>
      <c r="BC29" s="43">
        <f t="shared" si="40"/>
        <v>0</v>
      </c>
      <c r="BD29" s="43">
        <f t="shared" si="40"/>
        <v>0</v>
      </c>
      <c r="BE29" s="43">
        <f t="shared" si="40"/>
        <v>0</v>
      </c>
      <c r="BF29" s="43">
        <f t="shared" si="40"/>
        <v>0</v>
      </c>
      <c r="BG29" s="43">
        <f t="shared" si="40"/>
        <v>0</v>
      </c>
      <c r="BH29" s="43">
        <f t="shared" si="40"/>
        <v>0</v>
      </c>
      <c r="BI29" s="43">
        <f t="shared" si="40"/>
        <v>0</v>
      </c>
      <c r="BJ29" s="43">
        <f t="shared" si="40"/>
        <v>0</v>
      </c>
      <c r="BK29" s="43">
        <f t="shared" si="40"/>
        <v>0</v>
      </c>
      <c r="BL29" s="43">
        <f t="shared" si="40"/>
        <v>0</v>
      </c>
      <c r="BM29" s="43">
        <f t="shared" si="40"/>
        <v>0</v>
      </c>
      <c r="BN29" s="43">
        <f t="shared" si="40"/>
        <v>0</v>
      </c>
      <c r="BO29" s="43">
        <f t="shared" si="40"/>
        <v>0</v>
      </c>
      <c r="BP29" s="43">
        <f t="shared" si="40"/>
        <v>0</v>
      </c>
      <c r="BQ29" s="43">
        <f t="shared" si="40"/>
        <v>0</v>
      </c>
      <c r="BR29" s="43">
        <f t="shared" si="40"/>
        <v>0</v>
      </c>
      <c r="BS29" s="43">
        <f t="shared" si="40"/>
        <v>0</v>
      </c>
      <c r="BT29" s="43">
        <f t="shared" si="40"/>
        <v>0</v>
      </c>
      <c r="BU29" s="43">
        <f t="shared" si="40"/>
        <v>0</v>
      </c>
      <c r="BV29" s="43">
        <f t="shared" si="40"/>
        <v>0</v>
      </c>
      <c r="BW29" s="43">
        <f t="shared" si="40"/>
        <v>0</v>
      </c>
      <c r="BX29" s="43">
        <f t="shared" si="40"/>
        <v>0</v>
      </c>
      <c r="BY29" s="43">
        <f t="shared" si="40"/>
        <v>0</v>
      </c>
      <c r="BZ29" s="43">
        <f t="shared" si="40"/>
        <v>0</v>
      </c>
      <c r="CA29" s="43">
        <f t="shared" si="40"/>
        <v>0</v>
      </c>
      <c r="CB29" s="43">
        <f t="shared" si="40"/>
        <v>0</v>
      </c>
      <c r="CC29" s="43">
        <f t="shared" si="40"/>
        <v>0</v>
      </c>
      <c r="CD29" s="43">
        <f t="shared" si="40"/>
        <v>0</v>
      </c>
      <c r="CE29" s="43">
        <f t="shared" si="40"/>
        <v>0</v>
      </c>
      <c r="CF29" s="43">
        <f t="shared" si="40"/>
        <v>0</v>
      </c>
      <c r="CG29" s="43">
        <f t="shared" ref="CG29:DW29" si="41">IF(BR$4&lt;=$C$14,$T$7/$C$14,0)</f>
        <v>0</v>
      </c>
      <c r="CH29" s="43">
        <f t="shared" si="41"/>
        <v>0</v>
      </c>
      <c r="CI29" s="43">
        <f t="shared" si="41"/>
        <v>0</v>
      </c>
      <c r="CJ29" s="43">
        <f t="shared" si="41"/>
        <v>0</v>
      </c>
      <c r="CK29" s="43">
        <f t="shared" si="41"/>
        <v>0</v>
      </c>
      <c r="CL29" s="43">
        <f t="shared" si="41"/>
        <v>0</v>
      </c>
      <c r="CM29" s="43">
        <f t="shared" si="41"/>
        <v>0</v>
      </c>
      <c r="CN29" s="43">
        <f t="shared" si="41"/>
        <v>0</v>
      </c>
      <c r="CO29" s="43">
        <f t="shared" si="41"/>
        <v>0</v>
      </c>
      <c r="CP29" s="43">
        <f t="shared" si="41"/>
        <v>0</v>
      </c>
      <c r="CQ29" s="43">
        <f t="shared" si="41"/>
        <v>0</v>
      </c>
      <c r="CR29" s="43">
        <f t="shared" si="41"/>
        <v>0</v>
      </c>
      <c r="CS29" s="43">
        <f t="shared" si="41"/>
        <v>0</v>
      </c>
      <c r="CT29" s="43">
        <f t="shared" si="41"/>
        <v>0</v>
      </c>
      <c r="CU29" s="43">
        <f t="shared" si="41"/>
        <v>0</v>
      </c>
      <c r="CV29" s="43">
        <f t="shared" si="41"/>
        <v>0</v>
      </c>
      <c r="CW29" s="43">
        <f t="shared" si="41"/>
        <v>0</v>
      </c>
      <c r="CX29" s="43">
        <f t="shared" si="41"/>
        <v>0</v>
      </c>
      <c r="CY29" s="43">
        <f t="shared" si="41"/>
        <v>0</v>
      </c>
      <c r="CZ29" s="43">
        <f t="shared" si="41"/>
        <v>0</v>
      </c>
      <c r="DA29" s="43">
        <f t="shared" si="41"/>
        <v>0</v>
      </c>
      <c r="DB29" s="43">
        <f t="shared" si="41"/>
        <v>0</v>
      </c>
      <c r="DC29" s="43">
        <f t="shared" si="41"/>
        <v>0</v>
      </c>
      <c r="DD29" s="43">
        <f t="shared" si="41"/>
        <v>0</v>
      </c>
      <c r="DE29" s="43">
        <f t="shared" si="41"/>
        <v>0</v>
      </c>
      <c r="DF29" s="43">
        <f t="shared" si="41"/>
        <v>0</v>
      </c>
      <c r="DG29" s="43">
        <f t="shared" si="41"/>
        <v>0</v>
      </c>
      <c r="DH29" s="43">
        <f t="shared" si="41"/>
        <v>0</v>
      </c>
      <c r="DI29" s="43">
        <f t="shared" si="41"/>
        <v>0</v>
      </c>
      <c r="DJ29" s="43">
        <f t="shared" si="41"/>
        <v>0</v>
      </c>
      <c r="DK29" s="43">
        <f t="shared" si="41"/>
        <v>0</v>
      </c>
      <c r="DL29" s="43">
        <f t="shared" si="41"/>
        <v>0</v>
      </c>
      <c r="DM29" s="43">
        <f t="shared" si="41"/>
        <v>0</v>
      </c>
      <c r="DN29" s="43">
        <f t="shared" si="41"/>
        <v>0</v>
      </c>
      <c r="DO29" s="43">
        <f t="shared" si="41"/>
        <v>0</v>
      </c>
      <c r="DP29" s="43">
        <f t="shared" si="41"/>
        <v>0</v>
      </c>
      <c r="DQ29" s="43">
        <f t="shared" si="41"/>
        <v>0</v>
      </c>
      <c r="DR29" s="43">
        <f t="shared" si="41"/>
        <v>0</v>
      </c>
      <c r="DS29" s="43">
        <f t="shared" si="41"/>
        <v>0</v>
      </c>
      <c r="DT29" s="43">
        <f t="shared" si="41"/>
        <v>0</v>
      </c>
      <c r="DU29" s="43">
        <f t="shared" si="41"/>
        <v>0</v>
      </c>
      <c r="DV29" s="43">
        <f t="shared" si="41"/>
        <v>0</v>
      </c>
      <c r="DW29" s="43">
        <f t="shared" si="41"/>
        <v>0</v>
      </c>
    </row>
    <row r="30" spans="4:127" x14ac:dyDescent="0.2">
      <c r="D30" s="20">
        <v>17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>
        <f>IF(E$4&lt;=$C$14,$U$7/$C$14,0)</f>
        <v>0</v>
      </c>
      <c r="V30" s="43">
        <f t="shared" ref="V30:CG30" si="42">IF(F$4&lt;=$C$14,$U$7/$C$14,0)</f>
        <v>0</v>
      </c>
      <c r="W30" s="43">
        <f t="shared" si="42"/>
        <v>0</v>
      </c>
      <c r="X30" s="43">
        <f t="shared" si="42"/>
        <v>0</v>
      </c>
      <c r="Y30" s="43">
        <f t="shared" si="42"/>
        <v>0</v>
      </c>
      <c r="Z30" s="43">
        <f t="shared" si="42"/>
        <v>0</v>
      </c>
      <c r="AA30" s="43">
        <f t="shared" si="42"/>
        <v>0</v>
      </c>
      <c r="AB30" s="43">
        <f t="shared" si="42"/>
        <v>0</v>
      </c>
      <c r="AC30" s="43">
        <f t="shared" si="42"/>
        <v>0</v>
      </c>
      <c r="AD30" s="43">
        <f t="shared" si="42"/>
        <v>0</v>
      </c>
      <c r="AE30" s="43">
        <f t="shared" si="42"/>
        <v>0</v>
      </c>
      <c r="AF30" s="43">
        <f t="shared" si="42"/>
        <v>0</v>
      </c>
      <c r="AG30" s="43">
        <f t="shared" si="42"/>
        <v>0</v>
      </c>
      <c r="AH30" s="43">
        <f t="shared" si="42"/>
        <v>0</v>
      </c>
      <c r="AI30" s="43">
        <f t="shared" si="42"/>
        <v>0</v>
      </c>
      <c r="AJ30" s="43">
        <f t="shared" si="42"/>
        <v>0</v>
      </c>
      <c r="AK30" s="43">
        <f t="shared" si="42"/>
        <v>0</v>
      </c>
      <c r="AL30" s="43">
        <f t="shared" si="42"/>
        <v>0</v>
      </c>
      <c r="AM30" s="43">
        <f t="shared" si="42"/>
        <v>0</v>
      </c>
      <c r="AN30" s="43">
        <f t="shared" si="42"/>
        <v>0</v>
      </c>
      <c r="AO30" s="43">
        <f t="shared" si="42"/>
        <v>0</v>
      </c>
      <c r="AP30" s="43">
        <f t="shared" si="42"/>
        <v>0</v>
      </c>
      <c r="AQ30" s="43">
        <f t="shared" si="42"/>
        <v>0</v>
      </c>
      <c r="AR30" s="43">
        <f t="shared" si="42"/>
        <v>0</v>
      </c>
      <c r="AS30" s="43">
        <f t="shared" si="42"/>
        <v>0</v>
      </c>
      <c r="AT30" s="43">
        <f t="shared" si="42"/>
        <v>0</v>
      </c>
      <c r="AU30" s="43">
        <f t="shared" si="42"/>
        <v>0</v>
      </c>
      <c r="AV30" s="43">
        <f t="shared" si="42"/>
        <v>0</v>
      </c>
      <c r="AW30" s="43">
        <f t="shared" si="42"/>
        <v>0</v>
      </c>
      <c r="AX30" s="43">
        <f t="shared" si="42"/>
        <v>0</v>
      </c>
      <c r="AY30" s="43">
        <f t="shared" si="42"/>
        <v>0</v>
      </c>
      <c r="AZ30" s="43">
        <f t="shared" si="42"/>
        <v>0</v>
      </c>
      <c r="BA30" s="43">
        <f t="shared" si="42"/>
        <v>0</v>
      </c>
      <c r="BB30" s="43">
        <f t="shared" si="42"/>
        <v>0</v>
      </c>
      <c r="BC30" s="43">
        <f t="shared" si="42"/>
        <v>0</v>
      </c>
      <c r="BD30" s="43">
        <f t="shared" si="42"/>
        <v>0</v>
      </c>
      <c r="BE30" s="43">
        <f t="shared" si="42"/>
        <v>0</v>
      </c>
      <c r="BF30" s="43">
        <f t="shared" si="42"/>
        <v>0</v>
      </c>
      <c r="BG30" s="43">
        <f t="shared" si="42"/>
        <v>0</v>
      </c>
      <c r="BH30" s="43">
        <f t="shared" si="42"/>
        <v>0</v>
      </c>
      <c r="BI30" s="43">
        <f t="shared" si="42"/>
        <v>0</v>
      </c>
      <c r="BJ30" s="43">
        <f t="shared" si="42"/>
        <v>0</v>
      </c>
      <c r="BK30" s="43">
        <f t="shared" si="42"/>
        <v>0</v>
      </c>
      <c r="BL30" s="43">
        <f t="shared" si="42"/>
        <v>0</v>
      </c>
      <c r="BM30" s="43">
        <f t="shared" si="42"/>
        <v>0</v>
      </c>
      <c r="BN30" s="43">
        <f t="shared" si="42"/>
        <v>0</v>
      </c>
      <c r="BO30" s="43">
        <f t="shared" si="42"/>
        <v>0</v>
      </c>
      <c r="BP30" s="43">
        <f t="shared" si="42"/>
        <v>0</v>
      </c>
      <c r="BQ30" s="43">
        <f t="shared" si="42"/>
        <v>0</v>
      </c>
      <c r="BR30" s="43">
        <f t="shared" si="42"/>
        <v>0</v>
      </c>
      <c r="BS30" s="43">
        <f t="shared" si="42"/>
        <v>0</v>
      </c>
      <c r="BT30" s="43">
        <f t="shared" si="42"/>
        <v>0</v>
      </c>
      <c r="BU30" s="43">
        <f t="shared" si="42"/>
        <v>0</v>
      </c>
      <c r="BV30" s="43">
        <f t="shared" si="42"/>
        <v>0</v>
      </c>
      <c r="BW30" s="43">
        <f t="shared" si="42"/>
        <v>0</v>
      </c>
      <c r="BX30" s="43">
        <f t="shared" si="42"/>
        <v>0</v>
      </c>
      <c r="BY30" s="43">
        <f t="shared" si="42"/>
        <v>0</v>
      </c>
      <c r="BZ30" s="43">
        <f t="shared" si="42"/>
        <v>0</v>
      </c>
      <c r="CA30" s="43">
        <f t="shared" si="42"/>
        <v>0</v>
      </c>
      <c r="CB30" s="43">
        <f t="shared" si="42"/>
        <v>0</v>
      </c>
      <c r="CC30" s="43">
        <f t="shared" si="42"/>
        <v>0</v>
      </c>
      <c r="CD30" s="43">
        <f t="shared" si="42"/>
        <v>0</v>
      </c>
      <c r="CE30" s="43">
        <f t="shared" si="42"/>
        <v>0</v>
      </c>
      <c r="CF30" s="43">
        <f t="shared" si="42"/>
        <v>0</v>
      </c>
      <c r="CG30" s="43">
        <f t="shared" si="42"/>
        <v>0</v>
      </c>
      <c r="CH30" s="43">
        <f t="shared" ref="CH30:DW30" si="43">IF(BR$4&lt;=$C$14,$U$7/$C$14,0)</f>
        <v>0</v>
      </c>
      <c r="CI30" s="43">
        <f t="shared" si="43"/>
        <v>0</v>
      </c>
      <c r="CJ30" s="43">
        <f t="shared" si="43"/>
        <v>0</v>
      </c>
      <c r="CK30" s="43">
        <f t="shared" si="43"/>
        <v>0</v>
      </c>
      <c r="CL30" s="43">
        <f t="shared" si="43"/>
        <v>0</v>
      </c>
      <c r="CM30" s="43">
        <f t="shared" si="43"/>
        <v>0</v>
      </c>
      <c r="CN30" s="43">
        <f t="shared" si="43"/>
        <v>0</v>
      </c>
      <c r="CO30" s="43">
        <f t="shared" si="43"/>
        <v>0</v>
      </c>
      <c r="CP30" s="43">
        <f t="shared" si="43"/>
        <v>0</v>
      </c>
      <c r="CQ30" s="43">
        <f t="shared" si="43"/>
        <v>0</v>
      </c>
      <c r="CR30" s="43">
        <f t="shared" si="43"/>
        <v>0</v>
      </c>
      <c r="CS30" s="43">
        <f t="shared" si="43"/>
        <v>0</v>
      </c>
      <c r="CT30" s="43">
        <f t="shared" si="43"/>
        <v>0</v>
      </c>
      <c r="CU30" s="43">
        <f t="shared" si="43"/>
        <v>0</v>
      </c>
      <c r="CV30" s="43">
        <f t="shared" si="43"/>
        <v>0</v>
      </c>
      <c r="CW30" s="43">
        <f t="shared" si="43"/>
        <v>0</v>
      </c>
      <c r="CX30" s="43">
        <f t="shared" si="43"/>
        <v>0</v>
      </c>
      <c r="CY30" s="43">
        <f t="shared" si="43"/>
        <v>0</v>
      </c>
      <c r="CZ30" s="43">
        <f t="shared" si="43"/>
        <v>0</v>
      </c>
      <c r="DA30" s="43">
        <f t="shared" si="43"/>
        <v>0</v>
      </c>
      <c r="DB30" s="43">
        <f t="shared" si="43"/>
        <v>0</v>
      </c>
      <c r="DC30" s="43">
        <f t="shared" si="43"/>
        <v>0</v>
      </c>
      <c r="DD30" s="43">
        <f t="shared" si="43"/>
        <v>0</v>
      </c>
      <c r="DE30" s="43">
        <f t="shared" si="43"/>
        <v>0</v>
      </c>
      <c r="DF30" s="43">
        <f t="shared" si="43"/>
        <v>0</v>
      </c>
      <c r="DG30" s="43">
        <f t="shared" si="43"/>
        <v>0</v>
      </c>
      <c r="DH30" s="43">
        <f t="shared" si="43"/>
        <v>0</v>
      </c>
      <c r="DI30" s="43">
        <f t="shared" si="43"/>
        <v>0</v>
      </c>
      <c r="DJ30" s="43">
        <f t="shared" si="43"/>
        <v>0</v>
      </c>
      <c r="DK30" s="43">
        <f t="shared" si="43"/>
        <v>0</v>
      </c>
      <c r="DL30" s="43">
        <f t="shared" si="43"/>
        <v>0</v>
      </c>
      <c r="DM30" s="43">
        <f t="shared" si="43"/>
        <v>0</v>
      </c>
      <c r="DN30" s="43">
        <f t="shared" si="43"/>
        <v>0</v>
      </c>
      <c r="DO30" s="43">
        <f t="shared" si="43"/>
        <v>0</v>
      </c>
      <c r="DP30" s="43">
        <f t="shared" si="43"/>
        <v>0</v>
      </c>
      <c r="DQ30" s="43">
        <f t="shared" si="43"/>
        <v>0</v>
      </c>
      <c r="DR30" s="43">
        <f t="shared" si="43"/>
        <v>0</v>
      </c>
      <c r="DS30" s="43">
        <f t="shared" si="43"/>
        <v>0</v>
      </c>
      <c r="DT30" s="43">
        <f t="shared" si="43"/>
        <v>0</v>
      </c>
      <c r="DU30" s="43">
        <f t="shared" si="43"/>
        <v>0</v>
      </c>
      <c r="DV30" s="43">
        <f t="shared" si="43"/>
        <v>0</v>
      </c>
      <c r="DW30" s="43">
        <f t="shared" si="43"/>
        <v>0</v>
      </c>
    </row>
    <row r="31" spans="4:127" x14ac:dyDescent="0.2">
      <c r="D31" s="20">
        <v>18</v>
      </c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>
        <f>IF(E$4&lt;=$C$14,$V$7/$C$14,0)</f>
        <v>0</v>
      </c>
      <c r="W31" s="43">
        <f t="shared" ref="W31:CH31" si="44">IF(F$4&lt;=$C$14,$V$7/$C$14,0)</f>
        <v>0</v>
      </c>
      <c r="X31" s="43">
        <f t="shared" si="44"/>
        <v>0</v>
      </c>
      <c r="Y31" s="43">
        <f t="shared" si="44"/>
        <v>0</v>
      </c>
      <c r="Z31" s="43">
        <f t="shared" si="44"/>
        <v>0</v>
      </c>
      <c r="AA31" s="43">
        <f t="shared" si="44"/>
        <v>0</v>
      </c>
      <c r="AB31" s="43">
        <f t="shared" si="44"/>
        <v>0</v>
      </c>
      <c r="AC31" s="43">
        <f t="shared" si="44"/>
        <v>0</v>
      </c>
      <c r="AD31" s="43">
        <f t="shared" si="44"/>
        <v>0</v>
      </c>
      <c r="AE31" s="43">
        <f t="shared" si="44"/>
        <v>0</v>
      </c>
      <c r="AF31" s="43">
        <f t="shared" si="44"/>
        <v>0</v>
      </c>
      <c r="AG31" s="43">
        <f t="shared" si="44"/>
        <v>0</v>
      </c>
      <c r="AH31" s="43">
        <f t="shared" si="44"/>
        <v>0</v>
      </c>
      <c r="AI31" s="43">
        <f t="shared" si="44"/>
        <v>0</v>
      </c>
      <c r="AJ31" s="43">
        <f t="shared" si="44"/>
        <v>0</v>
      </c>
      <c r="AK31" s="43">
        <f t="shared" si="44"/>
        <v>0</v>
      </c>
      <c r="AL31" s="43">
        <f t="shared" si="44"/>
        <v>0</v>
      </c>
      <c r="AM31" s="43">
        <f t="shared" si="44"/>
        <v>0</v>
      </c>
      <c r="AN31" s="43">
        <f t="shared" si="44"/>
        <v>0</v>
      </c>
      <c r="AO31" s="43">
        <f t="shared" si="44"/>
        <v>0</v>
      </c>
      <c r="AP31" s="43">
        <f t="shared" si="44"/>
        <v>0</v>
      </c>
      <c r="AQ31" s="43">
        <f t="shared" si="44"/>
        <v>0</v>
      </c>
      <c r="AR31" s="43">
        <f t="shared" si="44"/>
        <v>0</v>
      </c>
      <c r="AS31" s="43">
        <f t="shared" si="44"/>
        <v>0</v>
      </c>
      <c r="AT31" s="43">
        <f t="shared" si="44"/>
        <v>0</v>
      </c>
      <c r="AU31" s="43">
        <f t="shared" si="44"/>
        <v>0</v>
      </c>
      <c r="AV31" s="43">
        <f t="shared" si="44"/>
        <v>0</v>
      </c>
      <c r="AW31" s="43">
        <f t="shared" si="44"/>
        <v>0</v>
      </c>
      <c r="AX31" s="43">
        <f t="shared" si="44"/>
        <v>0</v>
      </c>
      <c r="AY31" s="43">
        <f t="shared" si="44"/>
        <v>0</v>
      </c>
      <c r="AZ31" s="43">
        <f t="shared" si="44"/>
        <v>0</v>
      </c>
      <c r="BA31" s="43">
        <f t="shared" si="44"/>
        <v>0</v>
      </c>
      <c r="BB31" s="43">
        <f t="shared" si="44"/>
        <v>0</v>
      </c>
      <c r="BC31" s="43">
        <f t="shared" si="44"/>
        <v>0</v>
      </c>
      <c r="BD31" s="43">
        <f t="shared" si="44"/>
        <v>0</v>
      </c>
      <c r="BE31" s="43">
        <f t="shared" si="44"/>
        <v>0</v>
      </c>
      <c r="BF31" s="43">
        <f t="shared" si="44"/>
        <v>0</v>
      </c>
      <c r="BG31" s="43">
        <f t="shared" si="44"/>
        <v>0</v>
      </c>
      <c r="BH31" s="43">
        <f t="shared" si="44"/>
        <v>0</v>
      </c>
      <c r="BI31" s="43">
        <f t="shared" si="44"/>
        <v>0</v>
      </c>
      <c r="BJ31" s="43">
        <f t="shared" si="44"/>
        <v>0</v>
      </c>
      <c r="BK31" s="43">
        <f t="shared" si="44"/>
        <v>0</v>
      </c>
      <c r="BL31" s="43">
        <f t="shared" si="44"/>
        <v>0</v>
      </c>
      <c r="BM31" s="43">
        <f t="shared" si="44"/>
        <v>0</v>
      </c>
      <c r="BN31" s="43">
        <f t="shared" si="44"/>
        <v>0</v>
      </c>
      <c r="BO31" s="43">
        <f t="shared" si="44"/>
        <v>0</v>
      </c>
      <c r="BP31" s="43">
        <f t="shared" si="44"/>
        <v>0</v>
      </c>
      <c r="BQ31" s="43">
        <f t="shared" si="44"/>
        <v>0</v>
      </c>
      <c r="BR31" s="43">
        <f t="shared" si="44"/>
        <v>0</v>
      </c>
      <c r="BS31" s="43">
        <f t="shared" si="44"/>
        <v>0</v>
      </c>
      <c r="BT31" s="43">
        <f t="shared" si="44"/>
        <v>0</v>
      </c>
      <c r="BU31" s="43">
        <f t="shared" si="44"/>
        <v>0</v>
      </c>
      <c r="BV31" s="43">
        <f t="shared" si="44"/>
        <v>0</v>
      </c>
      <c r="BW31" s="43">
        <f t="shared" si="44"/>
        <v>0</v>
      </c>
      <c r="BX31" s="43">
        <f t="shared" si="44"/>
        <v>0</v>
      </c>
      <c r="BY31" s="43">
        <f t="shared" si="44"/>
        <v>0</v>
      </c>
      <c r="BZ31" s="43">
        <f t="shared" si="44"/>
        <v>0</v>
      </c>
      <c r="CA31" s="43">
        <f t="shared" si="44"/>
        <v>0</v>
      </c>
      <c r="CB31" s="43">
        <f t="shared" si="44"/>
        <v>0</v>
      </c>
      <c r="CC31" s="43">
        <f t="shared" si="44"/>
        <v>0</v>
      </c>
      <c r="CD31" s="43">
        <f t="shared" si="44"/>
        <v>0</v>
      </c>
      <c r="CE31" s="43">
        <f t="shared" si="44"/>
        <v>0</v>
      </c>
      <c r="CF31" s="43">
        <f t="shared" si="44"/>
        <v>0</v>
      </c>
      <c r="CG31" s="43">
        <f t="shared" si="44"/>
        <v>0</v>
      </c>
      <c r="CH31" s="43">
        <f t="shared" si="44"/>
        <v>0</v>
      </c>
      <c r="CI31" s="43">
        <f t="shared" ref="CI31:DW31" si="45">IF(BR$4&lt;=$C$14,$V$7/$C$14,0)</f>
        <v>0</v>
      </c>
      <c r="CJ31" s="43">
        <f t="shared" si="45"/>
        <v>0</v>
      </c>
      <c r="CK31" s="43">
        <f t="shared" si="45"/>
        <v>0</v>
      </c>
      <c r="CL31" s="43">
        <f t="shared" si="45"/>
        <v>0</v>
      </c>
      <c r="CM31" s="43">
        <f t="shared" si="45"/>
        <v>0</v>
      </c>
      <c r="CN31" s="43">
        <f t="shared" si="45"/>
        <v>0</v>
      </c>
      <c r="CO31" s="43">
        <f t="shared" si="45"/>
        <v>0</v>
      </c>
      <c r="CP31" s="43">
        <f t="shared" si="45"/>
        <v>0</v>
      </c>
      <c r="CQ31" s="43">
        <f t="shared" si="45"/>
        <v>0</v>
      </c>
      <c r="CR31" s="43">
        <f t="shared" si="45"/>
        <v>0</v>
      </c>
      <c r="CS31" s="43">
        <f t="shared" si="45"/>
        <v>0</v>
      </c>
      <c r="CT31" s="43">
        <f t="shared" si="45"/>
        <v>0</v>
      </c>
      <c r="CU31" s="43">
        <f t="shared" si="45"/>
        <v>0</v>
      </c>
      <c r="CV31" s="43">
        <f t="shared" si="45"/>
        <v>0</v>
      </c>
      <c r="CW31" s="43">
        <f t="shared" si="45"/>
        <v>0</v>
      </c>
      <c r="CX31" s="43">
        <f t="shared" si="45"/>
        <v>0</v>
      </c>
      <c r="CY31" s="43">
        <f t="shared" si="45"/>
        <v>0</v>
      </c>
      <c r="CZ31" s="43">
        <f t="shared" si="45"/>
        <v>0</v>
      </c>
      <c r="DA31" s="43">
        <f t="shared" si="45"/>
        <v>0</v>
      </c>
      <c r="DB31" s="43">
        <f t="shared" si="45"/>
        <v>0</v>
      </c>
      <c r="DC31" s="43">
        <f t="shared" si="45"/>
        <v>0</v>
      </c>
      <c r="DD31" s="43">
        <f t="shared" si="45"/>
        <v>0</v>
      </c>
      <c r="DE31" s="43">
        <f t="shared" si="45"/>
        <v>0</v>
      </c>
      <c r="DF31" s="43">
        <f t="shared" si="45"/>
        <v>0</v>
      </c>
      <c r="DG31" s="43">
        <f t="shared" si="45"/>
        <v>0</v>
      </c>
      <c r="DH31" s="43">
        <f t="shared" si="45"/>
        <v>0</v>
      </c>
      <c r="DI31" s="43">
        <f t="shared" si="45"/>
        <v>0</v>
      </c>
      <c r="DJ31" s="43">
        <f t="shared" si="45"/>
        <v>0</v>
      </c>
      <c r="DK31" s="43">
        <f t="shared" si="45"/>
        <v>0</v>
      </c>
      <c r="DL31" s="43">
        <f t="shared" si="45"/>
        <v>0</v>
      </c>
      <c r="DM31" s="43">
        <f t="shared" si="45"/>
        <v>0</v>
      </c>
      <c r="DN31" s="43">
        <f t="shared" si="45"/>
        <v>0</v>
      </c>
      <c r="DO31" s="43">
        <f t="shared" si="45"/>
        <v>0</v>
      </c>
      <c r="DP31" s="43">
        <f t="shared" si="45"/>
        <v>0</v>
      </c>
      <c r="DQ31" s="43">
        <f t="shared" si="45"/>
        <v>0</v>
      </c>
      <c r="DR31" s="43">
        <f t="shared" si="45"/>
        <v>0</v>
      </c>
      <c r="DS31" s="43">
        <f t="shared" si="45"/>
        <v>0</v>
      </c>
      <c r="DT31" s="43">
        <f t="shared" si="45"/>
        <v>0</v>
      </c>
      <c r="DU31" s="43">
        <f t="shared" si="45"/>
        <v>0</v>
      </c>
      <c r="DV31" s="43">
        <f t="shared" si="45"/>
        <v>0</v>
      </c>
      <c r="DW31" s="43">
        <f t="shared" si="45"/>
        <v>0</v>
      </c>
    </row>
    <row r="32" spans="4:127" x14ac:dyDescent="0.2">
      <c r="D32" s="20">
        <v>19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>
        <f>IF(E$4&lt;=$C$14,$W$7/$C$14,0)</f>
        <v>0</v>
      </c>
      <c r="X32" s="43">
        <f t="shared" ref="X32:CI32" si="46">IF(F$4&lt;=$C$14,$W$7/$C$14,0)</f>
        <v>0</v>
      </c>
      <c r="Y32" s="43">
        <f t="shared" si="46"/>
        <v>0</v>
      </c>
      <c r="Z32" s="43">
        <f t="shared" si="46"/>
        <v>0</v>
      </c>
      <c r="AA32" s="43">
        <f t="shared" si="46"/>
        <v>0</v>
      </c>
      <c r="AB32" s="43">
        <f t="shared" si="46"/>
        <v>0</v>
      </c>
      <c r="AC32" s="43">
        <f t="shared" si="46"/>
        <v>0</v>
      </c>
      <c r="AD32" s="43">
        <f t="shared" si="46"/>
        <v>0</v>
      </c>
      <c r="AE32" s="43">
        <f t="shared" si="46"/>
        <v>0</v>
      </c>
      <c r="AF32" s="43">
        <f t="shared" si="46"/>
        <v>0</v>
      </c>
      <c r="AG32" s="43">
        <f t="shared" si="46"/>
        <v>0</v>
      </c>
      <c r="AH32" s="43">
        <f t="shared" si="46"/>
        <v>0</v>
      </c>
      <c r="AI32" s="43">
        <f t="shared" si="46"/>
        <v>0</v>
      </c>
      <c r="AJ32" s="43">
        <f t="shared" si="46"/>
        <v>0</v>
      </c>
      <c r="AK32" s="43">
        <f t="shared" si="46"/>
        <v>0</v>
      </c>
      <c r="AL32" s="43">
        <f t="shared" si="46"/>
        <v>0</v>
      </c>
      <c r="AM32" s="43">
        <f t="shared" si="46"/>
        <v>0</v>
      </c>
      <c r="AN32" s="43">
        <f t="shared" si="46"/>
        <v>0</v>
      </c>
      <c r="AO32" s="43">
        <f t="shared" si="46"/>
        <v>0</v>
      </c>
      <c r="AP32" s="43">
        <f t="shared" si="46"/>
        <v>0</v>
      </c>
      <c r="AQ32" s="43">
        <f t="shared" si="46"/>
        <v>0</v>
      </c>
      <c r="AR32" s="43">
        <f t="shared" si="46"/>
        <v>0</v>
      </c>
      <c r="AS32" s="43">
        <f t="shared" si="46"/>
        <v>0</v>
      </c>
      <c r="AT32" s="43">
        <f t="shared" si="46"/>
        <v>0</v>
      </c>
      <c r="AU32" s="43">
        <f t="shared" si="46"/>
        <v>0</v>
      </c>
      <c r="AV32" s="43">
        <f t="shared" si="46"/>
        <v>0</v>
      </c>
      <c r="AW32" s="43">
        <f t="shared" si="46"/>
        <v>0</v>
      </c>
      <c r="AX32" s="43">
        <f t="shared" si="46"/>
        <v>0</v>
      </c>
      <c r="AY32" s="43">
        <f t="shared" si="46"/>
        <v>0</v>
      </c>
      <c r="AZ32" s="43">
        <f t="shared" si="46"/>
        <v>0</v>
      </c>
      <c r="BA32" s="43">
        <f t="shared" si="46"/>
        <v>0</v>
      </c>
      <c r="BB32" s="43">
        <f t="shared" si="46"/>
        <v>0</v>
      </c>
      <c r="BC32" s="43">
        <f t="shared" si="46"/>
        <v>0</v>
      </c>
      <c r="BD32" s="43">
        <f t="shared" si="46"/>
        <v>0</v>
      </c>
      <c r="BE32" s="43">
        <f t="shared" si="46"/>
        <v>0</v>
      </c>
      <c r="BF32" s="43">
        <f t="shared" si="46"/>
        <v>0</v>
      </c>
      <c r="BG32" s="43">
        <f t="shared" si="46"/>
        <v>0</v>
      </c>
      <c r="BH32" s="43">
        <f t="shared" si="46"/>
        <v>0</v>
      </c>
      <c r="BI32" s="43">
        <f t="shared" si="46"/>
        <v>0</v>
      </c>
      <c r="BJ32" s="43">
        <f t="shared" si="46"/>
        <v>0</v>
      </c>
      <c r="BK32" s="43">
        <f t="shared" si="46"/>
        <v>0</v>
      </c>
      <c r="BL32" s="43">
        <f t="shared" si="46"/>
        <v>0</v>
      </c>
      <c r="BM32" s="43">
        <f t="shared" si="46"/>
        <v>0</v>
      </c>
      <c r="BN32" s="43">
        <f t="shared" si="46"/>
        <v>0</v>
      </c>
      <c r="BO32" s="43">
        <f t="shared" si="46"/>
        <v>0</v>
      </c>
      <c r="BP32" s="43">
        <f t="shared" si="46"/>
        <v>0</v>
      </c>
      <c r="BQ32" s="43">
        <f t="shared" si="46"/>
        <v>0</v>
      </c>
      <c r="BR32" s="43">
        <f t="shared" si="46"/>
        <v>0</v>
      </c>
      <c r="BS32" s="43">
        <f t="shared" si="46"/>
        <v>0</v>
      </c>
      <c r="BT32" s="43">
        <f t="shared" si="46"/>
        <v>0</v>
      </c>
      <c r="BU32" s="43">
        <f t="shared" si="46"/>
        <v>0</v>
      </c>
      <c r="BV32" s="43">
        <f t="shared" si="46"/>
        <v>0</v>
      </c>
      <c r="BW32" s="43">
        <f t="shared" si="46"/>
        <v>0</v>
      </c>
      <c r="BX32" s="43">
        <f t="shared" si="46"/>
        <v>0</v>
      </c>
      <c r="BY32" s="43">
        <f t="shared" si="46"/>
        <v>0</v>
      </c>
      <c r="BZ32" s="43">
        <f t="shared" si="46"/>
        <v>0</v>
      </c>
      <c r="CA32" s="43">
        <f t="shared" si="46"/>
        <v>0</v>
      </c>
      <c r="CB32" s="43">
        <f t="shared" si="46"/>
        <v>0</v>
      </c>
      <c r="CC32" s="43">
        <f t="shared" si="46"/>
        <v>0</v>
      </c>
      <c r="CD32" s="43">
        <f t="shared" si="46"/>
        <v>0</v>
      </c>
      <c r="CE32" s="43">
        <f t="shared" si="46"/>
        <v>0</v>
      </c>
      <c r="CF32" s="43">
        <f t="shared" si="46"/>
        <v>0</v>
      </c>
      <c r="CG32" s="43">
        <f t="shared" si="46"/>
        <v>0</v>
      </c>
      <c r="CH32" s="43">
        <f t="shared" si="46"/>
        <v>0</v>
      </c>
      <c r="CI32" s="43">
        <f t="shared" si="46"/>
        <v>0</v>
      </c>
      <c r="CJ32" s="43">
        <f t="shared" ref="CJ32:DW32" si="47">IF(BR$4&lt;=$C$14,$W$7/$C$14,0)</f>
        <v>0</v>
      </c>
      <c r="CK32" s="43">
        <f t="shared" si="47"/>
        <v>0</v>
      </c>
      <c r="CL32" s="43">
        <f t="shared" si="47"/>
        <v>0</v>
      </c>
      <c r="CM32" s="43">
        <f t="shared" si="47"/>
        <v>0</v>
      </c>
      <c r="CN32" s="43">
        <f t="shared" si="47"/>
        <v>0</v>
      </c>
      <c r="CO32" s="43">
        <f t="shared" si="47"/>
        <v>0</v>
      </c>
      <c r="CP32" s="43">
        <f t="shared" si="47"/>
        <v>0</v>
      </c>
      <c r="CQ32" s="43">
        <f t="shared" si="47"/>
        <v>0</v>
      </c>
      <c r="CR32" s="43">
        <f t="shared" si="47"/>
        <v>0</v>
      </c>
      <c r="CS32" s="43">
        <f t="shared" si="47"/>
        <v>0</v>
      </c>
      <c r="CT32" s="43">
        <f t="shared" si="47"/>
        <v>0</v>
      </c>
      <c r="CU32" s="43">
        <f t="shared" si="47"/>
        <v>0</v>
      </c>
      <c r="CV32" s="43">
        <f t="shared" si="47"/>
        <v>0</v>
      </c>
      <c r="CW32" s="43">
        <f t="shared" si="47"/>
        <v>0</v>
      </c>
      <c r="CX32" s="43">
        <f t="shared" si="47"/>
        <v>0</v>
      </c>
      <c r="CY32" s="43">
        <f t="shared" si="47"/>
        <v>0</v>
      </c>
      <c r="CZ32" s="43">
        <f t="shared" si="47"/>
        <v>0</v>
      </c>
      <c r="DA32" s="43">
        <f t="shared" si="47"/>
        <v>0</v>
      </c>
      <c r="DB32" s="43">
        <f t="shared" si="47"/>
        <v>0</v>
      </c>
      <c r="DC32" s="43">
        <f t="shared" si="47"/>
        <v>0</v>
      </c>
      <c r="DD32" s="43">
        <f t="shared" si="47"/>
        <v>0</v>
      </c>
      <c r="DE32" s="43">
        <f t="shared" si="47"/>
        <v>0</v>
      </c>
      <c r="DF32" s="43">
        <f t="shared" si="47"/>
        <v>0</v>
      </c>
      <c r="DG32" s="43">
        <f t="shared" si="47"/>
        <v>0</v>
      </c>
      <c r="DH32" s="43">
        <f t="shared" si="47"/>
        <v>0</v>
      </c>
      <c r="DI32" s="43">
        <f t="shared" si="47"/>
        <v>0</v>
      </c>
      <c r="DJ32" s="43">
        <f t="shared" si="47"/>
        <v>0</v>
      </c>
      <c r="DK32" s="43">
        <f t="shared" si="47"/>
        <v>0</v>
      </c>
      <c r="DL32" s="43">
        <f t="shared" si="47"/>
        <v>0</v>
      </c>
      <c r="DM32" s="43">
        <f t="shared" si="47"/>
        <v>0</v>
      </c>
      <c r="DN32" s="43">
        <f t="shared" si="47"/>
        <v>0</v>
      </c>
      <c r="DO32" s="43">
        <f t="shared" si="47"/>
        <v>0</v>
      </c>
      <c r="DP32" s="43">
        <f t="shared" si="47"/>
        <v>0</v>
      </c>
      <c r="DQ32" s="43">
        <f t="shared" si="47"/>
        <v>0</v>
      </c>
      <c r="DR32" s="43">
        <f t="shared" si="47"/>
        <v>0</v>
      </c>
      <c r="DS32" s="43">
        <f t="shared" si="47"/>
        <v>0</v>
      </c>
      <c r="DT32" s="43">
        <f t="shared" si="47"/>
        <v>0</v>
      </c>
      <c r="DU32" s="43">
        <f t="shared" si="47"/>
        <v>0</v>
      </c>
      <c r="DV32" s="43">
        <f t="shared" si="47"/>
        <v>0</v>
      </c>
      <c r="DW32" s="43">
        <f t="shared" si="47"/>
        <v>0</v>
      </c>
    </row>
    <row r="33" spans="4:127" x14ac:dyDescent="0.2">
      <c r="D33" s="20">
        <v>20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>
        <f>IF(E$4&lt;=$C$14,$X$7/$C$14,0)</f>
        <v>0</v>
      </c>
      <c r="Y33" s="43">
        <f t="shared" ref="Y33:CJ33" si="48">IF(F$4&lt;=$C$14,$X$7/$C$14,0)</f>
        <v>0</v>
      </c>
      <c r="Z33" s="43">
        <f t="shared" si="48"/>
        <v>0</v>
      </c>
      <c r="AA33" s="43">
        <f t="shared" si="48"/>
        <v>0</v>
      </c>
      <c r="AB33" s="43">
        <f t="shared" si="48"/>
        <v>0</v>
      </c>
      <c r="AC33" s="43">
        <f t="shared" si="48"/>
        <v>0</v>
      </c>
      <c r="AD33" s="43">
        <f t="shared" si="48"/>
        <v>0</v>
      </c>
      <c r="AE33" s="43">
        <f t="shared" si="48"/>
        <v>0</v>
      </c>
      <c r="AF33" s="43">
        <f t="shared" si="48"/>
        <v>0</v>
      </c>
      <c r="AG33" s="43">
        <f t="shared" si="48"/>
        <v>0</v>
      </c>
      <c r="AH33" s="43">
        <f t="shared" si="48"/>
        <v>0</v>
      </c>
      <c r="AI33" s="43">
        <f t="shared" si="48"/>
        <v>0</v>
      </c>
      <c r="AJ33" s="43">
        <f t="shared" si="48"/>
        <v>0</v>
      </c>
      <c r="AK33" s="43">
        <f t="shared" si="48"/>
        <v>0</v>
      </c>
      <c r="AL33" s="43">
        <f t="shared" si="48"/>
        <v>0</v>
      </c>
      <c r="AM33" s="43">
        <f t="shared" si="48"/>
        <v>0</v>
      </c>
      <c r="AN33" s="43">
        <f t="shared" si="48"/>
        <v>0</v>
      </c>
      <c r="AO33" s="43">
        <f t="shared" si="48"/>
        <v>0</v>
      </c>
      <c r="AP33" s="43">
        <f t="shared" si="48"/>
        <v>0</v>
      </c>
      <c r="AQ33" s="43">
        <f t="shared" si="48"/>
        <v>0</v>
      </c>
      <c r="AR33" s="43">
        <f t="shared" si="48"/>
        <v>0</v>
      </c>
      <c r="AS33" s="43">
        <f t="shared" si="48"/>
        <v>0</v>
      </c>
      <c r="AT33" s="43">
        <f t="shared" si="48"/>
        <v>0</v>
      </c>
      <c r="AU33" s="43">
        <f t="shared" si="48"/>
        <v>0</v>
      </c>
      <c r="AV33" s="43">
        <f t="shared" si="48"/>
        <v>0</v>
      </c>
      <c r="AW33" s="43">
        <f t="shared" si="48"/>
        <v>0</v>
      </c>
      <c r="AX33" s="43">
        <f t="shared" si="48"/>
        <v>0</v>
      </c>
      <c r="AY33" s="43">
        <f t="shared" si="48"/>
        <v>0</v>
      </c>
      <c r="AZ33" s="43">
        <f t="shared" si="48"/>
        <v>0</v>
      </c>
      <c r="BA33" s="43">
        <f t="shared" si="48"/>
        <v>0</v>
      </c>
      <c r="BB33" s="43">
        <f t="shared" si="48"/>
        <v>0</v>
      </c>
      <c r="BC33" s="43">
        <f t="shared" si="48"/>
        <v>0</v>
      </c>
      <c r="BD33" s="43">
        <f t="shared" si="48"/>
        <v>0</v>
      </c>
      <c r="BE33" s="43">
        <f t="shared" si="48"/>
        <v>0</v>
      </c>
      <c r="BF33" s="43">
        <f t="shared" si="48"/>
        <v>0</v>
      </c>
      <c r="BG33" s="43">
        <f t="shared" si="48"/>
        <v>0</v>
      </c>
      <c r="BH33" s="43">
        <f t="shared" si="48"/>
        <v>0</v>
      </c>
      <c r="BI33" s="43">
        <f t="shared" si="48"/>
        <v>0</v>
      </c>
      <c r="BJ33" s="43">
        <f t="shared" si="48"/>
        <v>0</v>
      </c>
      <c r="BK33" s="43">
        <f t="shared" si="48"/>
        <v>0</v>
      </c>
      <c r="BL33" s="43">
        <f t="shared" si="48"/>
        <v>0</v>
      </c>
      <c r="BM33" s="43">
        <f t="shared" si="48"/>
        <v>0</v>
      </c>
      <c r="BN33" s="43">
        <f t="shared" si="48"/>
        <v>0</v>
      </c>
      <c r="BO33" s="43">
        <f t="shared" si="48"/>
        <v>0</v>
      </c>
      <c r="BP33" s="43">
        <f t="shared" si="48"/>
        <v>0</v>
      </c>
      <c r="BQ33" s="43">
        <f t="shared" si="48"/>
        <v>0</v>
      </c>
      <c r="BR33" s="43">
        <f t="shared" si="48"/>
        <v>0</v>
      </c>
      <c r="BS33" s="43">
        <f t="shared" si="48"/>
        <v>0</v>
      </c>
      <c r="BT33" s="43">
        <f t="shared" si="48"/>
        <v>0</v>
      </c>
      <c r="BU33" s="43">
        <f t="shared" si="48"/>
        <v>0</v>
      </c>
      <c r="BV33" s="43">
        <f t="shared" si="48"/>
        <v>0</v>
      </c>
      <c r="BW33" s="43">
        <f t="shared" si="48"/>
        <v>0</v>
      </c>
      <c r="BX33" s="43">
        <f t="shared" si="48"/>
        <v>0</v>
      </c>
      <c r="BY33" s="43">
        <f t="shared" si="48"/>
        <v>0</v>
      </c>
      <c r="BZ33" s="43">
        <f t="shared" si="48"/>
        <v>0</v>
      </c>
      <c r="CA33" s="43">
        <f t="shared" si="48"/>
        <v>0</v>
      </c>
      <c r="CB33" s="43">
        <f t="shared" si="48"/>
        <v>0</v>
      </c>
      <c r="CC33" s="43">
        <f t="shared" si="48"/>
        <v>0</v>
      </c>
      <c r="CD33" s="43">
        <f t="shared" si="48"/>
        <v>0</v>
      </c>
      <c r="CE33" s="43">
        <f t="shared" si="48"/>
        <v>0</v>
      </c>
      <c r="CF33" s="43">
        <f t="shared" si="48"/>
        <v>0</v>
      </c>
      <c r="CG33" s="43">
        <f t="shared" si="48"/>
        <v>0</v>
      </c>
      <c r="CH33" s="43">
        <f t="shared" si="48"/>
        <v>0</v>
      </c>
      <c r="CI33" s="43">
        <f t="shared" si="48"/>
        <v>0</v>
      </c>
      <c r="CJ33" s="43">
        <f t="shared" si="48"/>
        <v>0</v>
      </c>
      <c r="CK33" s="43">
        <f t="shared" ref="CK33:DW33" si="49">IF(BR$4&lt;=$C$14,$X$7/$C$14,0)</f>
        <v>0</v>
      </c>
      <c r="CL33" s="43">
        <f t="shared" si="49"/>
        <v>0</v>
      </c>
      <c r="CM33" s="43">
        <f t="shared" si="49"/>
        <v>0</v>
      </c>
      <c r="CN33" s="43">
        <f t="shared" si="49"/>
        <v>0</v>
      </c>
      <c r="CO33" s="43">
        <f t="shared" si="49"/>
        <v>0</v>
      </c>
      <c r="CP33" s="43">
        <f t="shared" si="49"/>
        <v>0</v>
      </c>
      <c r="CQ33" s="43">
        <f t="shared" si="49"/>
        <v>0</v>
      </c>
      <c r="CR33" s="43">
        <f t="shared" si="49"/>
        <v>0</v>
      </c>
      <c r="CS33" s="43">
        <f t="shared" si="49"/>
        <v>0</v>
      </c>
      <c r="CT33" s="43">
        <f t="shared" si="49"/>
        <v>0</v>
      </c>
      <c r="CU33" s="43">
        <f t="shared" si="49"/>
        <v>0</v>
      </c>
      <c r="CV33" s="43">
        <f t="shared" si="49"/>
        <v>0</v>
      </c>
      <c r="CW33" s="43">
        <f t="shared" si="49"/>
        <v>0</v>
      </c>
      <c r="CX33" s="43">
        <f t="shared" si="49"/>
        <v>0</v>
      </c>
      <c r="CY33" s="43">
        <f t="shared" si="49"/>
        <v>0</v>
      </c>
      <c r="CZ33" s="43">
        <f t="shared" si="49"/>
        <v>0</v>
      </c>
      <c r="DA33" s="43">
        <f t="shared" si="49"/>
        <v>0</v>
      </c>
      <c r="DB33" s="43">
        <f t="shared" si="49"/>
        <v>0</v>
      </c>
      <c r="DC33" s="43">
        <f t="shared" si="49"/>
        <v>0</v>
      </c>
      <c r="DD33" s="43">
        <f t="shared" si="49"/>
        <v>0</v>
      </c>
      <c r="DE33" s="43">
        <f t="shared" si="49"/>
        <v>0</v>
      </c>
      <c r="DF33" s="43">
        <f t="shared" si="49"/>
        <v>0</v>
      </c>
      <c r="DG33" s="43">
        <f t="shared" si="49"/>
        <v>0</v>
      </c>
      <c r="DH33" s="43">
        <f t="shared" si="49"/>
        <v>0</v>
      </c>
      <c r="DI33" s="43">
        <f t="shared" si="49"/>
        <v>0</v>
      </c>
      <c r="DJ33" s="43">
        <f t="shared" si="49"/>
        <v>0</v>
      </c>
      <c r="DK33" s="43">
        <f t="shared" si="49"/>
        <v>0</v>
      </c>
      <c r="DL33" s="43">
        <f t="shared" si="49"/>
        <v>0</v>
      </c>
      <c r="DM33" s="43">
        <f t="shared" si="49"/>
        <v>0</v>
      </c>
      <c r="DN33" s="43">
        <f t="shared" si="49"/>
        <v>0</v>
      </c>
      <c r="DO33" s="43">
        <f t="shared" si="49"/>
        <v>0</v>
      </c>
      <c r="DP33" s="43">
        <f t="shared" si="49"/>
        <v>0</v>
      </c>
      <c r="DQ33" s="43">
        <f t="shared" si="49"/>
        <v>0</v>
      </c>
      <c r="DR33" s="43">
        <f t="shared" si="49"/>
        <v>0</v>
      </c>
      <c r="DS33" s="43">
        <f t="shared" si="49"/>
        <v>0</v>
      </c>
      <c r="DT33" s="43">
        <f t="shared" si="49"/>
        <v>0</v>
      </c>
      <c r="DU33" s="43">
        <f t="shared" si="49"/>
        <v>0</v>
      </c>
      <c r="DV33" s="43">
        <f t="shared" si="49"/>
        <v>0</v>
      </c>
      <c r="DW33" s="43">
        <f t="shared" si="49"/>
        <v>0</v>
      </c>
    </row>
    <row r="34" spans="4:127" x14ac:dyDescent="0.2">
      <c r="D34" s="20">
        <v>21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>
        <f>IF(E$4&lt;=$C$14,$Y$7/$C$14,0)</f>
        <v>0</v>
      </c>
      <c r="Z34" s="43">
        <f t="shared" ref="Z34:CK34" si="50">IF(F$4&lt;=$C$14,$Y$7/$C$14,0)</f>
        <v>0</v>
      </c>
      <c r="AA34" s="43">
        <f t="shared" si="50"/>
        <v>0</v>
      </c>
      <c r="AB34" s="43">
        <f t="shared" si="50"/>
        <v>0</v>
      </c>
      <c r="AC34" s="43">
        <f t="shared" si="50"/>
        <v>0</v>
      </c>
      <c r="AD34" s="43">
        <f t="shared" si="50"/>
        <v>0</v>
      </c>
      <c r="AE34" s="43">
        <f t="shared" si="50"/>
        <v>0</v>
      </c>
      <c r="AF34" s="43">
        <f t="shared" si="50"/>
        <v>0</v>
      </c>
      <c r="AG34" s="43">
        <f t="shared" si="50"/>
        <v>0</v>
      </c>
      <c r="AH34" s="43">
        <f t="shared" si="50"/>
        <v>0</v>
      </c>
      <c r="AI34" s="43">
        <f t="shared" si="50"/>
        <v>0</v>
      </c>
      <c r="AJ34" s="43">
        <f t="shared" si="50"/>
        <v>0</v>
      </c>
      <c r="AK34" s="43">
        <f t="shared" si="50"/>
        <v>0</v>
      </c>
      <c r="AL34" s="43">
        <f t="shared" si="50"/>
        <v>0</v>
      </c>
      <c r="AM34" s="43">
        <f t="shared" si="50"/>
        <v>0</v>
      </c>
      <c r="AN34" s="43">
        <f t="shared" si="50"/>
        <v>0</v>
      </c>
      <c r="AO34" s="43">
        <f t="shared" si="50"/>
        <v>0</v>
      </c>
      <c r="AP34" s="43">
        <f t="shared" si="50"/>
        <v>0</v>
      </c>
      <c r="AQ34" s="43">
        <f t="shared" si="50"/>
        <v>0</v>
      </c>
      <c r="AR34" s="43">
        <f t="shared" si="50"/>
        <v>0</v>
      </c>
      <c r="AS34" s="43">
        <f t="shared" si="50"/>
        <v>0</v>
      </c>
      <c r="AT34" s="43">
        <f t="shared" si="50"/>
        <v>0</v>
      </c>
      <c r="AU34" s="43">
        <f t="shared" si="50"/>
        <v>0</v>
      </c>
      <c r="AV34" s="43">
        <f t="shared" si="50"/>
        <v>0</v>
      </c>
      <c r="AW34" s="43">
        <f t="shared" si="50"/>
        <v>0</v>
      </c>
      <c r="AX34" s="43">
        <f t="shared" si="50"/>
        <v>0</v>
      </c>
      <c r="AY34" s="43">
        <f t="shared" si="50"/>
        <v>0</v>
      </c>
      <c r="AZ34" s="43">
        <f t="shared" si="50"/>
        <v>0</v>
      </c>
      <c r="BA34" s="43">
        <f t="shared" si="50"/>
        <v>0</v>
      </c>
      <c r="BB34" s="43">
        <f t="shared" si="50"/>
        <v>0</v>
      </c>
      <c r="BC34" s="43">
        <f t="shared" si="50"/>
        <v>0</v>
      </c>
      <c r="BD34" s="43">
        <f t="shared" si="50"/>
        <v>0</v>
      </c>
      <c r="BE34" s="43">
        <f t="shared" si="50"/>
        <v>0</v>
      </c>
      <c r="BF34" s="43">
        <f t="shared" si="50"/>
        <v>0</v>
      </c>
      <c r="BG34" s="43">
        <f t="shared" si="50"/>
        <v>0</v>
      </c>
      <c r="BH34" s="43">
        <f t="shared" si="50"/>
        <v>0</v>
      </c>
      <c r="BI34" s="43">
        <f t="shared" si="50"/>
        <v>0</v>
      </c>
      <c r="BJ34" s="43">
        <f t="shared" si="50"/>
        <v>0</v>
      </c>
      <c r="BK34" s="43">
        <f t="shared" si="50"/>
        <v>0</v>
      </c>
      <c r="BL34" s="43">
        <f t="shared" si="50"/>
        <v>0</v>
      </c>
      <c r="BM34" s="43">
        <f t="shared" si="50"/>
        <v>0</v>
      </c>
      <c r="BN34" s="43">
        <f t="shared" si="50"/>
        <v>0</v>
      </c>
      <c r="BO34" s="43">
        <f t="shared" si="50"/>
        <v>0</v>
      </c>
      <c r="BP34" s="43">
        <f t="shared" si="50"/>
        <v>0</v>
      </c>
      <c r="BQ34" s="43">
        <f t="shared" si="50"/>
        <v>0</v>
      </c>
      <c r="BR34" s="43">
        <f t="shared" si="50"/>
        <v>0</v>
      </c>
      <c r="BS34" s="43">
        <f t="shared" si="50"/>
        <v>0</v>
      </c>
      <c r="BT34" s="43">
        <f t="shared" si="50"/>
        <v>0</v>
      </c>
      <c r="BU34" s="43">
        <f t="shared" si="50"/>
        <v>0</v>
      </c>
      <c r="BV34" s="43">
        <f t="shared" si="50"/>
        <v>0</v>
      </c>
      <c r="BW34" s="43">
        <f t="shared" si="50"/>
        <v>0</v>
      </c>
      <c r="BX34" s="43">
        <f t="shared" si="50"/>
        <v>0</v>
      </c>
      <c r="BY34" s="43">
        <f t="shared" si="50"/>
        <v>0</v>
      </c>
      <c r="BZ34" s="43">
        <f t="shared" si="50"/>
        <v>0</v>
      </c>
      <c r="CA34" s="43">
        <f t="shared" si="50"/>
        <v>0</v>
      </c>
      <c r="CB34" s="43">
        <f t="shared" si="50"/>
        <v>0</v>
      </c>
      <c r="CC34" s="43">
        <f t="shared" si="50"/>
        <v>0</v>
      </c>
      <c r="CD34" s="43">
        <f t="shared" si="50"/>
        <v>0</v>
      </c>
      <c r="CE34" s="43">
        <f t="shared" si="50"/>
        <v>0</v>
      </c>
      <c r="CF34" s="43">
        <f t="shared" si="50"/>
        <v>0</v>
      </c>
      <c r="CG34" s="43">
        <f t="shared" si="50"/>
        <v>0</v>
      </c>
      <c r="CH34" s="43">
        <f t="shared" si="50"/>
        <v>0</v>
      </c>
      <c r="CI34" s="43">
        <f t="shared" si="50"/>
        <v>0</v>
      </c>
      <c r="CJ34" s="43">
        <f t="shared" si="50"/>
        <v>0</v>
      </c>
      <c r="CK34" s="43">
        <f t="shared" si="50"/>
        <v>0</v>
      </c>
      <c r="CL34" s="43">
        <f t="shared" ref="CL34:DW34" si="51">IF(BR$4&lt;=$C$14,$Y$7/$C$14,0)</f>
        <v>0</v>
      </c>
      <c r="CM34" s="43">
        <f t="shared" si="51"/>
        <v>0</v>
      </c>
      <c r="CN34" s="43">
        <f t="shared" si="51"/>
        <v>0</v>
      </c>
      <c r="CO34" s="43">
        <f t="shared" si="51"/>
        <v>0</v>
      </c>
      <c r="CP34" s="43">
        <f t="shared" si="51"/>
        <v>0</v>
      </c>
      <c r="CQ34" s="43">
        <f t="shared" si="51"/>
        <v>0</v>
      </c>
      <c r="CR34" s="43">
        <f t="shared" si="51"/>
        <v>0</v>
      </c>
      <c r="CS34" s="43">
        <f t="shared" si="51"/>
        <v>0</v>
      </c>
      <c r="CT34" s="43">
        <f t="shared" si="51"/>
        <v>0</v>
      </c>
      <c r="CU34" s="43">
        <f t="shared" si="51"/>
        <v>0</v>
      </c>
      <c r="CV34" s="43">
        <f t="shared" si="51"/>
        <v>0</v>
      </c>
      <c r="CW34" s="43">
        <f t="shared" si="51"/>
        <v>0</v>
      </c>
      <c r="CX34" s="43">
        <f t="shared" si="51"/>
        <v>0</v>
      </c>
      <c r="CY34" s="43">
        <f t="shared" si="51"/>
        <v>0</v>
      </c>
      <c r="CZ34" s="43">
        <f t="shared" si="51"/>
        <v>0</v>
      </c>
      <c r="DA34" s="43">
        <f t="shared" si="51"/>
        <v>0</v>
      </c>
      <c r="DB34" s="43">
        <f t="shared" si="51"/>
        <v>0</v>
      </c>
      <c r="DC34" s="43">
        <f t="shared" si="51"/>
        <v>0</v>
      </c>
      <c r="DD34" s="43">
        <f t="shared" si="51"/>
        <v>0</v>
      </c>
      <c r="DE34" s="43">
        <f t="shared" si="51"/>
        <v>0</v>
      </c>
      <c r="DF34" s="43">
        <f t="shared" si="51"/>
        <v>0</v>
      </c>
      <c r="DG34" s="43">
        <f t="shared" si="51"/>
        <v>0</v>
      </c>
      <c r="DH34" s="43">
        <f t="shared" si="51"/>
        <v>0</v>
      </c>
      <c r="DI34" s="43">
        <f t="shared" si="51"/>
        <v>0</v>
      </c>
      <c r="DJ34" s="43">
        <f t="shared" si="51"/>
        <v>0</v>
      </c>
      <c r="DK34" s="43">
        <f t="shared" si="51"/>
        <v>0</v>
      </c>
      <c r="DL34" s="43">
        <f t="shared" si="51"/>
        <v>0</v>
      </c>
      <c r="DM34" s="43">
        <f t="shared" si="51"/>
        <v>0</v>
      </c>
      <c r="DN34" s="43">
        <f t="shared" si="51"/>
        <v>0</v>
      </c>
      <c r="DO34" s="43">
        <f t="shared" si="51"/>
        <v>0</v>
      </c>
      <c r="DP34" s="43">
        <f t="shared" si="51"/>
        <v>0</v>
      </c>
      <c r="DQ34" s="43">
        <f t="shared" si="51"/>
        <v>0</v>
      </c>
      <c r="DR34" s="43">
        <f t="shared" si="51"/>
        <v>0</v>
      </c>
      <c r="DS34" s="43">
        <f t="shared" si="51"/>
        <v>0</v>
      </c>
      <c r="DT34" s="43">
        <f t="shared" si="51"/>
        <v>0</v>
      </c>
      <c r="DU34" s="43">
        <f t="shared" si="51"/>
        <v>0</v>
      </c>
      <c r="DV34" s="43">
        <f t="shared" si="51"/>
        <v>0</v>
      </c>
      <c r="DW34" s="43">
        <f t="shared" si="51"/>
        <v>0</v>
      </c>
    </row>
    <row r="35" spans="4:127" x14ac:dyDescent="0.2">
      <c r="D35" s="20">
        <v>22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>
        <f>IF(E$4&lt;=$C$14,$Z$7/$C$14,0)</f>
        <v>0</v>
      </c>
      <c r="AA35" s="43">
        <f t="shared" ref="AA35:CL35" si="52">IF(F$4&lt;=$C$14,$Z$7/$C$14,0)</f>
        <v>0</v>
      </c>
      <c r="AB35" s="43">
        <f t="shared" si="52"/>
        <v>0</v>
      </c>
      <c r="AC35" s="43">
        <f t="shared" si="52"/>
        <v>0</v>
      </c>
      <c r="AD35" s="43">
        <f t="shared" si="52"/>
        <v>0</v>
      </c>
      <c r="AE35" s="43">
        <f t="shared" si="52"/>
        <v>0</v>
      </c>
      <c r="AF35" s="43">
        <f t="shared" si="52"/>
        <v>0</v>
      </c>
      <c r="AG35" s="43">
        <f t="shared" si="52"/>
        <v>0</v>
      </c>
      <c r="AH35" s="43">
        <f t="shared" si="52"/>
        <v>0</v>
      </c>
      <c r="AI35" s="43">
        <f t="shared" si="52"/>
        <v>0</v>
      </c>
      <c r="AJ35" s="43">
        <f t="shared" si="52"/>
        <v>0</v>
      </c>
      <c r="AK35" s="43">
        <f t="shared" si="52"/>
        <v>0</v>
      </c>
      <c r="AL35" s="43">
        <f t="shared" si="52"/>
        <v>0</v>
      </c>
      <c r="AM35" s="43">
        <f t="shared" si="52"/>
        <v>0</v>
      </c>
      <c r="AN35" s="43">
        <f t="shared" si="52"/>
        <v>0</v>
      </c>
      <c r="AO35" s="43">
        <f t="shared" si="52"/>
        <v>0</v>
      </c>
      <c r="AP35" s="43">
        <f t="shared" si="52"/>
        <v>0</v>
      </c>
      <c r="AQ35" s="43">
        <f t="shared" si="52"/>
        <v>0</v>
      </c>
      <c r="AR35" s="43">
        <f t="shared" si="52"/>
        <v>0</v>
      </c>
      <c r="AS35" s="43">
        <f t="shared" si="52"/>
        <v>0</v>
      </c>
      <c r="AT35" s="43">
        <f t="shared" si="52"/>
        <v>0</v>
      </c>
      <c r="AU35" s="43">
        <f t="shared" si="52"/>
        <v>0</v>
      </c>
      <c r="AV35" s="43">
        <f t="shared" si="52"/>
        <v>0</v>
      </c>
      <c r="AW35" s="43">
        <f t="shared" si="52"/>
        <v>0</v>
      </c>
      <c r="AX35" s="43">
        <f t="shared" si="52"/>
        <v>0</v>
      </c>
      <c r="AY35" s="43">
        <f t="shared" si="52"/>
        <v>0</v>
      </c>
      <c r="AZ35" s="43">
        <f t="shared" si="52"/>
        <v>0</v>
      </c>
      <c r="BA35" s="43">
        <f t="shared" si="52"/>
        <v>0</v>
      </c>
      <c r="BB35" s="43">
        <f t="shared" si="52"/>
        <v>0</v>
      </c>
      <c r="BC35" s="43">
        <f t="shared" si="52"/>
        <v>0</v>
      </c>
      <c r="BD35" s="43">
        <f t="shared" si="52"/>
        <v>0</v>
      </c>
      <c r="BE35" s="43">
        <f t="shared" si="52"/>
        <v>0</v>
      </c>
      <c r="BF35" s="43">
        <f t="shared" si="52"/>
        <v>0</v>
      </c>
      <c r="BG35" s="43">
        <f t="shared" si="52"/>
        <v>0</v>
      </c>
      <c r="BH35" s="43">
        <f t="shared" si="52"/>
        <v>0</v>
      </c>
      <c r="BI35" s="43">
        <f t="shared" si="52"/>
        <v>0</v>
      </c>
      <c r="BJ35" s="43">
        <f t="shared" si="52"/>
        <v>0</v>
      </c>
      <c r="BK35" s="43">
        <f t="shared" si="52"/>
        <v>0</v>
      </c>
      <c r="BL35" s="43">
        <f t="shared" si="52"/>
        <v>0</v>
      </c>
      <c r="BM35" s="43">
        <f t="shared" si="52"/>
        <v>0</v>
      </c>
      <c r="BN35" s="43">
        <f t="shared" si="52"/>
        <v>0</v>
      </c>
      <c r="BO35" s="43">
        <f t="shared" si="52"/>
        <v>0</v>
      </c>
      <c r="BP35" s="43">
        <f t="shared" si="52"/>
        <v>0</v>
      </c>
      <c r="BQ35" s="43">
        <f t="shared" si="52"/>
        <v>0</v>
      </c>
      <c r="BR35" s="43">
        <f t="shared" si="52"/>
        <v>0</v>
      </c>
      <c r="BS35" s="43">
        <f t="shared" si="52"/>
        <v>0</v>
      </c>
      <c r="BT35" s="43">
        <f t="shared" si="52"/>
        <v>0</v>
      </c>
      <c r="BU35" s="43">
        <f t="shared" si="52"/>
        <v>0</v>
      </c>
      <c r="BV35" s="43">
        <f t="shared" si="52"/>
        <v>0</v>
      </c>
      <c r="BW35" s="43">
        <f t="shared" si="52"/>
        <v>0</v>
      </c>
      <c r="BX35" s="43">
        <f t="shared" si="52"/>
        <v>0</v>
      </c>
      <c r="BY35" s="43">
        <f t="shared" si="52"/>
        <v>0</v>
      </c>
      <c r="BZ35" s="43">
        <f t="shared" si="52"/>
        <v>0</v>
      </c>
      <c r="CA35" s="43">
        <f t="shared" si="52"/>
        <v>0</v>
      </c>
      <c r="CB35" s="43">
        <f t="shared" si="52"/>
        <v>0</v>
      </c>
      <c r="CC35" s="43">
        <f t="shared" si="52"/>
        <v>0</v>
      </c>
      <c r="CD35" s="43">
        <f t="shared" si="52"/>
        <v>0</v>
      </c>
      <c r="CE35" s="43">
        <f t="shared" si="52"/>
        <v>0</v>
      </c>
      <c r="CF35" s="43">
        <f t="shared" si="52"/>
        <v>0</v>
      </c>
      <c r="CG35" s="43">
        <f t="shared" si="52"/>
        <v>0</v>
      </c>
      <c r="CH35" s="43">
        <f t="shared" si="52"/>
        <v>0</v>
      </c>
      <c r="CI35" s="43">
        <f t="shared" si="52"/>
        <v>0</v>
      </c>
      <c r="CJ35" s="43">
        <f t="shared" si="52"/>
        <v>0</v>
      </c>
      <c r="CK35" s="43">
        <f t="shared" si="52"/>
        <v>0</v>
      </c>
      <c r="CL35" s="43">
        <f t="shared" si="52"/>
        <v>0</v>
      </c>
      <c r="CM35" s="43">
        <f t="shared" ref="CM35:DW35" si="53">IF(BR$4&lt;=$C$14,$Z$7/$C$14,0)</f>
        <v>0</v>
      </c>
      <c r="CN35" s="43">
        <f t="shared" si="53"/>
        <v>0</v>
      </c>
      <c r="CO35" s="43">
        <f t="shared" si="53"/>
        <v>0</v>
      </c>
      <c r="CP35" s="43">
        <f t="shared" si="53"/>
        <v>0</v>
      </c>
      <c r="CQ35" s="43">
        <f t="shared" si="53"/>
        <v>0</v>
      </c>
      <c r="CR35" s="43">
        <f t="shared" si="53"/>
        <v>0</v>
      </c>
      <c r="CS35" s="43">
        <f t="shared" si="53"/>
        <v>0</v>
      </c>
      <c r="CT35" s="43">
        <f t="shared" si="53"/>
        <v>0</v>
      </c>
      <c r="CU35" s="43">
        <f t="shared" si="53"/>
        <v>0</v>
      </c>
      <c r="CV35" s="43">
        <f t="shared" si="53"/>
        <v>0</v>
      </c>
      <c r="CW35" s="43">
        <f t="shared" si="53"/>
        <v>0</v>
      </c>
      <c r="CX35" s="43">
        <f t="shared" si="53"/>
        <v>0</v>
      </c>
      <c r="CY35" s="43">
        <f t="shared" si="53"/>
        <v>0</v>
      </c>
      <c r="CZ35" s="43">
        <f t="shared" si="53"/>
        <v>0</v>
      </c>
      <c r="DA35" s="43">
        <f t="shared" si="53"/>
        <v>0</v>
      </c>
      <c r="DB35" s="43">
        <f t="shared" si="53"/>
        <v>0</v>
      </c>
      <c r="DC35" s="43">
        <f t="shared" si="53"/>
        <v>0</v>
      </c>
      <c r="DD35" s="43">
        <f t="shared" si="53"/>
        <v>0</v>
      </c>
      <c r="DE35" s="43">
        <f t="shared" si="53"/>
        <v>0</v>
      </c>
      <c r="DF35" s="43">
        <f t="shared" si="53"/>
        <v>0</v>
      </c>
      <c r="DG35" s="43">
        <f t="shared" si="53"/>
        <v>0</v>
      </c>
      <c r="DH35" s="43">
        <f t="shared" si="53"/>
        <v>0</v>
      </c>
      <c r="DI35" s="43">
        <f t="shared" si="53"/>
        <v>0</v>
      </c>
      <c r="DJ35" s="43">
        <f t="shared" si="53"/>
        <v>0</v>
      </c>
      <c r="DK35" s="43">
        <f t="shared" si="53"/>
        <v>0</v>
      </c>
      <c r="DL35" s="43">
        <f t="shared" si="53"/>
        <v>0</v>
      </c>
      <c r="DM35" s="43">
        <f t="shared" si="53"/>
        <v>0</v>
      </c>
      <c r="DN35" s="43">
        <f t="shared" si="53"/>
        <v>0</v>
      </c>
      <c r="DO35" s="43">
        <f t="shared" si="53"/>
        <v>0</v>
      </c>
      <c r="DP35" s="43">
        <f t="shared" si="53"/>
        <v>0</v>
      </c>
      <c r="DQ35" s="43">
        <f t="shared" si="53"/>
        <v>0</v>
      </c>
      <c r="DR35" s="43">
        <f t="shared" si="53"/>
        <v>0</v>
      </c>
      <c r="DS35" s="43">
        <f t="shared" si="53"/>
        <v>0</v>
      </c>
      <c r="DT35" s="43">
        <f t="shared" si="53"/>
        <v>0</v>
      </c>
      <c r="DU35" s="43">
        <f t="shared" si="53"/>
        <v>0</v>
      </c>
      <c r="DV35" s="43">
        <f t="shared" si="53"/>
        <v>0</v>
      </c>
      <c r="DW35" s="43">
        <f t="shared" si="53"/>
        <v>0</v>
      </c>
    </row>
    <row r="36" spans="4:127" x14ac:dyDescent="0.2">
      <c r="D36" s="20">
        <v>23</v>
      </c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>
        <f>IF(E$4&lt;=$C$14,$AA$7/$C$14,0)</f>
        <v>0</v>
      </c>
      <c r="AB36" s="43">
        <f t="shared" ref="AB36:CM36" si="54">IF(F$4&lt;=$C$14,$AA$7/$C$14,0)</f>
        <v>0</v>
      </c>
      <c r="AC36" s="43">
        <f t="shared" si="54"/>
        <v>0</v>
      </c>
      <c r="AD36" s="43">
        <f t="shared" si="54"/>
        <v>0</v>
      </c>
      <c r="AE36" s="43">
        <f t="shared" si="54"/>
        <v>0</v>
      </c>
      <c r="AF36" s="43">
        <f t="shared" si="54"/>
        <v>0</v>
      </c>
      <c r="AG36" s="43">
        <f t="shared" si="54"/>
        <v>0</v>
      </c>
      <c r="AH36" s="43">
        <f t="shared" si="54"/>
        <v>0</v>
      </c>
      <c r="AI36" s="43">
        <f t="shared" si="54"/>
        <v>0</v>
      </c>
      <c r="AJ36" s="43">
        <f t="shared" si="54"/>
        <v>0</v>
      </c>
      <c r="AK36" s="43">
        <f t="shared" si="54"/>
        <v>0</v>
      </c>
      <c r="AL36" s="43">
        <f t="shared" si="54"/>
        <v>0</v>
      </c>
      <c r="AM36" s="43">
        <f t="shared" si="54"/>
        <v>0</v>
      </c>
      <c r="AN36" s="43">
        <f t="shared" si="54"/>
        <v>0</v>
      </c>
      <c r="AO36" s="43">
        <f t="shared" si="54"/>
        <v>0</v>
      </c>
      <c r="AP36" s="43">
        <f t="shared" si="54"/>
        <v>0</v>
      </c>
      <c r="AQ36" s="43">
        <f t="shared" si="54"/>
        <v>0</v>
      </c>
      <c r="AR36" s="43">
        <f t="shared" si="54"/>
        <v>0</v>
      </c>
      <c r="AS36" s="43">
        <f t="shared" si="54"/>
        <v>0</v>
      </c>
      <c r="AT36" s="43">
        <f t="shared" si="54"/>
        <v>0</v>
      </c>
      <c r="AU36" s="43">
        <f t="shared" si="54"/>
        <v>0</v>
      </c>
      <c r="AV36" s="43">
        <f t="shared" si="54"/>
        <v>0</v>
      </c>
      <c r="AW36" s="43">
        <f t="shared" si="54"/>
        <v>0</v>
      </c>
      <c r="AX36" s="43">
        <f t="shared" si="54"/>
        <v>0</v>
      </c>
      <c r="AY36" s="43">
        <f t="shared" si="54"/>
        <v>0</v>
      </c>
      <c r="AZ36" s="43">
        <f t="shared" si="54"/>
        <v>0</v>
      </c>
      <c r="BA36" s="43">
        <f t="shared" si="54"/>
        <v>0</v>
      </c>
      <c r="BB36" s="43">
        <f t="shared" si="54"/>
        <v>0</v>
      </c>
      <c r="BC36" s="43">
        <f t="shared" si="54"/>
        <v>0</v>
      </c>
      <c r="BD36" s="43">
        <f t="shared" si="54"/>
        <v>0</v>
      </c>
      <c r="BE36" s="43">
        <f t="shared" si="54"/>
        <v>0</v>
      </c>
      <c r="BF36" s="43">
        <f t="shared" si="54"/>
        <v>0</v>
      </c>
      <c r="BG36" s="43">
        <f t="shared" si="54"/>
        <v>0</v>
      </c>
      <c r="BH36" s="43">
        <f t="shared" si="54"/>
        <v>0</v>
      </c>
      <c r="BI36" s="43">
        <f t="shared" si="54"/>
        <v>0</v>
      </c>
      <c r="BJ36" s="43">
        <f t="shared" si="54"/>
        <v>0</v>
      </c>
      <c r="BK36" s="43">
        <f t="shared" si="54"/>
        <v>0</v>
      </c>
      <c r="BL36" s="43">
        <f t="shared" si="54"/>
        <v>0</v>
      </c>
      <c r="BM36" s="43">
        <f t="shared" si="54"/>
        <v>0</v>
      </c>
      <c r="BN36" s="43">
        <f t="shared" si="54"/>
        <v>0</v>
      </c>
      <c r="BO36" s="43">
        <f t="shared" si="54"/>
        <v>0</v>
      </c>
      <c r="BP36" s="43">
        <f t="shared" si="54"/>
        <v>0</v>
      </c>
      <c r="BQ36" s="43">
        <f t="shared" si="54"/>
        <v>0</v>
      </c>
      <c r="BR36" s="43">
        <f t="shared" si="54"/>
        <v>0</v>
      </c>
      <c r="BS36" s="43">
        <f t="shared" si="54"/>
        <v>0</v>
      </c>
      <c r="BT36" s="43">
        <f t="shared" si="54"/>
        <v>0</v>
      </c>
      <c r="BU36" s="43">
        <f t="shared" si="54"/>
        <v>0</v>
      </c>
      <c r="BV36" s="43">
        <f t="shared" si="54"/>
        <v>0</v>
      </c>
      <c r="BW36" s="43">
        <f t="shared" si="54"/>
        <v>0</v>
      </c>
      <c r="BX36" s="43">
        <f t="shared" si="54"/>
        <v>0</v>
      </c>
      <c r="BY36" s="43">
        <f t="shared" si="54"/>
        <v>0</v>
      </c>
      <c r="BZ36" s="43">
        <f t="shared" si="54"/>
        <v>0</v>
      </c>
      <c r="CA36" s="43">
        <f t="shared" si="54"/>
        <v>0</v>
      </c>
      <c r="CB36" s="43">
        <f t="shared" si="54"/>
        <v>0</v>
      </c>
      <c r="CC36" s="43">
        <f t="shared" si="54"/>
        <v>0</v>
      </c>
      <c r="CD36" s="43">
        <f t="shared" si="54"/>
        <v>0</v>
      </c>
      <c r="CE36" s="43">
        <f t="shared" si="54"/>
        <v>0</v>
      </c>
      <c r="CF36" s="43">
        <f t="shared" si="54"/>
        <v>0</v>
      </c>
      <c r="CG36" s="43">
        <f t="shared" si="54"/>
        <v>0</v>
      </c>
      <c r="CH36" s="43">
        <f t="shared" si="54"/>
        <v>0</v>
      </c>
      <c r="CI36" s="43">
        <f t="shared" si="54"/>
        <v>0</v>
      </c>
      <c r="CJ36" s="43">
        <f t="shared" si="54"/>
        <v>0</v>
      </c>
      <c r="CK36" s="43">
        <f t="shared" si="54"/>
        <v>0</v>
      </c>
      <c r="CL36" s="43">
        <f t="shared" si="54"/>
        <v>0</v>
      </c>
      <c r="CM36" s="43">
        <f t="shared" si="54"/>
        <v>0</v>
      </c>
      <c r="CN36" s="43">
        <f t="shared" ref="CN36:DW36" si="55">IF(BR$4&lt;=$C$14,$AA$7/$C$14,0)</f>
        <v>0</v>
      </c>
      <c r="CO36" s="43">
        <f t="shared" si="55"/>
        <v>0</v>
      </c>
      <c r="CP36" s="43">
        <f t="shared" si="55"/>
        <v>0</v>
      </c>
      <c r="CQ36" s="43">
        <f t="shared" si="55"/>
        <v>0</v>
      </c>
      <c r="CR36" s="43">
        <f t="shared" si="55"/>
        <v>0</v>
      </c>
      <c r="CS36" s="43">
        <f t="shared" si="55"/>
        <v>0</v>
      </c>
      <c r="CT36" s="43">
        <f t="shared" si="55"/>
        <v>0</v>
      </c>
      <c r="CU36" s="43">
        <f t="shared" si="55"/>
        <v>0</v>
      </c>
      <c r="CV36" s="43">
        <f t="shared" si="55"/>
        <v>0</v>
      </c>
      <c r="CW36" s="43">
        <f t="shared" si="55"/>
        <v>0</v>
      </c>
      <c r="CX36" s="43">
        <f t="shared" si="55"/>
        <v>0</v>
      </c>
      <c r="CY36" s="43">
        <f t="shared" si="55"/>
        <v>0</v>
      </c>
      <c r="CZ36" s="43">
        <f t="shared" si="55"/>
        <v>0</v>
      </c>
      <c r="DA36" s="43">
        <f t="shared" si="55"/>
        <v>0</v>
      </c>
      <c r="DB36" s="43">
        <f t="shared" si="55"/>
        <v>0</v>
      </c>
      <c r="DC36" s="43">
        <f t="shared" si="55"/>
        <v>0</v>
      </c>
      <c r="DD36" s="43">
        <f t="shared" si="55"/>
        <v>0</v>
      </c>
      <c r="DE36" s="43">
        <f t="shared" si="55"/>
        <v>0</v>
      </c>
      <c r="DF36" s="43">
        <f t="shared" si="55"/>
        <v>0</v>
      </c>
      <c r="DG36" s="43">
        <f t="shared" si="55"/>
        <v>0</v>
      </c>
      <c r="DH36" s="43">
        <f t="shared" si="55"/>
        <v>0</v>
      </c>
      <c r="DI36" s="43">
        <f t="shared" si="55"/>
        <v>0</v>
      </c>
      <c r="DJ36" s="43">
        <f t="shared" si="55"/>
        <v>0</v>
      </c>
      <c r="DK36" s="43">
        <f t="shared" si="55"/>
        <v>0</v>
      </c>
      <c r="DL36" s="43">
        <f t="shared" si="55"/>
        <v>0</v>
      </c>
      <c r="DM36" s="43">
        <f t="shared" si="55"/>
        <v>0</v>
      </c>
      <c r="DN36" s="43">
        <f t="shared" si="55"/>
        <v>0</v>
      </c>
      <c r="DO36" s="43">
        <f t="shared" si="55"/>
        <v>0</v>
      </c>
      <c r="DP36" s="43">
        <f t="shared" si="55"/>
        <v>0</v>
      </c>
      <c r="DQ36" s="43">
        <f t="shared" si="55"/>
        <v>0</v>
      </c>
      <c r="DR36" s="43">
        <f t="shared" si="55"/>
        <v>0</v>
      </c>
      <c r="DS36" s="43">
        <f t="shared" si="55"/>
        <v>0</v>
      </c>
      <c r="DT36" s="43">
        <f t="shared" si="55"/>
        <v>0</v>
      </c>
      <c r="DU36" s="43">
        <f t="shared" si="55"/>
        <v>0</v>
      </c>
      <c r="DV36" s="43">
        <f t="shared" si="55"/>
        <v>0</v>
      </c>
      <c r="DW36" s="43">
        <f t="shared" si="55"/>
        <v>0</v>
      </c>
    </row>
    <row r="37" spans="4:127" x14ac:dyDescent="0.2">
      <c r="D37" s="20">
        <v>24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>
        <f>IF(E$4&lt;=$C$14,$AB$7/$C$14,0)</f>
        <v>0</v>
      </c>
      <c r="AC37" s="43">
        <f t="shared" ref="AC37:CN37" si="56">IF(F$4&lt;=$C$14,$AB$7/$C$14,0)</f>
        <v>0</v>
      </c>
      <c r="AD37" s="43">
        <f t="shared" si="56"/>
        <v>0</v>
      </c>
      <c r="AE37" s="43">
        <f t="shared" si="56"/>
        <v>0</v>
      </c>
      <c r="AF37" s="43">
        <f t="shared" si="56"/>
        <v>0</v>
      </c>
      <c r="AG37" s="43">
        <f t="shared" si="56"/>
        <v>0</v>
      </c>
      <c r="AH37" s="43">
        <f t="shared" si="56"/>
        <v>0</v>
      </c>
      <c r="AI37" s="43">
        <f t="shared" si="56"/>
        <v>0</v>
      </c>
      <c r="AJ37" s="43">
        <f t="shared" si="56"/>
        <v>0</v>
      </c>
      <c r="AK37" s="43">
        <f t="shared" si="56"/>
        <v>0</v>
      </c>
      <c r="AL37" s="43">
        <f t="shared" si="56"/>
        <v>0</v>
      </c>
      <c r="AM37" s="43">
        <f t="shared" si="56"/>
        <v>0</v>
      </c>
      <c r="AN37" s="43">
        <f t="shared" si="56"/>
        <v>0</v>
      </c>
      <c r="AO37" s="43">
        <f t="shared" si="56"/>
        <v>0</v>
      </c>
      <c r="AP37" s="43">
        <f t="shared" si="56"/>
        <v>0</v>
      </c>
      <c r="AQ37" s="43">
        <f t="shared" si="56"/>
        <v>0</v>
      </c>
      <c r="AR37" s="43">
        <f t="shared" si="56"/>
        <v>0</v>
      </c>
      <c r="AS37" s="43">
        <f t="shared" si="56"/>
        <v>0</v>
      </c>
      <c r="AT37" s="43">
        <f t="shared" si="56"/>
        <v>0</v>
      </c>
      <c r="AU37" s="43">
        <f t="shared" si="56"/>
        <v>0</v>
      </c>
      <c r="AV37" s="43">
        <f t="shared" si="56"/>
        <v>0</v>
      </c>
      <c r="AW37" s="43">
        <f t="shared" si="56"/>
        <v>0</v>
      </c>
      <c r="AX37" s="43">
        <f t="shared" si="56"/>
        <v>0</v>
      </c>
      <c r="AY37" s="43">
        <f t="shared" si="56"/>
        <v>0</v>
      </c>
      <c r="AZ37" s="43">
        <f t="shared" si="56"/>
        <v>0</v>
      </c>
      <c r="BA37" s="43">
        <f t="shared" si="56"/>
        <v>0</v>
      </c>
      <c r="BB37" s="43">
        <f t="shared" si="56"/>
        <v>0</v>
      </c>
      <c r="BC37" s="43">
        <f t="shared" si="56"/>
        <v>0</v>
      </c>
      <c r="BD37" s="43">
        <f t="shared" si="56"/>
        <v>0</v>
      </c>
      <c r="BE37" s="43">
        <f t="shared" si="56"/>
        <v>0</v>
      </c>
      <c r="BF37" s="43">
        <f t="shared" si="56"/>
        <v>0</v>
      </c>
      <c r="BG37" s="43">
        <f t="shared" si="56"/>
        <v>0</v>
      </c>
      <c r="BH37" s="43">
        <f t="shared" si="56"/>
        <v>0</v>
      </c>
      <c r="BI37" s="43">
        <f t="shared" si="56"/>
        <v>0</v>
      </c>
      <c r="BJ37" s="43">
        <f t="shared" si="56"/>
        <v>0</v>
      </c>
      <c r="BK37" s="43">
        <f t="shared" si="56"/>
        <v>0</v>
      </c>
      <c r="BL37" s="43">
        <f t="shared" si="56"/>
        <v>0</v>
      </c>
      <c r="BM37" s="43">
        <f t="shared" si="56"/>
        <v>0</v>
      </c>
      <c r="BN37" s="43">
        <f t="shared" si="56"/>
        <v>0</v>
      </c>
      <c r="BO37" s="43">
        <f t="shared" si="56"/>
        <v>0</v>
      </c>
      <c r="BP37" s="43">
        <f t="shared" si="56"/>
        <v>0</v>
      </c>
      <c r="BQ37" s="43">
        <f t="shared" si="56"/>
        <v>0</v>
      </c>
      <c r="BR37" s="43">
        <f t="shared" si="56"/>
        <v>0</v>
      </c>
      <c r="BS37" s="43">
        <f t="shared" si="56"/>
        <v>0</v>
      </c>
      <c r="BT37" s="43">
        <f t="shared" si="56"/>
        <v>0</v>
      </c>
      <c r="BU37" s="43">
        <f t="shared" si="56"/>
        <v>0</v>
      </c>
      <c r="BV37" s="43">
        <f t="shared" si="56"/>
        <v>0</v>
      </c>
      <c r="BW37" s="43">
        <f t="shared" si="56"/>
        <v>0</v>
      </c>
      <c r="BX37" s="43">
        <f t="shared" si="56"/>
        <v>0</v>
      </c>
      <c r="BY37" s="43">
        <f t="shared" si="56"/>
        <v>0</v>
      </c>
      <c r="BZ37" s="43">
        <f t="shared" si="56"/>
        <v>0</v>
      </c>
      <c r="CA37" s="43">
        <f t="shared" si="56"/>
        <v>0</v>
      </c>
      <c r="CB37" s="43">
        <f t="shared" si="56"/>
        <v>0</v>
      </c>
      <c r="CC37" s="43">
        <f t="shared" si="56"/>
        <v>0</v>
      </c>
      <c r="CD37" s="43">
        <f t="shared" si="56"/>
        <v>0</v>
      </c>
      <c r="CE37" s="43">
        <f t="shared" si="56"/>
        <v>0</v>
      </c>
      <c r="CF37" s="43">
        <f t="shared" si="56"/>
        <v>0</v>
      </c>
      <c r="CG37" s="43">
        <f t="shared" si="56"/>
        <v>0</v>
      </c>
      <c r="CH37" s="43">
        <f t="shared" si="56"/>
        <v>0</v>
      </c>
      <c r="CI37" s="43">
        <f t="shared" si="56"/>
        <v>0</v>
      </c>
      <c r="CJ37" s="43">
        <f t="shared" si="56"/>
        <v>0</v>
      </c>
      <c r="CK37" s="43">
        <f t="shared" si="56"/>
        <v>0</v>
      </c>
      <c r="CL37" s="43">
        <f t="shared" si="56"/>
        <v>0</v>
      </c>
      <c r="CM37" s="43">
        <f t="shared" si="56"/>
        <v>0</v>
      </c>
      <c r="CN37" s="43">
        <f t="shared" si="56"/>
        <v>0</v>
      </c>
      <c r="CO37" s="43">
        <f t="shared" ref="CO37:DW37" si="57">IF(BR$4&lt;=$C$14,$AB$7/$C$14,0)</f>
        <v>0</v>
      </c>
      <c r="CP37" s="43">
        <f t="shared" si="57"/>
        <v>0</v>
      </c>
      <c r="CQ37" s="43">
        <f t="shared" si="57"/>
        <v>0</v>
      </c>
      <c r="CR37" s="43">
        <f t="shared" si="57"/>
        <v>0</v>
      </c>
      <c r="CS37" s="43">
        <f t="shared" si="57"/>
        <v>0</v>
      </c>
      <c r="CT37" s="43">
        <f t="shared" si="57"/>
        <v>0</v>
      </c>
      <c r="CU37" s="43">
        <f t="shared" si="57"/>
        <v>0</v>
      </c>
      <c r="CV37" s="43">
        <f t="shared" si="57"/>
        <v>0</v>
      </c>
      <c r="CW37" s="43">
        <f t="shared" si="57"/>
        <v>0</v>
      </c>
      <c r="CX37" s="43">
        <f t="shared" si="57"/>
        <v>0</v>
      </c>
      <c r="CY37" s="43">
        <f t="shared" si="57"/>
        <v>0</v>
      </c>
      <c r="CZ37" s="43">
        <f t="shared" si="57"/>
        <v>0</v>
      </c>
      <c r="DA37" s="43">
        <f t="shared" si="57"/>
        <v>0</v>
      </c>
      <c r="DB37" s="43">
        <f t="shared" si="57"/>
        <v>0</v>
      </c>
      <c r="DC37" s="43">
        <f t="shared" si="57"/>
        <v>0</v>
      </c>
      <c r="DD37" s="43">
        <f t="shared" si="57"/>
        <v>0</v>
      </c>
      <c r="DE37" s="43">
        <f t="shared" si="57"/>
        <v>0</v>
      </c>
      <c r="DF37" s="43">
        <f t="shared" si="57"/>
        <v>0</v>
      </c>
      <c r="DG37" s="43">
        <f t="shared" si="57"/>
        <v>0</v>
      </c>
      <c r="DH37" s="43">
        <f t="shared" si="57"/>
        <v>0</v>
      </c>
      <c r="DI37" s="43">
        <f t="shared" si="57"/>
        <v>0</v>
      </c>
      <c r="DJ37" s="43">
        <f t="shared" si="57"/>
        <v>0</v>
      </c>
      <c r="DK37" s="43">
        <f t="shared" si="57"/>
        <v>0</v>
      </c>
      <c r="DL37" s="43">
        <f t="shared" si="57"/>
        <v>0</v>
      </c>
      <c r="DM37" s="43">
        <f t="shared" si="57"/>
        <v>0</v>
      </c>
      <c r="DN37" s="43">
        <f t="shared" si="57"/>
        <v>0</v>
      </c>
      <c r="DO37" s="43">
        <f t="shared" si="57"/>
        <v>0</v>
      </c>
      <c r="DP37" s="43">
        <f t="shared" si="57"/>
        <v>0</v>
      </c>
      <c r="DQ37" s="43">
        <f t="shared" si="57"/>
        <v>0</v>
      </c>
      <c r="DR37" s="43">
        <f t="shared" si="57"/>
        <v>0</v>
      </c>
      <c r="DS37" s="43">
        <f t="shared" si="57"/>
        <v>0</v>
      </c>
      <c r="DT37" s="43">
        <f t="shared" si="57"/>
        <v>0</v>
      </c>
      <c r="DU37" s="43">
        <f t="shared" si="57"/>
        <v>0</v>
      </c>
      <c r="DV37" s="43">
        <f t="shared" si="57"/>
        <v>0</v>
      </c>
      <c r="DW37" s="43">
        <f t="shared" si="57"/>
        <v>0</v>
      </c>
    </row>
    <row r="38" spans="4:127" x14ac:dyDescent="0.2">
      <c r="D38" s="20">
        <v>25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>
        <f>IF(E$4&lt;=$C$14,$AC$7/$C$14,0)</f>
        <v>0</v>
      </c>
      <c r="AD38" s="43">
        <f t="shared" ref="AD38:CO38" si="58">IF(F$4&lt;=$C$14,$AC$7/$C$14,0)</f>
        <v>0</v>
      </c>
      <c r="AE38" s="43">
        <f t="shared" si="58"/>
        <v>0</v>
      </c>
      <c r="AF38" s="43">
        <f t="shared" si="58"/>
        <v>0</v>
      </c>
      <c r="AG38" s="43">
        <f t="shared" si="58"/>
        <v>0</v>
      </c>
      <c r="AH38" s="43">
        <f t="shared" si="58"/>
        <v>0</v>
      </c>
      <c r="AI38" s="43">
        <f t="shared" si="58"/>
        <v>0</v>
      </c>
      <c r="AJ38" s="43">
        <f t="shared" si="58"/>
        <v>0</v>
      </c>
      <c r="AK38" s="43">
        <f t="shared" si="58"/>
        <v>0</v>
      </c>
      <c r="AL38" s="43">
        <f t="shared" si="58"/>
        <v>0</v>
      </c>
      <c r="AM38" s="43">
        <f t="shared" si="58"/>
        <v>0</v>
      </c>
      <c r="AN38" s="43">
        <f t="shared" si="58"/>
        <v>0</v>
      </c>
      <c r="AO38" s="43">
        <f t="shared" si="58"/>
        <v>0</v>
      </c>
      <c r="AP38" s="43">
        <f t="shared" si="58"/>
        <v>0</v>
      </c>
      <c r="AQ38" s="43">
        <f t="shared" si="58"/>
        <v>0</v>
      </c>
      <c r="AR38" s="43">
        <f t="shared" si="58"/>
        <v>0</v>
      </c>
      <c r="AS38" s="43">
        <f t="shared" si="58"/>
        <v>0</v>
      </c>
      <c r="AT38" s="43">
        <f t="shared" si="58"/>
        <v>0</v>
      </c>
      <c r="AU38" s="43">
        <f t="shared" si="58"/>
        <v>0</v>
      </c>
      <c r="AV38" s="43">
        <f t="shared" si="58"/>
        <v>0</v>
      </c>
      <c r="AW38" s="43">
        <f t="shared" si="58"/>
        <v>0</v>
      </c>
      <c r="AX38" s="43">
        <f t="shared" si="58"/>
        <v>0</v>
      </c>
      <c r="AY38" s="43">
        <f t="shared" si="58"/>
        <v>0</v>
      </c>
      <c r="AZ38" s="43">
        <f t="shared" si="58"/>
        <v>0</v>
      </c>
      <c r="BA38" s="43">
        <f t="shared" si="58"/>
        <v>0</v>
      </c>
      <c r="BB38" s="43">
        <f t="shared" si="58"/>
        <v>0</v>
      </c>
      <c r="BC38" s="43">
        <f t="shared" si="58"/>
        <v>0</v>
      </c>
      <c r="BD38" s="43">
        <f t="shared" si="58"/>
        <v>0</v>
      </c>
      <c r="BE38" s="43">
        <f t="shared" si="58"/>
        <v>0</v>
      </c>
      <c r="BF38" s="43">
        <f t="shared" si="58"/>
        <v>0</v>
      </c>
      <c r="BG38" s="43">
        <f t="shared" si="58"/>
        <v>0</v>
      </c>
      <c r="BH38" s="43">
        <f t="shared" si="58"/>
        <v>0</v>
      </c>
      <c r="BI38" s="43">
        <f t="shared" si="58"/>
        <v>0</v>
      </c>
      <c r="BJ38" s="43">
        <f t="shared" si="58"/>
        <v>0</v>
      </c>
      <c r="BK38" s="43">
        <f t="shared" si="58"/>
        <v>0</v>
      </c>
      <c r="BL38" s="43">
        <f t="shared" si="58"/>
        <v>0</v>
      </c>
      <c r="BM38" s="43">
        <f t="shared" si="58"/>
        <v>0</v>
      </c>
      <c r="BN38" s="43">
        <f t="shared" si="58"/>
        <v>0</v>
      </c>
      <c r="BO38" s="43">
        <f t="shared" si="58"/>
        <v>0</v>
      </c>
      <c r="BP38" s="43">
        <f t="shared" si="58"/>
        <v>0</v>
      </c>
      <c r="BQ38" s="43">
        <f t="shared" si="58"/>
        <v>0</v>
      </c>
      <c r="BR38" s="43">
        <f t="shared" si="58"/>
        <v>0</v>
      </c>
      <c r="BS38" s="43">
        <f t="shared" si="58"/>
        <v>0</v>
      </c>
      <c r="BT38" s="43">
        <f t="shared" si="58"/>
        <v>0</v>
      </c>
      <c r="BU38" s="43">
        <f t="shared" si="58"/>
        <v>0</v>
      </c>
      <c r="BV38" s="43">
        <f t="shared" si="58"/>
        <v>0</v>
      </c>
      <c r="BW38" s="43">
        <f t="shared" si="58"/>
        <v>0</v>
      </c>
      <c r="BX38" s="43">
        <f t="shared" si="58"/>
        <v>0</v>
      </c>
      <c r="BY38" s="43">
        <f t="shared" si="58"/>
        <v>0</v>
      </c>
      <c r="BZ38" s="43">
        <f t="shared" si="58"/>
        <v>0</v>
      </c>
      <c r="CA38" s="43">
        <f t="shared" si="58"/>
        <v>0</v>
      </c>
      <c r="CB38" s="43">
        <f t="shared" si="58"/>
        <v>0</v>
      </c>
      <c r="CC38" s="43">
        <f t="shared" si="58"/>
        <v>0</v>
      </c>
      <c r="CD38" s="43">
        <f t="shared" si="58"/>
        <v>0</v>
      </c>
      <c r="CE38" s="43">
        <f t="shared" si="58"/>
        <v>0</v>
      </c>
      <c r="CF38" s="43">
        <f t="shared" si="58"/>
        <v>0</v>
      </c>
      <c r="CG38" s="43">
        <f t="shared" si="58"/>
        <v>0</v>
      </c>
      <c r="CH38" s="43">
        <f t="shared" si="58"/>
        <v>0</v>
      </c>
      <c r="CI38" s="43">
        <f t="shared" si="58"/>
        <v>0</v>
      </c>
      <c r="CJ38" s="43">
        <f t="shared" si="58"/>
        <v>0</v>
      </c>
      <c r="CK38" s="43">
        <f t="shared" si="58"/>
        <v>0</v>
      </c>
      <c r="CL38" s="43">
        <f t="shared" si="58"/>
        <v>0</v>
      </c>
      <c r="CM38" s="43">
        <f t="shared" si="58"/>
        <v>0</v>
      </c>
      <c r="CN38" s="43">
        <f t="shared" si="58"/>
        <v>0</v>
      </c>
      <c r="CO38" s="43">
        <f t="shared" si="58"/>
        <v>0</v>
      </c>
      <c r="CP38" s="43">
        <f t="shared" ref="CP38:DW38" si="59">IF(BR$4&lt;=$C$14,$AC$7/$C$14,0)</f>
        <v>0</v>
      </c>
      <c r="CQ38" s="43">
        <f t="shared" si="59"/>
        <v>0</v>
      </c>
      <c r="CR38" s="43">
        <f t="shared" si="59"/>
        <v>0</v>
      </c>
      <c r="CS38" s="43">
        <f t="shared" si="59"/>
        <v>0</v>
      </c>
      <c r="CT38" s="43">
        <f t="shared" si="59"/>
        <v>0</v>
      </c>
      <c r="CU38" s="43">
        <f t="shared" si="59"/>
        <v>0</v>
      </c>
      <c r="CV38" s="43">
        <f t="shared" si="59"/>
        <v>0</v>
      </c>
      <c r="CW38" s="43">
        <f t="shared" si="59"/>
        <v>0</v>
      </c>
      <c r="CX38" s="43">
        <f t="shared" si="59"/>
        <v>0</v>
      </c>
      <c r="CY38" s="43">
        <f t="shared" si="59"/>
        <v>0</v>
      </c>
      <c r="CZ38" s="43">
        <f t="shared" si="59"/>
        <v>0</v>
      </c>
      <c r="DA38" s="43">
        <f t="shared" si="59"/>
        <v>0</v>
      </c>
      <c r="DB38" s="43">
        <f t="shared" si="59"/>
        <v>0</v>
      </c>
      <c r="DC38" s="43">
        <f t="shared" si="59"/>
        <v>0</v>
      </c>
      <c r="DD38" s="43">
        <f t="shared" si="59"/>
        <v>0</v>
      </c>
      <c r="DE38" s="43">
        <f t="shared" si="59"/>
        <v>0</v>
      </c>
      <c r="DF38" s="43">
        <f t="shared" si="59"/>
        <v>0</v>
      </c>
      <c r="DG38" s="43">
        <f t="shared" si="59"/>
        <v>0</v>
      </c>
      <c r="DH38" s="43">
        <f t="shared" si="59"/>
        <v>0</v>
      </c>
      <c r="DI38" s="43">
        <f t="shared" si="59"/>
        <v>0</v>
      </c>
      <c r="DJ38" s="43">
        <f t="shared" si="59"/>
        <v>0</v>
      </c>
      <c r="DK38" s="43">
        <f t="shared" si="59"/>
        <v>0</v>
      </c>
      <c r="DL38" s="43">
        <f t="shared" si="59"/>
        <v>0</v>
      </c>
      <c r="DM38" s="43">
        <f t="shared" si="59"/>
        <v>0</v>
      </c>
      <c r="DN38" s="43">
        <f t="shared" si="59"/>
        <v>0</v>
      </c>
      <c r="DO38" s="43">
        <f t="shared" si="59"/>
        <v>0</v>
      </c>
      <c r="DP38" s="43">
        <f t="shared" si="59"/>
        <v>0</v>
      </c>
      <c r="DQ38" s="43">
        <f t="shared" si="59"/>
        <v>0</v>
      </c>
      <c r="DR38" s="43">
        <f t="shared" si="59"/>
        <v>0</v>
      </c>
      <c r="DS38" s="43">
        <f t="shared" si="59"/>
        <v>0</v>
      </c>
      <c r="DT38" s="43">
        <f t="shared" si="59"/>
        <v>0</v>
      </c>
      <c r="DU38" s="43">
        <f t="shared" si="59"/>
        <v>0</v>
      </c>
      <c r="DV38" s="43">
        <f t="shared" si="59"/>
        <v>0</v>
      </c>
      <c r="DW38" s="43">
        <f t="shared" si="59"/>
        <v>0</v>
      </c>
    </row>
    <row r="39" spans="4:127" x14ac:dyDescent="0.2">
      <c r="D39" s="20">
        <v>26</v>
      </c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>
        <f>IF(E$4&lt;=$C$14,$AD$7/$C$14,0)</f>
        <v>0</v>
      </c>
      <c r="AE39" s="43">
        <f t="shared" ref="AE39:CP39" si="60">IF(F$4&lt;=$C$14,$AD$7/$C$14,0)</f>
        <v>0</v>
      </c>
      <c r="AF39" s="43">
        <f t="shared" si="60"/>
        <v>0</v>
      </c>
      <c r="AG39" s="43">
        <f t="shared" si="60"/>
        <v>0</v>
      </c>
      <c r="AH39" s="43">
        <f t="shared" si="60"/>
        <v>0</v>
      </c>
      <c r="AI39" s="43">
        <f t="shared" si="60"/>
        <v>0</v>
      </c>
      <c r="AJ39" s="43">
        <f t="shared" si="60"/>
        <v>0</v>
      </c>
      <c r="AK39" s="43">
        <f t="shared" si="60"/>
        <v>0</v>
      </c>
      <c r="AL39" s="43">
        <f t="shared" si="60"/>
        <v>0</v>
      </c>
      <c r="AM39" s="43">
        <f t="shared" si="60"/>
        <v>0</v>
      </c>
      <c r="AN39" s="43">
        <f t="shared" si="60"/>
        <v>0</v>
      </c>
      <c r="AO39" s="43">
        <f t="shared" si="60"/>
        <v>0</v>
      </c>
      <c r="AP39" s="43">
        <f t="shared" si="60"/>
        <v>0</v>
      </c>
      <c r="AQ39" s="43">
        <f t="shared" si="60"/>
        <v>0</v>
      </c>
      <c r="AR39" s="43">
        <f t="shared" si="60"/>
        <v>0</v>
      </c>
      <c r="AS39" s="43">
        <f t="shared" si="60"/>
        <v>0</v>
      </c>
      <c r="AT39" s="43">
        <f t="shared" si="60"/>
        <v>0</v>
      </c>
      <c r="AU39" s="43">
        <f t="shared" si="60"/>
        <v>0</v>
      </c>
      <c r="AV39" s="43">
        <f t="shared" si="60"/>
        <v>0</v>
      </c>
      <c r="AW39" s="43">
        <f t="shared" si="60"/>
        <v>0</v>
      </c>
      <c r="AX39" s="43">
        <f t="shared" si="60"/>
        <v>0</v>
      </c>
      <c r="AY39" s="43">
        <f t="shared" si="60"/>
        <v>0</v>
      </c>
      <c r="AZ39" s="43">
        <f t="shared" si="60"/>
        <v>0</v>
      </c>
      <c r="BA39" s="43">
        <f t="shared" si="60"/>
        <v>0</v>
      </c>
      <c r="BB39" s="43">
        <f t="shared" si="60"/>
        <v>0</v>
      </c>
      <c r="BC39" s="43">
        <f t="shared" si="60"/>
        <v>0</v>
      </c>
      <c r="BD39" s="43">
        <f t="shared" si="60"/>
        <v>0</v>
      </c>
      <c r="BE39" s="43">
        <f t="shared" si="60"/>
        <v>0</v>
      </c>
      <c r="BF39" s="43">
        <f t="shared" si="60"/>
        <v>0</v>
      </c>
      <c r="BG39" s="43">
        <f t="shared" si="60"/>
        <v>0</v>
      </c>
      <c r="BH39" s="43">
        <f t="shared" si="60"/>
        <v>0</v>
      </c>
      <c r="BI39" s="43">
        <f t="shared" si="60"/>
        <v>0</v>
      </c>
      <c r="BJ39" s="43">
        <f t="shared" si="60"/>
        <v>0</v>
      </c>
      <c r="BK39" s="43">
        <f t="shared" si="60"/>
        <v>0</v>
      </c>
      <c r="BL39" s="43">
        <f t="shared" si="60"/>
        <v>0</v>
      </c>
      <c r="BM39" s="43">
        <f t="shared" si="60"/>
        <v>0</v>
      </c>
      <c r="BN39" s="43">
        <f t="shared" si="60"/>
        <v>0</v>
      </c>
      <c r="BO39" s="43">
        <f t="shared" si="60"/>
        <v>0</v>
      </c>
      <c r="BP39" s="43">
        <f t="shared" si="60"/>
        <v>0</v>
      </c>
      <c r="BQ39" s="43">
        <f t="shared" si="60"/>
        <v>0</v>
      </c>
      <c r="BR39" s="43">
        <f t="shared" si="60"/>
        <v>0</v>
      </c>
      <c r="BS39" s="43">
        <f t="shared" si="60"/>
        <v>0</v>
      </c>
      <c r="BT39" s="43">
        <f t="shared" si="60"/>
        <v>0</v>
      </c>
      <c r="BU39" s="43">
        <f t="shared" si="60"/>
        <v>0</v>
      </c>
      <c r="BV39" s="43">
        <f t="shared" si="60"/>
        <v>0</v>
      </c>
      <c r="BW39" s="43">
        <f t="shared" si="60"/>
        <v>0</v>
      </c>
      <c r="BX39" s="43">
        <f t="shared" si="60"/>
        <v>0</v>
      </c>
      <c r="BY39" s="43">
        <f t="shared" si="60"/>
        <v>0</v>
      </c>
      <c r="BZ39" s="43">
        <f t="shared" si="60"/>
        <v>0</v>
      </c>
      <c r="CA39" s="43">
        <f t="shared" si="60"/>
        <v>0</v>
      </c>
      <c r="CB39" s="43">
        <f t="shared" si="60"/>
        <v>0</v>
      </c>
      <c r="CC39" s="43">
        <f t="shared" si="60"/>
        <v>0</v>
      </c>
      <c r="CD39" s="43">
        <f t="shared" si="60"/>
        <v>0</v>
      </c>
      <c r="CE39" s="43">
        <f t="shared" si="60"/>
        <v>0</v>
      </c>
      <c r="CF39" s="43">
        <f t="shared" si="60"/>
        <v>0</v>
      </c>
      <c r="CG39" s="43">
        <f t="shared" si="60"/>
        <v>0</v>
      </c>
      <c r="CH39" s="43">
        <f t="shared" si="60"/>
        <v>0</v>
      </c>
      <c r="CI39" s="43">
        <f t="shared" si="60"/>
        <v>0</v>
      </c>
      <c r="CJ39" s="43">
        <f t="shared" si="60"/>
        <v>0</v>
      </c>
      <c r="CK39" s="43">
        <f t="shared" si="60"/>
        <v>0</v>
      </c>
      <c r="CL39" s="43">
        <f t="shared" si="60"/>
        <v>0</v>
      </c>
      <c r="CM39" s="43">
        <f t="shared" si="60"/>
        <v>0</v>
      </c>
      <c r="CN39" s="43">
        <f t="shared" si="60"/>
        <v>0</v>
      </c>
      <c r="CO39" s="43">
        <f t="shared" si="60"/>
        <v>0</v>
      </c>
      <c r="CP39" s="43">
        <f t="shared" si="60"/>
        <v>0</v>
      </c>
      <c r="CQ39" s="43">
        <f t="shared" ref="CQ39:DW39" si="61">IF(BR$4&lt;=$C$14,$AD$7/$C$14,0)</f>
        <v>0</v>
      </c>
      <c r="CR39" s="43">
        <f t="shared" si="61"/>
        <v>0</v>
      </c>
      <c r="CS39" s="43">
        <f t="shared" si="61"/>
        <v>0</v>
      </c>
      <c r="CT39" s="43">
        <f t="shared" si="61"/>
        <v>0</v>
      </c>
      <c r="CU39" s="43">
        <f t="shared" si="61"/>
        <v>0</v>
      </c>
      <c r="CV39" s="43">
        <f t="shared" si="61"/>
        <v>0</v>
      </c>
      <c r="CW39" s="43">
        <f t="shared" si="61"/>
        <v>0</v>
      </c>
      <c r="CX39" s="43">
        <f t="shared" si="61"/>
        <v>0</v>
      </c>
      <c r="CY39" s="43">
        <f t="shared" si="61"/>
        <v>0</v>
      </c>
      <c r="CZ39" s="43">
        <f t="shared" si="61"/>
        <v>0</v>
      </c>
      <c r="DA39" s="43">
        <f t="shared" si="61"/>
        <v>0</v>
      </c>
      <c r="DB39" s="43">
        <f t="shared" si="61"/>
        <v>0</v>
      </c>
      <c r="DC39" s="43">
        <f t="shared" si="61"/>
        <v>0</v>
      </c>
      <c r="DD39" s="43">
        <f t="shared" si="61"/>
        <v>0</v>
      </c>
      <c r="DE39" s="43">
        <f t="shared" si="61"/>
        <v>0</v>
      </c>
      <c r="DF39" s="43">
        <f t="shared" si="61"/>
        <v>0</v>
      </c>
      <c r="DG39" s="43">
        <f t="shared" si="61"/>
        <v>0</v>
      </c>
      <c r="DH39" s="43">
        <f t="shared" si="61"/>
        <v>0</v>
      </c>
      <c r="DI39" s="43">
        <f t="shared" si="61"/>
        <v>0</v>
      </c>
      <c r="DJ39" s="43">
        <f t="shared" si="61"/>
        <v>0</v>
      </c>
      <c r="DK39" s="43">
        <f t="shared" si="61"/>
        <v>0</v>
      </c>
      <c r="DL39" s="43">
        <f t="shared" si="61"/>
        <v>0</v>
      </c>
      <c r="DM39" s="43">
        <f t="shared" si="61"/>
        <v>0</v>
      </c>
      <c r="DN39" s="43">
        <f t="shared" si="61"/>
        <v>0</v>
      </c>
      <c r="DO39" s="43">
        <f t="shared" si="61"/>
        <v>0</v>
      </c>
      <c r="DP39" s="43">
        <f t="shared" si="61"/>
        <v>0</v>
      </c>
      <c r="DQ39" s="43">
        <f t="shared" si="61"/>
        <v>0</v>
      </c>
      <c r="DR39" s="43">
        <f t="shared" si="61"/>
        <v>0</v>
      </c>
      <c r="DS39" s="43">
        <f t="shared" si="61"/>
        <v>0</v>
      </c>
      <c r="DT39" s="43">
        <f t="shared" si="61"/>
        <v>0</v>
      </c>
      <c r="DU39" s="43">
        <f t="shared" si="61"/>
        <v>0</v>
      </c>
      <c r="DV39" s="43">
        <f t="shared" si="61"/>
        <v>0</v>
      </c>
      <c r="DW39" s="43">
        <f t="shared" si="61"/>
        <v>0</v>
      </c>
    </row>
    <row r="40" spans="4:127" x14ac:dyDescent="0.2">
      <c r="D40" s="20">
        <v>27</v>
      </c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>
        <f>IF(E$4&lt;=$C$14,$AE$7/$C$14,0)</f>
        <v>0</v>
      </c>
      <c r="AF40" s="43">
        <f t="shared" ref="AF40:CQ40" si="62">IF(F$4&lt;=$C$14,$AE$7/$C$14,0)</f>
        <v>0</v>
      </c>
      <c r="AG40" s="43">
        <f t="shared" si="62"/>
        <v>0</v>
      </c>
      <c r="AH40" s="43">
        <f t="shared" si="62"/>
        <v>0</v>
      </c>
      <c r="AI40" s="43">
        <f t="shared" si="62"/>
        <v>0</v>
      </c>
      <c r="AJ40" s="43">
        <f t="shared" si="62"/>
        <v>0</v>
      </c>
      <c r="AK40" s="43">
        <f t="shared" si="62"/>
        <v>0</v>
      </c>
      <c r="AL40" s="43">
        <f t="shared" si="62"/>
        <v>0</v>
      </c>
      <c r="AM40" s="43">
        <f t="shared" si="62"/>
        <v>0</v>
      </c>
      <c r="AN40" s="43">
        <f t="shared" si="62"/>
        <v>0</v>
      </c>
      <c r="AO40" s="43">
        <f t="shared" si="62"/>
        <v>0</v>
      </c>
      <c r="AP40" s="43">
        <f t="shared" si="62"/>
        <v>0</v>
      </c>
      <c r="AQ40" s="43">
        <f t="shared" si="62"/>
        <v>0</v>
      </c>
      <c r="AR40" s="43">
        <f t="shared" si="62"/>
        <v>0</v>
      </c>
      <c r="AS40" s="43">
        <f t="shared" si="62"/>
        <v>0</v>
      </c>
      <c r="AT40" s="43">
        <f t="shared" si="62"/>
        <v>0</v>
      </c>
      <c r="AU40" s="43">
        <f t="shared" si="62"/>
        <v>0</v>
      </c>
      <c r="AV40" s="43">
        <f t="shared" si="62"/>
        <v>0</v>
      </c>
      <c r="AW40" s="43">
        <f t="shared" si="62"/>
        <v>0</v>
      </c>
      <c r="AX40" s="43">
        <f t="shared" si="62"/>
        <v>0</v>
      </c>
      <c r="AY40" s="43">
        <f t="shared" si="62"/>
        <v>0</v>
      </c>
      <c r="AZ40" s="43">
        <f t="shared" si="62"/>
        <v>0</v>
      </c>
      <c r="BA40" s="43">
        <f t="shared" si="62"/>
        <v>0</v>
      </c>
      <c r="BB40" s="43">
        <f t="shared" si="62"/>
        <v>0</v>
      </c>
      <c r="BC40" s="43">
        <f t="shared" si="62"/>
        <v>0</v>
      </c>
      <c r="BD40" s="43">
        <f t="shared" si="62"/>
        <v>0</v>
      </c>
      <c r="BE40" s="43">
        <f t="shared" si="62"/>
        <v>0</v>
      </c>
      <c r="BF40" s="43">
        <f t="shared" si="62"/>
        <v>0</v>
      </c>
      <c r="BG40" s="43">
        <f t="shared" si="62"/>
        <v>0</v>
      </c>
      <c r="BH40" s="43">
        <f t="shared" si="62"/>
        <v>0</v>
      </c>
      <c r="BI40" s="43">
        <f t="shared" si="62"/>
        <v>0</v>
      </c>
      <c r="BJ40" s="43">
        <f t="shared" si="62"/>
        <v>0</v>
      </c>
      <c r="BK40" s="43">
        <f t="shared" si="62"/>
        <v>0</v>
      </c>
      <c r="BL40" s="43">
        <f t="shared" si="62"/>
        <v>0</v>
      </c>
      <c r="BM40" s="43">
        <f t="shared" si="62"/>
        <v>0</v>
      </c>
      <c r="BN40" s="43">
        <f t="shared" si="62"/>
        <v>0</v>
      </c>
      <c r="BO40" s="43">
        <f t="shared" si="62"/>
        <v>0</v>
      </c>
      <c r="BP40" s="43">
        <f t="shared" si="62"/>
        <v>0</v>
      </c>
      <c r="BQ40" s="43">
        <f t="shared" si="62"/>
        <v>0</v>
      </c>
      <c r="BR40" s="43">
        <f t="shared" si="62"/>
        <v>0</v>
      </c>
      <c r="BS40" s="43">
        <f t="shared" si="62"/>
        <v>0</v>
      </c>
      <c r="BT40" s="43">
        <f t="shared" si="62"/>
        <v>0</v>
      </c>
      <c r="BU40" s="43">
        <f t="shared" si="62"/>
        <v>0</v>
      </c>
      <c r="BV40" s="43">
        <f t="shared" si="62"/>
        <v>0</v>
      </c>
      <c r="BW40" s="43">
        <f t="shared" si="62"/>
        <v>0</v>
      </c>
      <c r="BX40" s="43">
        <f t="shared" si="62"/>
        <v>0</v>
      </c>
      <c r="BY40" s="43">
        <f t="shared" si="62"/>
        <v>0</v>
      </c>
      <c r="BZ40" s="43">
        <f t="shared" si="62"/>
        <v>0</v>
      </c>
      <c r="CA40" s="43">
        <f t="shared" si="62"/>
        <v>0</v>
      </c>
      <c r="CB40" s="43">
        <f t="shared" si="62"/>
        <v>0</v>
      </c>
      <c r="CC40" s="43">
        <f t="shared" si="62"/>
        <v>0</v>
      </c>
      <c r="CD40" s="43">
        <f t="shared" si="62"/>
        <v>0</v>
      </c>
      <c r="CE40" s="43">
        <f t="shared" si="62"/>
        <v>0</v>
      </c>
      <c r="CF40" s="43">
        <f t="shared" si="62"/>
        <v>0</v>
      </c>
      <c r="CG40" s="43">
        <f t="shared" si="62"/>
        <v>0</v>
      </c>
      <c r="CH40" s="43">
        <f t="shared" si="62"/>
        <v>0</v>
      </c>
      <c r="CI40" s="43">
        <f t="shared" si="62"/>
        <v>0</v>
      </c>
      <c r="CJ40" s="43">
        <f t="shared" si="62"/>
        <v>0</v>
      </c>
      <c r="CK40" s="43">
        <f t="shared" si="62"/>
        <v>0</v>
      </c>
      <c r="CL40" s="43">
        <f t="shared" si="62"/>
        <v>0</v>
      </c>
      <c r="CM40" s="43">
        <f t="shared" si="62"/>
        <v>0</v>
      </c>
      <c r="CN40" s="43">
        <f t="shared" si="62"/>
        <v>0</v>
      </c>
      <c r="CO40" s="43">
        <f t="shared" si="62"/>
        <v>0</v>
      </c>
      <c r="CP40" s="43">
        <f t="shared" si="62"/>
        <v>0</v>
      </c>
      <c r="CQ40" s="43">
        <f t="shared" si="62"/>
        <v>0</v>
      </c>
      <c r="CR40" s="43">
        <f t="shared" ref="CR40:DW40" si="63">IF(BR$4&lt;=$C$14,$AE$7/$C$14,0)</f>
        <v>0</v>
      </c>
      <c r="CS40" s="43">
        <f t="shared" si="63"/>
        <v>0</v>
      </c>
      <c r="CT40" s="43">
        <f t="shared" si="63"/>
        <v>0</v>
      </c>
      <c r="CU40" s="43">
        <f t="shared" si="63"/>
        <v>0</v>
      </c>
      <c r="CV40" s="43">
        <f t="shared" si="63"/>
        <v>0</v>
      </c>
      <c r="CW40" s="43">
        <f t="shared" si="63"/>
        <v>0</v>
      </c>
      <c r="CX40" s="43">
        <f t="shared" si="63"/>
        <v>0</v>
      </c>
      <c r="CY40" s="43">
        <f t="shared" si="63"/>
        <v>0</v>
      </c>
      <c r="CZ40" s="43">
        <f t="shared" si="63"/>
        <v>0</v>
      </c>
      <c r="DA40" s="43">
        <f t="shared" si="63"/>
        <v>0</v>
      </c>
      <c r="DB40" s="43">
        <f t="shared" si="63"/>
        <v>0</v>
      </c>
      <c r="DC40" s="43">
        <f t="shared" si="63"/>
        <v>0</v>
      </c>
      <c r="DD40" s="43">
        <f t="shared" si="63"/>
        <v>0</v>
      </c>
      <c r="DE40" s="43">
        <f t="shared" si="63"/>
        <v>0</v>
      </c>
      <c r="DF40" s="43">
        <f t="shared" si="63"/>
        <v>0</v>
      </c>
      <c r="DG40" s="43">
        <f t="shared" si="63"/>
        <v>0</v>
      </c>
      <c r="DH40" s="43">
        <f t="shared" si="63"/>
        <v>0</v>
      </c>
      <c r="DI40" s="43">
        <f t="shared" si="63"/>
        <v>0</v>
      </c>
      <c r="DJ40" s="43">
        <f t="shared" si="63"/>
        <v>0</v>
      </c>
      <c r="DK40" s="43">
        <f t="shared" si="63"/>
        <v>0</v>
      </c>
      <c r="DL40" s="43">
        <f t="shared" si="63"/>
        <v>0</v>
      </c>
      <c r="DM40" s="43">
        <f t="shared" si="63"/>
        <v>0</v>
      </c>
      <c r="DN40" s="43">
        <f t="shared" si="63"/>
        <v>0</v>
      </c>
      <c r="DO40" s="43">
        <f t="shared" si="63"/>
        <v>0</v>
      </c>
      <c r="DP40" s="43">
        <f t="shared" si="63"/>
        <v>0</v>
      </c>
      <c r="DQ40" s="43">
        <f t="shared" si="63"/>
        <v>0</v>
      </c>
      <c r="DR40" s="43">
        <f t="shared" si="63"/>
        <v>0</v>
      </c>
      <c r="DS40" s="43">
        <f t="shared" si="63"/>
        <v>0</v>
      </c>
      <c r="DT40" s="43">
        <f t="shared" si="63"/>
        <v>0</v>
      </c>
      <c r="DU40" s="43">
        <f t="shared" si="63"/>
        <v>0</v>
      </c>
      <c r="DV40" s="43">
        <f t="shared" si="63"/>
        <v>0</v>
      </c>
      <c r="DW40" s="43">
        <f t="shared" si="63"/>
        <v>0</v>
      </c>
    </row>
    <row r="41" spans="4:127" x14ac:dyDescent="0.2">
      <c r="D41" s="20">
        <v>28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>
        <f>IF(E$4&lt;=$C$14,$AF$7/$C$14,0)</f>
        <v>0</v>
      </c>
      <c r="AG41" s="43">
        <f t="shared" ref="AG41:CR41" si="64">IF(F$4&lt;=$C$14,$AF$7/$C$14,0)</f>
        <v>0</v>
      </c>
      <c r="AH41" s="43">
        <f t="shared" si="64"/>
        <v>0</v>
      </c>
      <c r="AI41" s="43">
        <f t="shared" si="64"/>
        <v>0</v>
      </c>
      <c r="AJ41" s="43">
        <f t="shared" si="64"/>
        <v>0</v>
      </c>
      <c r="AK41" s="43">
        <f t="shared" si="64"/>
        <v>0</v>
      </c>
      <c r="AL41" s="43">
        <f t="shared" si="64"/>
        <v>0</v>
      </c>
      <c r="AM41" s="43">
        <f t="shared" si="64"/>
        <v>0</v>
      </c>
      <c r="AN41" s="43">
        <f t="shared" si="64"/>
        <v>0</v>
      </c>
      <c r="AO41" s="43">
        <f t="shared" si="64"/>
        <v>0</v>
      </c>
      <c r="AP41" s="43">
        <f t="shared" si="64"/>
        <v>0</v>
      </c>
      <c r="AQ41" s="43">
        <f t="shared" si="64"/>
        <v>0</v>
      </c>
      <c r="AR41" s="43">
        <f t="shared" si="64"/>
        <v>0</v>
      </c>
      <c r="AS41" s="43">
        <f t="shared" si="64"/>
        <v>0</v>
      </c>
      <c r="AT41" s="43">
        <f t="shared" si="64"/>
        <v>0</v>
      </c>
      <c r="AU41" s="43">
        <f t="shared" si="64"/>
        <v>0</v>
      </c>
      <c r="AV41" s="43">
        <f t="shared" si="64"/>
        <v>0</v>
      </c>
      <c r="AW41" s="43">
        <f t="shared" si="64"/>
        <v>0</v>
      </c>
      <c r="AX41" s="43">
        <f t="shared" si="64"/>
        <v>0</v>
      </c>
      <c r="AY41" s="43">
        <f t="shared" si="64"/>
        <v>0</v>
      </c>
      <c r="AZ41" s="43">
        <f t="shared" si="64"/>
        <v>0</v>
      </c>
      <c r="BA41" s="43">
        <f t="shared" si="64"/>
        <v>0</v>
      </c>
      <c r="BB41" s="43">
        <f t="shared" si="64"/>
        <v>0</v>
      </c>
      <c r="BC41" s="43">
        <f t="shared" si="64"/>
        <v>0</v>
      </c>
      <c r="BD41" s="43">
        <f t="shared" si="64"/>
        <v>0</v>
      </c>
      <c r="BE41" s="43">
        <f t="shared" si="64"/>
        <v>0</v>
      </c>
      <c r="BF41" s="43">
        <f t="shared" si="64"/>
        <v>0</v>
      </c>
      <c r="BG41" s="43">
        <f t="shared" si="64"/>
        <v>0</v>
      </c>
      <c r="BH41" s="43">
        <f t="shared" si="64"/>
        <v>0</v>
      </c>
      <c r="BI41" s="43">
        <f t="shared" si="64"/>
        <v>0</v>
      </c>
      <c r="BJ41" s="43">
        <f t="shared" si="64"/>
        <v>0</v>
      </c>
      <c r="BK41" s="43">
        <f t="shared" si="64"/>
        <v>0</v>
      </c>
      <c r="BL41" s="43">
        <f t="shared" si="64"/>
        <v>0</v>
      </c>
      <c r="BM41" s="43">
        <f t="shared" si="64"/>
        <v>0</v>
      </c>
      <c r="BN41" s="43">
        <f t="shared" si="64"/>
        <v>0</v>
      </c>
      <c r="BO41" s="43">
        <f t="shared" si="64"/>
        <v>0</v>
      </c>
      <c r="BP41" s="43">
        <f t="shared" si="64"/>
        <v>0</v>
      </c>
      <c r="BQ41" s="43">
        <f t="shared" si="64"/>
        <v>0</v>
      </c>
      <c r="BR41" s="43">
        <f t="shared" si="64"/>
        <v>0</v>
      </c>
      <c r="BS41" s="43">
        <f t="shared" si="64"/>
        <v>0</v>
      </c>
      <c r="BT41" s="43">
        <f t="shared" si="64"/>
        <v>0</v>
      </c>
      <c r="BU41" s="43">
        <f t="shared" si="64"/>
        <v>0</v>
      </c>
      <c r="BV41" s="43">
        <f t="shared" si="64"/>
        <v>0</v>
      </c>
      <c r="BW41" s="43">
        <f t="shared" si="64"/>
        <v>0</v>
      </c>
      <c r="BX41" s="43">
        <f t="shared" si="64"/>
        <v>0</v>
      </c>
      <c r="BY41" s="43">
        <f t="shared" si="64"/>
        <v>0</v>
      </c>
      <c r="BZ41" s="43">
        <f t="shared" si="64"/>
        <v>0</v>
      </c>
      <c r="CA41" s="43">
        <f t="shared" si="64"/>
        <v>0</v>
      </c>
      <c r="CB41" s="43">
        <f t="shared" si="64"/>
        <v>0</v>
      </c>
      <c r="CC41" s="43">
        <f t="shared" si="64"/>
        <v>0</v>
      </c>
      <c r="CD41" s="43">
        <f t="shared" si="64"/>
        <v>0</v>
      </c>
      <c r="CE41" s="43">
        <f t="shared" si="64"/>
        <v>0</v>
      </c>
      <c r="CF41" s="43">
        <f t="shared" si="64"/>
        <v>0</v>
      </c>
      <c r="CG41" s="43">
        <f t="shared" si="64"/>
        <v>0</v>
      </c>
      <c r="CH41" s="43">
        <f t="shared" si="64"/>
        <v>0</v>
      </c>
      <c r="CI41" s="43">
        <f t="shared" si="64"/>
        <v>0</v>
      </c>
      <c r="CJ41" s="43">
        <f t="shared" si="64"/>
        <v>0</v>
      </c>
      <c r="CK41" s="43">
        <f t="shared" si="64"/>
        <v>0</v>
      </c>
      <c r="CL41" s="43">
        <f t="shared" si="64"/>
        <v>0</v>
      </c>
      <c r="CM41" s="43">
        <f t="shared" si="64"/>
        <v>0</v>
      </c>
      <c r="CN41" s="43">
        <f t="shared" si="64"/>
        <v>0</v>
      </c>
      <c r="CO41" s="43">
        <f t="shared" si="64"/>
        <v>0</v>
      </c>
      <c r="CP41" s="43">
        <f t="shared" si="64"/>
        <v>0</v>
      </c>
      <c r="CQ41" s="43">
        <f t="shared" si="64"/>
        <v>0</v>
      </c>
      <c r="CR41" s="43">
        <f t="shared" si="64"/>
        <v>0</v>
      </c>
      <c r="CS41" s="43">
        <f t="shared" ref="CS41:DW41" si="65">IF(BR$4&lt;=$C$14,$AF$7/$C$14,0)</f>
        <v>0</v>
      </c>
      <c r="CT41" s="43">
        <f t="shared" si="65"/>
        <v>0</v>
      </c>
      <c r="CU41" s="43">
        <f t="shared" si="65"/>
        <v>0</v>
      </c>
      <c r="CV41" s="43">
        <f t="shared" si="65"/>
        <v>0</v>
      </c>
      <c r="CW41" s="43">
        <f t="shared" si="65"/>
        <v>0</v>
      </c>
      <c r="CX41" s="43">
        <f t="shared" si="65"/>
        <v>0</v>
      </c>
      <c r="CY41" s="43">
        <f t="shared" si="65"/>
        <v>0</v>
      </c>
      <c r="CZ41" s="43">
        <f t="shared" si="65"/>
        <v>0</v>
      </c>
      <c r="DA41" s="43">
        <f t="shared" si="65"/>
        <v>0</v>
      </c>
      <c r="DB41" s="43">
        <f t="shared" si="65"/>
        <v>0</v>
      </c>
      <c r="DC41" s="43">
        <f t="shared" si="65"/>
        <v>0</v>
      </c>
      <c r="DD41" s="43">
        <f t="shared" si="65"/>
        <v>0</v>
      </c>
      <c r="DE41" s="43">
        <f t="shared" si="65"/>
        <v>0</v>
      </c>
      <c r="DF41" s="43">
        <f t="shared" si="65"/>
        <v>0</v>
      </c>
      <c r="DG41" s="43">
        <f t="shared" si="65"/>
        <v>0</v>
      </c>
      <c r="DH41" s="43">
        <f t="shared" si="65"/>
        <v>0</v>
      </c>
      <c r="DI41" s="43">
        <f t="shared" si="65"/>
        <v>0</v>
      </c>
      <c r="DJ41" s="43">
        <f t="shared" si="65"/>
        <v>0</v>
      </c>
      <c r="DK41" s="43">
        <f t="shared" si="65"/>
        <v>0</v>
      </c>
      <c r="DL41" s="43">
        <f t="shared" si="65"/>
        <v>0</v>
      </c>
      <c r="DM41" s="43">
        <f t="shared" si="65"/>
        <v>0</v>
      </c>
      <c r="DN41" s="43">
        <f t="shared" si="65"/>
        <v>0</v>
      </c>
      <c r="DO41" s="43">
        <f t="shared" si="65"/>
        <v>0</v>
      </c>
      <c r="DP41" s="43">
        <f t="shared" si="65"/>
        <v>0</v>
      </c>
      <c r="DQ41" s="43">
        <f t="shared" si="65"/>
        <v>0</v>
      </c>
      <c r="DR41" s="43">
        <f t="shared" si="65"/>
        <v>0</v>
      </c>
      <c r="DS41" s="43">
        <f t="shared" si="65"/>
        <v>0</v>
      </c>
      <c r="DT41" s="43">
        <f t="shared" si="65"/>
        <v>0</v>
      </c>
      <c r="DU41" s="43">
        <f t="shared" si="65"/>
        <v>0</v>
      </c>
      <c r="DV41" s="43">
        <f t="shared" si="65"/>
        <v>0</v>
      </c>
      <c r="DW41" s="43">
        <f t="shared" si="65"/>
        <v>0</v>
      </c>
    </row>
    <row r="42" spans="4:127" x14ac:dyDescent="0.2">
      <c r="D42" s="20">
        <v>29</v>
      </c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>
        <f>IF(E$4&lt;=$C$14,$AG$7/$C$14,0)</f>
        <v>0</v>
      </c>
      <c r="AH42" s="43">
        <f t="shared" ref="AH42:CS42" si="66">IF(F$4&lt;=$C$14,$AG$7/$C$14,0)</f>
        <v>0</v>
      </c>
      <c r="AI42" s="43">
        <f t="shared" si="66"/>
        <v>0</v>
      </c>
      <c r="AJ42" s="43">
        <f t="shared" si="66"/>
        <v>0</v>
      </c>
      <c r="AK42" s="43">
        <f t="shared" si="66"/>
        <v>0</v>
      </c>
      <c r="AL42" s="43">
        <f t="shared" si="66"/>
        <v>0</v>
      </c>
      <c r="AM42" s="43">
        <f t="shared" si="66"/>
        <v>0</v>
      </c>
      <c r="AN42" s="43">
        <f t="shared" si="66"/>
        <v>0</v>
      </c>
      <c r="AO42" s="43">
        <f t="shared" si="66"/>
        <v>0</v>
      </c>
      <c r="AP42" s="43">
        <f t="shared" si="66"/>
        <v>0</v>
      </c>
      <c r="AQ42" s="43">
        <f t="shared" si="66"/>
        <v>0</v>
      </c>
      <c r="AR42" s="43">
        <f t="shared" si="66"/>
        <v>0</v>
      </c>
      <c r="AS42" s="43">
        <f t="shared" si="66"/>
        <v>0</v>
      </c>
      <c r="AT42" s="43">
        <f t="shared" si="66"/>
        <v>0</v>
      </c>
      <c r="AU42" s="43">
        <f t="shared" si="66"/>
        <v>0</v>
      </c>
      <c r="AV42" s="43">
        <f t="shared" si="66"/>
        <v>0</v>
      </c>
      <c r="AW42" s="43">
        <f t="shared" si="66"/>
        <v>0</v>
      </c>
      <c r="AX42" s="43">
        <f t="shared" si="66"/>
        <v>0</v>
      </c>
      <c r="AY42" s="43">
        <f t="shared" si="66"/>
        <v>0</v>
      </c>
      <c r="AZ42" s="43">
        <f t="shared" si="66"/>
        <v>0</v>
      </c>
      <c r="BA42" s="43">
        <f t="shared" si="66"/>
        <v>0</v>
      </c>
      <c r="BB42" s="43">
        <f t="shared" si="66"/>
        <v>0</v>
      </c>
      <c r="BC42" s="43">
        <f t="shared" si="66"/>
        <v>0</v>
      </c>
      <c r="BD42" s="43">
        <f t="shared" si="66"/>
        <v>0</v>
      </c>
      <c r="BE42" s="43">
        <f t="shared" si="66"/>
        <v>0</v>
      </c>
      <c r="BF42" s="43">
        <f t="shared" si="66"/>
        <v>0</v>
      </c>
      <c r="BG42" s="43">
        <f t="shared" si="66"/>
        <v>0</v>
      </c>
      <c r="BH42" s="43">
        <f t="shared" si="66"/>
        <v>0</v>
      </c>
      <c r="BI42" s="43">
        <f t="shared" si="66"/>
        <v>0</v>
      </c>
      <c r="BJ42" s="43">
        <f t="shared" si="66"/>
        <v>0</v>
      </c>
      <c r="BK42" s="43">
        <f t="shared" si="66"/>
        <v>0</v>
      </c>
      <c r="BL42" s="43">
        <f t="shared" si="66"/>
        <v>0</v>
      </c>
      <c r="BM42" s="43">
        <f t="shared" si="66"/>
        <v>0</v>
      </c>
      <c r="BN42" s="43">
        <f t="shared" si="66"/>
        <v>0</v>
      </c>
      <c r="BO42" s="43">
        <f t="shared" si="66"/>
        <v>0</v>
      </c>
      <c r="BP42" s="43">
        <f t="shared" si="66"/>
        <v>0</v>
      </c>
      <c r="BQ42" s="43">
        <f t="shared" si="66"/>
        <v>0</v>
      </c>
      <c r="BR42" s="43">
        <f t="shared" si="66"/>
        <v>0</v>
      </c>
      <c r="BS42" s="43">
        <f t="shared" si="66"/>
        <v>0</v>
      </c>
      <c r="BT42" s="43">
        <f t="shared" si="66"/>
        <v>0</v>
      </c>
      <c r="BU42" s="43">
        <f t="shared" si="66"/>
        <v>0</v>
      </c>
      <c r="BV42" s="43">
        <f t="shared" si="66"/>
        <v>0</v>
      </c>
      <c r="BW42" s="43">
        <f t="shared" si="66"/>
        <v>0</v>
      </c>
      <c r="BX42" s="43">
        <f t="shared" si="66"/>
        <v>0</v>
      </c>
      <c r="BY42" s="43">
        <f t="shared" si="66"/>
        <v>0</v>
      </c>
      <c r="BZ42" s="43">
        <f t="shared" si="66"/>
        <v>0</v>
      </c>
      <c r="CA42" s="43">
        <f t="shared" si="66"/>
        <v>0</v>
      </c>
      <c r="CB42" s="43">
        <f t="shared" si="66"/>
        <v>0</v>
      </c>
      <c r="CC42" s="43">
        <f t="shared" si="66"/>
        <v>0</v>
      </c>
      <c r="CD42" s="43">
        <f t="shared" si="66"/>
        <v>0</v>
      </c>
      <c r="CE42" s="43">
        <f t="shared" si="66"/>
        <v>0</v>
      </c>
      <c r="CF42" s="43">
        <f t="shared" si="66"/>
        <v>0</v>
      </c>
      <c r="CG42" s="43">
        <f t="shared" si="66"/>
        <v>0</v>
      </c>
      <c r="CH42" s="43">
        <f t="shared" si="66"/>
        <v>0</v>
      </c>
      <c r="CI42" s="43">
        <f t="shared" si="66"/>
        <v>0</v>
      </c>
      <c r="CJ42" s="43">
        <f t="shared" si="66"/>
        <v>0</v>
      </c>
      <c r="CK42" s="43">
        <f t="shared" si="66"/>
        <v>0</v>
      </c>
      <c r="CL42" s="43">
        <f t="shared" si="66"/>
        <v>0</v>
      </c>
      <c r="CM42" s="43">
        <f t="shared" si="66"/>
        <v>0</v>
      </c>
      <c r="CN42" s="43">
        <f t="shared" si="66"/>
        <v>0</v>
      </c>
      <c r="CO42" s="43">
        <f t="shared" si="66"/>
        <v>0</v>
      </c>
      <c r="CP42" s="43">
        <f t="shared" si="66"/>
        <v>0</v>
      </c>
      <c r="CQ42" s="43">
        <f t="shared" si="66"/>
        <v>0</v>
      </c>
      <c r="CR42" s="43">
        <f t="shared" si="66"/>
        <v>0</v>
      </c>
      <c r="CS42" s="43">
        <f t="shared" si="66"/>
        <v>0</v>
      </c>
      <c r="CT42" s="43">
        <f t="shared" ref="CT42:DW42" si="67">IF(BR$4&lt;=$C$14,$AG$7/$C$14,0)</f>
        <v>0</v>
      </c>
      <c r="CU42" s="43">
        <f t="shared" si="67"/>
        <v>0</v>
      </c>
      <c r="CV42" s="43">
        <f t="shared" si="67"/>
        <v>0</v>
      </c>
      <c r="CW42" s="43">
        <f t="shared" si="67"/>
        <v>0</v>
      </c>
      <c r="CX42" s="43">
        <f t="shared" si="67"/>
        <v>0</v>
      </c>
      <c r="CY42" s="43">
        <f t="shared" si="67"/>
        <v>0</v>
      </c>
      <c r="CZ42" s="43">
        <f t="shared" si="67"/>
        <v>0</v>
      </c>
      <c r="DA42" s="43">
        <f t="shared" si="67"/>
        <v>0</v>
      </c>
      <c r="DB42" s="43">
        <f t="shared" si="67"/>
        <v>0</v>
      </c>
      <c r="DC42" s="43">
        <f t="shared" si="67"/>
        <v>0</v>
      </c>
      <c r="DD42" s="43">
        <f t="shared" si="67"/>
        <v>0</v>
      </c>
      <c r="DE42" s="43">
        <f t="shared" si="67"/>
        <v>0</v>
      </c>
      <c r="DF42" s="43">
        <f t="shared" si="67"/>
        <v>0</v>
      </c>
      <c r="DG42" s="43">
        <f t="shared" si="67"/>
        <v>0</v>
      </c>
      <c r="DH42" s="43">
        <f t="shared" si="67"/>
        <v>0</v>
      </c>
      <c r="DI42" s="43">
        <f t="shared" si="67"/>
        <v>0</v>
      </c>
      <c r="DJ42" s="43">
        <f t="shared" si="67"/>
        <v>0</v>
      </c>
      <c r="DK42" s="43">
        <f t="shared" si="67"/>
        <v>0</v>
      </c>
      <c r="DL42" s="43">
        <f t="shared" si="67"/>
        <v>0</v>
      </c>
      <c r="DM42" s="43">
        <f t="shared" si="67"/>
        <v>0</v>
      </c>
      <c r="DN42" s="43">
        <f t="shared" si="67"/>
        <v>0</v>
      </c>
      <c r="DO42" s="43">
        <f t="shared" si="67"/>
        <v>0</v>
      </c>
      <c r="DP42" s="43">
        <f t="shared" si="67"/>
        <v>0</v>
      </c>
      <c r="DQ42" s="43">
        <f t="shared" si="67"/>
        <v>0</v>
      </c>
      <c r="DR42" s="43">
        <f t="shared" si="67"/>
        <v>0</v>
      </c>
      <c r="DS42" s="43">
        <f t="shared" si="67"/>
        <v>0</v>
      </c>
      <c r="DT42" s="43">
        <f t="shared" si="67"/>
        <v>0</v>
      </c>
      <c r="DU42" s="43">
        <f t="shared" si="67"/>
        <v>0</v>
      </c>
      <c r="DV42" s="43">
        <f t="shared" si="67"/>
        <v>0</v>
      </c>
      <c r="DW42" s="43">
        <f t="shared" si="67"/>
        <v>0</v>
      </c>
    </row>
    <row r="43" spans="4:127" x14ac:dyDescent="0.2">
      <c r="D43" s="20">
        <v>30</v>
      </c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>
        <f>IF(E$4&lt;=$C$14,$AH$7/$C$14,0)</f>
        <v>0</v>
      </c>
      <c r="AI43" s="43">
        <f t="shared" ref="AI43:CT43" si="68">IF(F$4&lt;=$C$14,$AH$7/$C$14,0)</f>
        <v>0</v>
      </c>
      <c r="AJ43" s="43">
        <f t="shared" si="68"/>
        <v>0</v>
      </c>
      <c r="AK43" s="43">
        <f t="shared" si="68"/>
        <v>0</v>
      </c>
      <c r="AL43" s="43">
        <f t="shared" si="68"/>
        <v>0</v>
      </c>
      <c r="AM43" s="43">
        <f t="shared" si="68"/>
        <v>0</v>
      </c>
      <c r="AN43" s="43">
        <f t="shared" si="68"/>
        <v>0</v>
      </c>
      <c r="AO43" s="43">
        <f t="shared" si="68"/>
        <v>0</v>
      </c>
      <c r="AP43" s="43">
        <f t="shared" si="68"/>
        <v>0</v>
      </c>
      <c r="AQ43" s="43">
        <f t="shared" si="68"/>
        <v>0</v>
      </c>
      <c r="AR43" s="43">
        <f t="shared" si="68"/>
        <v>0</v>
      </c>
      <c r="AS43" s="43">
        <f t="shared" si="68"/>
        <v>0</v>
      </c>
      <c r="AT43" s="43">
        <f t="shared" si="68"/>
        <v>0</v>
      </c>
      <c r="AU43" s="43">
        <f t="shared" si="68"/>
        <v>0</v>
      </c>
      <c r="AV43" s="43">
        <f t="shared" si="68"/>
        <v>0</v>
      </c>
      <c r="AW43" s="43">
        <f t="shared" si="68"/>
        <v>0</v>
      </c>
      <c r="AX43" s="43">
        <f t="shared" si="68"/>
        <v>0</v>
      </c>
      <c r="AY43" s="43">
        <f t="shared" si="68"/>
        <v>0</v>
      </c>
      <c r="AZ43" s="43">
        <f t="shared" si="68"/>
        <v>0</v>
      </c>
      <c r="BA43" s="43">
        <f t="shared" si="68"/>
        <v>0</v>
      </c>
      <c r="BB43" s="43">
        <f t="shared" si="68"/>
        <v>0</v>
      </c>
      <c r="BC43" s="43">
        <f t="shared" si="68"/>
        <v>0</v>
      </c>
      <c r="BD43" s="43">
        <f t="shared" si="68"/>
        <v>0</v>
      </c>
      <c r="BE43" s="43">
        <f t="shared" si="68"/>
        <v>0</v>
      </c>
      <c r="BF43" s="43">
        <f t="shared" si="68"/>
        <v>0</v>
      </c>
      <c r="BG43" s="43">
        <f t="shared" si="68"/>
        <v>0</v>
      </c>
      <c r="BH43" s="43">
        <f t="shared" si="68"/>
        <v>0</v>
      </c>
      <c r="BI43" s="43">
        <f t="shared" si="68"/>
        <v>0</v>
      </c>
      <c r="BJ43" s="43">
        <f t="shared" si="68"/>
        <v>0</v>
      </c>
      <c r="BK43" s="43">
        <f t="shared" si="68"/>
        <v>0</v>
      </c>
      <c r="BL43" s="43">
        <f t="shared" si="68"/>
        <v>0</v>
      </c>
      <c r="BM43" s="43">
        <f t="shared" si="68"/>
        <v>0</v>
      </c>
      <c r="BN43" s="43">
        <f t="shared" si="68"/>
        <v>0</v>
      </c>
      <c r="BO43" s="43">
        <f t="shared" si="68"/>
        <v>0</v>
      </c>
      <c r="BP43" s="43">
        <f t="shared" si="68"/>
        <v>0</v>
      </c>
      <c r="BQ43" s="43">
        <f t="shared" si="68"/>
        <v>0</v>
      </c>
      <c r="BR43" s="43">
        <f t="shared" si="68"/>
        <v>0</v>
      </c>
      <c r="BS43" s="43">
        <f t="shared" si="68"/>
        <v>0</v>
      </c>
      <c r="BT43" s="43">
        <f t="shared" si="68"/>
        <v>0</v>
      </c>
      <c r="BU43" s="43">
        <f t="shared" si="68"/>
        <v>0</v>
      </c>
      <c r="BV43" s="43">
        <f t="shared" si="68"/>
        <v>0</v>
      </c>
      <c r="BW43" s="43">
        <f t="shared" si="68"/>
        <v>0</v>
      </c>
      <c r="BX43" s="43">
        <f t="shared" si="68"/>
        <v>0</v>
      </c>
      <c r="BY43" s="43">
        <f t="shared" si="68"/>
        <v>0</v>
      </c>
      <c r="BZ43" s="43">
        <f t="shared" si="68"/>
        <v>0</v>
      </c>
      <c r="CA43" s="43">
        <f t="shared" si="68"/>
        <v>0</v>
      </c>
      <c r="CB43" s="43">
        <f t="shared" si="68"/>
        <v>0</v>
      </c>
      <c r="CC43" s="43">
        <f t="shared" si="68"/>
        <v>0</v>
      </c>
      <c r="CD43" s="43">
        <f t="shared" si="68"/>
        <v>0</v>
      </c>
      <c r="CE43" s="43">
        <f t="shared" si="68"/>
        <v>0</v>
      </c>
      <c r="CF43" s="43">
        <f t="shared" si="68"/>
        <v>0</v>
      </c>
      <c r="CG43" s="43">
        <f t="shared" si="68"/>
        <v>0</v>
      </c>
      <c r="CH43" s="43">
        <f t="shared" si="68"/>
        <v>0</v>
      </c>
      <c r="CI43" s="43">
        <f t="shared" si="68"/>
        <v>0</v>
      </c>
      <c r="CJ43" s="43">
        <f t="shared" si="68"/>
        <v>0</v>
      </c>
      <c r="CK43" s="43">
        <f t="shared" si="68"/>
        <v>0</v>
      </c>
      <c r="CL43" s="43">
        <f t="shared" si="68"/>
        <v>0</v>
      </c>
      <c r="CM43" s="43">
        <f t="shared" si="68"/>
        <v>0</v>
      </c>
      <c r="CN43" s="43">
        <f t="shared" si="68"/>
        <v>0</v>
      </c>
      <c r="CO43" s="43">
        <f t="shared" si="68"/>
        <v>0</v>
      </c>
      <c r="CP43" s="43">
        <f t="shared" si="68"/>
        <v>0</v>
      </c>
      <c r="CQ43" s="43">
        <f t="shared" si="68"/>
        <v>0</v>
      </c>
      <c r="CR43" s="43">
        <f t="shared" si="68"/>
        <v>0</v>
      </c>
      <c r="CS43" s="43">
        <f t="shared" si="68"/>
        <v>0</v>
      </c>
      <c r="CT43" s="43">
        <f t="shared" si="68"/>
        <v>0</v>
      </c>
      <c r="CU43" s="43">
        <f t="shared" ref="CU43:DW43" si="69">IF(BR$4&lt;=$C$14,$AH$7/$C$14,0)</f>
        <v>0</v>
      </c>
      <c r="CV43" s="43">
        <f t="shared" si="69"/>
        <v>0</v>
      </c>
      <c r="CW43" s="43">
        <f t="shared" si="69"/>
        <v>0</v>
      </c>
      <c r="CX43" s="43">
        <f t="shared" si="69"/>
        <v>0</v>
      </c>
      <c r="CY43" s="43">
        <f t="shared" si="69"/>
        <v>0</v>
      </c>
      <c r="CZ43" s="43">
        <f t="shared" si="69"/>
        <v>0</v>
      </c>
      <c r="DA43" s="43">
        <f t="shared" si="69"/>
        <v>0</v>
      </c>
      <c r="DB43" s="43">
        <f t="shared" si="69"/>
        <v>0</v>
      </c>
      <c r="DC43" s="43">
        <f t="shared" si="69"/>
        <v>0</v>
      </c>
      <c r="DD43" s="43">
        <f t="shared" si="69"/>
        <v>0</v>
      </c>
      <c r="DE43" s="43">
        <f t="shared" si="69"/>
        <v>0</v>
      </c>
      <c r="DF43" s="43">
        <f t="shared" si="69"/>
        <v>0</v>
      </c>
      <c r="DG43" s="43">
        <f t="shared" si="69"/>
        <v>0</v>
      </c>
      <c r="DH43" s="43">
        <f t="shared" si="69"/>
        <v>0</v>
      </c>
      <c r="DI43" s="43">
        <f t="shared" si="69"/>
        <v>0</v>
      </c>
      <c r="DJ43" s="43">
        <f t="shared" si="69"/>
        <v>0</v>
      </c>
      <c r="DK43" s="43">
        <f t="shared" si="69"/>
        <v>0</v>
      </c>
      <c r="DL43" s="43">
        <f t="shared" si="69"/>
        <v>0</v>
      </c>
      <c r="DM43" s="43">
        <f t="shared" si="69"/>
        <v>0</v>
      </c>
      <c r="DN43" s="43">
        <f t="shared" si="69"/>
        <v>0</v>
      </c>
      <c r="DO43" s="43">
        <f t="shared" si="69"/>
        <v>0</v>
      </c>
      <c r="DP43" s="43">
        <f t="shared" si="69"/>
        <v>0</v>
      </c>
      <c r="DQ43" s="43">
        <f t="shared" si="69"/>
        <v>0</v>
      </c>
      <c r="DR43" s="43">
        <f t="shared" si="69"/>
        <v>0</v>
      </c>
      <c r="DS43" s="43">
        <f t="shared" si="69"/>
        <v>0</v>
      </c>
      <c r="DT43" s="43">
        <f t="shared" si="69"/>
        <v>0</v>
      </c>
      <c r="DU43" s="43">
        <f t="shared" si="69"/>
        <v>0</v>
      </c>
      <c r="DV43" s="43">
        <f t="shared" si="69"/>
        <v>0</v>
      </c>
      <c r="DW43" s="43">
        <f t="shared" si="69"/>
        <v>0</v>
      </c>
    </row>
    <row r="44" spans="4:127" x14ac:dyDescent="0.2">
      <c r="D44" s="20">
        <v>31</v>
      </c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>
        <f>IF(E$4&lt;=$C$14,$AI$7/$C$14,0)</f>
        <v>0</v>
      </c>
      <c r="AJ44" s="43">
        <f t="shared" ref="AJ44:CU44" si="70">IF(F$4&lt;=$C$14,$AI$7/$C$14,0)</f>
        <v>0</v>
      </c>
      <c r="AK44" s="43">
        <f t="shared" si="70"/>
        <v>0</v>
      </c>
      <c r="AL44" s="43">
        <f t="shared" si="70"/>
        <v>0</v>
      </c>
      <c r="AM44" s="43">
        <f t="shared" si="70"/>
        <v>0</v>
      </c>
      <c r="AN44" s="43">
        <f t="shared" si="70"/>
        <v>0</v>
      </c>
      <c r="AO44" s="43">
        <f t="shared" si="70"/>
        <v>0</v>
      </c>
      <c r="AP44" s="43">
        <f t="shared" si="70"/>
        <v>0</v>
      </c>
      <c r="AQ44" s="43">
        <f t="shared" si="70"/>
        <v>0</v>
      </c>
      <c r="AR44" s="43">
        <f t="shared" si="70"/>
        <v>0</v>
      </c>
      <c r="AS44" s="43">
        <f t="shared" si="70"/>
        <v>0</v>
      </c>
      <c r="AT44" s="43">
        <f t="shared" si="70"/>
        <v>0</v>
      </c>
      <c r="AU44" s="43">
        <f t="shared" si="70"/>
        <v>0</v>
      </c>
      <c r="AV44" s="43">
        <f t="shared" si="70"/>
        <v>0</v>
      </c>
      <c r="AW44" s="43">
        <f t="shared" si="70"/>
        <v>0</v>
      </c>
      <c r="AX44" s="43">
        <f t="shared" si="70"/>
        <v>0</v>
      </c>
      <c r="AY44" s="43">
        <f t="shared" si="70"/>
        <v>0</v>
      </c>
      <c r="AZ44" s="43">
        <f t="shared" si="70"/>
        <v>0</v>
      </c>
      <c r="BA44" s="43">
        <f t="shared" si="70"/>
        <v>0</v>
      </c>
      <c r="BB44" s="43">
        <f t="shared" si="70"/>
        <v>0</v>
      </c>
      <c r="BC44" s="43">
        <f t="shared" si="70"/>
        <v>0</v>
      </c>
      <c r="BD44" s="43">
        <f t="shared" si="70"/>
        <v>0</v>
      </c>
      <c r="BE44" s="43">
        <f t="shared" si="70"/>
        <v>0</v>
      </c>
      <c r="BF44" s="43">
        <f t="shared" si="70"/>
        <v>0</v>
      </c>
      <c r="BG44" s="43">
        <f t="shared" si="70"/>
        <v>0</v>
      </c>
      <c r="BH44" s="43">
        <f t="shared" si="70"/>
        <v>0</v>
      </c>
      <c r="BI44" s="43">
        <f t="shared" si="70"/>
        <v>0</v>
      </c>
      <c r="BJ44" s="43">
        <f t="shared" si="70"/>
        <v>0</v>
      </c>
      <c r="BK44" s="43">
        <f t="shared" si="70"/>
        <v>0</v>
      </c>
      <c r="BL44" s="43">
        <f t="shared" si="70"/>
        <v>0</v>
      </c>
      <c r="BM44" s="43">
        <f t="shared" si="70"/>
        <v>0</v>
      </c>
      <c r="BN44" s="43">
        <f t="shared" si="70"/>
        <v>0</v>
      </c>
      <c r="BO44" s="43">
        <f t="shared" si="70"/>
        <v>0</v>
      </c>
      <c r="BP44" s="43">
        <f t="shared" si="70"/>
        <v>0</v>
      </c>
      <c r="BQ44" s="43">
        <f t="shared" si="70"/>
        <v>0</v>
      </c>
      <c r="BR44" s="43">
        <f t="shared" si="70"/>
        <v>0</v>
      </c>
      <c r="BS44" s="43">
        <f t="shared" si="70"/>
        <v>0</v>
      </c>
      <c r="BT44" s="43">
        <f t="shared" si="70"/>
        <v>0</v>
      </c>
      <c r="BU44" s="43">
        <f t="shared" si="70"/>
        <v>0</v>
      </c>
      <c r="BV44" s="43">
        <f t="shared" si="70"/>
        <v>0</v>
      </c>
      <c r="BW44" s="43">
        <f t="shared" si="70"/>
        <v>0</v>
      </c>
      <c r="BX44" s="43">
        <f t="shared" si="70"/>
        <v>0</v>
      </c>
      <c r="BY44" s="43">
        <f t="shared" si="70"/>
        <v>0</v>
      </c>
      <c r="BZ44" s="43">
        <f t="shared" si="70"/>
        <v>0</v>
      </c>
      <c r="CA44" s="43">
        <f t="shared" si="70"/>
        <v>0</v>
      </c>
      <c r="CB44" s="43">
        <f t="shared" si="70"/>
        <v>0</v>
      </c>
      <c r="CC44" s="43">
        <f t="shared" si="70"/>
        <v>0</v>
      </c>
      <c r="CD44" s="43">
        <f t="shared" si="70"/>
        <v>0</v>
      </c>
      <c r="CE44" s="43">
        <f t="shared" si="70"/>
        <v>0</v>
      </c>
      <c r="CF44" s="43">
        <f t="shared" si="70"/>
        <v>0</v>
      </c>
      <c r="CG44" s="43">
        <f t="shared" si="70"/>
        <v>0</v>
      </c>
      <c r="CH44" s="43">
        <f t="shared" si="70"/>
        <v>0</v>
      </c>
      <c r="CI44" s="43">
        <f t="shared" si="70"/>
        <v>0</v>
      </c>
      <c r="CJ44" s="43">
        <f t="shared" si="70"/>
        <v>0</v>
      </c>
      <c r="CK44" s="43">
        <f t="shared" si="70"/>
        <v>0</v>
      </c>
      <c r="CL44" s="43">
        <f t="shared" si="70"/>
        <v>0</v>
      </c>
      <c r="CM44" s="43">
        <f t="shared" si="70"/>
        <v>0</v>
      </c>
      <c r="CN44" s="43">
        <f t="shared" si="70"/>
        <v>0</v>
      </c>
      <c r="CO44" s="43">
        <f t="shared" si="70"/>
        <v>0</v>
      </c>
      <c r="CP44" s="43">
        <f t="shared" si="70"/>
        <v>0</v>
      </c>
      <c r="CQ44" s="43">
        <f t="shared" si="70"/>
        <v>0</v>
      </c>
      <c r="CR44" s="43">
        <f t="shared" si="70"/>
        <v>0</v>
      </c>
      <c r="CS44" s="43">
        <f t="shared" si="70"/>
        <v>0</v>
      </c>
      <c r="CT44" s="43">
        <f t="shared" si="70"/>
        <v>0</v>
      </c>
      <c r="CU44" s="43">
        <f t="shared" si="70"/>
        <v>0</v>
      </c>
      <c r="CV44" s="43">
        <f t="shared" ref="CV44:DW44" si="71">IF(BR$4&lt;=$C$14,$AI$7/$C$14,0)</f>
        <v>0</v>
      </c>
      <c r="CW44" s="43">
        <f t="shared" si="71"/>
        <v>0</v>
      </c>
      <c r="CX44" s="43">
        <f t="shared" si="71"/>
        <v>0</v>
      </c>
      <c r="CY44" s="43">
        <f t="shared" si="71"/>
        <v>0</v>
      </c>
      <c r="CZ44" s="43">
        <f t="shared" si="71"/>
        <v>0</v>
      </c>
      <c r="DA44" s="43">
        <f t="shared" si="71"/>
        <v>0</v>
      </c>
      <c r="DB44" s="43">
        <f t="shared" si="71"/>
        <v>0</v>
      </c>
      <c r="DC44" s="43">
        <f t="shared" si="71"/>
        <v>0</v>
      </c>
      <c r="DD44" s="43">
        <f t="shared" si="71"/>
        <v>0</v>
      </c>
      <c r="DE44" s="43">
        <f t="shared" si="71"/>
        <v>0</v>
      </c>
      <c r="DF44" s="43">
        <f t="shared" si="71"/>
        <v>0</v>
      </c>
      <c r="DG44" s="43">
        <f t="shared" si="71"/>
        <v>0</v>
      </c>
      <c r="DH44" s="43">
        <f t="shared" si="71"/>
        <v>0</v>
      </c>
      <c r="DI44" s="43">
        <f t="shared" si="71"/>
        <v>0</v>
      </c>
      <c r="DJ44" s="43">
        <f t="shared" si="71"/>
        <v>0</v>
      </c>
      <c r="DK44" s="43">
        <f t="shared" si="71"/>
        <v>0</v>
      </c>
      <c r="DL44" s="43">
        <f t="shared" si="71"/>
        <v>0</v>
      </c>
      <c r="DM44" s="43">
        <f t="shared" si="71"/>
        <v>0</v>
      </c>
      <c r="DN44" s="43">
        <f t="shared" si="71"/>
        <v>0</v>
      </c>
      <c r="DO44" s="43">
        <f t="shared" si="71"/>
        <v>0</v>
      </c>
      <c r="DP44" s="43">
        <f t="shared" si="71"/>
        <v>0</v>
      </c>
      <c r="DQ44" s="43">
        <f t="shared" si="71"/>
        <v>0</v>
      </c>
      <c r="DR44" s="43">
        <f t="shared" si="71"/>
        <v>0</v>
      </c>
      <c r="DS44" s="43">
        <f t="shared" si="71"/>
        <v>0</v>
      </c>
      <c r="DT44" s="43">
        <f t="shared" si="71"/>
        <v>0</v>
      </c>
      <c r="DU44" s="43">
        <f t="shared" si="71"/>
        <v>0</v>
      </c>
      <c r="DV44" s="43">
        <f t="shared" si="71"/>
        <v>0</v>
      </c>
      <c r="DW44" s="43">
        <f t="shared" si="71"/>
        <v>0</v>
      </c>
    </row>
    <row r="45" spans="4:127" x14ac:dyDescent="0.2">
      <c r="D45" s="20">
        <v>32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>
        <f>IF(E$4&lt;=$C$14,$AJ$7/$C$14,0)</f>
        <v>0</v>
      </c>
      <c r="AK45" s="43">
        <f t="shared" ref="AK45:CV45" si="72">IF(F$4&lt;=$C$14,$AJ$7/$C$14,0)</f>
        <v>0</v>
      </c>
      <c r="AL45" s="43">
        <f t="shared" si="72"/>
        <v>0</v>
      </c>
      <c r="AM45" s="43">
        <f t="shared" si="72"/>
        <v>0</v>
      </c>
      <c r="AN45" s="43">
        <f t="shared" si="72"/>
        <v>0</v>
      </c>
      <c r="AO45" s="43">
        <f t="shared" si="72"/>
        <v>0</v>
      </c>
      <c r="AP45" s="43">
        <f t="shared" si="72"/>
        <v>0</v>
      </c>
      <c r="AQ45" s="43">
        <f t="shared" si="72"/>
        <v>0</v>
      </c>
      <c r="AR45" s="43">
        <f t="shared" si="72"/>
        <v>0</v>
      </c>
      <c r="AS45" s="43">
        <f t="shared" si="72"/>
        <v>0</v>
      </c>
      <c r="AT45" s="43">
        <f t="shared" si="72"/>
        <v>0</v>
      </c>
      <c r="AU45" s="43">
        <f t="shared" si="72"/>
        <v>0</v>
      </c>
      <c r="AV45" s="43">
        <f t="shared" si="72"/>
        <v>0</v>
      </c>
      <c r="AW45" s="43">
        <f t="shared" si="72"/>
        <v>0</v>
      </c>
      <c r="AX45" s="43">
        <f t="shared" si="72"/>
        <v>0</v>
      </c>
      <c r="AY45" s="43">
        <f t="shared" si="72"/>
        <v>0</v>
      </c>
      <c r="AZ45" s="43">
        <f t="shared" si="72"/>
        <v>0</v>
      </c>
      <c r="BA45" s="43">
        <f t="shared" si="72"/>
        <v>0</v>
      </c>
      <c r="BB45" s="43">
        <f t="shared" si="72"/>
        <v>0</v>
      </c>
      <c r="BC45" s="43">
        <f t="shared" si="72"/>
        <v>0</v>
      </c>
      <c r="BD45" s="43">
        <f t="shared" si="72"/>
        <v>0</v>
      </c>
      <c r="BE45" s="43">
        <f t="shared" si="72"/>
        <v>0</v>
      </c>
      <c r="BF45" s="43">
        <f t="shared" si="72"/>
        <v>0</v>
      </c>
      <c r="BG45" s="43">
        <f t="shared" si="72"/>
        <v>0</v>
      </c>
      <c r="BH45" s="43">
        <f t="shared" si="72"/>
        <v>0</v>
      </c>
      <c r="BI45" s="43">
        <f t="shared" si="72"/>
        <v>0</v>
      </c>
      <c r="BJ45" s="43">
        <f t="shared" si="72"/>
        <v>0</v>
      </c>
      <c r="BK45" s="43">
        <f t="shared" si="72"/>
        <v>0</v>
      </c>
      <c r="BL45" s="43">
        <f t="shared" si="72"/>
        <v>0</v>
      </c>
      <c r="BM45" s="43">
        <f t="shared" si="72"/>
        <v>0</v>
      </c>
      <c r="BN45" s="43">
        <f t="shared" si="72"/>
        <v>0</v>
      </c>
      <c r="BO45" s="43">
        <f t="shared" si="72"/>
        <v>0</v>
      </c>
      <c r="BP45" s="43">
        <f t="shared" si="72"/>
        <v>0</v>
      </c>
      <c r="BQ45" s="43">
        <f t="shared" si="72"/>
        <v>0</v>
      </c>
      <c r="BR45" s="43">
        <f t="shared" si="72"/>
        <v>0</v>
      </c>
      <c r="BS45" s="43">
        <f t="shared" si="72"/>
        <v>0</v>
      </c>
      <c r="BT45" s="43">
        <f t="shared" si="72"/>
        <v>0</v>
      </c>
      <c r="BU45" s="43">
        <f t="shared" si="72"/>
        <v>0</v>
      </c>
      <c r="BV45" s="43">
        <f t="shared" si="72"/>
        <v>0</v>
      </c>
      <c r="BW45" s="43">
        <f t="shared" si="72"/>
        <v>0</v>
      </c>
      <c r="BX45" s="43">
        <f t="shared" si="72"/>
        <v>0</v>
      </c>
      <c r="BY45" s="43">
        <f t="shared" si="72"/>
        <v>0</v>
      </c>
      <c r="BZ45" s="43">
        <f t="shared" si="72"/>
        <v>0</v>
      </c>
      <c r="CA45" s="43">
        <f t="shared" si="72"/>
        <v>0</v>
      </c>
      <c r="CB45" s="43">
        <f t="shared" si="72"/>
        <v>0</v>
      </c>
      <c r="CC45" s="43">
        <f t="shared" si="72"/>
        <v>0</v>
      </c>
      <c r="CD45" s="43">
        <f t="shared" si="72"/>
        <v>0</v>
      </c>
      <c r="CE45" s="43">
        <f t="shared" si="72"/>
        <v>0</v>
      </c>
      <c r="CF45" s="43">
        <f t="shared" si="72"/>
        <v>0</v>
      </c>
      <c r="CG45" s="43">
        <f t="shared" si="72"/>
        <v>0</v>
      </c>
      <c r="CH45" s="43">
        <f t="shared" si="72"/>
        <v>0</v>
      </c>
      <c r="CI45" s="43">
        <f t="shared" si="72"/>
        <v>0</v>
      </c>
      <c r="CJ45" s="43">
        <f t="shared" si="72"/>
        <v>0</v>
      </c>
      <c r="CK45" s="43">
        <f t="shared" si="72"/>
        <v>0</v>
      </c>
      <c r="CL45" s="43">
        <f t="shared" si="72"/>
        <v>0</v>
      </c>
      <c r="CM45" s="43">
        <f t="shared" si="72"/>
        <v>0</v>
      </c>
      <c r="CN45" s="43">
        <f t="shared" si="72"/>
        <v>0</v>
      </c>
      <c r="CO45" s="43">
        <f t="shared" si="72"/>
        <v>0</v>
      </c>
      <c r="CP45" s="43">
        <f t="shared" si="72"/>
        <v>0</v>
      </c>
      <c r="CQ45" s="43">
        <f t="shared" si="72"/>
        <v>0</v>
      </c>
      <c r="CR45" s="43">
        <f t="shared" si="72"/>
        <v>0</v>
      </c>
      <c r="CS45" s="43">
        <f t="shared" si="72"/>
        <v>0</v>
      </c>
      <c r="CT45" s="43">
        <f t="shared" si="72"/>
        <v>0</v>
      </c>
      <c r="CU45" s="43">
        <f t="shared" si="72"/>
        <v>0</v>
      </c>
      <c r="CV45" s="43">
        <f t="shared" si="72"/>
        <v>0</v>
      </c>
      <c r="CW45" s="43">
        <f t="shared" ref="CW45:DW45" si="73">IF(BR$4&lt;=$C$14,$AJ$7/$C$14,0)</f>
        <v>0</v>
      </c>
      <c r="CX45" s="43">
        <f t="shared" si="73"/>
        <v>0</v>
      </c>
      <c r="CY45" s="43">
        <f t="shared" si="73"/>
        <v>0</v>
      </c>
      <c r="CZ45" s="43">
        <f t="shared" si="73"/>
        <v>0</v>
      </c>
      <c r="DA45" s="43">
        <f t="shared" si="73"/>
        <v>0</v>
      </c>
      <c r="DB45" s="43">
        <f t="shared" si="73"/>
        <v>0</v>
      </c>
      <c r="DC45" s="43">
        <f t="shared" si="73"/>
        <v>0</v>
      </c>
      <c r="DD45" s="43">
        <f t="shared" si="73"/>
        <v>0</v>
      </c>
      <c r="DE45" s="43">
        <f t="shared" si="73"/>
        <v>0</v>
      </c>
      <c r="DF45" s="43">
        <f t="shared" si="73"/>
        <v>0</v>
      </c>
      <c r="DG45" s="43">
        <f t="shared" si="73"/>
        <v>0</v>
      </c>
      <c r="DH45" s="43">
        <f t="shared" si="73"/>
        <v>0</v>
      </c>
      <c r="DI45" s="43">
        <f t="shared" si="73"/>
        <v>0</v>
      </c>
      <c r="DJ45" s="43">
        <f t="shared" si="73"/>
        <v>0</v>
      </c>
      <c r="DK45" s="43">
        <f t="shared" si="73"/>
        <v>0</v>
      </c>
      <c r="DL45" s="43">
        <f t="shared" si="73"/>
        <v>0</v>
      </c>
      <c r="DM45" s="43">
        <f t="shared" si="73"/>
        <v>0</v>
      </c>
      <c r="DN45" s="43">
        <f t="shared" si="73"/>
        <v>0</v>
      </c>
      <c r="DO45" s="43">
        <f t="shared" si="73"/>
        <v>0</v>
      </c>
      <c r="DP45" s="43">
        <f t="shared" si="73"/>
        <v>0</v>
      </c>
      <c r="DQ45" s="43">
        <f t="shared" si="73"/>
        <v>0</v>
      </c>
      <c r="DR45" s="43">
        <f t="shared" si="73"/>
        <v>0</v>
      </c>
      <c r="DS45" s="43">
        <f t="shared" si="73"/>
        <v>0</v>
      </c>
      <c r="DT45" s="43">
        <f t="shared" si="73"/>
        <v>0</v>
      </c>
      <c r="DU45" s="43">
        <f t="shared" si="73"/>
        <v>0</v>
      </c>
      <c r="DV45" s="43">
        <f t="shared" si="73"/>
        <v>0</v>
      </c>
      <c r="DW45" s="43">
        <f t="shared" si="73"/>
        <v>0</v>
      </c>
    </row>
    <row r="46" spans="4:127" x14ac:dyDescent="0.2">
      <c r="D46" s="20">
        <v>33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>
        <f>IF(E$4&lt;=$C$14,$AK$7/$C$14,0)</f>
        <v>0</v>
      </c>
      <c r="AL46" s="43">
        <f t="shared" ref="AL46:CW46" si="74">IF(F$4&lt;=$C$14,$AK$7/$C$14,0)</f>
        <v>0</v>
      </c>
      <c r="AM46" s="43">
        <f t="shared" si="74"/>
        <v>0</v>
      </c>
      <c r="AN46" s="43">
        <f t="shared" si="74"/>
        <v>0</v>
      </c>
      <c r="AO46" s="43">
        <f t="shared" si="74"/>
        <v>0</v>
      </c>
      <c r="AP46" s="43">
        <f t="shared" si="74"/>
        <v>0</v>
      </c>
      <c r="AQ46" s="43">
        <f t="shared" si="74"/>
        <v>0</v>
      </c>
      <c r="AR46" s="43">
        <f t="shared" si="74"/>
        <v>0</v>
      </c>
      <c r="AS46" s="43">
        <f t="shared" si="74"/>
        <v>0</v>
      </c>
      <c r="AT46" s="43">
        <f t="shared" si="74"/>
        <v>0</v>
      </c>
      <c r="AU46" s="43">
        <f t="shared" si="74"/>
        <v>0</v>
      </c>
      <c r="AV46" s="43">
        <f t="shared" si="74"/>
        <v>0</v>
      </c>
      <c r="AW46" s="43">
        <f t="shared" si="74"/>
        <v>0</v>
      </c>
      <c r="AX46" s="43">
        <f t="shared" si="74"/>
        <v>0</v>
      </c>
      <c r="AY46" s="43">
        <f t="shared" si="74"/>
        <v>0</v>
      </c>
      <c r="AZ46" s="43">
        <f t="shared" si="74"/>
        <v>0</v>
      </c>
      <c r="BA46" s="43">
        <f t="shared" si="74"/>
        <v>0</v>
      </c>
      <c r="BB46" s="43">
        <f t="shared" si="74"/>
        <v>0</v>
      </c>
      <c r="BC46" s="43">
        <f t="shared" si="74"/>
        <v>0</v>
      </c>
      <c r="BD46" s="43">
        <f t="shared" si="74"/>
        <v>0</v>
      </c>
      <c r="BE46" s="43">
        <f t="shared" si="74"/>
        <v>0</v>
      </c>
      <c r="BF46" s="43">
        <f t="shared" si="74"/>
        <v>0</v>
      </c>
      <c r="BG46" s="43">
        <f t="shared" si="74"/>
        <v>0</v>
      </c>
      <c r="BH46" s="43">
        <f t="shared" si="74"/>
        <v>0</v>
      </c>
      <c r="BI46" s="43">
        <f t="shared" si="74"/>
        <v>0</v>
      </c>
      <c r="BJ46" s="43">
        <f t="shared" si="74"/>
        <v>0</v>
      </c>
      <c r="BK46" s="43">
        <f t="shared" si="74"/>
        <v>0</v>
      </c>
      <c r="BL46" s="43">
        <f t="shared" si="74"/>
        <v>0</v>
      </c>
      <c r="BM46" s="43">
        <f t="shared" si="74"/>
        <v>0</v>
      </c>
      <c r="BN46" s="43">
        <f t="shared" si="74"/>
        <v>0</v>
      </c>
      <c r="BO46" s="43">
        <f t="shared" si="74"/>
        <v>0</v>
      </c>
      <c r="BP46" s="43">
        <f t="shared" si="74"/>
        <v>0</v>
      </c>
      <c r="BQ46" s="43">
        <f t="shared" si="74"/>
        <v>0</v>
      </c>
      <c r="BR46" s="43">
        <f t="shared" si="74"/>
        <v>0</v>
      </c>
      <c r="BS46" s="43">
        <f t="shared" si="74"/>
        <v>0</v>
      </c>
      <c r="BT46" s="43">
        <f t="shared" si="74"/>
        <v>0</v>
      </c>
      <c r="BU46" s="43">
        <f t="shared" si="74"/>
        <v>0</v>
      </c>
      <c r="BV46" s="43">
        <f t="shared" si="74"/>
        <v>0</v>
      </c>
      <c r="BW46" s="43">
        <f t="shared" si="74"/>
        <v>0</v>
      </c>
      <c r="BX46" s="43">
        <f t="shared" si="74"/>
        <v>0</v>
      </c>
      <c r="BY46" s="43">
        <f t="shared" si="74"/>
        <v>0</v>
      </c>
      <c r="BZ46" s="43">
        <f t="shared" si="74"/>
        <v>0</v>
      </c>
      <c r="CA46" s="43">
        <f t="shared" si="74"/>
        <v>0</v>
      </c>
      <c r="CB46" s="43">
        <f t="shared" si="74"/>
        <v>0</v>
      </c>
      <c r="CC46" s="43">
        <f t="shared" si="74"/>
        <v>0</v>
      </c>
      <c r="CD46" s="43">
        <f t="shared" si="74"/>
        <v>0</v>
      </c>
      <c r="CE46" s="43">
        <f t="shared" si="74"/>
        <v>0</v>
      </c>
      <c r="CF46" s="43">
        <f t="shared" si="74"/>
        <v>0</v>
      </c>
      <c r="CG46" s="43">
        <f t="shared" si="74"/>
        <v>0</v>
      </c>
      <c r="CH46" s="43">
        <f t="shared" si="74"/>
        <v>0</v>
      </c>
      <c r="CI46" s="43">
        <f t="shared" si="74"/>
        <v>0</v>
      </c>
      <c r="CJ46" s="43">
        <f t="shared" si="74"/>
        <v>0</v>
      </c>
      <c r="CK46" s="43">
        <f t="shared" si="74"/>
        <v>0</v>
      </c>
      <c r="CL46" s="43">
        <f t="shared" si="74"/>
        <v>0</v>
      </c>
      <c r="CM46" s="43">
        <f t="shared" si="74"/>
        <v>0</v>
      </c>
      <c r="CN46" s="43">
        <f t="shared" si="74"/>
        <v>0</v>
      </c>
      <c r="CO46" s="43">
        <f t="shared" si="74"/>
        <v>0</v>
      </c>
      <c r="CP46" s="43">
        <f t="shared" si="74"/>
        <v>0</v>
      </c>
      <c r="CQ46" s="43">
        <f t="shared" si="74"/>
        <v>0</v>
      </c>
      <c r="CR46" s="43">
        <f t="shared" si="74"/>
        <v>0</v>
      </c>
      <c r="CS46" s="43">
        <f t="shared" si="74"/>
        <v>0</v>
      </c>
      <c r="CT46" s="43">
        <f t="shared" si="74"/>
        <v>0</v>
      </c>
      <c r="CU46" s="43">
        <f t="shared" si="74"/>
        <v>0</v>
      </c>
      <c r="CV46" s="43">
        <f t="shared" si="74"/>
        <v>0</v>
      </c>
      <c r="CW46" s="43">
        <f t="shared" si="74"/>
        <v>0</v>
      </c>
      <c r="CX46" s="43">
        <f t="shared" ref="CX46:DW46" si="75">IF(BR$4&lt;=$C$14,$AK$7/$C$14,0)</f>
        <v>0</v>
      </c>
      <c r="CY46" s="43">
        <f t="shared" si="75"/>
        <v>0</v>
      </c>
      <c r="CZ46" s="43">
        <f t="shared" si="75"/>
        <v>0</v>
      </c>
      <c r="DA46" s="43">
        <f t="shared" si="75"/>
        <v>0</v>
      </c>
      <c r="DB46" s="43">
        <f t="shared" si="75"/>
        <v>0</v>
      </c>
      <c r="DC46" s="43">
        <f t="shared" si="75"/>
        <v>0</v>
      </c>
      <c r="DD46" s="43">
        <f t="shared" si="75"/>
        <v>0</v>
      </c>
      <c r="DE46" s="43">
        <f t="shared" si="75"/>
        <v>0</v>
      </c>
      <c r="DF46" s="43">
        <f t="shared" si="75"/>
        <v>0</v>
      </c>
      <c r="DG46" s="43">
        <f t="shared" si="75"/>
        <v>0</v>
      </c>
      <c r="DH46" s="43">
        <f t="shared" si="75"/>
        <v>0</v>
      </c>
      <c r="DI46" s="43">
        <f t="shared" si="75"/>
        <v>0</v>
      </c>
      <c r="DJ46" s="43">
        <f t="shared" si="75"/>
        <v>0</v>
      </c>
      <c r="DK46" s="43">
        <f t="shared" si="75"/>
        <v>0</v>
      </c>
      <c r="DL46" s="43">
        <f t="shared" si="75"/>
        <v>0</v>
      </c>
      <c r="DM46" s="43">
        <f t="shared" si="75"/>
        <v>0</v>
      </c>
      <c r="DN46" s="43">
        <f t="shared" si="75"/>
        <v>0</v>
      </c>
      <c r="DO46" s="43">
        <f t="shared" si="75"/>
        <v>0</v>
      </c>
      <c r="DP46" s="43">
        <f t="shared" si="75"/>
        <v>0</v>
      </c>
      <c r="DQ46" s="43">
        <f t="shared" si="75"/>
        <v>0</v>
      </c>
      <c r="DR46" s="43">
        <f t="shared" si="75"/>
        <v>0</v>
      </c>
      <c r="DS46" s="43">
        <f t="shared" si="75"/>
        <v>0</v>
      </c>
      <c r="DT46" s="43">
        <f t="shared" si="75"/>
        <v>0</v>
      </c>
      <c r="DU46" s="43">
        <f t="shared" si="75"/>
        <v>0</v>
      </c>
      <c r="DV46" s="43">
        <f t="shared" si="75"/>
        <v>0</v>
      </c>
      <c r="DW46" s="43">
        <f t="shared" si="75"/>
        <v>0</v>
      </c>
    </row>
    <row r="47" spans="4:127" x14ac:dyDescent="0.2">
      <c r="D47" s="20">
        <v>34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>
        <f>IF(E$4&lt;=$C$14,$AL$7/$C$14,0)</f>
        <v>0</v>
      </c>
      <c r="AM47" s="43">
        <f t="shared" ref="AM47:CX47" si="76">IF(F$4&lt;=$C$14,$AL$7/$C$14,0)</f>
        <v>0</v>
      </c>
      <c r="AN47" s="43">
        <f t="shared" si="76"/>
        <v>0</v>
      </c>
      <c r="AO47" s="43">
        <f t="shared" si="76"/>
        <v>0</v>
      </c>
      <c r="AP47" s="43">
        <f t="shared" si="76"/>
        <v>0</v>
      </c>
      <c r="AQ47" s="43">
        <f t="shared" si="76"/>
        <v>0</v>
      </c>
      <c r="AR47" s="43">
        <f t="shared" si="76"/>
        <v>0</v>
      </c>
      <c r="AS47" s="43">
        <f t="shared" si="76"/>
        <v>0</v>
      </c>
      <c r="AT47" s="43">
        <f t="shared" si="76"/>
        <v>0</v>
      </c>
      <c r="AU47" s="43">
        <f t="shared" si="76"/>
        <v>0</v>
      </c>
      <c r="AV47" s="43">
        <f t="shared" si="76"/>
        <v>0</v>
      </c>
      <c r="AW47" s="43">
        <f t="shared" si="76"/>
        <v>0</v>
      </c>
      <c r="AX47" s="43">
        <f t="shared" si="76"/>
        <v>0</v>
      </c>
      <c r="AY47" s="43">
        <f t="shared" si="76"/>
        <v>0</v>
      </c>
      <c r="AZ47" s="43">
        <f t="shared" si="76"/>
        <v>0</v>
      </c>
      <c r="BA47" s="43">
        <f t="shared" si="76"/>
        <v>0</v>
      </c>
      <c r="BB47" s="43">
        <f t="shared" si="76"/>
        <v>0</v>
      </c>
      <c r="BC47" s="43">
        <f t="shared" si="76"/>
        <v>0</v>
      </c>
      <c r="BD47" s="43">
        <f t="shared" si="76"/>
        <v>0</v>
      </c>
      <c r="BE47" s="43">
        <f t="shared" si="76"/>
        <v>0</v>
      </c>
      <c r="BF47" s="43">
        <f t="shared" si="76"/>
        <v>0</v>
      </c>
      <c r="BG47" s="43">
        <f t="shared" si="76"/>
        <v>0</v>
      </c>
      <c r="BH47" s="43">
        <f t="shared" si="76"/>
        <v>0</v>
      </c>
      <c r="BI47" s="43">
        <f t="shared" si="76"/>
        <v>0</v>
      </c>
      <c r="BJ47" s="43">
        <f t="shared" si="76"/>
        <v>0</v>
      </c>
      <c r="BK47" s="43">
        <f t="shared" si="76"/>
        <v>0</v>
      </c>
      <c r="BL47" s="43">
        <f t="shared" si="76"/>
        <v>0</v>
      </c>
      <c r="BM47" s="43">
        <f t="shared" si="76"/>
        <v>0</v>
      </c>
      <c r="BN47" s="43">
        <f t="shared" si="76"/>
        <v>0</v>
      </c>
      <c r="BO47" s="43">
        <f t="shared" si="76"/>
        <v>0</v>
      </c>
      <c r="BP47" s="43">
        <f t="shared" si="76"/>
        <v>0</v>
      </c>
      <c r="BQ47" s="43">
        <f t="shared" si="76"/>
        <v>0</v>
      </c>
      <c r="BR47" s="43">
        <f t="shared" si="76"/>
        <v>0</v>
      </c>
      <c r="BS47" s="43">
        <f t="shared" si="76"/>
        <v>0</v>
      </c>
      <c r="BT47" s="43">
        <f t="shared" si="76"/>
        <v>0</v>
      </c>
      <c r="BU47" s="43">
        <f t="shared" si="76"/>
        <v>0</v>
      </c>
      <c r="BV47" s="43">
        <f t="shared" si="76"/>
        <v>0</v>
      </c>
      <c r="BW47" s="43">
        <f t="shared" si="76"/>
        <v>0</v>
      </c>
      <c r="BX47" s="43">
        <f t="shared" si="76"/>
        <v>0</v>
      </c>
      <c r="BY47" s="43">
        <f t="shared" si="76"/>
        <v>0</v>
      </c>
      <c r="BZ47" s="43">
        <f t="shared" si="76"/>
        <v>0</v>
      </c>
      <c r="CA47" s="43">
        <f t="shared" si="76"/>
        <v>0</v>
      </c>
      <c r="CB47" s="43">
        <f t="shared" si="76"/>
        <v>0</v>
      </c>
      <c r="CC47" s="43">
        <f t="shared" si="76"/>
        <v>0</v>
      </c>
      <c r="CD47" s="43">
        <f t="shared" si="76"/>
        <v>0</v>
      </c>
      <c r="CE47" s="43">
        <f t="shared" si="76"/>
        <v>0</v>
      </c>
      <c r="CF47" s="43">
        <f t="shared" si="76"/>
        <v>0</v>
      </c>
      <c r="CG47" s="43">
        <f t="shared" si="76"/>
        <v>0</v>
      </c>
      <c r="CH47" s="43">
        <f t="shared" si="76"/>
        <v>0</v>
      </c>
      <c r="CI47" s="43">
        <f t="shared" si="76"/>
        <v>0</v>
      </c>
      <c r="CJ47" s="43">
        <f t="shared" si="76"/>
        <v>0</v>
      </c>
      <c r="CK47" s="43">
        <f t="shared" si="76"/>
        <v>0</v>
      </c>
      <c r="CL47" s="43">
        <f t="shared" si="76"/>
        <v>0</v>
      </c>
      <c r="CM47" s="43">
        <f t="shared" si="76"/>
        <v>0</v>
      </c>
      <c r="CN47" s="43">
        <f t="shared" si="76"/>
        <v>0</v>
      </c>
      <c r="CO47" s="43">
        <f t="shared" si="76"/>
        <v>0</v>
      </c>
      <c r="CP47" s="43">
        <f t="shared" si="76"/>
        <v>0</v>
      </c>
      <c r="CQ47" s="43">
        <f t="shared" si="76"/>
        <v>0</v>
      </c>
      <c r="CR47" s="43">
        <f t="shared" si="76"/>
        <v>0</v>
      </c>
      <c r="CS47" s="43">
        <f t="shared" si="76"/>
        <v>0</v>
      </c>
      <c r="CT47" s="43">
        <f t="shared" si="76"/>
        <v>0</v>
      </c>
      <c r="CU47" s="43">
        <f t="shared" si="76"/>
        <v>0</v>
      </c>
      <c r="CV47" s="43">
        <f t="shared" si="76"/>
        <v>0</v>
      </c>
      <c r="CW47" s="43">
        <f t="shared" si="76"/>
        <v>0</v>
      </c>
      <c r="CX47" s="43">
        <f t="shared" si="76"/>
        <v>0</v>
      </c>
      <c r="CY47" s="43">
        <f t="shared" ref="CY47:DW47" si="77">IF(BR$4&lt;=$C$14,$AL$7/$C$14,0)</f>
        <v>0</v>
      </c>
      <c r="CZ47" s="43">
        <f t="shared" si="77"/>
        <v>0</v>
      </c>
      <c r="DA47" s="43">
        <f t="shared" si="77"/>
        <v>0</v>
      </c>
      <c r="DB47" s="43">
        <f t="shared" si="77"/>
        <v>0</v>
      </c>
      <c r="DC47" s="43">
        <f t="shared" si="77"/>
        <v>0</v>
      </c>
      <c r="DD47" s="43">
        <f t="shared" si="77"/>
        <v>0</v>
      </c>
      <c r="DE47" s="43">
        <f t="shared" si="77"/>
        <v>0</v>
      </c>
      <c r="DF47" s="43">
        <f t="shared" si="77"/>
        <v>0</v>
      </c>
      <c r="DG47" s="43">
        <f t="shared" si="77"/>
        <v>0</v>
      </c>
      <c r="DH47" s="43">
        <f t="shared" si="77"/>
        <v>0</v>
      </c>
      <c r="DI47" s="43">
        <f t="shared" si="77"/>
        <v>0</v>
      </c>
      <c r="DJ47" s="43">
        <f t="shared" si="77"/>
        <v>0</v>
      </c>
      <c r="DK47" s="43">
        <f t="shared" si="77"/>
        <v>0</v>
      </c>
      <c r="DL47" s="43">
        <f t="shared" si="77"/>
        <v>0</v>
      </c>
      <c r="DM47" s="43">
        <f t="shared" si="77"/>
        <v>0</v>
      </c>
      <c r="DN47" s="43">
        <f t="shared" si="77"/>
        <v>0</v>
      </c>
      <c r="DO47" s="43">
        <f t="shared" si="77"/>
        <v>0</v>
      </c>
      <c r="DP47" s="43">
        <f t="shared" si="77"/>
        <v>0</v>
      </c>
      <c r="DQ47" s="43">
        <f t="shared" si="77"/>
        <v>0</v>
      </c>
      <c r="DR47" s="43">
        <f t="shared" si="77"/>
        <v>0</v>
      </c>
      <c r="DS47" s="43">
        <f t="shared" si="77"/>
        <v>0</v>
      </c>
      <c r="DT47" s="43">
        <f t="shared" si="77"/>
        <v>0</v>
      </c>
      <c r="DU47" s="43">
        <f t="shared" si="77"/>
        <v>0</v>
      </c>
      <c r="DV47" s="43">
        <f t="shared" si="77"/>
        <v>0</v>
      </c>
      <c r="DW47" s="43">
        <f t="shared" si="77"/>
        <v>0</v>
      </c>
    </row>
    <row r="48" spans="4:127" x14ac:dyDescent="0.2">
      <c r="D48" s="20">
        <v>35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>
        <f>IF(E$4&lt;=$C$14,$AM$7/$C$14,0)</f>
        <v>0</v>
      </c>
      <c r="AN48" s="43">
        <f t="shared" ref="AN48:CY48" si="78">IF(F$4&lt;=$C$14,$AM$7/$C$14,0)</f>
        <v>0</v>
      </c>
      <c r="AO48" s="43">
        <f t="shared" si="78"/>
        <v>0</v>
      </c>
      <c r="AP48" s="43">
        <f t="shared" si="78"/>
        <v>0</v>
      </c>
      <c r="AQ48" s="43">
        <f t="shared" si="78"/>
        <v>0</v>
      </c>
      <c r="AR48" s="43">
        <f t="shared" si="78"/>
        <v>0</v>
      </c>
      <c r="AS48" s="43">
        <f t="shared" si="78"/>
        <v>0</v>
      </c>
      <c r="AT48" s="43">
        <f t="shared" si="78"/>
        <v>0</v>
      </c>
      <c r="AU48" s="43">
        <f t="shared" si="78"/>
        <v>0</v>
      </c>
      <c r="AV48" s="43">
        <f t="shared" si="78"/>
        <v>0</v>
      </c>
      <c r="AW48" s="43">
        <f t="shared" si="78"/>
        <v>0</v>
      </c>
      <c r="AX48" s="43">
        <f t="shared" si="78"/>
        <v>0</v>
      </c>
      <c r="AY48" s="43">
        <f t="shared" si="78"/>
        <v>0</v>
      </c>
      <c r="AZ48" s="43">
        <f t="shared" si="78"/>
        <v>0</v>
      </c>
      <c r="BA48" s="43">
        <f t="shared" si="78"/>
        <v>0</v>
      </c>
      <c r="BB48" s="43">
        <f t="shared" si="78"/>
        <v>0</v>
      </c>
      <c r="BC48" s="43">
        <f t="shared" si="78"/>
        <v>0</v>
      </c>
      <c r="BD48" s="43">
        <f t="shared" si="78"/>
        <v>0</v>
      </c>
      <c r="BE48" s="43">
        <f t="shared" si="78"/>
        <v>0</v>
      </c>
      <c r="BF48" s="43">
        <f t="shared" si="78"/>
        <v>0</v>
      </c>
      <c r="BG48" s="43">
        <f t="shared" si="78"/>
        <v>0</v>
      </c>
      <c r="BH48" s="43">
        <f t="shared" si="78"/>
        <v>0</v>
      </c>
      <c r="BI48" s="43">
        <f t="shared" si="78"/>
        <v>0</v>
      </c>
      <c r="BJ48" s="43">
        <f t="shared" si="78"/>
        <v>0</v>
      </c>
      <c r="BK48" s="43">
        <f t="shared" si="78"/>
        <v>0</v>
      </c>
      <c r="BL48" s="43">
        <f t="shared" si="78"/>
        <v>0</v>
      </c>
      <c r="BM48" s="43">
        <f t="shared" si="78"/>
        <v>0</v>
      </c>
      <c r="BN48" s="43">
        <f t="shared" si="78"/>
        <v>0</v>
      </c>
      <c r="BO48" s="43">
        <f t="shared" si="78"/>
        <v>0</v>
      </c>
      <c r="BP48" s="43">
        <f t="shared" si="78"/>
        <v>0</v>
      </c>
      <c r="BQ48" s="43">
        <f t="shared" si="78"/>
        <v>0</v>
      </c>
      <c r="BR48" s="43">
        <f t="shared" si="78"/>
        <v>0</v>
      </c>
      <c r="BS48" s="43">
        <f t="shared" si="78"/>
        <v>0</v>
      </c>
      <c r="BT48" s="43">
        <f t="shared" si="78"/>
        <v>0</v>
      </c>
      <c r="BU48" s="43">
        <f t="shared" si="78"/>
        <v>0</v>
      </c>
      <c r="BV48" s="43">
        <f t="shared" si="78"/>
        <v>0</v>
      </c>
      <c r="BW48" s="43">
        <f t="shared" si="78"/>
        <v>0</v>
      </c>
      <c r="BX48" s="43">
        <f t="shared" si="78"/>
        <v>0</v>
      </c>
      <c r="BY48" s="43">
        <f t="shared" si="78"/>
        <v>0</v>
      </c>
      <c r="BZ48" s="43">
        <f t="shared" si="78"/>
        <v>0</v>
      </c>
      <c r="CA48" s="43">
        <f t="shared" si="78"/>
        <v>0</v>
      </c>
      <c r="CB48" s="43">
        <f t="shared" si="78"/>
        <v>0</v>
      </c>
      <c r="CC48" s="43">
        <f t="shared" si="78"/>
        <v>0</v>
      </c>
      <c r="CD48" s="43">
        <f t="shared" si="78"/>
        <v>0</v>
      </c>
      <c r="CE48" s="43">
        <f t="shared" si="78"/>
        <v>0</v>
      </c>
      <c r="CF48" s="43">
        <f t="shared" si="78"/>
        <v>0</v>
      </c>
      <c r="CG48" s="43">
        <f t="shared" si="78"/>
        <v>0</v>
      </c>
      <c r="CH48" s="43">
        <f t="shared" si="78"/>
        <v>0</v>
      </c>
      <c r="CI48" s="43">
        <f t="shared" si="78"/>
        <v>0</v>
      </c>
      <c r="CJ48" s="43">
        <f t="shared" si="78"/>
        <v>0</v>
      </c>
      <c r="CK48" s="43">
        <f t="shared" si="78"/>
        <v>0</v>
      </c>
      <c r="CL48" s="43">
        <f t="shared" si="78"/>
        <v>0</v>
      </c>
      <c r="CM48" s="43">
        <f t="shared" si="78"/>
        <v>0</v>
      </c>
      <c r="CN48" s="43">
        <f t="shared" si="78"/>
        <v>0</v>
      </c>
      <c r="CO48" s="43">
        <f t="shared" si="78"/>
        <v>0</v>
      </c>
      <c r="CP48" s="43">
        <f t="shared" si="78"/>
        <v>0</v>
      </c>
      <c r="CQ48" s="43">
        <f t="shared" si="78"/>
        <v>0</v>
      </c>
      <c r="CR48" s="43">
        <f t="shared" si="78"/>
        <v>0</v>
      </c>
      <c r="CS48" s="43">
        <f t="shared" si="78"/>
        <v>0</v>
      </c>
      <c r="CT48" s="43">
        <f t="shared" si="78"/>
        <v>0</v>
      </c>
      <c r="CU48" s="43">
        <f t="shared" si="78"/>
        <v>0</v>
      </c>
      <c r="CV48" s="43">
        <f t="shared" si="78"/>
        <v>0</v>
      </c>
      <c r="CW48" s="43">
        <f t="shared" si="78"/>
        <v>0</v>
      </c>
      <c r="CX48" s="43">
        <f t="shared" si="78"/>
        <v>0</v>
      </c>
      <c r="CY48" s="43">
        <f t="shared" si="78"/>
        <v>0</v>
      </c>
      <c r="CZ48" s="43">
        <f t="shared" ref="CZ48:DW48" si="79">IF(BR$4&lt;=$C$14,$AM$7/$C$14,0)</f>
        <v>0</v>
      </c>
      <c r="DA48" s="43">
        <f t="shared" si="79"/>
        <v>0</v>
      </c>
      <c r="DB48" s="43">
        <f t="shared" si="79"/>
        <v>0</v>
      </c>
      <c r="DC48" s="43">
        <f t="shared" si="79"/>
        <v>0</v>
      </c>
      <c r="DD48" s="43">
        <f t="shared" si="79"/>
        <v>0</v>
      </c>
      <c r="DE48" s="43">
        <f t="shared" si="79"/>
        <v>0</v>
      </c>
      <c r="DF48" s="43">
        <f t="shared" si="79"/>
        <v>0</v>
      </c>
      <c r="DG48" s="43">
        <f t="shared" si="79"/>
        <v>0</v>
      </c>
      <c r="DH48" s="43">
        <f t="shared" si="79"/>
        <v>0</v>
      </c>
      <c r="DI48" s="43">
        <f t="shared" si="79"/>
        <v>0</v>
      </c>
      <c r="DJ48" s="43">
        <f t="shared" si="79"/>
        <v>0</v>
      </c>
      <c r="DK48" s="43">
        <f t="shared" si="79"/>
        <v>0</v>
      </c>
      <c r="DL48" s="43">
        <f t="shared" si="79"/>
        <v>0</v>
      </c>
      <c r="DM48" s="43">
        <f t="shared" si="79"/>
        <v>0</v>
      </c>
      <c r="DN48" s="43">
        <f t="shared" si="79"/>
        <v>0</v>
      </c>
      <c r="DO48" s="43">
        <f t="shared" si="79"/>
        <v>0</v>
      </c>
      <c r="DP48" s="43">
        <f t="shared" si="79"/>
        <v>0</v>
      </c>
      <c r="DQ48" s="43">
        <f t="shared" si="79"/>
        <v>0</v>
      </c>
      <c r="DR48" s="43">
        <f t="shared" si="79"/>
        <v>0</v>
      </c>
      <c r="DS48" s="43">
        <f t="shared" si="79"/>
        <v>0</v>
      </c>
      <c r="DT48" s="43">
        <f t="shared" si="79"/>
        <v>0</v>
      </c>
      <c r="DU48" s="43">
        <f t="shared" si="79"/>
        <v>0</v>
      </c>
      <c r="DV48" s="43">
        <f t="shared" si="79"/>
        <v>0</v>
      </c>
      <c r="DW48" s="43">
        <f t="shared" si="79"/>
        <v>0</v>
      </c>
    </row>
    <row r="49" spans="4:127" x14ac:dyDescent="0.2">
      <c r="D49" s="20">
        <v>36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>
        <f>IF(E$4&lt;=$C$14,$AN$7/$C$14,0)</f>
        <v>0</v>
      </c>
      <c r="AO49" s="43">
        <f t="shared" ref="AO49:CZ49" si="80">IF(F$4&lt;=$C$14,$AN$7/$C$14,0)</f>
        <v>0</v>
      </c>
      <c r="AP49" s="43">
        <f t="shared" si="80"/>
        <v>0</v>
      </c>
      <c r="AQ49" s="43">
        <f t="shared" si="80"/>
        <v>0</v>
      </c>
      <c r="AR49" s="43">
        <f t="shared" si="80"/>
        <v>0</v>
      </c>
      <c r="AS49" s="43">
        <f t="shared" si="80"/>
        <v>0</v>
      </c>
      <c r="AT49" s="43">
        <f t="shared" si="80"/>
        <v>0</v>
      </c>
      <c r="AU49" s="43">
        <f t="shared" si="80"/>
        <v>0</v>
      </c>
      <c r="AV49" s="43">
        <f t="shared" si="80"/>
        <v>0</v>
      </c>
      <c r="AW49" s="43">
        <f t="shared" si="80"/>
        <v>0</v>
      </c>
      <c r="AX49" s="43">
        <f t="shared" si="80"/>
        <v>0</v>
      </c>
      <c r="AY49" s="43">
        <f t="shared" si="80"/>
        <v>0</v>
      </c>
      <c r="AZ49" s="43">
        <f t="shared" si="80"/>
        <v>0</v>
      </c>
      <c r="BA49" s="43">
        <f t="shared" si="80"/>
        <v>0</v>
      </c>
      <c r="BB49" s="43">
        <f t="shared" si="80"/>
        <v>0</v>
      </c>
      <c r="BC49" s="43">
        <f t="shared" si="80"/>
        <v>0</v>
      </c>
      <c r="BD49" s="43">
        <f t="shared" si="80"/>
        <v>0</v>
      </c>
      <c r="BE49" s="43">
        <f t="shared" si="80"/>
        <v>0</v>
      </c>
      <c r="BF49" s="43">
        <f t="shared" si="80"/>
        <v>0</v>
      </c>
      <c r="BG49" s="43">
        <f t="shared" si="80"/>
        <v>0</v>
      </c>
      <c r="BH49" s="43">
        <f t="shared" si="80"/>
        <v>0</v>
      </c>
      <c r="BI49" s="43">
        <f t="shared" si="80"/>
        <v>0</v>
      </c>
      <c r="BJ49" s="43">
        <f t="shared" si="80"/>
        <v>0</v>
      </c>
      <c r="BK49" s="43">
        <f t="shared" si="80"/>
        <v>0</v>
      </c>
      <c r="BL49" s="43">
        <f t="shared" si="80"/>
        <v>0</v>
      </c>
      <c r="BM49" s="43">
        <f t="shared" si="80"/>
        <v>0</v>
      </c>
      <c r="BN49" s="43">
        <f t="shared" si="80"/>
        <v>0</v>
      </c>
      <c r="BO49" s="43">
        <f t="shared" si="80"/>
        <v>0</v>
      </c>
      <c r="BP49" s="43">
        <f t="shared" si="80"/>
        <v>0</v>
      </c>
      <c r="BQ49" s="43">
        <f t="shared" si="80"/>
        <v>0</v>
      </c>
      <c r="BR49" s="43">
        <f t="shared" si="80"/>
        <v>0</v>
      </c>
      <c r="BS49" s="43">
        <f t="shared" si="80"/>
        <v>0</v>
      </c>
      <c r="BT49" s="43">
        <f t="shared" si="80"/>
        <v>0</v>
      </c>
      <c r="BU49" s="43">
        <f t="shared" si="80"/>
        <v>0</v>
      </c>
      <c r="BV49" s="43">
        <f t="shared" si="80"/>
        <v>0</v>
      </c>
      <c r="BW49" s="43">
        <f t="shared" si="80"/>
        <v>0</v>
      </c>
      <c r="BX49" s="43">
        <f t="shared" si="80"/>
        <v>0</v>
      </c>
      <c r="BY49" s="43">
        <f t="shared" si="80"/>
        <v>0</v>
      </c>
      <c r="BZ49" s="43">
        <f t="shared" si="80"/>
        <v>0</v>
      </c>
      <c r="CA49" s="43">
        <f t="shared" si="80"/>
        <v>0</v>
      </c>
      <c r="CB49" s="43">
        <f t="shared" si="80"/>
        <v>0</v>
      </c>
      <c r="CC49" s="43">
        <f t="shared" si="80"/>
        <v>0</v>
      </c>
      <c r="CD49" s="43">
        <f t="shared" si="80"/>
        <v>0</v>
      </c>
      <c r="CE49" s="43">
        <f t="shared" si="80"/>
        <v>0</v>
      </c>
      <c r="CF49" s="43">
        <f t="shared" si="80"/>
        <v>0</v>
      </c>
      <c r="CG49" s="43">
        <f t="shared" si="80"/>
        <v>0</v>
      </c>
      <c r="CH49" s="43">
        <f t="shared" si="80"/>
        <v>0</v>
      </c>
      <c r="CI49" s="43">
        <f t="shared" si="80"/>
        <v>0</v>
      </c>
      <c r="CJ49" s="43">
        <f t="shared" si="80"/>
        <v>0</v>
      </c>
      <c r="CK49" s="43">
        <f t="shared" si="80"/>
        <v>0</v>
      </c>
      <c r="CL49" s="43">
        <f t="shared" si="80"/>
        <v>0</v>
      </c>
      <c r="CM49" s="43">
        <f t="shared" si="80"/>
        <v>0</v>
      </c>
      <c r="CN49" s="43">
        <f t="shared" si="80"/>
        <v>0</v>
      </c>
      <c r="CO49" s="43">
        <f t="shared" si="80"/>
        <v>0</v>
      </c>
      <c r="CP49" s="43">
        <f t="shared" si="80"/>
        <v>0</v>
      </c>
      <c r="CQ49" s="43">
        <f t="shared" si="80"/>
        <v>0</v>
      </c>
      <c r="CR49" s="43">
        <f t="shared" si="80"/>
        <v>0</v>
      </c>
      <c r="CS49" s="43">
        <f t="shared" si="80"/>
        <v>0</v>
      </c>
      <c r="CT49" s="43">
        <f t="shared" si="80"/>
        <v>0</v>
      </c>
      <c r="CU49" s="43">
        <f t="shared" si="80"/>
        <v>0</v>
      </c>
      <c r="CV49" s="43">
        <f t="shared" si="80"/>
        <v>0</v>
      </c>
      <c r="CW49" s="43">
        <f t="shared" si="80"/>
        <v>0</v>
      </c>
      <c r="CX49" s="43">
        <f t="shared" si="80"/>
        <v>0</v>
      </c>
      <c r="CY49" s="43">
        <f t="shared" si="80"/>
        <v>0</v>
      </c>
      <c r="CZ49" s="43">
        <f t="shared" si="80"/>
        <v>0</v>
      </c>
      <c r="DA49" s="43">
        <f t="shared" ref="DA49:DW49" si="81">IF(BR$4&lt;=$C$14,$AN$7/$C$14,0)</f>
        <v>0</v>
      </c>
      <c r="DB49" s="43">
        <f t="shared" si="81"/>
        <v>0</v>
      </c>
      <c r="DC49" s="43">
        <f t="shared" si="81"/>
        <v>0</v>
      </c>
      <c r="DD49" s="43">
        <f t="shared" si="81"/>
        <v>0</v>
      </c>
      <c r="DE49" s="43">
        <f t="shared" si="81"/>
        <v>0</v>
      </c>
      <c r="DF49" s="43">
        <f t="shared" si="81"/>
        <v>0</v>
      </c>
      <c r="DG49" s="43">
        <f t="shared" si="81"/>
        <v>0</v>
      </c>
      <c r="DH49" s="43">
        <f t="shared" si="81"/>
        <v>0</v>
      </c>
      <c r="DI49" s="43">
        <f t="shared" si="81"/>
        <v>0</v>
      </c>
      <c r="DJ49" s="43">
        <f t="shared" si="81"/>
        <v>0</v>
      </c>
      <c r="DK49" s="43">
        <f t="shared" si="81"/>
        <v>0</v>
      </c>
      <c r="DL49" s="43">
        <f t="shared" si="81"/>
        <v>0</v>
      </c>
      <c r="DM49" s="43">
        <f t="shared" si="81"/>
        <v>0</v>
      </c>
      <c r="DN49" s="43">
        <f t="shared" si="81"/>
        <v>0</v>
      </c>
      <c r="DO49" s="43">
        <f t="shared" si="81"/>
        <v>0</v>
      </c>
      <c r="DP49" s="43">
        <f t="shared" si="81"/>
        <v>0</v>
      </c>
      <c r="DQ49" s="43">
        <f t="shared" si="81"/>
        <v>0</v>
      </c>
      <c r="DR49" s="43">
        <f t="shared" si="81"/>
        <v>0</v>
      </c>
      <c r="DS49" s="43">
        <f t="shared" si="81"/>
        <v>0</v>
      </c>
      <c r="DT49" s="43">
        <f t="shared" si="81"/>
        <v>0</v>
      </c>
      <c r="DU49" s="43">
        <f t="shared" si="81"/>
        <v>0</v>
      </c>
      <c r="DV49" s="43">
        <f t="shared" si="81"/>
        <v>0</v>
      </c>
      <c r="DW49" s="43">
        <f t="shared" si="81"/>
        <v>0</v>
      </c>
    </row>
    <row r="50" spans="4:127" x14ac:dyDescent="0.2">
      <c r="D50" s="20">
        <v>37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>
        <f>IF(E$4&lt;=$C$14,$AO$7/$C$14,0)</f>
        <v>0</v>
      </c>
      <c r="AP50" s="43">
        <f t="shared" ref="AP50:DA50" si="82">IF(F$4&lt;=$C$14,$AO$7/$C$14,0)</f>
        <v>0</v>
      </c>
      <c r="AQ50" s="43">
        <f t="shared" si="82"/>
        <v>0</v>
      </c>
      <c r="AR50" s="43">
        <f t="shared" si="82"/>
        <v>0</v>
      </c>
      <c r="AS50" s="43">
        <f t="shared" si="82"/>
        <v>0</v>
      </c>
      <c r="AT50" s="43">
        <f t="shared" si="82"/>
        <v>0</v>
      </c>
      <c r="AU50" s="43">
        <f t="shared" si="82"/>
        <v>0</v>
      </c>
      <c r="AV50" s="43">
        <f t="shared" si="82"/>
        <v>0</v>
      </c>
      <c r="AW50" s="43">
        <f t="shared" si="82"/>
        <v>0</v>
      </c>
      <c r="AX50" s="43">
        <f t="shared" si="82"/>
        <v>0</v>
      </c>
      <c r="AY50" s="43">
        <f t="shared" si="82"/>
        <v>0</v>
      </c>
      <c r="AZ50" s="43">
        <f t="shared" si="82"/>
        <v>0</v>
      </c>
      <c r="BA50" s="43">
        <f t="shared" si="82"/>
        <v>0</v>
      </c>
      <c r="BB50" s="43">
        <f t="shared" si="82"/>
        <v>0</v>
      </c>
      <c r="BC50" s="43">
        <f t="shared" si="82"/>
        <v>0</v>
      </c>
      <c r="BD50" s="43">
        <f t="shared" si="82"/>
        <v>0</v>
      </c>
      <c r="BE50" s="43">
        <f t="shared" si="82"/>
        <v>0</v>
      </c>
      <c r="BF50" s="43">
        <f t="shared" si="82"/>
        <v>0</v>
      </c>
      <c r="BG50" s="43">
        <f t="shared" si="82"/>
        <v>0</v>
      </c>
      <c r="BH50" s="43">
        <f t="shared" si="82"/>
        <v>0</v>
      </c>
      <c r="BI50" s="43">
        <f t="shared" si="82"/>
        <v>0</v>
      </c>
      <c r="BJ50" s="43">
        <f t="shared" si="82"/>
        <v>0</v>
      </c>
      <c r="BK50" s="43">
        <f t="shared" si="82"/>
        <v>0</v>
      </c>
      <c r="BL50" s="43">
        <f t="shared" si="82"/>
        <v>0</v>
      </c>
      <c r="BM50" s="43">
        <f t="shared" si="82"/>
        <v>0</v>
      </c>
      <c r="BN50" s="43">
        <f t="shared" si="82"/>
        <v>0</v>
      </c>
      <c r="BO50" s="43">
        <f t="shared" si="82"/>
        <v>0</v>
      </c>
      <c r="BP50" s="43">
        <f t="shared" si="82"/>
        <v>0</v>
      </c>
      <c r="BQ50" s="43">
        <f t="shared" si="82"/>
        <v>0</v>
      </c>
      <c r="BR50" s="43">
        <f t="shared" si="82"/>
        <v>0</v>
      </c>
      <c r="BS50" s="43">
        <f t="shared" si="82"/>
        <v>0</v>
      </c>
      <c r="BT50" s="43">
        <f t="shared" si="82"/>
        <v>0</v>
      </c>
      <c r="BU50" s="43">
        <f t="shared" si="82"/>
        <v>0</v>
      </c>
      <c r="BV50" s="43">
        <f t="shared" si="82"/>
        <v>0</v>
      </c>
      <c r="BW50" s="43">
        <f t="shared" si="82"/>
        <v>0</v>
      </c>
      <c r="BX50" s="43">
        <f t="shared" si="82"/>
        <v>0</v>
      </c>
      <c r="BY50" s="43">
        <f t="shared" si="82"/>
        <v>0</v>
      </c>
      <c r="BZ50" s="43">
        <f t="shared" si="82"/>
        <v>0</v>
      </c>
      <c r="CA50" s="43">
        <f t="shared" si="82"/>
        <v>0</v>
      </c>
      <c r="CB50" s="43">
        <f t="shared" si="82"/>
        <v>0</v>
      </c>
      <c r="CC50" s="43">
        <f t="shared" si="82"/>
        <v>0</v>
      </c>
      <c r="CD50" s="43">
        <f t="shared" si="82"/>
        <v>0</v>
      </c>
      <c r="CE50" s="43">
        <f t="shared" si="82"/>
        <v>0</v>
      </c>
      <c r="CF50" s="43">
        <f t="shared" si="82"/>
        <v>0</v>
      </c>
      <c r="CG50" s="43">
        <f t="shared" si="82"/>
        <v>0</v>
      </c>
      <c r="CH50" s="43">
        <f t="shared" si="82"/>
        <v>0</v>
      </c>
      <c r="CI50" s="43">
        <f t="shared" si="82"/>
        <v>0</v>
      </c>
      <c r="CJ50" s="43">
        <f t="shared" si="82"/>
        <v>0</v>
      </c>
      <c r="CK50" s="43">
        <f t="shared" si="82"/>
        <v>0</v>
      </c>
      <c r="CL50" s="43">
        <f t="shared" si="82"/>
        <v>0</v>
      </c>
      <c r="CM50" s="43">
        <f t="shared" si="82"/>
        <v>0</v>
      </c>
      <c r="CN50" s="43">
        <f t="shared" si="82"/>
        <v>0</v>
      </c>
      <c r="CO50" s="43">
        <f t="shared" si="82"/>
        <v>0</v>
      </c>
      <c r="CP50" s="43">
        <f t="shared" si="82"/>
        <v>0</v>
      </c>
      <c r="CQ50" s="43">
        <f t="shared" si="82"/>
        <v>0</v>
      </c>
      <c r="CR50" s="43">
        <f t="shared" si="82"/>
        <v>0</v>
      </c>
      <c r="CS50" s="43">
        <f t="shared" si="82"/>
        <v>0</v>
      </c>
      <c r="CT50" s="43">
        <f t="shared" si="82"/>
        <v>0</v>
      </c>
      <c r="CU50" s="43">
        <f t="shared" si="82"/>
        <v>0</v>
      </c>
      <c r="CV50" s="43">
        <f t="shared" si="82"/>
        <v>0</v>
      </c>
      <c r="CW50" s="43">
        <f t="shared" si="82"/>
        <v>0</v>
      </c>
      <c r="CX50" s="43">
        <f t="shared" si="82"/>
        <v>0</v>
      </c>
      <c r="CY50" s="43">
        <f t="shared" si="82"/>
        <v>0</v>
      </c>
      <c r="CZ50" s="43">
        <f t="shared" si="82"/>
        <v>0</v>
      </c>
      <c r="DA50" s="43">
        <f t="shared" si="82"/>
        <v>0</v>
      </c>
      <c r="DB50" s="43">
        <f t="shared" ref="DB50:DW50" si="83">IF(BR$4&lt;=$C$14,$AO$7/$C$14,0)</f>
        <v>0</v>
      </c>
      <c r="DC50" s="43">
        <f t="shared" si="83"/>
        <v>0</v>
      </c>
      <c r="DD50" s="43">
        <f t="shared" si="83"/>
        <v>0</v>
      </c>
      <c r="DE50" s="43">
        <f t="shared" si="83"/>
        <v>0</v>
      </c>
      <c r="DF50" s="43">
        <f t="shared" si="83"/>
        <v>0</v>
      </c>
      <c r="DG50" s="43">
        <f t="shared" si="83"/>
        <v>0</v>
      </c>
      <c r="DH50" s="43">
        <f t="shared" si="83"/>
        <v>0</v>
      </c>
      <c r="DI50" s="43">
        <f t="shared" si="83"/>
        <v>0</v>
      </c>
      <c r="DJ50" s="43">
        <f t="shared" si="83"/>
        <v>0</v>
      </c>
      <c r="DK50" s="43">
        <f t="shared" si="83"/>
        <v>0</v>
      </c>
      <c r="DL50" s="43">
        <f t="shared" si="83"/>
        <v>0</v>
      </c>
      <c r="DM50" s="43">
        <f t="shared" si="83"/>
        <v>0</v>
      </c>
      <c r="DN50" s="43">
        <f t="shared" si="83"/>
        <v>0</v>
      </c>
      <c r="DO50" s="43">
        <f t="shared" si="83"/>
        <v>0</v>
      </c>
      <c r="DP50" s="43">
        <f t="shared" si="83"/>
        <v>0</v>
      </c>
      <c r="DQ50" s="43">
        <f t="shared" si="83"/>
        <v>0</v>
      </c>
      <c r="DR50" s="43">
        <f t="shared" si="83"/>
        <v>0</v>
      </c>
      <c r="DS50" s="43">
        <f t="shared" si="83"/>
        <v>0</v>
      </c>
      <c r="DT50" s="43">
        <f t="shared" si="83"/>
        <v>0</v>
      </c>
      <c r="DU50" s="43">
        <f t="shared" si="83"/>
        <v>0</v>
      </c>
      <c r="DV50" s="43">
        <f t="shared" si="83"/>
        <v>0</v>
      </c>
      <c r="DW50" s="43">
        <f t="shared" si="83"/>
        <v>0</v>
      </c>
    </row>
    <row r="51" spans="4:127" x14ac:dyDescent="0.2">
      <c r="D51" s="20">
        <v>38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>
        <f>IF(E$4&lt;=$C$14,$AP$7/$C$14,0)</f>
        <v>0</v>
      </c>
      <c r="AQ51" s="43">
        <f t="shared" ref="AQ51:DB51" si="84">IF(F$4&lt;=$C$14,$AP$7/$C$14,0)</f>
        <v>0</v>
      </c>
      <c r="AR51" s="43">
        <f t="shared" si="84"/>
        <v>0</v>
      </c>
      <c r="AS51" s="43">
        <f t="shared" si="84"/>
        <v>0</v>
      </c>
      <c r="AT51" s="43">
        <f t="shared" si="84"/>
        <v>0</v>
      </c>
      <c r="AU51" s="43">
        <f t="shared" si="84"/>
        <v>0</v>
      </c>
      <c r="AV51" s="43">
        <f t="shared" si="84"/>
        <v>0</v>
      </c>
      <c r="AW51" s="43">
        <f t="shared" si="84"/>
        <v>0</v>
      </c>
      <c r="AX51" s="43">
        <f t="shared" si="84"/>
        <v>0</v>
      </c>
      <c r="AY51" s="43">
        <f t="shared" si="84"/>
        <v>0</v>
      </c>
      <c r="AZ51" s="43">
        <f t="shared" si="84"/>
        <v>0</v>
      </c>
      <c r="BA51" s="43">
        <f t="shared" si="84"/>
        <v>0</v>
      </c>
      <c r="BB51" s="43">
        <f t="shared" si="84"/>
        <v>0</v>
      </c>
      <c r="BC51" s="43">
        <f t="shared" si="84"/>
        <v>0</v>
      </c>
      <c r="BD51" s="43">
        <f t="shared" si="84"/>
        <v>0</v>
      </c>
      <c r="BE51" s="43">
        <f t="shared" si="84"/>
        <v>0</v>
      </c>
      <c r="BF51" s="43">
        <f t="shared" si="84"/>
        <v>0</v>
      </c>
      <c r="BG51" s="43">
        <f t="shared" si="84"/>
        <v>0</v>
      </c>
      <c r="BH51" s="43">
        <f t="shared" si="84"/>
        <v>0</v>
      </c>
      <c r="BI51" s="43">
        <f t="shared" si="84"/>
        <v>0</v>
      </c>
      <c r="BJ51" s="43">
        <f t="shared" si="84"/>
        <v>0</v>
      </c>
      <c r="BK51" s="43">
        <f t="shared" si="84"/>
        <v>0</v>
      </c>
      <c r="BL51" s="43">
        <f t="shared" si="84"/>
        <v>0</v>
      </c>
      <c r="BM51" s="43">
        <f t="shared" si="84"/>
        <v>0</v>
      </c>
      <c r="BN51" s="43">
        <f t="shared" si="84"/>
        <v>0</v>
      </c>
      <c r="BO51" s="43">
        <f t="shared" si="84"/>
        <v>0</v>
      </c>
      <c r="BP51" s="43">
        <f t="shared" si="84"/>
        <v>0</v>
      </c>
      <c r="BQ51" s="43">
        <f t="shared" si="84"/>
        <v>0</v>
      </c>
      <c r="BR51" s="43">
        <f t="shared" si="84"/>
        <v>0</v>
      </c>
      <c r="BS51" s="43">
        <f t="shared" si="84"/>
        <v>0</v>
      </c>
      <c r="BT51" s="43">
        <f t="shared" si="84"/>
        <v>0</v>
      </c>
      <c r="BU51" s="43">
        <f t="shared" si="84"/>
        <v>0</v>
      </c>
      <c r="BV51" s="43">
        <f t="shared" si="84"/>
        <v>0</v>
      </c>
      <c r="BW51" s="43">
        <f t="shared" si="84"/>
        <v>0</v>
      </c>
      <c r="BX51" s="43">
        <f t="shared" si="84"/>
        <v>0</v>
      </c>
      <c r="BY51" s="43">
        <f t="shared" si="84"/>
        <v>0</v>
      </c>
      <c r="BZ51" s="43">
        <f t="shared" si="84"/>
        <v>0</v>
      </c>
      <c r="CA51" s="43">
        <f t="shared" si="84"/>
        <v>0</v>
      </c>
      <c r="CB51" s="43">
        <f t="shared" si="84"/>
        <v>0</v>
      </c>
      <c r="CC51" s="43">
        <f t="shared" si="84"/>
        <v>0</v>
      </c>
      <c r="CD51" s="43">
        <f t="shared" si="84"/>
        <v>0</v>
      </c>
      <c r="CE51" s="43">
        <f t="shared" si="84"/>
        <v>0</v>
      </c>
      <c r="CF51" s="43">
        <f t="shared" si="84"/>
        <v>0</v>
      </c>
      <c r="CG51" s="43">
        <f t="shared" si="84"/>
        <v>0</v>
      </c>
      <c r="CH51" s="43">
        <f t="shared" si="84"/>
        <v>0</v>
      </c>
      <c r="CI51" s="43">
        <f t="shared" si="84"/>
        <v>0</v>
      </c>
      <c r="CJ51" s="43">
        <f t="shared" si="84"/>
        <v>0</v>
      </c>
      <c r="CK51" s="43">
        <f t="shared" si="84"/>
        <v>0</v>
      </c>
      <c r="CL51" s="43">
        <f t="shared" si="84"/>
        <v>0</v>
      </c>
      <c r="CM51" s="43">
        <f t="shared" si="84"/>
        <v>0</v>
      </c>
      <c r="CN51" s="43">
        <f t="shared" si="84"/>
        <v>0</v>
      </c>
      <c r="CO51" s="43">
        <f t="shared" si="84"/>
        <v>0</v>
      </c>
      <c r="CP51" s="43">
        <f t="shared" si="84"/>
        <v>0</v>
      </c>
      <c r="CQ51" s="43">
        <f t="shared" si="84"/>
        <v>0</v>
      </c>
      <c r="CR51" s="43">
        <f t="shared" si="84"/>
        <v>0</v>
      </c>
      <c r="CS51" s="43">
        <f t="shared" si="84"/>
        <v>0</v>
      </c>
      <c r="CT51" s="43">
        <f t="shared" si="84"/>
        <v>0</v>
      </c>
      <c r="CU51" s="43">
        <f t="shared" si="84"/>
        <v>0</v>
      </c>
      <c r="CV51" s="43">
        <f t="shared" si="84"/>
        <v>0</v>
      </c>
      <c r="CW51" s="43">
        <f t="shared" si="84"/>
        <v>0</v>
      </c>
      <c r="CX51" s="43">
        <f t="shared" si="84"/>
        <v>0</v>
      </c>
      <c r="CY51" s="43">
        <f t="shared" si="84"/>
        <v>0</v>
      </c>
      <c r="CZ51" s="43">
        <f t="shared" si="84"/>
        <v>0</v>
      </c>
      <c r="DA51" s="43">
        <f t="shared" si="84"/>
        <v>0</v>
      </c>
      <c r="DB51" s="43">
        <f t="shared" si="84"/>
        <v>0</v>
      </c>
      <c r="DC51" s="43">
        <f t="shared" ref="DC51:DW51" si="85">IF(BR$4&lt;=$C$14,$AP$7/$C$14,0)</f>
        <v>0</v>
      </c>
      <c r="DD51" s="43">
        <f t="shared" si="85"/>
        <v>0</v>
      </c>
      <c r="DE51" s="43">
        <f t="shared" si="85"/>
        <v>0</v>
      </c>
      <c r="DF51" s="43">
        <f t="shared" si="85"/>
        <v>0</v>
      </c>
      <c r="DG51" s="43">
        <f t="shared" si="85"/>
        <v>0</v>
      </c>
      <c r="DH51" s="43">
        <f t="shared" si="85"/>
        <v>0</v>
      </c>
      <c r="DI51" s="43">
        <f t="shared" si="85"/>
        <v>0</v>
      </c>
      <c r="DJ51" s="43">
        <f t="shared" si="85"/>
        <v>0</v>
      </c>
      <c r="DK51" s="43">
        <f t="shared" si="85"/>
        <v>0</v>
      </c>
      <c r="DL51" s="43">
        <f t="shared" si="85"/>
        <v>0</v>
      </c>
      <c r="DM51" s="43">
        <f t="shared" si="85"/>
        <v>0</v>
      </c>
      <c r="DN51" s="43">
        <f t="shared" si="85"/>
        <v>0</v>
      </c>
      <c r="DO51" s="43">
        <f t="shared" si="85"/>
        <v>0</v>
      </c>
      <c r="DP51" s="43">
        <f t="shared" si="85"/>
        <v>0</v>
      </c>
      <c r="DQ51" s="43">
        <f t="shared" si="85"/>
        <v>0</v>
      </c>
      <c r="DR51" s="43">
        <f t="shared" si="85"/>
        <v>0</v>
      </c>
      <c r="DS51" s="43">
        <f t="shared" si="85"/>
        <v>0</v>
      </c>
      <c r="DT51" s="43">
        <f t="shared" si="85"/>
        <v>0</v>
      </c>
      <c r="DU51" s="43">
        <f t="shared" si="85"/>
        <v>0</v>
      </c>
      <c r="DV51" s="43">
        <f t="shared" si="85"/>
        <v>0</v>
      </c>
      <c r="DW51" s="43">
        <f t="shared" si="85"/>
        <v>0</v>
      </c>
    </row>
    <row r="52" spans="4:127" x14ac:dyDescent="0.2">
      <c r="D52" s="20">
        <v>39</v>
      </c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>
        <f>IF(E$4&lt;=$C$14,$AQ$7/$C$14,0)</f>
        <v>0</v>
      </c>
      <c r="AR52" s="43">
        <f t="shared" ref="AR52:DC52" si="86">IF(F$4&lt;=$C$14,$AQ$7/$C$14,0)</f>
        <v>0</v>
      </c>
      <c r="AS52" s="43">
        <f t="shared" si="86"/>
        <v>0</v>
      </c>
      <c r="AT52" s="43">
        <f t="shared" si="86"/>
        <v>0</v>
      </c>
      <c r="AU52" s="43">
        <f t="shared" si="86"/>
        <v>0</v>
      </c>
      <c r="AV52" s="43">
        <f t="shared" si="86"/>
        <v>0</v>
      </c>
      <c r="AW52" s="43">
        <f t="shared" si="86"/>
        <v>0</v>
      </c>
      <c r="AX52" s="43">
        <f t="shared" si="86"/>
        <v>0</v>
      </c>
      <c r="AY52" s="43">
        <f t="shared" si="86"/>
        <v>0</v>
      </c>
      <c r="AZ52" s="43">
        <f t="shared" si="86"/>
        <v>0</v>
      </c>
      <c r="BA52" s="43">
        <f t="shared" si="86"/>
        <v>0</v>
      </c>
      <c r="BB52" s="43">
        <f t="shared" si="86"/>
        <v>0</v>
      </c>
      <c r="BC52" s="43">
        <f t="shared" si="86"/>
        <v>0</v>
      </c>
      <c r="BD52" s="43">
        <f t="shared" si="86"/>
        <v>0</v>
      </c>
      <c r="BE52" s="43">
        <f t="shared" si="86"/>
        <v>0</v>
      </c>
      <c r="BF52" s="43">
        <f t="shared" si="86"/>
        <v>0</v>
      </c>
      <c r="BG52" s="43">
        <f t="shared" si="86"/>
        <v>0</v>
      </c>
      <c r="BH52" s="43">
        <f t="shared" si="86"/>
        <v>0</v>
      </c>
      <c r="BI52" s="43">
        <f t="shared" si="86"/>
        <v>0</v>
      </c>
      <c r="BJ52" s="43">
        <f t="shared" si="86"/>
        <v>0</v>
      </c>
      <c r="BK52" s="43">
        <f t="shared" si="86"/>
        <v>0</v>
      </c>
      <c r="BL52" s="43">
        <f t="shared" si="86"/>
        <v>0</v>
      </c>
      <c r="BM52" s="43">
        <f t="shared" si="86"/>
        <v>0</v>
      </c>
      <c r="BN52" s="43">
        <f t="shared" si="86"/>
        <v>0</v>
      </c>
      <c r="BO52" s="43">
        <f t="shared" si="86"/>
        <v>0</v>
      </c>
      <c r="BP52" s="43">
        <f t="shared" si="86"/>
        <v>0</v>
      </c>
      <c r="BQ52" s="43">
        <f t="shared" si="86"/>
        <v>0</v>
      </c>
      <c r="BR52" s="43">
        <f t="shared" si="86"/>
        <v>0</v>
      </c>
      <c r="BS52" s="43">
        <f t="shared" si="86"/>
        <v>0</v>
      </c>
      <c r="BT52" s="43">
        <f t="shared" si="86"/>
        <v>0</v>
      </c>
      <c r="BU52" s="43">
        <f t="shared" si="86"/>
        <v>0</v>
      </c>
      <c r="BV52" s="43">
        <f t="shared" si="86"/>
        <v>0</v>
      </c>
      <c r="BW52" s="43">
        <f t="shared" si="86"/>
        <v>0</v>
      </c>
      <c r="BX52" s="43">
        <f t="shared" si="86"/>
        <v>0</v>
      </c>
      <c r="BY52" s="43">
        <f t="shared" si="86"/>
        <v>0</v>
      </c>
      <c r="BZ52" s="43">
        <f t="shared" si="86"/>
        <v>0</v>
      </c>
      <c r="CA52" s="43">
        <f t="shared" si="86"/>
        <v>0</v>
      </c>
      <c r="CB52" s="43">
        <f t="shared" si="86"/>
        <v>0</v>
      </c>
      <c r="CC52" s="43">
        <f t="shared" si="86"/>
        <v>0</v>
      </c>
      <c r="CD52" s="43">
        <f t="shared" si="86"/>
        <v>0</v>
      </c>
      <c r="CE52" s="43">
        <f t="shared" si="86"/>
        <v>0</v>
      </c>
      <c r="CF52" s="43">
        <f t="shared" si="86"/>
        <v>0</v>
      </c>
      <c r="CG52" s="43">
        <f t="shared" si="86"/>
        <v>0</v>
      </c>
      <c r="CH52" s="43">
        <f t="shared" si="86"/>
        <v>0</v>
      </c>
      <c r="CI52" s="43">
        <f t="shared" si="86"/>
        <v>0</v>
      </c>
      <c r="CJ52" s="43">
        <f t="shared" si="86"/>
        <v>0</v>
      </c>
      <c r="CK52" s="43">
        <f t="shared" si="86"/>
        <v>0</v>
      </c>
      <c r="CL52" s="43">
        <f t="shared" si="86"/>
        <v>0</v>
      </c>
      <c r="CM52" s="43">
        <f t="shared" si="86"/>
        <v>0</v>
      </c>
      <c r="CN52" s="43">
        <f t="shared" si="86"/>
        <v>0</v>
      </c>
      <c r="CO52" s="43">
        <f t="shared" si="86"/>
        <v>0</v>
      </c>
      <c r="CP52" s="43">
        <f t="shared" si="86"/>
        <v>0</v>
      </c>
      <c r="CQ52" s="43">
        <f t="shared" si="86"/>
        <v>0</v>
      </c>
      <c r="CR52" s="43">
        <f t="shared" si="86"/>
        <v>0</v>
      </c>
      <c r="CS52" s="43">
        <f t="shared" si="86"/>
        <v>0</v>
      </c>
      <c r="CT52" s="43">
        <f t="shared" si="86"/>
        <v>0</v>
      </c>
      <c r="CU52" s="43">
        <f t="shared" si="86"/>
        <v>0</v>
      </c>
      <c r="CV52" s="43">
        <f t="shared" si="86"/>
        <v>0</v>
      </c>
      <c r="CW52" s="43">
        <f t="shared" si="86"/>
        <v>0</v>
      </c>
      <c r="CX52" s="43">
        <f t="shared" si="86"/>
        <v>0</v>
      </c>
      <c r="CY52" s="43">
        <f t="shared" si="86"/>
        <v>0</v>
      </c>
      <c r="CZ52" s="43">
        <f t="shared" si="86"/>
        <v>0</v>
      </c>
      <c r="DA52" s="43">
        <f t="shared" si="86"/>
        <v>0</v>
      </c>
      <c r="DB52" s="43">
        <f t="shared" si="86"/>
        <v>0</v>
      </c>
      <c r="DC52" s="43">
        <f t="shared" si="86"/>
        <v>0</v>
      </c>
      <c r="DD52" s="43">
        <f t="shared" ref="DD52:DW52" si="87">IF(BR$4&lt;=$C$14,$AQ$7/$C$14,0)</f>
        <v>0</v>
      </c>
      <c r="DE52" s="43">
        <f t="shared" si="87"/>
        <v>0</v>
      </c>
      <c r="DF52" s="43">
        <f t="shared" si="87"/>
        <v>0</v>
      </c>
      <c r="DG52" s="43">
        <f t="shared" si="87"/>
        <v>0</v>
      </c>
      <c r="DH52" s="43">
        <f t="shared" si="87"/>
        <v>0</v>
      </c>
      <c r="DI52" s="43">
        <f t="shared" si="87"/>
        <v>0</v>
      </c>
      <c r="DJ52" s="43">
        <f t="shared" si="87"/>
        <v>0</v>
      </c>
      <c r="DK52" s="43">
        <f t="shared" si="87"/>
        <v>0</v>
      </c>
      <c r="DL52" s="43">
        <f t="shared" si="87"/>
        <v>0</v>
      </c>
      <c r="DM52" s="43">
        <f t="shared" si="87"/>
        <v>0</v>
      </c>
      <c r="DN52" s="43">
        <f t="shared" si="87"/>
        <v>0</v>
      </c>
      <c r="DO52" s="43">
        <f t="shared" si="87"/>
        <v>0</v>
      </c>
      <c r="DP52" s="43">
        <f t="shared" si="87"/>
        <v>0</v>
      </c>
      <c r="DQ52" s="43">
        <f t="shared" si="87"/>
        <v>0</v>
      </c>
      <c r="DR52" s="43">
        <f t="shared" si="87"/>
        <v>0</v>
      </c>
      <c r="DS52" s="43">
        <f t="shared" si="87"/>
        <v>0</v>
      </c>
      <c r="DT52" s="43">
        <f t="shared" si="87"/>
        <v>0</v>
      </c>
      <c r="DU52" s="43">
        <f t="shared" si="87"/>
        <v>0</v>
      </c>
      <c r="DV52" s="43">
        <f t="shared" si="87"/>
        <v>0</v>
      </c>
      <c r="DW52" s="43">
        <f t="shared" si="87"/>
        <v>0</v>
      </c>
    </row>
    <row r="53" spans="4:127" x14ac:dyDescent="0.2">
      <c r="D53" s="20">
        <v>40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>
        <f>IF(E$4&lt;=$C$14,$AR$7/$C$14,0)</f>
        <v>0</v>
      </c>
      <c r="AS53" s="43">
        <f t="shared" ref="AS53:DD53" si="88">IF(F$4&lt;=$C$14,$AR$7/$C$14,0)</f>
        <v>0</v>
      </c>
      <c r="AT53" s="43">
        <f t="shared" si="88"/>
        <v>0</v>
      </c>
      <c r="AU53" s="43">
        <f t="shared" si="88"/>
        <v>0</v>
      </c>
      <c r="AV53" s="43">
        <f t="shared" si="88"/>
        <v>0</v>
      </c>
      <c r="AW53" s="43">
        <f t="shared" si="88"/>
        <v>0</v>
      </c>
      <c r="AX53" s="43">
        <f t="shared" si="88"/>
        <v>0</v>
      </c>
      <c r="AY53" s="43">
        <f t="shared" si="88"/>
        <v>0</v>
      </c>
      <c r="AZ53" s="43">
        <f t="shared" si="88"/>
        <v>0</v>
      </c>
      <c r="BA53" s="43">
        <f t="shared" si="88"/>
        <v>0</v>
      </c>
      <c r="BB53" s="43">
        <f t="shared" si="88"/>
        <v>0</v>
      </c>
      <c r="BC53" s="43">
        <f t="shared" si="88"/>
        <v>0</v>
      </c>
      <c r="BD53" s="43">
        <f t="shared" si="88"/>
        <v>0</v>
      </c>
      <c r="BE53" s="43">
        <f t="shared" si="88"/>
        <v>0</v>
      </c>
      <c r="BF53" s="43">
        <f t="shared" si="88"/>
        <v>0</v>
      </c>
      <c r="BG53" s="43">
        <f t="shared" si="88"/>
        <v>0</v>
      </c>
      <c r="BH53" s="43">
        <f t="shared" si="88"/>
        <v>0</v>
      </c>
      <c r="BI53" s="43">
        <f t="shared" si="88"/>
        <v>0</v>
      </c>
      <c r="BJ53" s="43">
        <f t="shared" si="88"/>
        <v>0</v>
      </c>
      <c r="BK53" s="43">
        <f t="shared" si="88"/>
        <v>0</v>
      </c>
      <c r="BL53" s="43">
        <f t="shared" si="88"/>
        <v>0</v>
      </c>
      <c r="BM53" s="43">
        <f t="shared" si="88"/>
        <v>0</v>
      </c>
      <c r="BN53" s="43">
        <f t="shared" si="88"/>
        <v>0</v>
      </c>
      <c r="BO53" s="43">
        <f t="shared" si="88"/>
        <v>0</v>
      </c>
      <c r="BP53" s="43">
        <f t="shared" si="88"/>
        <v>0</v>
      </c>
      <c r="BQ53" s="43">
        <f t="shared" si="88"/>
        <v>0</v>
      </c>
      <c r="BR53" s="43">
        <f t="shared" si="88"/>
        <v>0</v>
      </c>
      <c r="BS53" s="43">
        <f t="shared" si="88"/>
        <v>0</v>
      </c>
      <c r="BT53" s="43">
        <f t="shared" si="88"/>
        <v>0</v>
      </c>
      <c r="BU53" s="43">
        <f t="shared" si="88"/>
        <v>0</v>
      </c>
      <c r="BV53" s="43">
        <f t="shared" si="88"/>
        <v>0</v>
      </c>
      <c r="BW53" s="43">
        <f t="shared" si="88"/>
        <v>0</v>
      </c>
      <c r="BX53" s="43">
        <f t="shared" si="88"/>
        <v>0</v>
      </c>
      <c r="BY53" s="43">
        <f t="shared" si="88"/>
        <v>0</v>
      </c>
      <c r="BZ53" s="43">
        <f t="shared" si="88"/>
        <v>0</v>
      </c>
      <c r="CA53" s="43">
        <f t="shared" si="88"/>
        <v>0</v>
      </c>
      <c r="CB53" s="43">
        <f t="shared" si="88"/>
        <v>0</v>
      </c>
      <c r="CC53" s="43">
        <f t="shared" si="88"/>
        <v>0</v>
      </c>
      <c r="CD53" s="43">
        <f t="shared" si="88"/>
        <v>0</v>
      </c>
      <c r="CE53" s="43">
        <f t="shared" si="88"/>
        <v>0</v>
      </c>
      <c r="CF53" s="43">
        <f t="shared" si="88"/>
        <v>0</v>
      </c>
      <c r="CG53" s="43">
        <f t="shared" si="88"/>
        <v>0</v>
      </c>
      <c r="CH53" s="43">
        <f t="shared" si="88"/>
        <v>0</v>
      </c>
      <c r="CI53" s="43">
        <f t="shared" si="88"/>
        <v>0</v>
      </c>
      <c r="CJ53" s="43">
        <f t="shared" si="88"/>
        <v>0</v>
      </c>
      <c r="CK53" s="43">
        <f t="shared" si="88"/>
        <v>0</v>
      </c>
      <c r="CL53" s="43">
        <f t="shared" si="88"/>
        <v>0</v>
      </c>
      <c r="CM53" s="43">
        <f t="shared" si="88"/>
        <v>0</v>
      </c>
      <c r="CN53" s="43">
        <f t="shared" si="88"/>
        <v>0</v>
      </c>
      <c r="CO53" s="43">
        <f t="shared" si="88"/>
        <v>0</v>
      </c>
      <c r="CP53" s="43">
        <f t="shared" si="88"/>
        <v>0</v>
      </c>
      <c r="CQ53" s="43">
        <f t="shared" si="88"/>
        <v>0</v>
      </c>
      <c r="CR53" s="43">
        <f t="shared" si="88"/>
        <v>0</v>
      </c>
      <c r="CS53" s="43">
        <f t="shared" si="88"/>
        <v>0</v>
      </c>
      <c r="CT53" s="43">
        <f t="shared" si="88"/>
        <v>0</v>
      </c>
      <c r="CU53" s="43">
        <f t="shared" si="88"/>
        <v>0</v>
      </c>
      <c r="CV53" s="43">
        <f t="shared" si="88"/>
        <v>0</v>
      </c>
      <c r="CW53" s="43">
        <f t="shared" si="88"/>
        <v>0</v>
      </c>
      <c r="CX53" s="43">
        <f t="shared" si="88"/>
        <v>0</v>
      </c>
      <c r="CY53" s="43">
        <f t="shared" si="88"/>
        <v>0</v>
      </c>
      <c r="CZ53" s="43">
        <f t="shared" si="88"/>
        <v>0</v>
      </c>
      <c r="DA53" s="43">
        <f t="shared" si="88"/>
        <v>0</v>
      </c>
      <c r="DB53" s="43">
        <f t="shared" si="88"/>
        <v>0</v>
      </c>
      <c r="DC53" s="43">
        <f t="shared" si="88"/>
        <v>0</v>
      </c>
      <c r="DD53" s="43">
        <f t="shared" si="88"/>
        <v>0</v>
      </c>
      <c r="DE53" s="43">
        <f t="shared" ref="DE53:DW53" si="89">IF(BR$4&lt;=$C$14,$AR$7/$C$14,0)</f>
        <v>0</v>
      </c>
      <c r="DF53" s="43">
        <f t="shared" si="89"/>
        <v>0</v>
      </c>
      <c r="DG53" s="43">
        <f t="shared" si="89"/>
        <v>0</v>
      </c>
      <c r="DH53" s="43">
        <f t="shared" si="89"/>
        <v>0</v>
      </c>
      <c r="DI53" s="43">
        <f t="shared" si="89"/>
        <v>0</v>
      </c>
      <c r="DJ53" s="43">
        <f t="shared" si="89"/>
        <v>0</v>
      </c>
      <c r="DK53" s="43">
        <f t="shared" si="89"/>
        <v>0</v>
      </c>
      <c r="DL53" s="43">
        <f t="shared" si="89"/>
        <v>0</v>
      </c>
      <c r="DM53" s="43">
        <f t="shared" si="89"/>
        <v>0</v>
      </c>
      <c r="DN53" s="43">
        <f t="shared" si="89"/>
        <v>0</v>
      </c>
      <c r="DO53" s="43">
        <f t="shared" si="89"/>
        <v>0</v>
      </c>
      <c r="DP53" s="43">
        <f t="shared" si="89"/>
        <v>0</v>
      </c>
      <c r="DQ53" s="43">
        <f t="shared" si="89"/>
        <v>0</v>
      </c>
      <c r="DR53" s="43">
        <f t="shared" si="89"/>
        <v>0</v>
      </c>
      <c r="DS53" s="43">
        <f t="shared" si="89"/>
        <v>0</v>
      </c>
      <c r="DT53" s="43">
        <f t="shared" si="89"/>
        <v>0</v>
      </c>
      <c r="DU53" s="43">
        <f t="shared" si="89"/>
        <v>0</v>
      </c>
      <c r="DV53" s="43">
        <f t="shared" si="89"/>
        <v>0</v>
      </c>
      <c r="DW53" s="43">
        <f t="shared" si="89"/>
        <v>0</v>
      </c>
    </row>
    <row r="54" spans="4:127" x14ac:dyDescent="0.2">
      <c r="D54" s="20">
        <v>41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>
        <f>IF(E$4&lt;=$C$14,$AS$7/$C$14,0)</f>
        <v>0</v>
      </c>
      <c r="AT54" s="43">
        <f t="shared" ref="AT54:DE54" si="90">IF(F$4&lt;=$C$14,$AS$7/$C$14,0)</f>
        <v>0</v>
      </c>
      <c r="AU54" s="43">
        <f t="shared" si="90"/>
        <v>0</v>
      </c>
      <c r="AV54" s="43">
        <f t="shared" si="90"/>
        <v>0</v>
      </c>
      <c r="AW54" s="43">
        <f t="shared" si="90"/>
        <v>0</v>
      </c>
      <c r="AX54" s="43">
        <f t="shared" si="90"/>
        <v>0</v>
      </c>
      <c r="AY54" s="43">
        <f t="shared" si="90"/>
        <v>0</v>
      </c>
      <c r="AZ54" s="43">
        <f t="shared" si="90"/>
        <v>0</v>
      </c>
      <c r="BA54" s="43">
        <f t="shared" si="90"/>
        <v>0</v>
      </c>
      <c r="BB54" s="43">
        <f t="shared" si="90"/>
        <v>0</v>
      </c>
      <c r="BC54" s="43">
        <f t="shared" si="90"/>
        <v>0</v>
      </c>
      <c r="BD54" s="43">
        <f t="shared" si="90"/>
        <v>0</v>
      </c>
      <c r="BE54" s="43">
        <f t="shared" si="90"/>
        <v>0</v>
      </c>
      <c r="BF54" s="43">
        <f t="shared" si="90"/>
        <v>0</v>
      </c>
      <c r="BG54" s="43">
        <f t="shared" si="90"/>
        <v>0</v>
      </c>
      <c r="BH54" s="43">
        <f t="shared" si="90"/>
        <v>0</v>
      </c>
      <c r="BI54" s="43">
        <f t="shared" si="90"/>
        <v>0</v>
      </c>
      <c r="BJ54" s="43">
        <f t="shared" si="90"/>
        <v>0</v>
      </c>
      <c r="BK54" s="43">
        <f t="shared" si="90"/>
        <v>0</v>
      </c>
      <c r="BL54" s="43">
        <f t="shared" si="90"/>
        <v>0</v>
      </c>
      <c r="BM54" s="43">
        <f t="shared" si="90"/>
        <v>0</v>
      </c>
      <c r="BN54" s="43">
        <f t="shared" si="90"/>
        <v>0</v>
      </c>
      <c r="BO54" s="43">
        <f t="shared" si="90"/>
        <v>0</v>
      </c>
      <c r="BP54" s="43">
        <f t="shared" si="90"/>
        <v>0</v>
      </c>
      <c r="BQ54" s="43">
        <f t="shared" si="90"/>
        <v>0</v>
      </c>
      <c r="BR54" s="43">
        <f t="shared" si="90"/>
        <v>0</v>
      </c>
      <c r="BS54" s="43">
        <f t="shared" si="90"/>
        <v>0</v>
      </c>
      <c r="BT54" s="43">
        <f t="shared" si="90"/>
        <v>0</v>
      </c>
      <c r="BU54" s="43">
        <f t="shared" si="90"/>
        <v>0</v>
      </c>
      <c r="BV54" s="43">
        <f t="shared" si="90"/>
        <v>0</v>
      </c>
      <c r="BW54" s="43">
        <f t="shared" si="90"/>
        <v>0</v>
      </c>
      <c r="BX54" s="43">
        <f t="shared" si="90"/>
        <v>0</v>
      </c>
      <c r="BY54" s="43">
        <f t="shared" si="90"/>
        <v>0</v>
      </c>
      <c r="BZ54" s="43">
        <f t="shared" si="90"/>
        <v>0</v>
      </c>
      <c r="CA54" s="43">
        <f t="shared" si="90"/>
        <v>0</v>
      </c>
      <c r="CB54" s="43">
        <f t="shared" si="90"/>
        <v>0</v>
      </c>
      <c r="CC54" s="43">
        <f t="shared" si="90"/>
        <v>0</v>
      </c>
      <c r="CD54" s="43">
        <f t="shared" si="90"/>
        <v>0</v>
      </c>
      <c r="CE54" s="43">
        <f t="shared" si="90"/>
        <v>0</v>
      </c>
      <c r="CF54" s="43">
        <f t="shared" si="90"/>
        <v>0</v>
      </c>
      <c r="CG54" s="43">
        <f t="shared" si="90"/>
        <v>0</v>
      </c>
      <c r="CH54" s="43">
        <f t="shared" si="90"/>
        <v>0</v>
      </c>
      <c r="CI54" s="43">
        <f t="shared" si="90"/>
        <v>0</v>
      </c>
      <c r="CJ54" s="43">
        <f t="shared" si="90"/>
        <v>0</v>
      </c>
      <c r="CK54" s="43">
        <f t="shared" si="90"/>
        <v>0</v>
      </c>
      <c r="CL54" s="43">
        <f t="shared" si="90"/>
        <v>0</v>
      </c>
      <c r="CM54" s="43">
        <f t="shared" si="90"/>
        <v>0</v>
      </c>
      <c r="CN54" s="43">
        <f t="shared" si="90"/>
        <v>0</v>
      </c>
      <c r="CO54" s="43">
        <f t="shared" si="90"/>
        <v>0</v>
      </c>
      <c r="CP54" s="43">
        <f t="shared" si="90"/>
        <v>0</v>
      </c>
      <c r="CQ54" s="43">
        <f t="shared" si="90"/>
        <v>0</v>
      </c>
      <c r="CR54" s="43">
        <f t="shared" si="90"/>
        <v>0</v>
      </c>
      <c r="CS54" s="43">
        <f t="shared" si="90"/>
        <v>0</v>
      </c>
      <c r="CT54" s="43">
        <f t="shared" si="90"/>
        <v>0</v>
      </c>
      <c r="CU54" s="43">
        <f t="shared" si="90"/>
        <v>0</v>
      </c>
      <c r="CV54" s="43">
        <f t="shared" si="90"/>
        <v>0</v>
      </c>
      <c r="CW54" s="43">
        <f t="shared" si="90"/>
        <v>0</v>
      </c>
      <c r="CX54" s="43">
        <f t="shared" si="90"/>
        <v>0</v>
      </c>
      <c r="CY54" s="43">
        <f t="shared" si="90"/>
        <v>0</v>
      </c>
      <c r="CZ54" s="43">
        <f t="shared" si="90"/>
        <v>0</v>
      </c>
      <c r="DA54" s="43">
        <f t="shared" si="90"/>
        <v>0</v>
      </c>
      <c r="DB54" s="43">
        <f t="shared" si="90"/>
        <v>0</v>
      </c>
      <c r="DC54" s="43">
        <f t="shared" si="90"/>
        <v>0</v>
      </c>
      <c r="DD54" s="43">
        <f t="shared" si="90"/>
        <v>0</v>
      </c>
      <c r="DE54" s="43">
        <f t="shared" si="90"/>
        <v>0</v>
      </c>
      <c r="DF54" s="43">
        <f t="shared" ref="DF54:DW54" si="91">IF(BR$4&lt;=$C$14,$AS$7/$C$14,0)</f>
        <v>0</v>
      </c>
      <c r="DG54" s="43">
        <f t="shared" si="91"/>
        <v>0</v>
      </c>
      <c r="DH54" s="43">
        <f t="shared" si="91"/>
        <v>0</v>
      </c>
      <c r="DI54" s="43">
        <f t="shared" si="91"/>
        <v>0</v>
      </c>
      <c r="DJ54" s="43">
        <f t="shared" si="91"/>
        <v>0</v>
      </c>
      <c r="DK54" s="43">
        <f t="shared" si="91"/>
        <v>0</v>
      </c>
      <c r="DL54" s="43">
        <f t="shared" si="91"/>
        <v>0</v>
      </c>
      <c r="DM54" s="43">
        <f t="shared" si="91"/>
        <v>0</v>
      </c>
      <c r="DN54" s="43">
        <f t="shared" si="91"/>
        <v>0</v>
      </c>
      <c r="DO54" s="43">
        <f t="shared" si="91"/>
        <v>0</v>
      </c>
      <c r="DP54" s="43">
        <f t="shared" si="91"/>
        <v>0</v>
      </c>
      <c r="DQ54" s="43">
        <f t="shared" si="91"/>
        <v>0</v>
      </c>
      <c r="DR54" s="43">
        <f t="shared" si="91"/>
        <v>0</v>
      </c>
      <c r="DS54" s="43">
        <f t="shared" si="91"/>
        <v>0</v>
      </c>
      <c r="DT54" s="43">
        <f t="shared" si="91"/>
        <v>0</v>
      </c>
      <c r="DU54" s="43">
        <f t="shared" si="91"/>
        <v>0</v>
      </c>
      <c r="DV54" s="43">
        <f t="shared" si="91"/>
        <v>0</v>
      </c>
      <c r="DW54" s="43">
        <f t="shared" si="91"/>
        <v>0</v>
      </c>
    </row>
    <row r="55" spans="4:127" x14ac:dyDescent="0.2">
      <c r="D55" s="20">
        <v>42</v>
      </c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>
        <f>IF(E$4&lt;=$C$14,$AT$7/$C$14,0)</f>
        <v>0</v>
      </c>
      <c r="AU55" s="43">
        <f t="shared" ref="AU55:DF55" si="92">IF(F$4&lt;=$C$14,$AT$7/$C$14,0)</f>
        <v>0</v>
      </c>
      <c r="AV55" s="43">
        <f t="shared" si="92"/>
        <v>0</v>
      </c>
      <c r="AW55" s="43">
        <f t="shared" si="92"/>
        <v>0</v>
      </c>
      <c r="AX55" s="43">
        <f t="shared" si="92"/>
        <v>0</v>
      </c>
      <c r="AY55" s="43">
        <f t="shared" si="92"/>
        <v>0</v>
      </c>
      <c r="AZ55" s="43">
        <f t="shared" si="92"/>
        <v>0</v>
      </c>
      <c r="BA55" s="43">
        <f t="shared" si="92"/>
        <v>0</v>
      </c>
      <c r="BB55" s="43">
        <f t="shared" si="92"/>
        <v>0</v>
      </c>
      <c r="BC55" s="43">
        <f t="shared" si="92"/>
        <v>0</v>
      </c>
      <c r="BD55" s="43">
        <f t="shared" si="92"/>
        <v>0</v>
      </c>
      <c r="BE55" s="43">
        <f t="shared" si="92"/>
        <v>0</v>
      </c>
      <c r="BF55" s="43">
        <f t="shared" si="92"/>
        <v>0</v>
      </c>
      <c r="BG55" s="43">
        <f t="shared" si="92"/>
        <v>0</v>
      </c>
      <c r="BH55" s="43">
        <f t="shared" si="92"/>
        <v>0</v>
      </c>
      <c r="BI55" s="43">
        <f t="shared" si="92"/>
        <v>0</v>
      </c>
      <c r="BJ55" s="43">
        <f t="shared" si="92"/>
        <v>0</v>
      </c>
      <c r="BK55" s="43">
        <f t="shared" si="92"/>
        <v>0</v>
      </c>
      <c r="BL55" s="43">
        <f t="shared" si="92"/>
        <v>0</v>
      </c>
      <c r="BM55" s="43">
        <f t="shared" si="92"/>
        <v>0</v>
      </c>
      <c r="BN55" s="43">
        <f t="shared" si="92"/>
        <v>0</v>
      </c>
      <c r="BO55" s="43">
        <f t="shared" si="92"/>
        <v>0</v>
      </c>
      <c r="BP55" s="43">
        <f t="shared" si="92"/>
        <v>0</v>
      </c>
      <c r="BQ55" s="43">
        <f t="shared" si="92"/>
        <v>0</v>
      </c>
      <c r="BR55" s="43">
        <f t="shared" si="92"/>
        <v>0</v>
      </c>
      <c r="BS55" s="43">
        <f t="shared" si="92"/>
        <v>0</v>
      </c>
      <c r="BT55" s="43">
        <f t="shared" si="92"/>
        <v>0</v>
      </c>
      <c r="BU55" s="43">
        <f t="shared" si="92"/>
        <v>0</v>
      </c>
      <c r="BV55" s="43">
        <f t="shared" si="92"/>
        <v>0</v>
      </c>
      <c r="BW55" s="43">
        <f t="shared" si="92"/>
        <v>0</v>
      </c>
      <c r="BX55" s="43">
        <f t="shared" si="92"/>
        <v>0</v>
      </c>
      <c r="BY55" s="43">
        <f t="shared" si="92"/>
        <v>0</v>
      </c>
      <c r="BZ55" s="43">
        <f t="shared" si="92"/>
        <v>0</v>
      </c>
      <c r="CA55" s="43">
        <f t="shared" si="92"/>
        <v>0</v>
      </c>
      <c r="CB55" s="43">
        <f t="shared" si="92"/>
        <v>0</v>
      </c>
      <c r="CC55" s="43">
        <f t="shared" si="92"/>
        <v>0</v>
      </c>
      <c r="CD55" s="43">
        <f t="shared" si="92"/>
        <v>0</v>
      </c>
      <c r="CE55" s="43">
        <f t="shared" si="92"/>
        <v>0</v>
      </c>
      <c r="CF55" s="43">
        <f t="shared" si="92"/>
        <v>0</v>
      </c>
      <c r="CG55" s="43">
        <f t="shared" si="92"/>
        <v>0</v>
      </c>
      <c r="CH55" s="43">
        <f t="shared" si="92"/>
        <v>0</v>
      </c>
      <c r="CI55" s="43">
        <f t="shared" si="92"/>
        <v>0</v>
      </c>
      <c r="CJ55" s="43">
        <f t="shared" si="92"/>
        <v>0</v>
      </c>
      <c r="CK55" s="43">
        <f t="shared" si="92"/>
        <v>0</v>
      </c>
      <c r="CL55" s="43">
        <f t="shared" si="92"/>
        <v>0</v>
      </c>
      <c r="CM55" s="43">
        <f t="shared" si="92"/>
        <v>0</v>
      </c>
      <c r="CN55" s="43">
        <f t="shared" si="92"/>
        <v>0</v>
      </c>
      <c r="CO55" s="43">
        <f t="shared" si="92"/>
        <v>0</v>
      </c>
      <c r="CP55" s="43">
        <f t="shared" si="92"/>
        <v>0</v>
      </c>
      <c r="CQ55" s="43">
        <f t="shared" si="92"/>
        <v>0</v>
      </c>
      <c r="CR55" s="43">
        <f t="shared" si="92"/>
        <v>0</v>
      </c>
      <c r="CS55" s="43">
        <f t="shared" si="92"/>
        <v>0</v>
      </c>
      <c r="CT55" s="43">
        <f t="shared" si="92"/>
        <v>0</v>
      </c>
      <c r="CU55" s="43">
        <f t="shared" si="92"/>
        <v>0</v>
      </c>
      <c r="CV55" s="43">
        <f t="shared" si="92"/>
        <v>0</v>
      </c>
      <c r="CW55" s="43">
        <f t="shared" si="92"/>
        <v>0</v>
      </c>
      <c r="CX55" s="43">
        <f t="shared" si="92"/>
        <v>0</v>
      </c>
      <c r="CY55" s="43">
        <f t="shared" si="92"/>
        <v>0</v>
      </c>
      <c r="CZ55" s="43">
        <f t="shared" si="92"/>
        <v>0</v>
      </c>
      <c r="DA55" s="43">
        <f t="shared" si="92"/>
        <v>0</v>
      </c>
      <c r="DB55" s="43">
        <f t="shared" si="92"/>
        <v>0</v>
      </c>
      <c r="DC55" s="43">
        <f t="shared" si="92"/>
        <v>0</v>
      </c>
      <c r="DD55" s="43">
        <f t="shared" si="92"/>
        <v>0</v>
      </c>
      <c r="DE55" s="43">
        <f t="shared" si="92"/>
        <v>0</v>
      </c>
      <c r="DF55" s="43">
        <f t="shared" si="92"/>
        <v>0</v>
      </c>
      <c r="DG55" s="43">
        <f t="shared" ref="DG55:DW55" si="93">IF(BR$4&lt;=$C$14,$AT$7/$C$14,0)</f>
        <v>0</v>
      </c>
      <c r="DH55" s="43">
        <f t="shared" si="93"/>
        <v>0</v>
      </c>
      <c r="DI55" s="43">
        <f t="shared" si="93"/>
        <v>0</v>
      </c>
      <c r="DJ55" s="43">
        <f t="shared" si="93"/>
        <v>0</v>
      </c>
      <c r="DK55" s="43">
        <f t="shared" si="93"/>
        <v>0</v>
      </c>
      <c r="DL55" s="43">
        <f t="shared" si="93"/>
        <v>0</v>
      </c>
      <c r="DM55" s="43">
        <f t="shared" si="93"/>
        <v>0</v>
      </c>
      <c r="DN55" s="43">
        <f t="shared" si="93"/>
        <v>0</v>
      </c>
      <c r="DO55" s="43">
        <f t="shared" si="93"/>
        <v>0</v>
      </c>
      <c r="DP55" s="43">
        <f t="shared" si="93"/>
        <v>0</v>
      </c>
      <c r="DQ55" s="43">
        <f t="shared" si="93"/>
        <v>0</v>
      </c>
      <c r="DR55" s="43">
        <f t="shared" si="93"/>
        <v>0</v>
      </c>
      <c r="DS55" s="43">
        <f t="shared" si="93"/>
        <v>0</v>
      </c>
      <c r="DT55" s="43">
        <f t="shared" si="93"/>
        <v>0</v>
      </c>
      <c r="DU55" s="43">
        <f t="shared" si="93"/>
        <v>0</v>
      </c>
      <c r="DV55" s="43">
        <f t="shared" si="93"/>
        <v>0</v>
      </c>
      <c r="DW55" s="43">
        <f t="shared" si="93"/>
        <v>0</v>
      </c>
    </row>
    <row r="56" spans="4:127" x14ac:dyDescent="0.2">
      <c r="D56" s="20">
        <v>43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>
        <f>IF(E$4&lt;=$C$14,$AU$7/$C$14,0)</f>
        <v>0</v>
      </c>
      <c r="AV56" s="43">
        <f t="shared" ref="AV56:DG56" si="94">IF(F$4&lt;=$C$14,$AU$7/$C$14,0)</f>
        <v>0</v>
      </c>
      <c r="AW56" s="43">
        <f t="shared" si="94"/>
        <v>0</v>
      </c>
      <c r="AX56" s="43">
        <f t="shared" si="94"/>
        <v>0</v>
      </c>
      <c r="AY56" s="43">
        <f t="shared" si="94"/>
        <v>0</v>
      </c>
      <c r="AZ56" s="43">
        <f t="shared" si="94"/>
        <v>0</v>
      </c>
      <c r="BA56" s="43">
        <f t="shared" si="94"/>
        <v>0</v>
      </c>
      <c r="BB56" s="43">
        <f t="shared" si="94"/>
        <v>0</v>
      </c>
      <c r="BC56" s="43">
        <f t="shared" si="94"/>
        <v>0</v>
      </c>
      <c r="BD56" s="43">
        <f t="shared" si="94"/>
        <v>0</v>
      </c>
      <c r="BE56" s="43">
        <f t="shared" si="94"/>
        <v>0</v>
      </c>
      <c r="BF56" s="43">
        <f t="shared" si="94"/>
        <v>0</v>
      </c>
      <c r="BG56" s="43">
        <f t="shared" si="94"/>
        <v>0</v>
      </c>
      <c r="BH56" s="43">
        <f t="shared" si="94"/>
        <v>0</v>
      </c>
      <c r="BI56" s="43">
        <f t="shared" si="94"/>
        <v>0</v>
      </c>
      <c r="BJ56" s="43">
        <f t="shared" si="94"/>
        <v>0</v>
      </c>
      <c r="BK56" s="43">
        <f t="shared" si="94"/>
        <v>0</v>
      </c>
      <c r="BL56" s="43">
        <f t="shared" si="94"/>
        <v>0</v>
      </c>
      <c r="BM56" s="43">
        <f t="shared" si="94"/>
        <v>0</v>
      </c>
      <c r="BN56" s="43">
        <f t="shared" si="94"/>
        <v>0</v>
      </c>
      <c r="BO56" s="43">
        <f t="shared" si="94"/>
        <v>0</v>
      </c>
      <c r="BP56" s="43">
        <f t="shared" si="94"/>
        <v>0</v>
      </c>
      <c r="BQ56" s="43">
        <f t="shared" si="94"/>
        <v>0</v>
      </c>
      <c r="BR56" s="43">
        <f t="shared" si="94"/>
        <v>0</v>
      </c>
      <c r="BS56" s="43">
        <f t="shared" si="94"/>
        <v>0</v>
      </c>
      <c r="BT56" s="43">
        <f t="shared" si="94"/>
        <v>0</v>
      </c>
      <c r="BU56" s="43">
        <f t="shared" si="94"/>
        <v>0</v>
      </c>
      <c r="BV56" s="43">
        <f t="shared" si="94"/>
        <v>0</v>
      </c>
      <c r="BW56" s="43">
        <f t="shared" si="94"/>
        <v>0</v>
      </c>
      <c r="BX56" s="43">
        <f t="shared" si="94"/>
        <v>0</v>
      </c>
      <c r="BY56" s="43">
        <f t="shared" si="94"/>
        <v>0</v>
      </c>
      <c r="BZ56" s="43">
        <f t="shared" si="94"/>
        <v>0</v>
      </c>
      <c r="CA56" s="43">
        <f t="shared" si="94"/>
        <v>0</v>
      </c>
      <c r="CB56" s="43">
        <f t="shared" si="94"/>
        <v>0</v>
      </c>
      <c r="CC56" s="43">
        <f t="shared" si="94"/>
        <v>0</v>
      </c>
      <c r="CD56" s="43">
        <f t="shared" si="94"/>
        <v>0</v>
      </c>
      <c r="CE56" s="43">
        <f t="shared" si="94"/>
        <v>0</v>
      </c>
      <c r="CF56" s="43">
        <f t="shared" si="94"/>
        <v>0</v>
      </c>
      <c r="CG56" s="43">
        <f t="shared" si="94"/>
        <v>0</v>
      </c>
      <c r="CH56" s="43">
        <f t="shared" si="94"/>
        <v>0</v>
      </c>
      <c r="CI56" s="43">
        <f t="shared" si="94"/>
        <v>0</v>
      </c>
      <c r="CJ56" s="43">
        <f t="shared" si="94"/>
        <v>0</v>
      </c>
      <c r="CK56" s="43">
        <f t="shared" si="94"/>
        <v>0</v>
      </c>
      <c r="CL56" s="43">
        <f t="shared" si="94"/>
        <v>0</v>
      </c>
      <c r="CM56" s="43">
        <f t="shared" si="94"/>
        <v>0</v>
      </c>
      <c r="CN56" s="43">
        <f t="shared" si="94"/>
        <v>0</v>
      </c>
      <c r="CO56" s="43">
        <f t="shared" si="94"/>
        <v>0</v>
      </c>
      <c r="CP56" s="43">
        <f t="shared" si="94"/>
        <v>0</v>
      </c>
      <c r="CQ56" s="43">
        <f t="shared" si="94"/>
        <v>0</v>
      </c>
      <c r="CR56" s="43">
        <f t="shared" si="94"/>
        <v>0</v>
      </c>
      <c r="CS56" s="43">
        <f t="shared" si="94"/>
        <v>0</v>
      </c>
      <c r="CT56" s="43">
        <f t="shared" si="94"/>
        <v>0</v>
      </c>
      <c r="CU56" s="43">
        <f t="shared" si="94"/>
        <v>0</v>
      </c>
      <c r="CV56" s="43">
        <f t="shared" si="94"/>
        <v>0</v>
      </c>
      <c r="CW56" s="43">
        <f t="shared" si="94"/>
        <v>0</v>
      </c>
      <c r="CX56" s="43">
        <f t="shared" si="94"/>
        <v>0</v>
      </c>
      <c r="CY56" s="43">
        <f t="shared" si="94"/>
        <v>0</v>
      </c>
      <c r="CZ56" s="43">
        <f t="shared" si="94"/>
        <v>0</v>
      </c>
      <c r="DA56" s="43">
        <f t="shared" si="94"/>
        <v>0</v>
      </c>
      <c r="DB56" s="43">
        <f t="shared" si="94"/>
        <v>0</v>
      </c>
      <c r="DC56" s="43">
        <f t="shared" si="94"/>
        <v>0</v>
      </c>
      <c r="DD56" s="43">
        <f t="shared" si="94"/>
        <v>0</v>
      </c>
      <c r="DE56" s="43">
        <f t="shared" si="94"/>
        <v>0</v>
      </c>
      <c r="DF56" s="43">
        <f t="shared" si="94"/>
        <v>0</v>
      </c>
      <c r="DG56" s="43">
        <f t="shared" si="94"/>
        <v>0</v>
      </c>
      <c r="DH56" s="43">
        <f t="shared" ref="DH56:DW56" si="95">IF(BR$4&lt;=$C$14,$AU$7/$C$14,0)</f>
        <v>0</v>
      </c>
      <c r="DI56" s="43">
        <f t="shared" si="95"/>
        <v>0</v>
      </c>
      <c r="DJ56" s="43">
        <f t="shared" si="95"/>
        <v>0</v>
      </c>
      <c r="DK56" s="43">
        <f t="shared" si="95"/>
        <v>0</v>
      </c>
      <c r="DL56" s="43">
        <f t="shared" si="95"/>
        <v>0</v>
      </c>
      <c r="DM56" s="43">
        <f t="shared" si="95"/>
        <v>0</v>
      </c>
      <c r="DN56" s="43">
        <f t="shared" si="95"/>
        <v>0</v>
      </c>
      <c r="DO56" s="43">
        <f t="shared" si="95"/>
        <v>0</v>
      </c>
      <c r="DP56" s="43">
        <f t="shared" si="95"/>
        <v>0</v>
      </c>
      <c r="DQ56" s="43">
        <f t="shared" si="95"/>
        <v>0</v>
      </c>
      <c r="DR56" s="43">
        <f t="shared" si="95"/>
        <v>0</v>
      </c>
      <c r="DS56" s="43">
        <f t="shared" si="95"/>
        <v>0</v>
      </c>
      <c r="DT56" s="43">
        <f t="shared" si="95"/>
        <v>0</v>
      </c>
      <c r="DU56" s="43">
        <f t="shared" si="95"/>
        <v>0</v>
      </c>
      <c r="DV56" s="43">
        <f t="shared" si="95"/>
        <v>0</v>
      </c>
      <c r="DW56" s="43">
        <f t="shared" si="95"/>
        <v>0</v>
      </c>
    </row>
    <row r="57" spans="4:127" x14ac:dyDescent="0.2">
      <c r="D57" s="20">
        <v>44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>
        <f>IF(E$4&lt;=$C$14,$AV$7/$C$14,0)</f>
        <v>0</v>
      </c>
      <c r="AW57" s="43">
        <f t="shared" ref="AW57:DH57" si="96">IF(F$4&lt;=$C$14,$AV$7/$C$14,0)</f>
        <v>0</v>
      </c>
      <c r="AX57" s="43">
        <f t="shared" si="96"/>
        <v>0</v>
      </c>
      <c r="AY57" s="43">
        <f t="shared" si="96"/>
        <v>0</v>
      </c>
      <c r="AZ57" s="43">
        <f t="shared" si="96"/>
        <v>0</v>
      </c>
      <c r="BA57" s="43">
        <f t="shared" si="96"/>
        <v>0</v>
      </c>
      <c r="BB57" s="43">
        <f t="shared" si="96"/>
        <v>0</v>
      </c>
      <c r="BC57" s="43">
        <f t="shared" si="96"/>
        <v>0</v>
      </c>
      <c r="BD57" s="43">
        <f t="shared" si="96"/>
        <v>0</v>
      </c>
      <c r="BE57" s="43">
        <f t="shared" si="96"/>
        <v>0</v>
      </c>
      <c r="BF57" s="43">
        <f t="shared" si="96"/>
        <v>0</v>
      </c>
      <c r="BG57" s="43">
        <f t="shared" si="96"/>
        <v>0</v>
      </c>
      <c r="BH57" s="43">
        <f t="shared" si="96"/>
        <v>0</v>
      </c>
      <c r="BI57" s="43">
        <f t="shared" si="96"/>
        <v>0</v>
      </c>
      <c r="BJ57" s="43">
        <f t="shared" si="96"/>
        <v>0</v>
      </c>
      <c r="BK57" s="43">
        <f t="shared" si="96"/>
        <v>0</v>
      </c>
      <c r="BL57" s="43">
        <f t="shared" si="96"/>
        <v>0</v>
      </c>
      <c r="BM57" s="43">
        <f t="shared" si="96"/>
        <v>0</v>
      </c>
      <c r="BN57" s="43">
        <f t="shared" si="96"/>
        <v>0</v>
      </c>
      <c r="BO57" s="43">
        <f t="shared" si="96"/>
        <v>0</v>
      </c>
      <c r="BP57" s="43">
        <f t="shared" si="96"/>
        <v>0</v>
      </c>
      <c r="BQ57" s="43">
        <f t="shared" si="96"/>
        <v>0</v>
      </c>
      <c r="BR57" s="43">
        <f t="shared" si="96"/>
        <v>0</v>
      </c>
      <c r="BS57" s="43">
        <f t="shared" si="96"/>
        <v>0</v>
      </c>
      <c r="BT57" s="43">
        <f t="shared" si="96"/>
        <v>0</v>
      </c>
      <c r="BU57" s="43">
        <f t="shared" si="96"/>
        <v>0</v>
      </c>
      <c r="BV57" s="43">
        <f t="shared" si="96"/>
        <v>0</v>
      </c>
      <c r="BW57" s="43">
        <f t="shared" si="96"/>
        <v>0</v>
      </c>
      <c r="BX57" s="43">
        <f t="shared" si="96"/>
        <v>0</v>
      </c>
      <c r="BY57" s="43">
        <f t="shared" si="96"/>
        <v>0</v>
      </c>
      <c r="BZ57" s="43">
        <f t="shared" si="96"/>
        <v>0</v>
      </c>
      <c r="CA57" s="43">
        <f t="shared" si="96"/>
        <v>0</v>
      </c>
      <c r="CB57" s="43">
        <f t="shared" si="96"/>
        <v>0</v>
      </c>
      <c r="CC57" s="43">
        <f t="shared" si="96"/>
        <v>0</v>
      </c>
      <c r="CD57" s="43">
        <f t="shared" si="96"/>
        <v>0</v>
      </c>
      <c r="CE57" s="43">
        <f t="shared" si="96"/>
        <v>0</v>
      </c>
      <c r="CF57" s="43">
        <f t="shared" si="96"/>
        <v>0</v>
      </c>
      <c r="CG57" s="43">
        <f t="shared" si="96"/>
        <v>0</v>
      </c>
      <c r="CH57" s="43">
        <f t="shared" si="96"/>
        <v>0</v>
      </c>
      <c r="CI57" s="43">
        <f t="shared" si="96"/>
        <v>0</v>
      </c>
      <c r="CJ57" s="43">
        <f t="shared" si="96"/>
        <v>0</v>
      </c>
      <c r="CK57" s="43">
        <f t="shared" si="96"/>
        <v>0</v>
      </c>
      <c r="CL57" s="43">
        <f t="shared" si="96"/>
        <v>0</v>
      </c>
      <c r="CM57" s="43">
        <f t="shared" si="96"/>
        <v>0</v>
      </c>
      <c r="CN57" s="43">
        <f t="shared" si="96"/>
        <v>0</v>
      </c>
      <c r="CO57" s="43">
        <f t="shared" si="96"/>
        <v>0</v>
      </c>
      <c r="CP57" s="43">
        <f t="shared" si="96"/>
        <v>0</v>
      </c>
      <c r="CQ57" s="43">
        <f t="shared" si="96"/>
        <v>0</v>
      </c>
      <c r="CR57" s="43">
        <f t="shared" si="96"/>
        <v>0</v>
      </c>
      <c r="CS57" s="43">
        <f t="shared" si="96"/>
        <v>0</v>
      </c>
      <c r="CT57" s="43">
        <f t="shared" si="96"/>
        <v>0</v>
      </c>
      <c r="CU57" s="43">
        <f t="shared" si="96"/>
        <v>0</v>
      </c>
      <c r="CV57" s="43">
        <f t="shared" si="96"/>
        <v>0</v>
      </c>
      <c r="CW57" s="43">
        <f t="shared" si="96"/>
        <v>0</v>
      </c>
      <c r="CX57" s="43">
        <f t="shared" si="96"/>
        <v>0</v>
      </c>
      <c r="CY57" s="43">
        <f t="shared" si="96"/>
        <v>0</v>
      </c>
      <c r="CZ57" s="43">
        <f t="shared" si="96"/>
        <v>0</v>
      </c>
      <c r="DA57" s="43">
        <f t="shared" si="96"/>
        <v>0</v>
      </c>
      <c r="DB57" s="43">
        <f t="shared" si="96"/>
        <v>0</v>
      </c>
      <c r="DC57" s="43">
        <f t="shared" si="96"/>
        <v>0</v>
      </c>
      <c r="DD57" s="43">
        <f t="shared" si="96"/>
        <v>0</v>
      </c>
      <c r="DE57" s="43">
        <f t="shared" si="96"/>
        <v>0</v>
      </c>
      <c r="DF57" s="43">
        <f t="shared" si="96"/>
        <v>0</v>
      </c>
      <c r="DG57" s="43">
        <f t="shared" si="96"/>
        <v>0</v>
      </c>
      <c r="DH57" s="43">
        <f t="shared" si="96"/>
        <v>0</v>
      </c>
      <c r="DI57" s="43">
        <f t="shared" ref="DI57:DW57" si="97">IF(BR$4&lt;=$C$14,$AV$7/$C$14,0)</f>
        <v>0</v>
      </c>
      <c r="DJ57" s="43">
        <f t="shared" si="97"/>
        <v>0</v>
      </c>
      <c r="DK57" s="43">
        <f t="shared" si="97"/>
        <v>0</v>
      </c>
      <c r="DL57" s="43">
        <f t="shared" si="97"/>
        <v>0</v>
      </c>
      <c r="DM57" s="43">
        <f t="shared" si="97"/>
        <v>0</v>
      </c>
      <c r="DN57" s="43">
        <f t="shared" si="97"/>
        <v>0</v>
      </c>
      <c r="DO57" s="43">
        <f t="shared" si="97"/>
        <v>0</v>
      </c>
      <c r="DP57" s="43">
        <f t="shared" si="97"/>
        <v>0</v>
      </c>
      <c r="DQ57" s="43">
        <f t="shared" si="97"/>
        <v>0</v>
      </c>
      <c r="DR57" s="43">
        <f t="shared" si="97"/>
        <v>0</v>
      </c>
      <c r="DS57" s="43">
        <f t="shared" si="97"/>
        <v>0</v>
      </c>
      <c r="DT57" s="43">
        <f t="shared" si="97"/>
        <v>0</v>
      </c>
      <c r="DU57" s="43">
        <f t="shared" si="97"/>
        <v>0</v>
      </c>
      <c r="DV57" s="43">
        <f t="shared" si="97"/>
        <v>0</v>
      </c>
      <c r="DW57" s="43">
        <f t="shared" si="97"/>
        <v>0</v>
      </c>
    </row>
    <row r="58" spans="4:127" x14ac:dyDescent="0.2">
      <c r="D58" s="20">
        <v>45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>
        <f>IF(E$4&lt;=$C$14,$AW$7/$C$14,0)</f>
        <v>0</v>
      </c>
      <c r="AX58" s="43">
        <f t="shared" ref="AX58:DI58" si="98">IF(F$4&lt;=$C$14,$AW$7/$C$14,0)</f>
        <v>0</v>
      </c>
      <c r="AY58" s="43">
        <f t="shared" si="98"/>
        <v>0</v>
      </c>
      <c r="AZ58" s="43">
        <f t="shared" si="98"/>
        <v>0</v>
      </c>
      <c r="BA58" s="43">
        <f t="shared" si="98"/>
        <v>0</v>
      </c>
      <c r="BB58" s="43">
        <f t="shared" si="98"/>
        <v>0</v>
      </c>
      <c r="BC58" s="43">
        <f t="shared" si="98"/>
        <v>0</v>
      </c>
      <c r="BD58" s="43">
        <f t="shared" si="98"/>
        <v>0</v>
      </c>
      <c r="BE58" s="43">
        <f t="shared" si="98"/>
        <v>0</v>
      </c>
      <c r="BF58" s="43">
        <f t="shared" si="98"/>
        <v>0</v>
      </c>
      <c r="BG58" s="43">
        <f t="shared" si="98"/>
        <v>0</v>
      </c>
      <c r="BH58" s="43">
        <f t="shared" si="98"/>
        <v>0</v>
      </c>
      <c r="BI58" s="43">
        <f t="shared" si="98"/>
        <v>0</v>
      </c>
      <c r="BJ58" s="43">
        <f t="shared" si="98"/>
        <v>0</v>
      </c>
      <c r="BK58" s="43">
        <f t="shared" si="98"/>
        <v>0</v>
      </c>
      <c r="BL58" s="43">
        <f t="shared" si="98"/>
        <v>0</v>
      </c>
      <c r="BM58" s="43">
        <f t="shared" si="98"/>
        <v>0</v>
      </c>
      <c r="BN58" s="43">
        <f t="shared" si="98"/>
        <v>0</v>
      </c>
      <c r="BO58" s="43">
        <f t="shared" si="98"/>
        <v>0</v>
      </c>
      <c r="BP58" s="43">
        <f t="shared" si="98"/>
        <v>0</v>
      </c>
      <c r="BQ58" s="43">
        <f t="shared" si="98"/>
        <v>0</v>
      </c>
      <c r="BR58" s="43">
        <f t="shared" si="98"/>
        <v>0</v>
      </c>
      <c r="BS58" s="43">
        <f t="shared" si="98"/>
        <v>0</v>
      </c>
      <c r="BT58" s="43">
        <f t="shared" si="98"/>
        <v>0</v>
      </c>
      <c r="BU58" s="43">
        <f t="shared" si="98"/>
        <v>0</v>
      </c>
      <c r="BV58" s="43">
        <f t="shared" si="98"/>
        <v>0</v>
      </c>
      <c r="BW58" s="43">
        <f t="shared" si="98"/>
        <v>0</v>
      </c>
      <c r="BX58" s="43">
        <f t="shared" si="98"/>
        <v>0</v>
      </c>
      <c r="BY58" s="43">
        <f t="shared" si="98"/>
        <v>0</v>
      </c>
      <c r="BZ58" s="43">
        <f t="shared" si="98"/>
        <v>0</v>
      </c>
      <c r="CA58" s="43">
        <f t="shared" si="98"/>
        <v>0</v>
      </c>
      <c r="CB58" s="43">
        <f t="shared" si="98"/>
        <v>0</v>
      </c>
      <c r="CC58" s="43">
        <f t="shared" si="98"/>
        <v>0</v>
      </c>
      <c r="CD58" s="43">
        <f t="shared" si="98"/>
        <v>0</v>
      </c>
      <c r="CE58" s="43">
        <f t="shared" si="98"/>
        <v>0</v>
      </c>
      <c r="CF58" s="43">
        <f t="shared" si="98"/>
        <v>0</v>
      </c>
      <c r="CG58" s="43">
        <f t="shared" si="98"/>
        <v>0</v>
      </c>
      <c r="CH58" s="43">
        <f t="shared" si="98"/>
        <v>0</v>
      </c>
      <c r="CI58" s="43">
        <f t="shared" si="98"/>
        <v>0</v>
      </c>
      <c r="CJ58" s="43">
        <f t="shared" si="98"/>
        <v>0</v>
      </c>
      <c r="CK58" s="43">
        <f t="shared" si="98"/>
        <v>0</v>
      </c>
      <c r="CL58" s="43">
        <f t="shared" si="98"/>
        <v>0</v>
      </c>
      <c r="CM58" s="43">
        <f t="shared" si="98"/>
        <v>0</v>
      </c>
      <c r="CN58" s="43">
        <f t="shared" si="98"/>
        <v>0</v>
      </c>
      <c r="CO58" s="43">
        <f t="shared" si="98"/>
        <v>0</v>
      </c>
      <c r="CP58" s="43">
        <f t="shared" si="98"/>
        <v>0</v>
      </c>
      <c r="CQ58" s="43">
        <f t="shared" si="98"/>
        <v>0</v>
      </c>
      <c r="CR58" s="43">
        <f t="shared" si="98"/>
        <v>0</v>
      </c>
      <c r="CS58" s="43">
        <f t="shared" si="98"/>
        <v>0</v>
      </c>
      <c r="CT58" s="43">
        <f t="shared" si="98"/>
        <v>0</v>
      </c>
      <c r="CU58" s="43">
        <f t="shared" si="98"/>
        <v>0</v>
      </c>
      <c r="CV58" s="43">
        <f t="shared" si="98"/>
        <v>0</v>
      </c>
      <c r="CW58" s="43">
        <f t="shared" si="98"/>
        <v>0</v>
      </c>
      <c r="CX58" s="43">
        <f t="shared" si="98"/>
        <v>0</v>
      </c>
      <c r="CY58" s="43">
        <f t="shared" si="98"/>
        <v>0</v>
      </c>
      <c r="CZ58" s="43">
        <f t="shared" si="98"/>
        <v>0</v>
      </c>
      <c r="DA58" s="43">
        <f t="shared" si="98"/>
        <v>0</v>
      </c>
      <c r="DB58" s="43">
        <f t="shared" si="98"/>
        <v>0</v>
      </c>
      <c r="DC58" s="43">
        <f t="shared" si="98"/>
        <v>0</v>
      </c>
      <c r="DD58" s="43">
        <f t="shared" si="98"/>
        <v>0</v>
      </c>
      <c r="DE58" s="43">
        <f t="shared" si="98"/>
        <v>0</v>
      </c>
      <c r="DF58" s="43">
        <f t="shared" si="98"/>
        <v>0</v>
      </c>
      <c r="DG58" s="43">
        <f t="shared" si="98"/>
        <v>0</v>
      </c>
      <c r="DH58" s="43">
        <f t="shared" si="98"/>
        <v>0</v>
      </c>
      <c r="DI58" s="43">
        <f t="shared" si="98"/>
        <v>0</v>
      </c>
      <c r="DJ58" s="43">
        <f t="shared" ref="DJ58:DW58" si="99">IF(BR$4&lt;=$C$14,$AW$7/$C$14,0)</f>
        <v>0</v>
      </c>
      <c r="DK58" s="43">
        <f t="shared" si="99"/>
        <v>0</v>
      </c>
      <c r="DL58" s="43">
        <f t="shared" si="99"/>
        <v>0</v>
      </c>
      <c r="DM58" s="43">
        <f t="shared" si="99"/>
        <v>0</v>
      </c>
      <c r="DN58" s="43">
        <f t="shared" si="99"/>
        <v>0</v>
      </c>
      <c r="DO58" s="43">
        <f t="shared" si="99"/>
        <v>0</v>
      </c>
      <c r="DP58" s="43">
        <f t="shared" si="99"/>
        <v>0</v>
      </c>
      <c r="DQ58" s="43">
        <f t="shared" si="99"/>
        <v>0</v>
      </c>
      <c r="DR58" s="43">
        <f t="shared" si="99"/>
        <v>0</v>
      </c>
      <c r="DS58" s="43">
        <f t="shared" si="99"/>
        <v>0</v>
      </c>
      <c r="DT58" s="43">
        <f t="shared" si="99"/>
        <v>0</v>
      </c>
      <c r="DU58" s="43">
        <f t="shared" si="99"/>
        <v>0</v>
      </c>
      <c r="DV58" s="43">
        <f t="shared" si="99"/>
        <v>0</v>
      </c>
      <c r="DW58" s="43">
        <f t="shared" si="99"/>
        <v>0</v>
      </c>
    </row>
    <row r="59" spans="4:127" x14ac:dyDescent="0.2">
      <c r="D59" s="20">
        <v>46</v>
      </c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>
        <f>IF(E$4&lt;=$C$14,$AX$7/$C$14,0)</f>
        <v>0</v>
      </c>
      <c r="AY59" s="43">
        <f t="shared" ref="AY59:DJ59" si="100">IF(F$4&lt;=$C$14,$AX$7/$C$14,0)</f>
        <v>0</v>
      </c>
      <c r="AZ59" s="43">
        <f t="shared" si="100"/>
        <v>0</v>
      </c>
      <c r="BA59" s="43">
        <f t="shared" si="100"/>
        <v>0</v>
      </c>
      <c r="BB59" s="43">
        <f t="shared" si="100"/>
        <v>0</v>
      </c>
      <c r="BC59" s="43">
        <f t="shared" si="100"/>
        <v>0</v>
      </c>
      <c r="BD59" s="43">
        <f t="shared" si="100"/>
        <v>0</v>
      </c>
      <c r="BE59" s="43">
        <f t="shared" si="100"/>
        <v>0</v>
      </c>
      <c r="BF59" s="43">
        <f t="shared" si="100"/>
        <v>0</v>
      </c>
      <c r="BG59" s="43">
        <f t="shared" si="100"/>
        <v>0</v>
      </c>
      <c r="BH59" s="43">
        <f t="shared" si="100"/>
        <v>0</v>
      </c>
      <c r="BI59" s="43">
        <f t="shared" si="100"/>
        <v>0</v>
      </c>
      <c r="BJ59" s="43">
        <f t="shared" si="100"/>
        <v>0</v>
      </c>
      <c r="BK59" s="43">
        <f t="shared" si="100"/>
        <v>0</v>
      </c>
      <c r="BL59" s="43">
        <f t="shared" si="100"/>
        <v>0</v>
      </c>
      <c r="BM59" s="43">
        <f t="shared" si="100"/>
        <v>0</v>
      </c>
      <c r="BN59" s="43">
        <f t="shared" si="100"/>
        <v>0</v>
      </c>
      <c r="BO59" s="43">
        <f t="shared" si="100"/>
        <v>0</v>
      </c>
      <c r="BP59" s="43">
        <f t="shared" si="100"/>
        <v>0</v>
      </c>
      <c r="BQ59" s="43">
        <f t="shared" si="100"/>
        <v>0</v>
      </c>
      <c r="BR59" s="43">
        <f t="shared" si="100"/>
        <v>0</v>
      </c>
      <c r="BS59" s="43">
        <f t="shared" si="100"/>
        <v>0</v>
      </c>
      <c r="BT59" s="43">
        <f t="shared" si="100"/>
        <v>0</v>
      </c>
      <c r="BU59" s="43">
        <f t="shared" si="100"/>
        <v>0</v>
      </c>
      <c r="BV59" s="43">
        <f t="shared" si="100"/>
        <v>0</v>
      </c>
      <c r="BW59" s="43">
        <f t="shared" si="100"/>
        <v>0</v>
      </c>
      <c r="BX59" s="43">
        <f t="shared" si="100"/>
        <v>0</v>
      </c>
      <c r="BY59" s="43">
        <f t="shared" si="100"/>
        <v>0</v>
      </c>
      <c r="BZ59" s="43">
        <f t="shared" si="100"/>
        <v>0</v>
      </c>
      <c r="CA59" s="43">
        <f t="shared" si="100"/>
        <v>0</v>
      </c>
      <c r="CB59" s="43">
        <f t="shared" si="100"/>
        <v>0</v>
      </c>
      <c r="CC59" s="43">
        <f t="shared" si="100"/>
        <v>0</v>
      </c>
      <c r="CD59" s="43">
        <f t="shared" si="100"/>
        <v>0</v>
      </c>
      <c r="CE59" s="43">
        <f t="shared" si="100"/>
        <v>0</v>
      </c>
      <c r="CF59" s="43">
        <f t="shared" si="100"/>
        <v>0</v>
      </c>
      <c r="CG59" s="43">
        <f t="shared" si="100"/>
        <v>0</v>
      </c>
      <c r="CH59" s="43">
        <f t="shared" si="100"/>
        <v>0</v>
      </c>
      <c r="CI59" s="43">
        <f t="shared" si="100"/>
        <v>0</v>
      </c>
      <c r="CJ59" s="43">
        <f t="shared" si="100"/>
        <v>0</v>
      </c>
      <c r="CK59" s="43">
        <f t="shared" si="100"/>
        <v>0</v>
      </c>
      <c r="CL59" s="43">
        <f t="shared" si="100"/>
        <v>0</v>
      </c>
      <c r="CM59" s="43">
        <f t="shared" si="100"/>
        <v>0</v>
      </c>
      <c r="CN59" s="43">
        <f t="shared" si="100"/>
        <v>0</v>
      </c>
      <c r="CO59" s="43">
        <f t="shared" si="100"/>
        <v>0</v>
      </c>
      <c r="CP59" s="43">
        <f t="shared" si="100"/>
        <v>0</v>
      </c>
      <c r="CQ59" s="43">
        <f t="shared" si="100"/>
        <v>0</v>
      </c>
      <c r="CR59" s="43">
        <f t="shared" si="100"/>
        <v>0</v>
      </c>
      <c r="CS59" s="43">
        <f t="shared" si="100"/>
        <v>0</v>
      </c>
      <c r="CT59" s="43">
        <f t="shared" si="100"/>
        <v>0</v>
      </c>
      <c r="CU59" s="43">
        <f t="shared" si="100"/>
        <v>0</v>
      </c>
      <c r="CV59" s="43">
        <f t="shared" si="100"/>
        <v>0</v>
      </c>
      <c r="CW59" s="43">
        <f t="shared" si="100"/>
        <v>0</v>
      </c>
      <c r="CX59" s="43">
        <f t="shared" si="100"/>
        <v>0</v>
      </c>
      <c r="CY59" s="43">
        <f t="shared" si="100"/>
        <v>0</v>
      </c>
      <c r="CZ59" s="43">
        <f t="shared" si="100"/>
        <v>0</v>
      </c>
      <c r="DA59" s="43">
        <f t="shared" si="100"/>
        <v>0</v>
      </c>
      <c r="DB59" s="43">
        <f t="shared" si="100"/>
        <v>0</v>
      </c>
      <c r="DC59" s="43">
        <f t="shared" si="100"/>
        <v>0</v>
      </c>
      <c r="DD59" s="43">
        <f t="shared" si="100"/>
        <v>0</v>
      </c>
      <c r="DE59" s="43">
        <f t="shared" si="100"/>
        <v>0</v>
      </c>
      <c r="DF59" s="43">
        <f t="shared" si="100"/>
        <v>0</v>
      </c>
      <c r="DG59" s="43">
        <f t="shared" si="100"/>
        <v>0</v>
      </c>
      <c r="DH59" s="43">
        <f t="shared" si="100"/>
        <v>0</v>
      </c>
      <c r="DI59" s="43">
        <f t="shared" si="100"/>
        <v>0</v>
      </c>
      <c r="DJ59" s="43">
        <f t="shared" si="100"/>
        <v>0</v>
      </c>
      <c r="DK59" s="43">
        <f t="shared" ref="DK59:DW59" si="101">IF(BR$4&lt;=$C$14,$AX$7/$C$14,0)</f>
        <v>0</v>
      </c>
      <c r="DL59" s="43">
        <f t="shared" si="101"/>
        <v>0</v>
      </c>
      <c r="DM59" s="43">
        <f t="shared" si="101"/>
        <v>0</v>
      </c>
      <c r="DN59" s="43">
        <f t="shared" si="101"/>
        <v>0</v>
      </c>
      <c r="DO59" s="43">
        <f t="shared" si="101"/>
        <v>0</v>
      </c>
      <c r="DP59" s="43">
        <f t="shared" si="101"/>
        <v>0</v>
      </c>
      <c r="DQ59" s="43">
        <f t="shared" si="101"/>
        <v>0</v>
      </c>
      <c r="DR59" s="43">
        <f t="shared" si="101"/>
        <v>0</v>
      </c>
      <c r="DS59" s="43">
        <f t="shared" si="101"/>
        <v>0</v>
      </c>
      <c r="DT59" s="43">
        <f t="shared" si="101"/>
        <v>0</v>
      </c>
      <c r="DU59" s="43">
        <f t="shared" si="101"/>
        <v>0</v>
      </c>
      <c r="DV59" s="43">
        <f t="shared" si="101"/>
        <v>0</v>
      </c>
      <c r="DW59" s="43">
        <f t="shared" si="101"/>
        <v>0</v>
      </c>
    </row>
    <row r="60" spans="4:127" x14ac:dyDescent="0.2">
      <c r="D60" s="20">
        <v>47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>
        <f>IF(E$4&lt;=$C$14,$AY$7/$C$14,0)</f>
        <v>0</v>
      </c>
      <c r="AZ60" s="43">
        <f t="shared" ref="AZ60:DK60" si="102">IF(F$4&lt;=$C$14,$AY$7/$C$14,0)</f>
        <v>0</v>
      </c>
      <c r="BA60" s="43">
        <f t="shared" si="102"/>
        <v>0</v>
      </c>
      <c r="BB60" s="43">
        <f t="shared" si="102"/>
        <v>0</v>
      </c>
      <c r="BC60" s="43">
        <f t="shared" si="102"/>
        <v>0</v>
      </c>
      <c r="BD60" s="43">
        <f t="shared" si="102"/>
        <v>0</v>
      </c>
      <c r="BE60" s="43">
        <f t="shared" si="102"/>
        <v>0</v>
      </c>
      <c r="BF60" s="43">
        <f t="shared" si="102"/>
        <v>0</v>
      </c>
      <c r="BG60" s="43">
        <f t="shared" si="102"/>
        <v>0</v>
      </c>
      <c r="BH60" s="43">
        <f t="shared" si="102"/>
        <v>0</v>
      </c>
      <c r="BI60" s="43">
        <f t="shared" si="102"/>
        <v>0</v>
      </c>
      <c r="BJ60" s="43">
        <f t="shared" si="102"/>
        <v>0</v>
      </c>
      <c r="BK60" s="43">
        <f t="shared" si="102"/>
        <v>0</v>
      </c>
      <c r="BL60" s="43">
        <f t="shared" si="102"/>
        <v>0</v>
      </c>
      <c r="BM60" s="43">
        <f t="shared" si="102"/>
        <v>0</v>
      </c>
      <c r="BN60" s="43">
        <f t="shared" si="102"/>
        <v>0</v>
      </c>
      <c r="BO60" s="43">
        <f t="shared" si="102"/>
        <v>0</v>
      </c>
      <c r="BP60" s="43">
        <f t="shared" si="102"/>
        <v>0</v>
      </c>
      <c r="BQ60" s="43">
        <f t="shared" si="102"/>
        <v>0</v>
      </c>
      <c r="BR60" s="43">
        <f t="shared" si="102"/>
        <v>0</v>
      </c>
      <c r="BS60" s="43">
        <f t="shared" si="102"/>
        <v>0</v>
      </c>
      <c r="BT60" s="43">
        <f t="shared" si="102"/>
        <v>0</v>
      </c>
      <c r="BU60" s="43">
        <f t="shared" si="102"/>
        <v>0</v>
      </c>
      <c r="BV60" s="43">
        <f t="shared" si="102"/>
        <v>0</v>
      </c>
      <c r="BW60" s="43">
        <f t="shared" si="102"/>
        <v>0</v>
      </c>
      <c r="BX60" s="43">
        <f t="shared" si="102"/>
        <v>0</v>
      </c>
      <c r="BY60" s="43">
        <f t="shared" si="102"/>
        <v>0</v>
      </c>
      <c r="BZ60" s="43">
        <f t="shared" si="102"/>
        <v>0</v>
      </c>
      <c r="CA60" s="43">
        <f t="shared" si="102"/>
        <v>0</v>
      </c>
      <c r="CB60" s="43">
        <f t="shared" si="102"/>
        <v>0</v>
      </c>
      <c r="CC60" s="43">
        <f t="shared" si="102"/>
        <v>0</v>
      </c>
      <c r="CD60" s="43">
        <f t="shared" si="102"/>
        <v>0</v>
      </c>
      <c r="CE60" s="43">
        <f t="shared" si="102"/>
        <v>0</v>
      </c>
      <c r="CF60" s="43">
        <f t="shared" si="102"/>
        <v>0</v>
      </c>
      <c r="CG60" s="43">
        <f t="shared" si="102"/>
        <v>0</v>
      </c>
      <c r="CH60" s="43">
        <f t="shared" si="102"/>
        <v>0</v>
      </c>
      <c r="CI60" s="43">
        <f t="shared" si="102"/>
        <v>0</v>
      </c>
      <c r="CJ60" s="43">
        <f t="shared" si="102"/>
        <v>0</v>
      </c>
      <c r="CK60" s="43">
        <f t="shared" si="102"/>
        <v>0</v>
      </c>
      <c r="CL60" s="43">
        <f t="shared" si="102"/>
        <v>0</v>
      </c>
      <c r="CM60" s="43">
        <f t="shared" si="102"/>
        <v>0</v>
      </c>
      <c r="CN60" s="43">
        <f t="shared" si="102"/>
        <v>0</v>
      </c>
      <c r="CO60" s="43">
        <f t="shared" si="102"/>
        <v>0</v>
      </c>
      <c r="CP60" s="43">
        <f t="shared" si="102"/>
        <v>0</v>
      </c>
      <c r="CQ60" s="43">
        <f t="shared" si="102"/>
        <v>0</v>
      </c>
      <c r="CR60" s="43">
        <f t="shared" si="102"/>
        <v>0</v>
      </c>
      <c r="CS60" s="43">
        <f t="shared" si="102"/>
        <v>0</v>
      </c>
      <c r="CT60" s="43">
        <f t="shared" si="102"/>
        <v>0</v>
      </c>
      <c r="CU60" s="43">
        <f t="shared" si="102"/>
        <v>0</v>
      </c>
      <c r="CV60" s="43">
        <f t="shared" si="102"/>
        <v>0</v>
      </c>
      <c r="CW60" s="43">
        <f t="shared" si="102"/>
        <v>0</v>
      </c>
      <c r="CX60" s="43">
        <f t="shared" si="102"/>
        <v>0</v>
      </c>
      <c r="CY60" s="43">
        <f t="shared" si="102"/>
        <v>0</v>
      </c>
      <c r="CZ60" s="43">
        <f t="shared" si="102"/>
        <v>0</v>
      </c>
      <c r="DA60" s="43">
        <f t="shared" si="102"/>
        <v>0</v>
      </c>
      <c r="DB60" s="43">
        <f t="shared" si="102"/>
        <v>0</v>
      </c>
      <c r="DC60" s="43">
        <f t="shared" si="102"/>
        <v>0</v>
      </c>
      <c r="DD60" s="43">
        <f t="shared" si="102"/>
        <v>0</v>
      </c>
      <c r="DE60" s="43">
        <f t="shared" si="102"/>
        <v>0</v>
      </c>
      <c r="DF60" s="43">
        <f t="shared" si="102"/>
        <v>0</v>
      </c>
      <c r="DG60" s="43">
        <f t="shared" si="102"/>
        <v>0</v>
      </c>
      <c r="DH60" s="43">
        <f t="shared" si="102"/>
        <v>0</v>
      </c>
      <c r="DI60" s="43">
        <f t="shared" si="102"/>
        <v>0</v>
      </c>
      <c r="DJ60" s="43">
        <f t="shared" si="102"/>
        <v>0</v>
      </c>
      <c r="DK60" s="43">
        <f t="shared" si="102"/>
        <v>0</v>
      </c>
      <c r="DL60" s="43">
        <f t="shared" ref="DL60:DW60" si="103">IF(BR$4&lt;=$C$14,$AY$7/$C$14,0)</f>
        <v>0</v>
      </c>
      <c r="DM60" s="43">
        <f t="shared" si="103"/>
        <v>0</v>
      </c>
      <c r="DN60" s="43">
        <f t="shared" si="103"/>
        <v>0</v>
      </c>
      <c r="DO60" s="43">
        <f t="shared" si="103"/>
        <v>0</v>
      </c>
      <c r="DP60" s="43">
        <f t="shared" si="103"/>
        <v>0</v>
      </c>
      <c r="DQ60" s="43">
        <f t="shared" si="103"/>
        <v>0</v>
      </c>
      <c r="DR60" s="43">
        <f t="shared" si="103"/>
        <v>0</v>
      </c>
      <c r="DS60" s="43">
        <f t="shared" si="103"/>
        <v>0</v>
      </c>
      <c r="DT60" s="43">
        <f t="shared" si="103"/>
        <v>0</v>
      </c>
      <c r="DU60" s="43">
        <f t="shared" si="103"/>
        <v>0</v>
      </c>
      <c r="DV60" s="43">
        <f t="shared" si="103"/>
        <v>0</v>
      </c>
      <c r="DW60" s="43">
        <f t="shared" si="103"/>
        <v>0</v>
      </c>
    </row>
    <row r="61" spans="4:127" x14ac:dyDescent="0.2">
      <c r="D61" s="20">
        <v>48</v>
      </c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>
        <f>IF(E$4&lt;=$C$14,$AZ$7/$C$14,0)</f>
        <v>0</v>
      </c>
      <c r="BA61" s="43">
        <f t="shared" ref="BA61:DL61" si="104">IF(F$4&lt;=$C$14,$AZ$7/$C$14,0)</f>
        <v>0</v>
      </c>
      <c r="BB61" s="43">
        <f t="shared" si="104"/>
        <v>0</v>
      </c>
      <c r="BC61" s="43">
        <f t="shared" si="104"/>
        <v>0</v>
      </c>
      <c r="BD61" s="43">
        <f t="shared" si="104"/>
        <v>0</v>
      </c>
      <c r="BE61" s="43">
        <f t="shared" si="104"/>
        <v>0</v>
      </c>
      <c r="BF61" s="43">
        <f t="shared" si="104"/>
        <v>0</v>
      </c>
      <c r="BG61" s="43">
        <f t="shared" si="104"/>
        <v>0</v>
      </c>
      <c r="BH61" s="43">
        <f t="shared" si="104"/>
        <v>0</v>
      </c>
      <c r="BI61" s="43">
        <f t="shared" si="104"/>
        <v>0</v>
      </c>
      <c r="BJ61" s="43">
        <f t="shared" si="104"/>
        <v>0</v>
      </c>
      <c r="BK61" s="43">
        <f t="shared" si="104"/>
        <v>0</v>
      </c>
      <c r="BL61" s="43">
        <f t="shared" si="104"/>
        <v>0</v>
      </c>
      <c r="BM61" s="43">
        <f t="shared" si="104"/>
        <v>0</v>
      </c>
      <c r="BN61" s="43">
        <f t="shared" si="104"/>
        <v>0</v>
      </c>
      <c r="BO61" s="43">
        <f t="shared" si="104"/>
        <v>0</v>
      </c>
      <c r="BP61" s="43">
        <f t="shared" si="104"/>
        <v>0</v>
      </c>
      <c r="BQ61" s="43">
        <f t="shared" si="104"/>
        <v>0</v>
      </c>
      <c r="BR61" s="43">
        <f t="shared" si="104"/>
        <v>0</v>
      </c>
      <c r="BS61" s="43">
        <f t="shared" si="104"/>
        <v>0</v>
      </c>
      <c r="BT61" s="43">
        <f t="shared" si="104"/>
        <v>0</v>
      </c>
      <c r="BU61" s="43">
        <f t="shared" si="104"/>
        <v>0</v>
      </c>
      <c r="BV61" s="43">
        <f t="shared" si="104"/>
        <v>0</v>
      </c>
      <c r="BW61" s="43">
        <f t="shared" si="104"/>
        <v>0</v>
      </c>
      <c r="BX61" s="43">
        <f t="shared" si="104"/>
        <v>0</v>
      </c>
      <c r="BY61" s="43">
        <f t="shared" si="104"/>
        <v>0</v>
      </c>
      <c r="BZ61" s="43">
        <f t="shared" si="104"/>
        <v>0</v>
      </c>
      <c r="CA61" s="43">
        <f t="shared" si="104"/>
        <v>0</v>
      </c>
      <c r="CB61" s="43">
        <f t="shared" si="104"/>
        <v>0</v>
      </c>
      <c r="CC61" s="43">
        <f t="shared" si="104"/>
        <v>0</v>
      </c>
      <c r="CD61" s="43">
        <f t="shared" si="104"/>
        <v>0</v>
      </c>
      <c r="CE61" s="43">
        <f t="shared" si="104"/>
        <v>0</v>
      </c>
      <c r="CF61" s="43">
        <f t="shared" si="104"/>
        <v>0</v>
      </c>
      <c r="CG61" s="43">
        <f t="shared" si="104"/>
        <v>0</v>
      </c>
      <c r="CH61" s="43">
        <f t="shared" si="104"/>
        <v>0</v>
      </c>
      <c r="CI61" s="43">
        <f t="shared" si="104"/>
        <v>0</v>
      </c>
      <c r="CJ61" s="43">
        <f t="shared" si="104"/>
        <v>0</v>
      </c>
      <c r="CK61" s="43">
        <f t="shared" si="104"/>
        <v>0</v>
      </c>
      <c r="CL61" s="43">
        <f t="shared" si="104"/>
        <v>0</v>
      </c>
      <c r="CM61" s="43">
        <f t="shared" si="104"/>
        <v>0</v>
      </c>
      <c r="CN61" s="43">
        <f t="shared" si="104"/>
        <v>0</v>
      </c>
      <c r="CO61" s="43">
        <f t="shared" si="104"/>
        <v>0</v>
      </c>
      <c r="CP61" s="43">
        <f t="shared" si="104"/>
        <v>0</v>
      </c>
      <c r="CQ61" s="43">
        <f t="shared" si="104"/>
        <v>0</v>
      </c>
      <c r="CR61" s="43">
        <f t="shared" si="104"/>
        <v>0</v>
      </c>
      <c r="CS61" s="43">
        <f t="shared" si="104"/>
        <v>0</v>
      </c>
      <c r="CT61" s="43">
        <f t="shared" si="104"/>
        <v>0</v>
      </c>
      <c r="CU61" s="43">
        <f t="shared" si="104"/>
        <v>0</v>
      </c>
      <c r="CV61" s="43">
        <f t="shared" si="104"/>
        <v>0</v>
      </c>
      <c r="CW61" s="43">
        <f t="shared" si="104"/>
        <v>0</v>
      </c>
      <c r="CX61" s="43">
        <f t="shared" si="104"/>
        <v>0</v>
      </c>
      <c r="CY61" s="43">
        <f t="shared" si="104"/>
        <v>0</v>
      </c>
      <c r="CZ61" s="43">
        <f t="shared" si="104"/>
        <v>0</v>
      </c>
      <c r="DA61" s="43">
        <f t="shared" si="104"/>
        <v>0</v>
      </c>
      <c r="DB61" s="43">
        <f t="shared" si="104"/>
        <v>0</v>
      </c>
      <c r="DC61" s="43">
        <f t="shared" si="104"/>
        <v>0</v>
      </c>
      <c r="DD61" s="43">
        <f t="shared" si="104"/>
        <v>0</v>
      </c>
      <c r="DE61" s="43">
        <f t="shared" si="104"/>
        <v>0</v>
      </c>
      <c r="DF61" s="43">
        <f t="shared" si="104"/>
        <v>0</v>
      </c>
      <c r="DG61" s="43">
        <f t="shared" si="104"/>
        <v>0</v>
      </c>
      <c r="DH61" s="43">
        <f t="shared" si="104"/>
        <v>0</v>
      </c>
      <c r="DI61" s="43">
        <f t="shared" si="104"/>
        <v>0</v>
      </c>
      <c r="DJ61" s="43">
        <f t="shared" si="104"/>
        <v>0</v>
      </c>
      <c r="DK61" s="43">
        <f t="shared" si="104"/>
        <v>0</v>
      </c>
      <c r="DL61" s="43">
        <f t="shared" si="104"/>
        <v>0</v>
      </c>
      <c r="DM61" s="43">
        <f t="shared" ref="DM61:DW61" si="105">IF(BR$4&lt;=$C$14,$AZ$7/$C$14,0)</f>
        <v>0</v>
      </c>
      <c r="DN61" s="43">
        <f t="shared" si="105"/>
        <v>0</v>
      </c>
      <c r="DO61" s="43">
        <f t="shared" si="105"/>
        <v>0</v>
      </c>
      <c r="DP61" s="43">
        <f t="shared" si="105"/>
        <v>0</v>
      </c>
      <c r="DQ61" s="43">
        <f t="shared" si="105"/>
        <v>0</v>
      </c>
      <c r="DR61" s="43">
        <f t="shared" si="105"/>
        <v>0</v>
      </c>
      <c r="DS61" s="43">
        <f t="shared" si="105"/>
        <v>0</v>
      </c>
      <c r="DT61" s="43">
        <f t="shared" si="105"/>
        <v>0</v>
      </c>
      <c r="DU61" s="43">
        <f t="shared" si="105"/>
        <v>0</v>
      </c>
      <c r="DV61" s="43">
        <f t="shared" si="105"/>
        <v>0</v>
      </c>
      <c r="DW61" s="43">
        <f t="shared" si="105"/>
        <v>0</v>
      </c>
    </row>
    <row r="62" spans="4:127" x14ac:dyDescent="0.2">
      <c r="D62" s="20">
        <v>49</v>
      </c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>
        <f>IF(E$4&lt;=$C$14,$BA$7/$C$14,0)</f>
        <v>0</v>
      </c>
      <c r="BB62" s="43">
        <f t="shared" ref="BB62:DM62" si="106">IF(F$4&lt;=$C$14,$BA$7/$C$14,0)</f>
        <v>0</v>
      </c>
      <c r="BC62" s="43">
        <f t="shared" si="106"/>
        <v>0</v>
      </c>
      <c r="BD62" s="43">
        <f t="shared" si="106"/>
        <v>0</v>
      </c>
      <c r="BE62" s="43">
        <f t="shared" si="106"/>
        <v>0</v>
      </c>
      <c r="BF62" s="43">
        <f t="shared" si="106"/>
        <v>0</v>
      </c>
      <c r="BG62" s="43">
        <f t="shared" si="106"/>
        <v>0</v>
      </c>
      <c r="BH62" s="43">
        <f t="shared" si="106"/>
        <v>0</v>
      </c>
      <c r="BI62" s="43">
        <f t="shared" si="106"/>
        <v>0</v>
      </c>
      <c r="BJ62" s="43">
        <f t="shared" si="106"/>
        <v>0</v>
      </c>
      <c r="BK62" s="43">
        <f t="shared" si="106"/>
        <v>0</v>
      </c>
      <c r="BL62" s="43">
        <f t="shared" si="106"/>
        <v>0</v>
      </c>
      <c r="BM62" s="43">
        <f t="shared" si="106"/>
        <v>0</v>
      </c>
      <c r="BN62" s="43">
        <f t="shared" si="106"/>
        <v>0</v>
      </c>
      <c r="BO62" s="43">
        <f t="shared" si="106"/>
        <v>0</v>
      </c>
      <c r="BP62" s="43">
        <f t="shared" si="106"/>
        <v>0</v>
      </c>
      <c r="BQ62" s="43">
        <f t="shared" si="106"/>
        <v>0</v>
      </c>
      <c r="BR62" s="43">
        <f t="shared" si="106"/>
        <v>0</v>
      </c>
      <c r="BS62" s="43">
        <f t="shared" si="106"/>
        <v>0</v>
      </c>
      <c r="BT62" s="43">
        <f t="shared" si="106"/>
        <v>0</v>
      </c>
      <c r="BU62" s="43">
        <f t="shared" si="106"/>
        <v>0</v>
      </c>
      <c r="BV62" s="43">
        <f t="shared" si="106"/>
        <v>0</v>
      </c>
      <c r="BW62" s="43">
        <f t="shared" si="106"/>
        <v>0</v>
      </c>
      <c r="BX62" s="43">
        <f t="shared" si="106"/>
        <v>0</v>
      </c>
      <c r="BY62" s="43">
        <f t="shared" si="106"/>
        <v>0</v>
      </c>
      <c r="BZ62" s="43">
        <f t="shared" si="106"/>
        <v>0</v>
      </c>
      <c r="CA62" s="43">
        <f t="shared" si="106"/>
        <v>0</v>
      </c>
      <c r="CB62" s="43">
        <f t="shared" si="106"/>
        <v>0</v>
      </c>
      <c r="CC62" s="43">
        <f t="shared" si="106"/>
        <v>0</v>
      </c>
      <c r="CD62" s="43">
        <f t="shared" si="106"/>
        <v>0</v>
      </c>
      <c r="CE62" s="43">
        <f t="shared" si="106"/>
        <v>0</v>
      </c>
      <c r="CF62" s="43">
        <f t="shared" si="106"/>
        <v>0</v>
      </c>
      <c r="CG62" s="43">
        <f t="shared" si="106"/>
        <v>0</v>
      </c>
      <c r="CH62" s="43">
        <f t="shared" si="106"/>
        <v>0</v>
      </c>
      <c r="CI62" s="43">
        <f t="shared" si="106"/>
        <v>0</v>
      </c>
      <c r="CJ62" s="43">
        <f t="shared" si="106"/>
        <v>0</v>
      </c>
      <c r="CK62" s="43">
        <f t="shared" si="106"/>
        <v>0</v>
      </c>
      <c r="CL62" s="43">
        <f t="shared" si="106"/>
        <v>0</v>
      </c>
      <c r="CM62" s="43">
        <f t="shared" si="106"/>
        <v>0</v>
      </c>
      <c r="CN62" s="43">
        <f t="shared" si="106"/>
        <v>0</v>
      </c>
      <c r="CO62" s="43">
        <f t="shared" si="106"/>
        <v>0</v>
      </c>
      <c r="CP62" s="43">
        <f t="shared" si="106"/>
        <v>0</v>
      </c>
      <c r="CQ62" s="43">
        <f t="shared" si="106"/>
        <v>0</v>
      </c>
      <c r="CR62" s="43">
        <f t="shared" si="106"/>
        <v>0</v>
      </c>
      <c r="CS62" s="43">
        <f t="shared" si="106"/>
        <v>0</v>
      </c>
      <c r="CT62" s="43">
        <f t="shared" si="106"/>
        <v>0</v>
      </c>
      <c r="CU62" s="43">
        <f t="shared" si="106"/>
        <v>0</v>
      </c>
      <c r="CV62" s="43">
        <f t="shared" si="106"/>
        <v>0</v>
      </c>
      <c r="CW62" s="43">
        <f t="shared" si="106"/>
        <v>0</v>
      </c>
      <c r="CX62" s="43">
        <f t="shared" si="106"/>
        <v>0</v>
      </c>
      <c r="CY62" s="43">
        <f t="shared" si="106"/>
        <v>0</v>
      </c>
      <c r="CZ62" s="43">
        <f t="shared" si="106"/>
        <v>0</v>
      </c>
      <c r="DA62" s="43">
        <f t="shared" si="106"/>
        <v>0</v>
      </c>
      <c r="DB62" s="43">
        <f t="shared" si="106"/>
        <v>0</v>
      </c>
      <c r="DC62" s="43">
        <f t="shared" si="106"/>
        <v>0</v>
      </c>
      <c r="DD62" s="43">
        <f t="shared" si="106"/>
        <v>0</v>
      </c>
      <c r="DE62" s="43">
        <f t="shared" si="106"/>
        <v>0</v>
      </c>
      <c r="DF62" s="43">
        <f t="shared" si="106"/>
        <v>0</v>
      </c>
      <c r="DG62" s="43">
        <f t="shared" si="106"/>
        <v>0</v>
      </c>
      <c r="DH62" s="43">
        <f t="shared" si="106"/>
        <v>0</v>
      </c>
      <c r="DI62" s="43">
        <f t="shared" si="106"/>
        <v>0</v>
      </c>
      <c r="DJ62" s="43">
        <f t="shared" si="106"/>
        <v>0</v>
      </c>
      <c r="DK62" s="43">
        <f t="shared" si="106"/>
        <v>0</v>
      </c>
      <c r="DL62" s="43">
        <f t="shared" si="106"/>
        <v>0</v>
      </c>
      <c r="DM62" s="43">
        <f t="shared" si="106"/>
        <v>0</v>
      </c>
      <c r="DN62" s="43">
        <f t="shared" ref="DN62:DW62" si="107">IF(BR$4&lt;=$C$14,$BA$7/$C$14,0)</f>
        <v>0</v>
      </c>
      <c r="DO62" s="43">
        <f t="shared" si="107"/>
        <v>0</v>
      </c>
      <c r="DP62" s="43">
        <f t="shared" si="107"/>
        <v>0</v>
      </c>
      <c r="DQ62" s="43">
        <f t="shared" si="107"/>
        <v>0</v>
      </c>
      <c r="DR62" s="43">
        <f t="shared" si="107"/>
        <v>0</v>
      </c>
      <c r="DS62" s="43">
        <f t="shared" si="107"/>
        <v>0</v>
      </c>
      <c r="DT62" s="43">
        <f t="shared" si="107"/>
        <v>0</v>
      </c>
      <c r="DU62" s="43">
        <f t="shared" si="107"/>
        <v>0</v>
      </c>
      <c r="DV62" s="43">
        <f t="shared" si="107"/>
        <v>0</v>
      </c>
      <c r="DW62" s="43">
        <f t="shared" si="107"/>
        <v>0</v>
      </c>
    </row>
    <row r="63" spans="4:127" x14ac:dyDescent="0.2">
      <c r="D63" s="20">
        <v>50</v>
      </c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>
        <f>IF(E$4&lt;=$C$14,$BB$7/$C$14,0)</f>
        <v>0</v>
      </c>
      <c r="BC63" s="43">
        <f t="shared" ref="BC63:DN63" si="108">IF(F$4&lt;=$C$14,$BB$7/$C$14,0)</f>
        <v>0</v>
      </c>
      <c r="BD63" s="43">
        <f t="shared" si="108"/>
        <v>0</v>
      </c>
      <c r="BE63" s="43">
        <f t="shared" si="108"/>
        <v>0</v>
      </c>
      <c r="BF63" s="43">
        <f t="shared" si="108"/>
        <v>0</v>
      </c>
      <c r="BG63" s="43">
        <f t="shared" si="108"/>
        <v>0</v>
      </c>
      <c r="BH63" s="43">
        <f t="shared" si="108"/>
        <v>0</v>
      </c>
      <c r="BI63" s="43">
        <f t="shared" si="108"/>
        <v>0</v>
      </c>
      <c r="BJ63" s="43">
        <f t="shared" si="108"/>
        <v>0</v>
      </c>
      <c r="BK63" s="43">
        <f t="shared" si="108"/>
        <v>0</v>
      </c>
      <c r="BL63" s="43">
        <f t="shared" si="108"/>
        <v>0</v>
      </c>
      <c r="BM63" s="43">
        <f t="shared" si="108"/>
        <v>0</v>
      </c>
      <c r="BN63" s="43">
        <f t="shared" si="108"/>
        <v>0</v>
      </c>
      <c r="BO63" s="43">
        <f t="shared" si="108"/>
        <v>0</v>
      </c>
      <c r="BP63" s="43">
        <f t="shared" si="108"/>
        <v>0</v>
      </c>
      <c r="BQ63" s="43">
        <f t="shared" si="108"/>
        <v>0</v>
      </c>
      <c r="BR63" s="43">
        <f t="shared" si="108"/>
        <v>0</v>
      </c>
      <c r="BS63" s="43">
        <f t="shared" si="108"/>
        <v>0</v>
      </c>
      <c r="BT63" s="43">
        <f t="shared" si="108"/>
        <v>0</v>
      </c>
      <c r="BU63" s="43">
        <f t="shared" si="108"/>
        <v>0</v>
      </c>
      <c r="BV63" s="43">
        <f t="shared" si="108"/>
        <v>0</v>
      </c>
      <c r="BW63" s="43">
        <f t="shared" si="108"/>
        <v>0</v>
      </c>
      <c r="BX63" s="43">
        <f t="shared" si="108"/>
        <v>0</v>
      </c>
      <c r="BY63" s="43">
        <f t="shared" si="108"/>
        <v>0</v>
      </c>
      <c r="BZ63" s="43">
        <f t="shared" si="108"/>
        <v>0</v>
      </c>
      <c r="CA63" s="43">
        <f t="shared" si="108"/>
        <v>0</v>
      </c>
      <c r="CB63" s="43">
        <f t="shared" si="108"/>
        <v>0</v>
      </c>
      <c r="CC63" s="43">
        <f t="shared" si="108"/>
        <v>0</v>
      </c>
      <c r="CD63" s="43">
        <f t="shared" si="108"/>
        <v>0</v>
      </c>
      <c r="CE63" s="43">
        <f t="shared" si="108"/>
        <v>0</v>
      </c>
      <c r="CF63" s="43">
        <f t="shared" si="108"/>
        <v>0</v>
      </c>
      <c r="CG63" s="43">
        <f t="shared" si="108"/>
        <v>0</v>
      </c>
      <c r="CH63" s="43">
        <f t="shared" si="108"/>
        <v>0</v>
      </c>
      <c r="CI63" s="43">
        <f t="shared" si="108"/>
        <v>0</v>
      </c>
      <c r="CJ63" s="43">
        <f t="shared" si="108"/>
        <v>0</v>
      </c>
      <c r="CK63" s="43">
        <f t="shared" si="108"/>
        <v>0</v>
      </c>
      <c r="CL63" s="43">
        <f t="shared" si="108"/>
        <v>0</v>
      </c>
      <c r="CM63" s="43">
        <f t="shared" si="108"/>
        <v>0</v>
      </c>
      <c r="CN63" s="43">
        <f t="shared" si="108"/>
        <v>0</v>
      </c>
      <c r="CO63" s="43">
        <f t="shared" si="108"/>
        <v>0</v>
      </c>
      <c r="CP63" s="43">
        <f t="shared" si="108"/>
        <v>0</v>
      </c>
      <c r="CQ63" s="43">
        <f t="shared" si="108"/>
        <v>0</v>
      </c>
      <c r="CR63" s="43">
        <f t="shared" si="108"/>
        <v>0</v>
      </c>
      <c r="CS63" s="43">
        <f t="shared" si="108"/>
        <v>0</v>
      </c>
      <c r="CT63" s="43">
        <f t="shared" si="108"/>
        <v>0</v>
      </c>
      <c r="CU63" s="43">
        <f t="shared" si="108"/>
        <v>0</v>
      </c>
      <c r="CV63" s="43">
        <f t="shared" si="108"/>
        <v>0</v>
      </c>
      <c r="CW63" s="43">
        <f t="shared" si="108"/>
        <v>0</v>
      </c>
      <c r="CX63" s="43">
        <f t="shared" si="108"/>
        <v>0</v>
      </c>
      <c r="CY63" s="43">
        <f t="shared" si="108"/>
        <v>0</v>
      </c>
      <c r="CZ63" s="43">
        <f t="shared" si="108"/>
        <v>0</v>
      </c>
      <c r="DA63" s="43">
        <f t="shared" si="108"/>
        <v>0</v>
      </c>
      <c r="DB63" s="43">
        <f t="shared" si="108"/>
        <v>0</v>
      </c>
      <c r="DC63" s="43">
        <f t="shared" si="108"/>
        <v>0</v>
      </c>
      <c r="DD63" s="43">
        <f t="shared" si="108"/>
        <v>0</v>
      </c>
      <c r="DE63" s="43">
        <f t="shared" si="108"/>
        <v>0</v>
      </c>
      <c r="DF63" s="43">
        <f t="shared" si="108"/>
        <v>0</v>
      </c>
      <c r="DG63" s="43">
        <f t="shared" si="108"/>
        <v>0</v>
      </c>
      <c r="DH63" s="43">
        <f t="shared" si="108"/>
        <v>0</v>
      </c>
      <c r="DI63" s="43">
        <f t="shared" si="108"/>
        <v>0</v>
      </c>
      <c r="DJ63" s="43">
        <f t="shared" si="108"/>
        <v>0</v>
      </c>
      <c r="DK63" s="43">
        <f t="shared" si="108"/>
        <v>0</v>
      </c>
      <c r="DL63" s="43">
        <f t="shared" si="108"/>
        <v>0</v>
      </c>
      <c r="DM63" s="43">
        <f t="shared" si="108"/>
        <v>0</v>
      </c>
      <c r="DN63" s="43">
        <f t="shared" si="108"/>
        <v>0</v>
      </c>
      <c r="DO63" s="43">
        <f t="shared" ref="DO63:DW63" si="109">IF(BR$4&lt;=$C$14,$BB$7/$C$14,0)</f>
        <v>0</v>
      </c>
      <c r="DP63" s="43">
        <f t="shared" si="109"/>
        <v>0</v>
      </c>
      <c r="DQ63" s="43">
        <f t="shared" si="109"/>
        <v>0</v>
      </c>
      <c r="DR63" s="43">
        <f t="shared" si="109"/>
        <v>0</v>
      </c>
      <c r="DS63" s="43">
        <f t="shared" si="109"/>
        <v>0</v>
      </c>
      <c r="DT63" s="43">
        <f t="shared" si="109"/>
        <v>0</v>
      </c>
      <c r="DU63" s="43">
        <f t="shared" si="109"/>
        <v>0</v>
      </c>
      <c r="DV63" s="43">
        <f t="shared" si="109"/>
        <v>0</v>
      </c>
      <c r="DW63" s="43">
        <f t="shared" si="109"/>
        <v>0</v>
      </c>
    </row>
    <row r="64" spans="4:127" x14ac:dyDescent="0.2">
      <c r="D64" s="20">
        <v>51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>
        <f>IF(E$4&lt;=$C$14,$BC$7/$C$14,0)</f>
        <v>0</v>
      </c>
      <c r="BD64" s="43">
        <f t="shared" ref="BD64:DO64" si="110">IF(F$4&lt;=$C$14,$BC$7/$C$14,0)</f>
        <v>0</v>
      </c>
      <c r="BE64" s="43">
        <f t="shared" si="110"/>
        <v>0</v>
      </c>
      <c r="BF64" s="43">
        <f t="shared" si="110"/>
        <v>0</v>
      </c>
      <c r="BG64" s="43">
        <f t="shared" si="110"/>
        <v>0</v>
      </c>
      <c r="BH64" s="43">
        <f t="shared" si="110"/>
        <v>0</v>
      </c>
      <c r="BI64" s="43">
        <f t="shared" si="110"/>
        <v>0</v>
      </c>
      <c r="BJ64" s="43">
        <f t="shared" si="110"/>
        <v>0</v>
      </c>
      <c r="BK64" s="43">
        <f t="shared" si="110"/>
        <v>0</v>
      </c>
      <c r="BL64" s="43">
        <f t="shared" si="110"/>
        <v>0</v>
      </c>
      <c r="BM64" s="43">
        <f t="shared" si="110"/>
        <v>0</v>
      </c>
      <c r="BN64" s="43">
        <f t="shared" si="110"/>
        <v>0</v>
      </c>
      <c r="BO64" s="43">
        <f t="shared" si="110"/>
        <v>0</v>
      </c>
      <c r="BP64" s="43">
        <f t="shared" si="110"/>
        <v>0</v>
      </c>
      <c r="BQ64" s="43">
        <f t="shared" si="110"/>
        <v>0</v>
      </c>
      <c r="BR64" s="43">
        <f t="shared" si="110"/>
        <v>0</v>
      </c>
      <c r="BS64" s="43">
        <f t="shared" si="110"/>
        <v>0</v>
      </c>
      <c r="BT64" s="43">
        <f t="shared" si="110"/>
        <v>0</v>
      </c>
      <c r="BU64" s="43">
        <f t="shared" si="110"/>
        <v>0</v>
      </c>
      <c r="BV64" s="43">
        <f t="shared" si="110"/>
        <v>0</v>
      </c>
      <c r="BW64" s="43">
        <f t="shared" si="110"/>
        <v>0</v>
      </c>
      <c r="BX64" s="43">
        <f t="shared" si="110"/>
        <v>0</v>
      </c>
      <c r="BY64" s="43">
        <f t="shared" si="110"/>
        <v>0</v>
      </c>
      <c r="BZ64" s="43">
        <f t="shared" si="110"/>
        <v>0</v>
      </c>
      <c r="CA64" s="43">
        <f t="shared" si="110"/>
        <v>0</v>
      </c>
      <c r="CB64" s="43">
        <f t="shared" si="110"/>
        <v>0</v>
      </c>
      <c r="CC64" s="43">
        <f t="shared" si="110"/>
        <v>0</v>
      </c>
      <c r="CD64" s="43">
        <f t="shared" si="110"/>
        <v>0</v>
      </c>
      <c r="CE64" s="43">
        <f t="shared" si="110"/>
        <v>0</v>
      </c>
      <c r="CF64" s="43">
        <f t="shared" si="110"/>
        <v>0</v>
      </c>
      <c r="CG64" s="43">
        <f t="shared" si="110"/>
        <v>0</v>
      </c>
      <c r="CH64" s="43">
        <f t="shared" si="110"/>
        <v>0</v>
      </c>
      <c r="CI64" s="43">
        <f t="shared" si="110"/>
        <v>0</v>
      </c>
      <c r="CJ64" s="43">
        <f t="shared" si="110"/>
        <v>0</v>
      </c>
      <c r="CK64" s="43">
        <f t="shared" si="110"/>
        <v>0</v>
      </c>
      <c r="CL64" s="43">
        <f t="shared" si="110"/>
        <v>0</v>
      </c>
      <c r="CM64" s="43">
        <f t="shared" si="110"/>
        <v>0</v>
      </c>
      <c r="CN64" s="43">
        <f t="shared" si="110"/>
        <v>0</v>
      </c>
      <c r="CO64" s="43">
        <f t="shared" si="110"/>
        <v>0</v>
      </c>
      <c r="CP64" s="43">
        <f t="shared" si="110"/>
        <v>0</v>
      </c>
      <c r="CQ64" s="43">
        <f t="shared" si="110"/>
        <v>0</v>
      </c>
      <c r="CR64" s="43">
        <f t="shared" si="110"/>
        <v>0</v>
      </c>
      <c r="CS64" s="43">
        <f t="shared" si="110"/>
        <v>0</v>
      </c>
      <c r="CT64" s="43">
        <f t="shared" si="110"/>
        <v>0</v>
      </c>
      <c r="CU64" s="43">
        <f t="shared" si="110"/>
        <v>0</v>
      </c>
      <c r="CV64" s="43">
        <f t="shared" si="110"/>
        <v>0</v>
      </c>
      <c r="CW64" s="43">
        <f t="shared" si="110"/>
        <v>0</v>
      </c>
      <c r="CX64" s="43">
        <f t="shared" si="110"/>
        <v>0</v>
      </c>
      <c r="CY64" s="43">
        <f t="shared" si="110"/>
        <v>0</v>
      </c>
      <c r="CZ64" s="43">
        <f t="shared" si="110"/>
        <v>0</v>
      </c>
      <c r="DA64" s="43">
        <f t="shared" si="110"/>
        <v>0</v>
      </c>
      <c r="DB64" s="43">
        <f t="shared" si="110"/>
        <v>0</v>
      </c>
      <c r="DC64" s="43">
        <f t="shared" si="110"/>
        <v>0</v>
      </c>
      <c r="DD64" s="43">
        <f t="shared" si="110"/>
        <v>0</v>
      </c>
      <c r="DE64" s="43">
        <f t="shared" si="110"/>
        <v>0</v>
      </c>
      <c r="DF64" s="43">
        <f t="shared" si="110"/>
        <v>0</v>
      </c>
      <c r="DG64" s="43">
        <f t="shared" si="110"/>
        <v>0</v>
      </c>
      <c r="DH64" s="43">
        <f t="shared" si="110"/>
        <v>0</v>
      </c>
      <c r="DI64" s="43">
        <f t="shared" si="110"/>
        <v>0</v>
      </c>
      <c r="DJ64" s="43">
        <f t="shared" si="110"/>
        <v>0</v>
      </c>
      <c r="DK64" s="43">
        <f t="shared" si="110"/>
        <v>0</v>
      </c>
      <c r="DL64" s="43">
        <f t="shared" si="110"/>
        <v>0</v>
      </c>
      <c r="DM64" s="43">
        <f t="shared" si="110"/>
        <v>0</v>
      </c>
      <c r="DN64" s="43">
        <f t="shared" si="110"/>
        <v>0</v>
      </c>
      <c r="DO64" s="43">
        <f t="shared" si="110"/>
        <v>0</v>
      </c>
      <c r="DP64" s="43">
        <f t="shared" ref="DP64:DW64" si="111">IF(BR$4&lt;=$C$14,$BC$7/$C$14,0)</f>
        <v>0</v>
      </c>
      <c r="DQ64" s="43">
        <f t="shared" si="111"/>
        <v>0</v>
      </c>
      <c r="DR64" s="43">
        <f t="shared" si="111"/>
        <v>0</v>
      </c>
      <c r="DS64" s="43">
        <f t="shared" si="111"/>
        <v>0</v>
      </c>
      <c r="DT64" s="43">
        <f t="shared" si="111"/>
        <v>0</v>
      </c>
      <c r="DU64" s="43">
        <f t="shared" si="111"/>
        <v>0</v>
      </c>
      <c r="DV64" s="43">
        <f t="shared" si="111"/>
        <v>0</v>
      </c>
      <c r="DW64" s="43">
        <f t="shared" si="111"/>
        <v>0</v>
      </c>
    </row>
    <row r="65" spans="4:127" x14ac:dyDescent="0.2">
      <c r="D65" s="20">
        <v>52</v>
      </c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>
        <f>IF(E$4&lt;=$C$14,$BD$7/$C$14,0)</f>
        <v>0</v>
      </c>
      <c r="BE65" s="43">
        <f t="shared" ref="BE65:DP65" si="112">IF(F$4&lt;=$C$14,$BD$7/$C$14,0)</f>
        <v>0</v>
      </c>
      <c r="BF65" s="43">
        <f t="shared" si="112"/>
        <v>0</v>
      </c>
      <c r="BG65" s="43">
        <f t="shared" si="112"/>
        <v>0</v>
      </c>
      <c r="BH65" s="43">
        <f t="shared" si="112"/>
        <v>0</v>
      </c>
      <c r="BI65" s="43">
        <f t="shared" si="112"/>
        <v>0</v>
      </c>
      <c r="BJ65" s="43">
        <f t="shared" si="112"/>
        <v>0</v>
      </c>
      <c r="BK65" s="43">
        <f t="shared" si="112"/>
        <v>0</v>
      </c>
      <c r="BL65" s="43">
        <f t="shared" si="112"/>
        <v>0</v>
      </c>
      <c r="BM65" s="43">
        <f t="shared" si="112"/>
        <v>0</v>
      </c>
      <c r="BN65" s="43">
        <f t="shared" si="112"/>
        <v>0</v>
      </c>
      <c r="BO65" s="43">
        <f t="shared" si="112"/>
        <v>0</v>
      </c>
      <c r="BP65" s="43">
        <f t="shared" si="112"/>
        <v>0</v>
      </c>
      <c r="BQ65" s="43">
        <f t="shared" si="112"/>
        <v>0</v>
      </c>
      <c r="BR65" s="43">
        <f t="shared" si="112"/>
        <v>0</v>
      </c>
      <c r="BS65" s="43">
        <f t="shared" si="112"/>
        <v>0</v>
      </c>
      <c r="BT65" s="43">
        <f t="shared" si="112"/>
        <v>0</v>
      </c>
      <c r="BU65" s="43">
        <f t="shared" si="112"/>
        <v>0</v>
      </c>
      <c r="BV65" s="43">
        <f t="shared" si="112"/>
        <v>0</v>
      </c>
      <c r="BW65" s="43">
        <f t="shared" si="112"/>
        <v>0</v>
      </c>
      <c r="BX65" s="43">
        <f t="shared" si="112"/>
        <v>0</v>
      </c>
      <c r="BY65" s="43">
        <f t="shared" si="112"/>
        <v>0</v>
      </c>
      <c r="BZ65" s="43">
        <f t="shared" si="112"/>
        <v>0</v>
      </c>
      <c r="CA65" s="43">
        <f t="shared" si="112"/>
        <v>0</v>
      </c>
      <c r="CB65" s="43">
        <f t="shared" si="112"/>
        <v>0</v>
      </c>
      <c r="CC65" s="43">
        <f t="shared" si="112"/>
        <v>0</v>
      </c>
      <c r="CD65" s="43">
        <f t="shared" si="112"/>
        <v>0</v>
      </c>
      <c r="CE65" s="43">
        <f t="shared" si="112"/>
        <v>0</v>
      </c>
      <c r="CF65" s="43">
        <f t="shared" si="112"/>
        <v>0</v>
      </c>
      <c r="CG65" s="43">
        <f t="shared" si="112"/>
        <v>0</v>
      </c>
      <c r="CH65" s="43">
        <f t="shared" si="112"/>
        <v>0</v>
      </c>
      <c r="CI65" s="43">
        <f t="shared" si="112"/>
        <v>0</v>
      </c>
      <c r="CJ65" s="43">
        <f t="shared" si="112"/>
        <v>0</v>
      </c>
      <c r="CK65" s="43">
        <f t="shared" si="112"/>
        <v>0</v>
      </c>
      <c r="CL65" s="43">
        <f t="shared" si="112"/>
        <v>0</v>
      </c>
      <c r="CM65" s="43">
        <f t="shared" si="112"/>
        <v>0</v>
      </c>
      <c r="CN65" s="43">
        <f t="shared" si="112"/>
        <v>0</v>
      </c>
      <c r="CO65" s="43">
        <f t="shared" si="112"/>
        <v>0</v>
      </c>
      <c r="CP65" s="43">
        <f t="shared" si="112"/>
        <v>0</v>
      </c>
      <c r="CQ65" s="43">
        <f t="shared" si="112"/>
        <v>0</v>
      </c>
      <c r="CR65" s="43">
        <f t="shared" si="112"/>
        <v>0</v>
      </c>
      <c r="CS65" s="43">
        <f t="shared" si="112"/>
        <v>0</v>
      </c>
      <c r="CT65" s="43">
        <f t="shared" si="112"/>
        <v>0</v>
      </c>
      <c r="CU65" s="43">
        <f t="shared" si="112"/>
        <v>0</v>
      </c>
      <c r="CV65" s="43">
        <f t="shared" si="112"/>
        <v>0</v>
      </c>
      <c r="CW65" s="43">
        <f t="shared" si="112"/>
        <v>0</v>
      </c>
      <c r="CX65" s="43">
        <f t="shared" si="112"/>
        <v>0</v>
      </c>
      <c r="CY65" s="43">
        <f t="shared" si="112"/>
        <v>0</v>
      </c>
      <c r="CZ65" s="43">
        <f t="shared" si="112"/>
        <v>0</v>
      </c>
      <c r="DA65" s="43">
        <f t="shared" si="112"/>
        <v>0</v>
      </c>
      <c r="DB65" s="43">
        <f t="shared" si="112"/>
        <v>0</v>
      </c>
      <c r="DC65" s="43">
        <f t="shared" si="112"/>
        <v>0</v>
      </c>
      <c r="DD65" s="43">
        <f t="shared" si="112"/>
        <v>0</v>
      </c>
      <c r="DE65" s="43">
        <f t="shared" si="112"/>
        <v>0</v>
      </c>
      <c r="DF65" s="43">
        <f t="shared" si="112"/>
        <v>0</v>
      </c>
      <c r="DG65" s="43">
        <f t="shared" si="112"/>
        <v>0</v>
      </c>
      <c r="DH65" s="43">
        <f t="shared" si="112"/>
        <v>0</v>
      </c>
      <c r="DI65" s="43">
        <f t="shared" si="112"/>
        <v>0</v>
      </c>
      <c r="DJ65" s="43">
        <f t="shared" si="112"/>
        <v>0</v>
      </c>
      <c r="DK65" s="43">
        <f t="shared" si="112"/>
        <v>0</v>
      </c>
      <c r="DL65" s="43">
        <f t="shared" si="112"/>
        <v>0</v>
      </c>
      <c r="DM65" s="43">
        <f t="shared" si="112"/>
        <v>0</v>
      </c>
      <c r="DN65" s="43">
        <f t="shared" si="112"/>
        <v>0</v>
      </c>
      <c r="DO65" s="43">
        <f t="shared" si="112"/>
        <v>0</v>
      </c>
      <c r="DP65" s="43">
        <f t="shared" si="112"/>
        <v>0</v>
      </c>
      <c r="DQ65" s="43">
        <f t="shared" ref="DQ65:DW65" si="113">IF(BR$4&lt;=$C$14,$BD$7/$C$14,0)</f>
        <v>0</v>
      </c>
      <c r="DR65" s="43">
        <f t="shared" si="113"/>
        <v>0</v>
      </c>
      <c r="DS65" s="43">
        <f t="shared" si="113"/>
        <v>0</v>
      </c>
      <c r="DT65" s="43">
        <f t="shared" si="113"/>
        <v>0</v>
      </c>
      <c r="DU65" s="43">
        <f t="shared" si="113"/>
        <v>0</v>
      </c>
      <c r="DV65" s="43">
        <f t="shared" si="113"/>
        <v>0</v>
      </c>
      <c r="DW65" s="43">
        <f t="shared" si="113"/>
        <v>0</v>
      </c>
    </row>
    <row r="66" spans="4:127" x14ac:dyDescent="0.2">
      <c r="D66" s="20">
        <v>53</v>
      </c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>
        <f>IF(E$4&lt;=$C$14,$BE$7/$C$14,0)</f>
        <v>0</v>
      </c>
      <c r="BF66" s="43">
        <f t="shared" ref="BF66:DQ66" si="114">IF(F$4&lt;=$C$14,$BE$7/$C$14,0)</f>
        <v>0</v>
      </c>
      <c r="BG66" s="43">
        <f t="shared" si="114"/>
        <v>0</v>
      </c>
      <c r="BH66" s="43">
        <f t="shared" si="114"/>
        <v>0</v>
      </c>
      <c r="BI66" s="43">
        <f t="shared" si="114"/>
        <v>0</v>
      </c>
      <c r="BJ66" s="43">
        <f t="shared" si="114"/>
        <v>0</v>
      </c>
      <c r="BK66" s="43">
        <f t="shared" si="114"/>
        <v>0</v>
      </c>
      <c r="BL66" s="43">
        <f t="shared" si="114"/>
        <v>0</v>
      </c>
      <c r="BM66" s="43">
        <f t="shared" si="114"/>
        <v>0</v>
      </c>
      <c r="BN66" s="43">
        <f t="shared" si="114"/>
        <v>0</v>
      </c>
      <c r="BO66" s="43">
        <f t="shared" si="114"/>
        <v>0</v>
      </c>
      <c r="BP66" s="43">
        <f t="shared" si="114"/>
        <v>0</v>
      </c>
      <c r="BQ66" s="43">
        <f t="shared" si="114"/>
        <v>0</v>
      </c>
      <c r="BR66" s="43">
        <f t="shared" si="114"/>
        <v>0</v>
      </c>
      <c r="BS66" s="43">
        <f t="shared" si="114"/>
        <v>0</v>
      </c>
      <c r="BT66" s="43">
        <f t="shared" si="114"/>
        <v>0</v>
      </c>
      <c r="BU66" s="43">
        <f t="shared" si="114"/>
        <v>0</v>
      </c>
      <c r="BV66" s="43">
        <f t="shared" si="114"/>
        <v>0</v>
      </c>
      <c r="BW66" s="43">
        <f t="shared" si="114"/>
        <v>0</v>
      </c>
      <c r="BX66" s="43">
        <f t="shared" si="114"/>
        <v>0</v>
      </c>
      <c r="BY66" s="43">
        <f t="shared" si="114"/>
        <v>0</v>
      </c>
      <c r="BZ66" s="43">
        <f t="shared" si="114"/>
        <v>0</v>
      </c>
      <c r="CA66" s="43">
        <f t="shared" si="114"/>
        <v>0</v>
      </c>
      <c r="CB66" s="43">
        <f t="shared" si="114"/>
        <v>0</v>
      </c>
      <c r="CC66" s="43">
        <f t="shared" si="114"/>
        <v>0</v>
      </c>
      <c r="CD66" s="43">
        <f t="shared" si="114"/>
        <v>0</v>
      </c>
      <c r="CE66" s="43">
        <f t="shared" si="114"/>
        <v>0</v>
      </c>
      <c r="CF66" s="43">
        <f t="shared" si="114"/>
        <v>0</v>
      </c>
      <c r="CG66" s="43">
        <f t="shared" si="114"/>
        <v>0</v>
      </c>
      <c r="CH66" s="43">
        <f t="shared" si="114"/>
        <v>0</v>
      </c>
      <c r="CI66" s="43">
        <f t="shared" si="114"/>
        <v>0</v>
      </c>
      <c r="CJ66" s="43">
        <f t="shared" si="114"/>
        <v>0</v>
      </c>
      <c r="CK66" s="43">
        <f t="shared" si="114"/>
        <v>0</v>
      </c>
      <c r="CL66" s="43">
        <f t="shared" si="114"/>
        <v>0</v>
      </c>
      <c r="CM66" s="43">
        <f t="shared" si="114"/>
        <v>0</v>
      </c>
      <c r="CN66" s="43">
        <f t="shared" si="114"/>
        <v>0</v>
      </c>
      <c r="CO66" s="43">
        <f t="shared" si="114"/>
        <v>0</v>
      </c>
      <c r="CP66" s="43">
        <f t="shared" si="114"/>
        <v>0</v>
      </c>
      <c r="CQ66" s="43">
        <f t="shared" si="114"/>
        <v>0</v>
      </c>
      <c r="CR66" s="43">
        <f t="shared" si="114"/>
        <v>0</v>
      </c>
      <c r="CS66" s="43">
        <f t="shared" si="114"/>
        <v>0</v>
      </c>
      <c r="CT66" s="43">
        <f t="shared" si="114"/>
        <v>0</v>
      </c>
      <c r="CU66" s="43">
        <f t="shared" si="114"/>
        <v>0</v>
      </c>
      <c r="CV66" s="43">
        <f t="shared" si="114"/>
        <v>0</v>
      </c>
      <c r="CW66" s="43">
        <f t="shared" si="114"/>
        <v>0</v>
      </c>
      <c r="CX66" s="43">
        <f t="shared" si="114"/>
        <v>0</v>
      </c>
      <c r="CY66" s="43">
        <f t="shared" si="114"/>
        <v>0</v>
      </c>
      <c r="CZ66" s="43">
        <f t="shared" si="114"/>
        <v>0</v>
      </c>
      <c r="DA66" s="43">
        <f t="shared" si="114"/>
        <v>0</v>
      </c>
      <c r="DB66" s="43">
        <f t="shared" si="114"/>
        <v>0</v>
      </c>
      <c r="DC66" s="43">
        <f t="shared" si="114"/>
        <v>0</v>
      </c>
      <c r="DD66" s="43">
        <f t="shared" si="114"/>
        <v>0</v>
      </c>
      <c r="DE66" s="43">
        <f t="shared" si="114"/>
        <v>0</v>
      </c>
      <c r="DF66" s="43">
        <f t="shared" si="114"/>
        <v>0</v>
      </c>
      <c r="DG66" s="43">
        <f t="shared" si="114"/>
        <v>0</v>
      </c>
      <c r="DH66" s="43">
        <f t="shared" si="114"/>
        <v>0</v>
      </c>
      <c r="DI66" s="43">
        <f t="shared" si="114"/>
        <v>0</v>
      </c>
      <c r="DJ66" s="43">
        <f t="shared" si="114"/>
        <v>0</v>
      </c>
      <c r="DK66" s="43">
        <f t="shared" si="114"/>
        <v>0</v>
      </c>
      <c r="DL66" s="43">
        <f t="shared" si="114"/>
        <v>0</v>
      </c>
      <c r="DM66" s="43">
        <f t="shared" si="114"/>
        <v>0</v>
      </c>
      <c r="DN66" s="43">
        <f t="shared" si="114"/>
        <v>0</v>
      </c>
      <c r="DO66" s="43">
        <f t="shared" si="114"/>
        <v>0</v>
      </c>
      <c r="DP66" s="43">
        <f t="shared" si="114"/>
        <v>0</v>
      </c>
      <c r="DQ66" s="43">
        <f t="shared" si="114"/>
        <v>0</v>
      </c>
      <c r="DR66" s="43">
        <f t="shared" ref="DR66:DW66" si="115">IF(BR$4&lt;=$C$14,$BE$7/$C$14,0)</f>
        <v>0</v>
      </c>
      <c r="DS66" s="43">
        <f t="shared" si="115"/>
        <v>0</v>
      </c>
      <c r="DT66" s="43">
        <f t="shared" si="115"/>
        <v>0</v>
      </c>
      <c r="DU66" s="43">
        <f t="shared" si="115"/>
        <v>0</v>
      </c>
      <c r="DV66" s="43">
        <f t="shared" si="115"/>
        <v>0</v>
      </c>
      <c r="DW66" s="43">
        <f t="shared" si="115"/>
        <v>0</v>
      </c>
    </row>
    <row r="67" spans="4:127" x14ac:dyDescent="0.2">
      <c r="D67" s="20">
        <v>54</v>
      </c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>
        <f>IF(E$4&lt;=$C$14,$BF$7/$C$14,0)</f>
        <v>0</v>
      </c>
      <c r="BG67" s="43">
        <f t="shared" ref="BG67:DR67" si="116">IF(F$4&lt;=$C$14,$BF$7/$C$14,0)</f>
        <v>0</v>
      </c>
      <c r="BH67" s="43">
        <f t="shared" si="116"/>
        <v>0</v>
      </c>
      <c r="BI67" s="43">
        <f t="shared" si="116"/>
        <v>0</v>
      </c>
      <c r="BJ67" s="43">
        <f t="shared" si="116"/>
        <v>0</v>
      </c>
      <c r="BK67" s="43">
        <f t="shared" si="116"/>
        <v>0</v>
      </c>
      <c r="BL67" s="43">
        <f t="shared" si="116"/>
        <v>0</v>
      </c>
      <c r="BM67" s="43">
        <f t="shared" si="116"/>
        <v>0</v>
      </c>
      <c r="BN67" s="43">
        <f t="shared" si="116"/>
        <v>0</v>
      </c>
      <c r="BO67" s="43">
        <f t="shared" si="116"/>
        <v>0</v>
      </c>
      <c r="BP67" s="43">
        <f t="shared" si="116"/>
        <v>0</v>
      </c>
      <c r="BQ67" s="43">
        <f t="shared" si="116"/>
        <v>0</v>
      </c>
      <c r="BR67" s="43">
        <f t="shared" si="116"/>
        <v>0</v>
      </c>
      <c r="BS67" s="43">
        <f t="shared" si="116"/>
        <v>0</v>
      </c>
      <c r="BT67" s="43">
        <f t="shared" si="116"/>
        <v>0</v>
      </c>
      <c r="BU67" s="43">
        <f t="shared" si="116"/>
        <v>0</v>
      </c>
      <c r="BV67" s="43">
        <f t="shared" si="116"/>
        <v>0</v>
      </c>
      <c r="BW67" s="43">
        <f t="shared" si="116"/>
        <v>0</v>
      </c>
      <c r="BX67" s="43">
        <f t="shared" si="116"/>
        <v>0</v>
      </c>
      <c r="BY67" s="43">
        <f t="shared" si="116"/>
        <v>0</v>
      </c>
      <c r="BZ67" s="43">
        <f t="shared" si="116"/>
        <v>0</v>
      </c>
      <c r="CA67" s="43">
        <f t="shared" si="116"/>
        <v>0</v>
      </c>
      <c r="CB67" s="43">
        <f t="shared" si="116"/>
        <v>0</v>
      </c>
      <c r="CC67" s="43">
        <f t="shared" si="116"/>
        <v>0</v>
      </c>
      <c r="CD67" s="43">
        <f t="shared" si="116"/>
        <v>0</v>
      </c>
      <c r="CE67" s="43">
        <f t="shared" si="116"/>
        <v>0</v>
      </c>
      <c r="CF67" s="43">
        <f t="shared" si="116"/>
        <v>0</v>
      </c>
      <c r="CG67" s="43">
        <f t="shared" si="116"/>
        <v>0</v>
      </c>
      <c r="CH67" s="43">
        <f t="shared" si="116"/>
        <v>0</v>
      </c>
      <c r="CI67" s="43">
        <f t="shared" si="116"/>
        <v>0</v>
      </c>
      <c r="CJ67" s="43">
        <f t="shared" si="116"/>
        <v>0</v>
      </c>
      <c r="CK67" s="43">
        <f t="shared" si="116"/>
        <v>0</v>
      </c>
      <c r="CL67" s="43">
        <f t="shared" si="116"/>
        <v>0</v>
      </c>
      <c r="CM67" s="43">
        <f t="shared" si="116"/>
        <v>0</v>
      </c>
      <c r="CN67" s="43">
        <f t="shared" si="116"/>
        <v>0</v>
      </c>
      <c r="CO67" s="43">
        <f t="shared" si="116"/>
        <v>0</v>
      </c>
      <c r="CP67" s="43">
        <f t="shared" si="116"/>
        <v>0</v>
      </c>
      <c r="CQ67" s="43">
        <f t="shared" si="116"/>
        <v>0</v>
      </c>
      <c r="CR67" s="43">
        <f t="shared" si="116"/>
        <v>0</v>
      </c>
      <c r="CS67" s="43">
        <f t="shared" si="116"/>
        <v>0</v>
      </c>
      <c r="CT67" s="43">
        <f t="shared" si="116"/>
        <v>0</v>
      </c>
      <c r="CU67" s="43">
        <f t="shared" si="116"/>
        <v>0</v>
      </c>
      <c r="CV67" s="43">
        <f t="shared" si="116"/>
        <v>0</v>
      </c>
      <c r="CW67" s="43">
        <f t="shared" si="116"/>
        <v>0</v>
      </c>
      <c r="CX67" s="43">
        <f t="shared" si="116"/>
        <v>0</v>
      </c>
      <c r="CY67" s="43">
        <f t="shared" si="116"/>
        <v>0</v>
      </c>
      <c r="CZ67" s="43">
        <f t="shared" si="116"/>
        <v>0</v>
      </c>
      <c r="DA67" s="43">
        <f t="shared" si="116"/>
        <v>0</v>
      </c>
      <c r="DB67" s="43">
        <f t="shared" si="116"/>
        <v>0</v>
      </c>
      <c r="DC67" s="43">
        <f t="shared" si="116"/>
        <v>0</v>
      </c>
      <c r="DD67" s="43">
        <f t="shared" si="116"/>
        <v>0</v>
      </c>
      <c r="DE67" s="43">
        <f t="shared" si="116"/>
        <v>0</v>
      </c>
      <c r="DF67" s="43">
        <f t="shared" si="116"/>
        <v>0</v>
      </c>
      <c r="DG67" s="43">
        <f t="shared" si="116"/>
        <v>0</v>
      </c>
      <c r="DH67" s="43">
        <f t="shared" si="116"/>
        <v>0</v>
      </c>
      <c r="DI67" s="43">
        <f t="shared" si="116"/>
        <v>0</v>
      </c>
      <c r="DJ67" s="43">
        <f t="shared" si="116"/>
        <v>0</v>
      </c>
      <c r="DK67" s="43">
        <f t="shared" si="116"/>
        <v>0</v>
      </c>
      <c r="DL67" s="43">
        <f t="shared" si="116"/>
        <v>0</v>
      </c>
      <c r="DM67" s="43">
        <f t="shared" si="116"/>
        <v>0</v>
      </c>
      <c r="DN67" s="43">
        <f t="shared" si="116"/>
        <v>0</v>
      </c>
      <c r="DO67" s="43">
        <f t="shared" si="116"/>
        <v>0</v>
      </c>
      <c r="DP67" s="43">
        <f t="shared" si="116"/>
        <v>0</v>
      </c>
      <c r="DQ67" s="43">
        <f t="shared" si="116"/>
        <v>0</v>
      </c>
      <c r="DR67" s="43">
        <f t="shared" si="116"/>
        <v>0</v>
      </c>
      <c r="DS67" s="43">
        <f>IF(BR$4&lt;=$C$14,$BF$7/$C$14,0)</f>
        <v>0</v>
      </c>
      <c r="DT67" s="43">
        <f>IF(BS$4&lt;=$C$14,$BF$7/$C$14,0)</f>
        <v>0</v>
      </c>
      <c r="DU67" s="43">
        <f>IF(BT$4&lt;=$C$14,$BF$7/$C$14,0)</f>
        <v>0</v>
      </c>
      <c r="DV67" s="43">
        <f>IF(BU$4&lt;=$C$14,$BF$7/$C$14,0)</f>
        <v>0</v>
      </c>
      <c r="DW67" s="43">
        <f>IF(BV$4&lt;=$C$14,$BF$7/$C$14,0)</f>
        <v>0</v>
      </c>
    </row>
    <row r="68" spans="4:127" x14ac:dyDescent="0.2">
      <c r="D68" s="20">
        <v>55</v>
      </c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>
        <f>IF(E$4&lt;=$C$14,$BG$7/$C$14,0)</f>
        <v>0</v>
      </c>
      <c r="BH68" s="43">
        <f t="shared" ref="BH68:DS68" si="117">IF(F$4&lt;=$C$14,$BG$7/$C$14,0)</f>
        <v>0</v>
      </c>
      <c r="BI68" s="43">
        <f t="shared" si="117"/>
        <v>0</v>
      </c>
      <c r="BJ68" s="43">
        <f t="shared" si="117"/>
        <v>0</v>
      </c>
      <c r="BK68" s="43">
        <f t="shared" si="117"/>
        <v>0</v>
      </c>
      <c r="BL68" s="43">
        <f t="shared" si="117"/>
        <v>0</v>
      </c>
      <c r="BM68" s="43">
        <f t="shared" si="117"/>
        <v>0</v>
      </c>
      <c r="BN68" s="43">
        <f t="shared" si="117"/>
        <v>0</v>
      </c>
      <c r="BO68" s="43">
        <f t="shared" si="117"/>
        <v>0</v>
      </c>
      <c r="BP68" s="43">
        <f t="shared" si="117"/>
        <v>0</v>
      </c>
      <c r="BQ68" s="43">
        <f t="shared" si="117"/>
        <v>0</v>
      </c>
      <c r="BR68" s="43">
        <f t="shared" si="117"/>
        <v>0</v>
      </c>
      <c r="BS68" s="43">
        <f t="shared" si="117"/>
        <v>0</v>
      </c>
      <c r="BT68" s="43">
        <f t="shared" si="117"/>
        <v>0</v>
      </c>
      <c r="BU68" s="43">
        <f t="shared" si="117"/>
        <v>0</v>
      </c>
      <c r="BV68" s="43">
        <f t="shared" si="117"/>
        <v>0</v>
      </c>
      <c r="BW68" s="43">
        <f t="shared" si="117"/>
        <v>0</v>
      </c>
      <c r="BX68" s="43">
        <f t="shared" si="117"/>
        <v>0</v>
      </c>
      <c r="BY68" s="43">
        <f t="shared" si="117"/>
        <v>0</v>
      </c>
      <c r="BZ68" s="43">
        <f t="shared" si="117"/>
        <v>0</v>
      </c>
      <c r="CA68" s="43">
        <f t="shared" si="117"/>
        <v>0</v>
      </c>
      <c r="CB68" s="43">
        <f t="shared" si="117"/>
        <v>0</v>
      </c>
      <c r="CC68" s="43">
        <f t="shared" si="117"/>
        <v>0</v>
      </c>
      <c r="CD68" s="43">
        <f t="shared" si="117"/>
        <v>0</v>
      </c>
      <c r="CE68" s="43">
        <f t="shared" si="117"/>
        <v>0</v>
      </c>
      <c r="CF68" s="43">
        <f t="shared" si="117"/>
        <v>0</v>
      </c>
      <c r="CG68" s="43">
        <f t="shared" si="117"/>
        <v>0</v>
      </c>
      <c r="CH68" s="43">
        <f t="shared" si="117"/>
        <v>0</v>
      </c>
      <c r="CI68" s="43">
        <f t="shared" si="117"/>
        <v>0</v>
      </c>
      <c r="CJ68" s="43">
        <f t="shared" si="117"/>
        <v>0</v>
      </c>
      <c r="CK68" s="43">
        <f t="shared" si="117"/>
        <v>0</v>
      </c>
      <c r="CL68" s="43">
        <f t="shared" si="117"/>
        <v>0</v>
      </c>
      <c r="CM68" s="43">
        <f t="shared" si="117"/>
        <v>0</v>
      </c>
      <c r="CN68" s="43">
        <f t="shared" si="117"/>
        <v>0</v>
      </c>
      <c r="CO68" s="43">
        <f t="shared" si="117"/>
        <v>0</v>
      </c>
      <c r="CP68" s="43">
        <f t="shared" si="117"/>
        <v>0</v>
      </c>
      <c r="CQ68" s="43">
        <f t="shared" si="117"/>
        <v>0</v>
      </c>
      <c r="CR68" s="43">
        <f t="shared" si="117"/>
        <v>0</v>
      </c>
      <c r="CS68" s="43">
        <f t="shared" si="117"/>
        <v>0</v>
      </c>
      <c r="CT68" s="43">
        <f t="shared" si="117"/>
        <v>0</v>
      </c>
      <c r="CU68" s="43">
        <f t="shared" si="117"/>
        <v>0</v>
      </c>
      <c r="CV68" s="43">
        <f t="shared" si="117"/>
        <v>0</v>
      </c>
      <c r="CW68" s="43">
        <f t="shared" si="117"/>
        <v>0</v>
      </c>
      <c r="CX68" s="43">
        <f t="shared" si="117"/>
        <v>0</v>
      </c>
      <c r="CY68" s="43">
        <f t="shared" si="117"/>
        <v>0</v>
      </c>
      <c r="CZ68" s="43">
        <f t="shared" si="117"/>
        <v>0</v>
      </c>
      <c r="DA68" s="43">
        <f t="shared" si="117"/>
        <v>0</v>
      </c>
      <c r="DB68" s="43">
        <f t="shared" si="117"/>
        <v>0</v>
      </c>
      <c r="DC68" s="43">
        <f t="shared" si="117"/>
        <v>0</v>
      </c>
      <c r="DD68" s="43">
        <f t="shared" si="117"/>
        <v>0</v>
      </c>
      <c r="DE68" s="43">
        <f t="shared" si="117"/>
        <v>0</v>
      </c>
      <c r="DF68" s="43">
        <f t="shared" si="117"/>
        <v>0</v>
      </c>
      <c r="DG68" s="43">
        <f t="shared" si="117"/>
        <v>0</v>
      </c>
      <c r="DH68" s="43">
        <f t="shared" si="117"/>
        <v>0</v>
      </c>
      <c r="DI68" s="43">
        <f t="shared" si="117"/>
        <v>0</v>
      </c>
      <c r="DJ68" s="43">
        <f t="shared" si="117"/>
        <v>0</v>
      </c>
      <c r="DK68" s="43">
        <f t="shared" si="117"/>
        <v>0</v>
      </c>
      <c r="DL68" s="43">
        <f t="shared" si="117"/>
        <v>0</v>
      </c>
      <c r="DM68" s="43">
        <f t="shared" si="117"/>
        <v>0</v>
      </c>
      <c r="DN68" s="43">
        <f t="shared" si="117"/>
        <v>0</v>
      </c>
      <c r="DO68" s="43">
        <f t="shared" si="117"/>
        <v>0</v>
      </c>
      <c r="DP68" s="43">
        <f t="shared" si="117"/>
        <v>0</v>
      </c>
      <c r="DQ68" s="43">
        <f t="shared" si="117"/>
        <v>0</v>
      </c>
      <c r="DR68" s="43">
        <f t="shared" si="117"/>
        <v>0</v>
      </c>
      <c r="DS68" s="43">
        <f t="shared" si="117"/>
        <v>0</v>
      </c>
      <c r="DT68" s="43">
        <f>IF(BR$4&lt;=$C$14,$BG$7/$C$14,0)</f>
        <v>0</v>
      </c>
      <c r="DU68" s="43">
        <f>IF(BS$4&lt;=$C$14,$BG$7/$C$14,0)</f>
        <v>0</v>
      </c>
      <c r="DV68" s="43">
        <f>IF(BT$4&lt;=$C$14,$BG$7/$C$14,0)</f>
        <v>0</v>
      </c>
      <c r="DW68" s="43">
        <f>IF(BU$4&lt;=$C$14,$BG$7/$C$14,0)</f>
        <v>0</v>
      </c>
    </row>
    <row r="69" spans="4:127" x14ac:dyDescent="0.2">
      <c r="D69" s="20">
        <v>56</v>
      </c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>
        <f>IF(E$4&lt;=$C$14,$BH$7/$C$14,0)</f>
        <v>0</v>
      </c>
      <c r="BI69" s="43">
        <f t="shared" ref="BI69:DT69" si="118">IF(F$4&lt;=$C$14,$BH$7/$C$14,0)</f>
        <v>0</v>
      </c>
      <c r="BJ69" s="43">
        <f t="shared" si="118"/>
        <v>0</v>
      </c>
      <c r="BK69" s="43">
        <f t="shared" si="118"/>
        <v>0</v>
      </c>
      <c r="BL69" s="43">
        <f t="shared" si="118"/>
        <v>0</v>
      </c>
      <c r="BM69" s="43">
        <f t="shared" si="118"/>
        <v>0</v>
      </c>
      <c r="BN69" s="43">
        <f t="shared" si="118"/>
        <v>0</v>
      </c>
      <c r="BO69" s="43">
        <f t="shared" si="118"/>
        <v>0</v>
      </c>
      <c r="BP69" s="43">
        <f t="shared" si="118"/>
        <v>0</v>
      </c>
      <c r="BQ69" s="43">
        <f t="shared" si="118"/>
        <v>0</v>
      </c>
      <c r="BR69" s="43">
        <f t="shared" si="118"/>
        <v>0</v>
      </c>
      <c r="BS69" s="43">
        <f t="shared" si="118"/>
        <v>0</v>
      </c>
      <c r="BT69" s="43">
        <f t="shared" si="118"/>
        <v>0</v>
      </c>
      <c r="BU69" s="43">
        <f t="shared" si="118"/>
        <v>0</v>
      </c>
      <c r="BV69" s="43">
        <f t="shared" si="118"/>
        <v>0</v>
      </c>
      <c r="BW69" s="43">
        <f t="shared" si="118"/>
        <v>0</v>
      </c>
      <c r="BX69" s="43">
        <f t="shared" si="118"/>
        <v>0</v>
      </c>
      <c r="BY69" s="43">
        <f t="shared" si="118"/>
        <v>0</v>
      </c>
      <c r="BZ69" s="43">
        <f t="shared" si="118"/>
        <v>0</v>
      </c>
      <c r="CA69" s="43">
        <f t="shared" si="118"/>
        <v>0</v>
      </c>
      <c r="CB69" s="43">
        <f t="shared" si="118"/>
        <v>0</v>
      </c>
      <c r="CC69" s="43">
        <f t="shared" si="118"/>
        <v>0</v>
      </c>
      <c r="CD69" s="43">
        <f t="shared" si="118"/>
        <v>0</v>
      </c>
      <c r="CE69" s="43">
        <f t="shared" si="118"/>
        <v>0</v>
      </c>
      <c r="CF69" s="43">
        <f t="shared" si="118"/>
        <v>0</v>
      </c>
      <c r="CG69" s="43">
        <f t="shared" si="118"/>
        <v>0</v>
      </c>
      <c r="CH69" s="43">
        <f t="shared" si="118"/>
        <v>0</v>
      </c>
      <c r="CI69" s="43">
        <f t="shared" si="118"/>
        <v>0</v>
      </c>
      <c r="CJ69" s="43">
        <f t="shared" si="118"/>
        <v>0</v>
      </c>
      <c r="CK69" s="43">
        <f t="shared" si="118"/>
        <v>0</v>
      </c>
      <c r="CL69" s="43">
        <f t="shared" si="118"/>
        <v>0</v>
      </c>
      <c r="CM69" s="43">
        <f t="shared" si="118"/>
        <v>0</v>
      </c>
      <c r="CN69" s="43">
        <f t="shared" si="118"/>
        <v>0</v>
      </c>
      <c r="CO69" s="43">
        <f t="shared" si="118"/>
        <v>0</v>
      </c>
      <c r="CP69" s="43">
        <f t="shared" si="118"/>
        <v>0</v>
      </c>
      <c r="CQ69" s="43">
        <f t="shared" si="118"/>
        <v>0</v>
      </c>
      <c r="CR69" s="43">
        <f t="shared" si="118"/>
        <v>0</v>
      </c>
      <c r="CS69" s="43">
        <f t="shared" si="118"/>
        <v>0</v>
      </c>
      <c r="CT69" s="43">
        <f t="shared" si="118"/>
        <v>0</v>
      </c>
      <c r="CU69" s="43">
        <f t="shared" si="118"/>
        <v>0</v>
      </c>
      <c r="CV69" s="43">
        <f t="shared" si="118"/>
        <v>0</v>
      </c>
      <c r="CW69" s="43">
        <f t="shared" si="118"/>
        <v>0</v>
      </c>
      <c r="CX69" s="43">
        <f t="shared" si="118"/>
        <v>0</v>
      </c>
      <c r="CY69" s="43">
        <f t="shared" si="118"/>
        <v>0</v>
      </c>
      <c r="CZ69" s="43">
        <f t="shared" si="118"/>
        <v>0</v>
      </c>
      <c r="DA69" s="43">
        <f t="shared" si="118"/>
        <v>0</v>
      </c>
      <c r="DB69" s="43">
        <f t="shared" si="118"/>
        <v>0</v>
      </c>
      <c r="DC69" s="43">
        <f t="shared" si="118"/>
        <v>0</v>
      </c>
      <c r="DD69" s="43">
        <f t="shared" si="118"/>
        <v>0</v>
      </c>
      <c r="DE69" s="43">
        <f t="shared" si="118"/>
        <v>0</v>
      </c>
      <c r="DF69" s="43">
        <f t="shared" si="118"/>
        <v>0</v>
      </c>
      <c r="DG69" s="43">
        <f t="shared" si="118"/>
        <v>0</v>
      </c>
      <c r="DH69" s="43">
        <f t="shared" si="118"/>
        <v>0</v>
      </c>
      <c r="DI69" s="43">
        <f t="shared" si="118"/>
        <v>0</v>
      </c>
      <c r="DJ69" s="43">
        <f t="shared" si="118"/>
        <v>0</v>
      </c>
      <c r="DK69" s="43">
        <f t="shared" si="118"/>
        <v>0</v>
      </c>
      <c r="DL69" s="43">
        <f t="shared" si="118"/>
        <v>0</v>
      </c>
      <c r="DM69" s="43">
        <f t="shared" si="118"/>
        <v>0</v>
      </c>
      <c r="DN69" s="43">
        <f t="shared" si="118"/>
        <v>0</v>
      </c>
      <c r="DO69" s="43">
        <f t="shared" si="118"/>
        <v>0</v>
      </c>
      <c r="DP69" s="43">
        <f t="shared" si="118"/>
        <v>0</v>
      </c>
      <c r="DQ69" s="43">
        <f t="shared" si="118"/>
        <v>0</v>
      </c>
      <c r="DR69" s="43">
        <f t="shared" si="118"/>
        <v>0</v>
      </c>
      <c r="DS69" s="43">
        <f t="shared" si="118"/>
        <v>0</v>
      </c>
      <c r="DT69" s="43">
        <f t="shared" si="118"/>
        <v>0</v>
      </c>
      <c r="DU69" s="43">
        <f>IF(BR$4&lt;=$C$14,$BH$7/$C$14,0)</f>
        <v>0</v>
      </c>
      <c r="DV69" s="43">
        <f>IF(BS$4&lt;=$C$14,$BH$7/$C$14,0)</f>
        <v>0</v>
      </c>
      <c r="DW69" s="43">
        <f>IF(BT$4&lt;=$C$14,$BH$7/$C$14,0)</f>
        <v>0</v>
      </c>
    </row>
    <row r="70" spans="4:127" x14ac:dyDescent="0.2">
      <c r="D70" s="20">
        <v>57</v>
      </c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>
        <f>IF(E$4&lt;=$C$14,$BI$7/$C$14,0)</f>
        <v>0</v>
      </c>
      <c r="BJ70" s="43">
        <f t="shared" ref="BJ70:DU70" si="119">IF(F$4&lt;=$C$14,$BI$7/$C$14,0)</f>
        <v>0</v>
      </c>
      <c r="BK70" s="43">
        <f t="shared" si="119"/>
        <v>0</v>
      </c>
      <c r="BL70" s="43">
        <f t="shared" si="119"/>
        <v>0</v>
      </c>
      <c r="BM70" s="43">
        <f t="shared" si="119"/>
        <v>0</v>
      </c>
      <c r="BN70" s="43">
        <f t="shared" si="119"/>
        <v>0</v>
      </c>
      <c r="BO70" s="43">
        <f t="shared" si="119"/>
        <v>0</v>
      </c>
      <c r="BP70" s="43">
        <f t="shared" si="119"/>
        <v>0</v>
      </c>
      <c r="BQ70" s="43">
        <f t="shared" si="119"/>
        <v>0</v>
      </c>
      <c r="BR70" s="43">
        <f t="shared" si="119"/>
        <v>0</v>
      </c>
      <c r="BS70" s="43">
        <f t="shared" si="119"/>
        <v>0</v>
      </c>
      <c r="BT70" s="43">
        <f t="shared" si="119"/>
        <v>0</v>
      </c>
      <c r="BU70" s="43">
        <f t="shared" si="119"/>
        <v>0</v>
      </c>
      <c r="BV70" s="43">
        <f t="shared" si="119"/>
        <v>0</v>
      </c>
      <c r="BW70" s="43">
        <f t="shared" si="119"/>
        <v>0</v>
      </c>
      <c r="BX70" s="43">
        <f t="shared" si="119"/>
        <v>0</v>
      </c>
      <c r="BY70" s="43">
        <f t="shared" si="119"/>
        <v>0</v>
      </c>
      <c r="BZ70" s="43">
        <f t="shared" si="119"/>
        <v>0</v>
      </c>
      <c r="CA70" s="43">
        <f t="shared" si="119"/>
        <v>0</v>
      </c>
      <c r="CB70" s="43">
        <f t="shared" si="119"/>
        <v>0</v>
      </c>
      <c r="CC70" s="43">
        <f t="shared" si="119"/>
        <v>0</v>
      </c>
      <c r="CD70" s="43">
        <f t="shared" si="119"/>
        <v>0</v>
      </c>
      <c r="CE70" s="43">
        <f t="shared" si="119"/>
        <v>0</v>
      </c>
      <c r="CF70" s="43">
        <f t="shared" si="119"/>
        <v>0</v>
      </c>
      <c r="CG70" s="43">
        <f t="shared" si="119"/>
        <v>0</v>
      </c>
      <c r="CH70" s="43">
        <f t="shared" si="119"/>
        <v>0</v>
      </c>
      <c r="CI70" s="43">
        <f t="shared" si="119"/>
        <v>0</v>
      </c>
      <c r="CJ70" s="43">
        <f t="shared" si="119"/>
        <v>0</v>
      </c>
      <c r="CK70" s="43">
        <f t="shared" si="119"/>
        <v>0</v>
      </c>
      <c r="CL70" s="43">
        <f t="shared" si="119"/>
        <v>0</v>
      </c>
      <c r="CM70" s="43">
        <f t="shared" si="119"/>
        <v>0</v>
      </c>
      <c r="CN70" s="43">
        <f t="shared" si="119"/>
        <v>0</v>
      </c>
      <c r="CO70" s="43">
        <f t="shared" si="119"/>
        <v>0</v>
      </c>
      <c r="CP70" s="43">
        <f t="shared" si="119"/>
        <v>0</v>
      </c>
      <c r="CQ70" s="43">
        <f t="shared" si="119"/>
        <v>0</v>
      </c>
      <c r="CR70" s="43">
        <f t="shared" si="119"/>
        <v>0</v>
      </c>
      <c r="CS70" s="43">
        <f t="shared" si="119"/>
        <v>0</v>
      </c>
      <c r="CT70" s="43">
        <f t="shared" si="119"/>
        <v>0</v>
      </c>
      <c r="CU70" s="43">
        <f t="shared" si="119"/>
        <v>0</v>
      </c>
      <c r="CV70" s="43">
        <f t="shared" si="119"/>
        <v>0</v>
      </c>
      <c r="CW70" s="43">
        <f t="shared" si="119"/>
        <v>0</v>
      </c>
      <c r="CX70" s="43">
        <f t="shared" si="119"/>
        <v>0</v>
      </c>
      <c r="CY70" s="43">
        <f t="shared" si="119"/>
        <v>0</v>
      </c>
      <c r="CZ70" s="43">
        <f t="shared" si="119"/>
        <v>0</v>
      </c>
      <c r="DA70" s="43">
        <f t="shared" si="119"/>
        <v>0</v>
      </c>
      <c r="DB70" s="43">
        <f t="shared" si="119"/>
        <v>0</v>
      </c>
      <c r="DC70" s="43">
        <f t="shared" si="119"/>
        <v>0</v>
      </c>
      <c r="DD70" s="43">
        <f t="shared" si="119"/>
        <v>0</v>
      </c>
      <c r="DE70" s="43">
        <f t="shared" si="119"/>
        <v>0</v>
      </c>
      <c r="DF70" s="43">
        <f t="shared" si="119"/>
        <v>0</v>
      </c>
      <c r="DG70" s="43">
        <f t="shared" si="119"/>
        <v>0</v>
      </c>
      <c r="DH70" s="43">
        <f t="shared" si="119"/>
        <v>0</v>
      </c>
      <c r="DI70" s="43">
        <f t="shared" si="119"/>
        <v>0</v>
      </c>
      <c r="DJ70" s="43">
        <f t="shared" si="119"/>
        <v>0</v>
      </c>
      <c r="DK70" s="43">
        <f t="shared" si="119"/>
        <v>0</v>
      </c>
      <c r="DL70" s="43">
        <f t="shared" si="119"/>
        <v>0</v>
      </c>
      <c r="DM70" s="43">
        <f t="shared" si="119"/>
        <v>0</v>
      </c>
      <c r="DN70" s="43">
        <f t="shared" si="119"/>
        <v>0</v>
      </c>
      <c r="DO70" s="43">
        <f t="shared" si="119"/>
        <v>0</v>
      </c>
      <c r="DP70" s="43">
        <f t="shared" si="119"/>
        <v>0</v>
      </c>
      <c r="DQ70" s="43">
        <f t="shared" si="119"/>
        <v>0</v>
      </c>
      <c r="DR70" s="43">
        <f t="shared" si="119"/>
        <v>0</v>
      </c>
      <c r="DS70" s="43">
        <f t="shared" si="119"/>
        <v>0</v>
      </c>
      <c r="DT70" s="43">
        <f t="shared" si="119"/>
        <v>0</v>
      </c>
      <c r="DU70" s="43">
        <f t="shared" si="119"/>
        <v>0</v>
      </c>
      <c r="DV70" s="43">
        <f>IF(BR$4&lt;=$C$14,$BI$7/$C$14,0)</f>
        <v>0</v>
      </c>
      <c r="DW70" s="43">
        <f>IF(BS$4&lt;=$C$14,$BI$7/$C$14,0)</f>
        <v>0</v>
      </c>
    </row>
    <row r="71" spans="4:127" x14ac:dyDescent="0.2">
      <c r="D71" s="20">
        <v>58</v>
      </c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>
        <f>IF(E$4&lt;=$C$14,$BJ$7/$C$14,0)</f>
        <v>0</v>
      </c>
      <c r="BK71" s="43">
        <f t="shared" ref="BK71:DV71" si="120">IF(F$4&lt;=$C$14,$BJ$7/$C$14,0)</f>
        <v>0</v>
      </c>
      <c r="BL71" s="43">
        <f t="shared" si="120"/>
        <v>0</v>
      </c>
      <c r="BM71" s="43">
        <f t="shared" si="120"/>
        <v>0</v>
      </c>
      <c r="BN71" s="43">
        <f t="shared" si="120"/>
        <v>0</v>
      </c>
      <c r="BO71" s="43">
        <f t="shared" si="120"/>
        <v>0</v>
      </c>
      <c r="BP71" s="43">
        <f t="shared" si="120"/>
        <v>0</v>
      </c>
      <c r="BQ71" s="43">
        <f t="shared" si="120"/>
        <v>0</v>
      </c>
      <c r="BR71" s="43">
        <f t="shared" si="120"/>
        <v>0</v>
      </c>
      <c r="BS71" s="43">
        <f t="shared" si="120"/>
        <v>0</v>
      </c>
      <c r="BT71" s="43">
        <f t="shared" si="120"/>
        <v>0</v>
      </c>
      <c r="BU71" s="43">
        <f t="shared" si="120"/>
        <v>0</v>
      </c>
      <c r="BV71" s="43">
        <f t="shared" si="120"/>
        <v>0</v>
      </c>
      <c r="BW71" s="43">
        <f t="shared" si="120"/>
        <v>0</v>
      </c>
      <c r="BX71" s="43">
        <f t="shared" si="120"/>
        <v>0</v>
      </c>
      <c r="BY71" s="43">
        <f t="shared" si="120"/>
        <v>0</v>
      </c>
      <c r="BZ71" s="43">
        <f t="shared" si="120"/>
        <v>0</v>
      </c>
      <c r="CA71" s="43">
        <f t="shared" si="120"/>
        <v>0</v>
      </c>
      <c r="CB71" s="43">
        <f t="shared" si="120"/>
        <v>0</v>
      </c>
      <c r="CC71" s="43">
        <f t="shared" si="120"/>
        <v>0</v>
      </c>
      <c r="CD71" s="43">
        <f t="shared" si="120"/>
        <v>0</v>
      </c>
      <c r="CE71" s="43">
        <f t="shared" si="120"/>
        <v>0</v>
      </c>
      <c r="CF71" s="43">
        <f t="shared" si="120"/>
        <v>0</v>
      </c>
      <c r="CG71" s="43">
        <f t="shared" si="120"/>
        <v>0</v>
      </c>
      <c r="CH71" s="43">
        <f t="shared" si="120"/>
        <v>0</v>
      </c>
      <c r="CI71" s="43">
        <f t="shared" si="120"/>
        <v>0</v>
      </c>
      <c r="CJ71" s="43">
        <f t="shared" si="120"/>
        <v>0</v>
      </c>
      <c r="CK71" s="43">
        <f t="shared" si="120"/>
        <v>0</v>
      </c>
      <c r="CL71" s="43">
        <f t="shared" si="120"/>
        <v>0</v>
      </c>
      <c r="CM71" s="43">
        <f t="shared" si="120"/>
        <v>0</v>
      </c>
      <c r="CN71" s="43">
        <f t="shared" si="120"/>
        <v>0</v>
      </c>
      <c r="CO71" s="43">
        <f t="shared" si="120"/>
        <v>0</v>
      </c>
      <c r="CP71" s="43">
        <f t="shared" si="120"/>
        <v>0</v>
      </c>
      <c r="CQ71" s="43">
        <f t="shared" si="120"/>
        <v>0</v>
      </c>
      <c r="CR71" s="43">
        <f t="shared" si="120"/>
        <v>0</v>
      </c>
      <c r="CS71" s="43">
        <f t="shared" si="120"/>
        <v>0</v>
      </c>
      <c r="CT71" s="43">
        <f t="shared" si="120"/>
        <v>0</v>
      </c>
      <c r="CU71" s="43">
        <f t="shared" si="120"/>
        <v>0</v>
      </c>
      <c r="CV71" s="43">
        <f t="shared" si="120"/>
        <v>0</v>
      </c>
      <c r="CW71" s="43">
        <f t="shared" si="120"/>
        <v>0</v>
      </c>
      <c r="CX71" s="43">
        <f t="shared" si="120"/>
        <v>0</v>
      </c>
      <c r="CY71" s="43">
        <f t="shared" si="120"/>
        <v>0</v>
      </c>
      <c r="CZ71" s="43">
        <f t="shared" si="120"/>
        <v>0</v>
      </c>
      <c r="DA71" s="43">
        <f t="shared" si="120"/>
        <v>0</v>
      </c>
      <c r="DB71" s="43">
        <f t="shared" si="120"/>
        <v>0</v>
      </c>
      <c r="DC71" s="43">
        <f t="shared" si="120"/>
        <v>0</v>
      </c>
      <c r="DD71" s="43">
        <f t="shared" si="120"/>
        <v>0</v>
      </c>
      <c r="DE71" s="43">
        <f t="shared" si="120"/>
        <v>0</v>
      </c>
      <c r="DF71" s="43">
        <f t="shared" si="120"/>
        <v>0</v>
      </c>
      <c r="DG71" s="43">
        <f t="shared" si="120"/>
        <v>0</v>
      </c>
      <c r="DH71" s="43">
        <f t="shared" si="120"/>
        <v>0</v>
      </c>
      <c r="DI71" s="43">
        <f t="shared" si="120"/>
        <v>0</v>
      </c>
      <c r="DJ71" s="43">
        <f t="shared" si="120"/>
        <v>0</v>
      </c>
      <c r="DK71" s="43">
        <f t="shared" si="120"/>
        <v>0</v>
      </c>
      <c r="DL71" s="43">
        <f t="shared" si="120"/>
        <v>0</v>
      </c>
      <c r="DM71" s="43">
        <f t="shared" si="120"/>
        <v>0</v>
      </c>
      <c r="DN71" s="43">
        <f t="shared" si="120"/>
        <v>0</v>
      </c>
      <c r="DO71" s="43">
        <f t="shared" si="120"/>
        <v>0</v>
      </c>
      <c r="DP71" s="43">
        <f t="shared" si="120"/>
        <v>0</v>
      </c>
      <c r="DQ71" s="43">
        <f t="shared" si="120"/>
        <v>0</v>
      </c>
      <c r="DR71" s="43">
        <f t="shared" si="120"/>
        <v>0</v>
      </c>
      <c r="DS71" s="43">
        <f t="shared" si="120"/>
        <v>0</v>
      </c>
      <c r="DT71" s="43">
        <f t="shared" si="120"/>
        <v>0</v>
      </c>
      <c r="DU71" s="43">
        <f t="shared" si="120"/>
        <v>0</v>
      </c>
      <c r="DV71" s="43">
        <f t="shared" si="120"/>
        <v>0</v>
      </c>
      <c r="DW71" s="43">
        <f>IF(BR$4&lt;=$C$14,$BJ$7/$C$14,0)</f>
        <v>0</v>
      </c>
    </row>
    <row r="72" spans="4:127" x14ac:dyDescent="0.2">
      <c r="D72" s="20">
        <v>59</v>
      </c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>
        <f>IF(E$4&lt;=$C$14,$BK$7/$C$14,0)</f>
        <v>0</v>
      </c>
      <c r="BL72" s="43">
        <f t="shared" ref="BL72:DW72" si="121">IF(F$4&lt;=$C$14,$BK$7/$C$14,0)</f>
        <v>0</v>
      </c>
      <c r="BM72" s="43">
        <f t="shared" si="121"/>
        <v>0</v>
      </c>
      <c r="BN72" s="43">
        <f t="shared" si="121"/>
        <v>0</v>
      </c>
      <c r="BO72" s="43">
        <f t="shared" si="121"/>
        <v>0</v>
      </c>
      <c r="BP72" s="43">
        <f t="shared" si="121"/>
        <v>0</v>
      </c>
      <c r="BQ72" s="43">
        <f t="shared" si="121"/>
        <v>0</v>
      </c>
      <c r="BR72" s="43">
        <f t="shared" si="121"/>
        <v>0</v>
      </c>
      <c r="BS72" s="43">
        <f t="shared" si="121"/>
        <v>0</v>
      </c>
      <c r="BT72" s="43">
        <f t="shared" si="121"/>
        <v>0</v>
      </c>
      <c r="BU72" s="43">
        <f t="shared" si="121"/>
        <v>0</v>
      </c>
      <c r="BV72" s="43">
        <f t="shared" si="121"/>
        <v>0</v>
      </c>
      <c r="BW72" s="43">
        <f t="shared" si="121"/>
        <v>0</v>
      </c>
      <c r="BX72" s="43">
        <f t="shared" si="121"/>
        <v>0</v>
      </c>
      <c r="BY72" s="43">
        <f t="shared" si="121"/>
        <v>0</v>
      </c>
      <c r="BZ72" s="43">
        <f t="shared" si="121"/>
        <v>0</v>
      </c>
      <c r="CA72" s="43">
        <f t="shared" si="121"/>
        <v>0</v>
      </c>
      <c r="CB72" s="43">
        <f t="shared" si="121"/>
        <v>0</v>
      </c>
      <c r="CC72" s="43">
        <f t="shared" si="121"/>
        <v>0</v>
      </c>
      <c r="CD72" s="43">
        <f t="shared" si="121"/>
        <v>0</v>
      </c>
      <c r="CE72" s="43">
        <f t="shared" si="121"/>
        <v>0</v>
      </c>
      <c r="CF72" s="43">
        <f t="shared" si="121"/>
        <v>0</v>
      </c>
      <c r="CG72" s="43">
        <f t="shared" si="121"/>
        <v>0</v>
      </c>
      <c r="CH72" s="43">
        <f t="shared" si="121"/>
        <v>0</v>
      </c>
      <c r="CI72" s="43">
        <f t="shared" si="121"/>
        <v>0</v>
      </c>
      <c r="CJ72" s="43">
        <f t="shared" si="121"/>
        <v>0</v>
      </c>
      <c r="CK72" s="43">
        <f t="shared" si="121"/>
        <v>0</v>
      </c>
      <c r="CL72" s="43">
        <f t="shared" si="121"/>
        <v>0</v>
      </c>
      <c r="CM72" s="43">
        <f t="shared" si="121"/>
        <v>0</v>
      </c>
      <c r="CN72" s="43">
        <f t="shared" si="121"/>
        <v>0</v>
      </c>
      <c r="CO72" s="43">
        <f t="shared" si="121"/>
        <v>0</v>
      </c>
      <c r="CP72" s="43">
        <f t="shared" si="121"/>
        <v>0</v>
      </c>
      <c r="CQ72" s="43">
        <f t="shared" si="121"/>
        <v>0</v>
      </c>
      <c r="CR72" s="43">
        <f t="shared" si="121"/>
        <v>0</v>
      </c>
      <c r="CS72" s="43">
        <f t="shared" si="121"/>
        <v>0</v>
      </c>
      <c r="CT72" s="43">
        <f t="shared" si="121"/>
        <v>0</v>
      </c>
      <c r="CU72" s="43">
        <f t="shared" si="121"/>
        <v>0</v>
      </c>
      <c r="CV72" s="43">
        <f t="shared" si="121"/>
        <v>0</v>
      </c>
      <c r="CW72" s="43">
        <f t="shared" si="121"/>
        <v>0</v>
      </c>
      <c r="CX72" s="43">
        <f t="shared" si="121"/>
        <v>0</v>
      </c>
      <c r="CY72" s="43">
        <f t="shared" si="121"/>
        <v>0</v>
      </c>
      <c r="CZ72" s="43">
        <f t="shared" si="121"/>
        <v>0</v>
      </c>
      <c r="DA72" s="43">
        <f t="shared" si="121"/>
        <v>0</v>
      </c>
      <c r="DB72" s="43">
        <f t="shared" si="121"/>
        <v>0</v>
      </c>
      <c r="DC72" s="43">
        <f t="shared" si="121"/>
        <v>0</v>
      </c>
      <c r="DD72" s="43">
        <f t="shared" si="121"/>
        <v>0</v>
      </c>
      <c r="DE72" s="43">
        <f t="shared" si="121"/>
        <v>0</v>
      </c>
      <c r="DF72" s="43">
        <f t="shared" si="121"/>
        <v>0</v>
      </c>
      <c r="DG72" s="43">
        <f t="shared" si="121"/>
        <v>0</v>
      </c>
      <c r="DH72" s="43">
        <f t="shared" si="121"/>
        <v>0</v>
      </c>
      <c r="DI72" s="43">
        <f t="shared" si="121"/>
        <v>0</v>
      </c>
      <c r="DJ72" s="43">
        <f t="shared" si="121"/>
        <v>0</v>
      </c>
      <c r="DK72" s="43">
        <f t="shared" si="121"/>
        <v>0</v>
      </c>
      <c r="DL72" s="43">
        <f t="shared" si="121"/>
        <v>0</v>
      </c>
      <c r="DM72" s="43">
        <f t="shared" si="121"/>
        <v>0</v>
      </c>
      <c r="DN72" s="43">
        <f t="shared" si="121"/>
        <v>0</v>
      </c>
      <c r="DO72" s="43">
        <f t="shared" si="121"/>
        <v>0</v>
      </c>
      <c r="DP72" s="43">
        <f t="shared" si="121"/>
        <v>0</v>
      </c>
      <c r="DQ72" s="43">
        <f t="shared" si="121"/>
        <v>0</v>
      </c>
      <c r="DR72" s="43">
        <f t="shared" si="121"/>
        <v>0</v>
      </c>
      <c r="DS72" s="43">
        <f t="shared" si="121"/>
        <v>0</v>
      </c>
      <c r="DT72" s="43">
        <f t="shared" si="121"/>
        <v>0</v>
      </c>
      <c r="DU72" s="43">
        <f t="shared" si="121"/>
        <v>0</v>
      </c>
      <c r="DV72" s="43">
        <f t="shared" si="121"/>
        <v>0</v>
      </c>
      <c r="DW72" s="43">
        <f t="shared" si="121"/>
        <v>0</v>
      </c>
    </row>
    <row r="73" spans="4:127" x14ac:dyDescent="0.2">
      <c r="D73" s="20">
        <v>60</v>
      </c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>
        <f>IF(E$4&lt;=$C$14,$BL$7/$C$14,0)</f>
        <v>0</v>
      </c>
      <c r="BM73" s="43">
        <f t="shared" ref="BM73:DW73" si="122">IF(F$4&lt;=$C$14,$BL$7/$C$14,0)</f>
        <v>0</v>
      </c>
      <c r="BN73" s="43">
        <f t="shared" si="122"/>
        <v>0</v>
      </c>
      <c r="BO73" s="43">
        <f t="shared" si="122"/>
        <v>0</v>
      </c>
      <c r="BP73" s="43">
        <f t="shared" si="122"/>
        <v>0</v>
      </c>
      <c r="BQ73" s="43">
        <f t="shared" si="122"/>
        <v>0</v>
      </c>
      <c r="BR73" s="43">
        <f t="shared" si="122"/>
        <v>0</v>
      </c>
      <c r="BS73" s="43">
        <f t="shared" si="122"/>
        <v>0</v>
      </c>
      <c r="BT73" s="43">
        <f t="shared" si="122"/>
        <v>0</v>
      </c>
      <c r="BU73" s="43">
        <f t="shared" si="122"/>
        <v>0</v>
      </c>
      <c r="BV73" s="43">
        <f t="shared" si="122"/>
        <v>0</v>
      </c>
      <c r="BW73" s="43">
        <f t="shared" si="122"/>
        <v>0</v>
      </c>
      <c r="BX73" s="43">
        <f t="shared" si="122"/>
        <v>0</v>
      </c>
      <c r="BY73" s="43">
        <f t="shared" si="122"/>
        <v>0</v>
      </c>
      <c r="BZ73" s="43">
        <f t="shared" si="122"/>
        <v>0</v>
      </c>
      <c r="CA73" s="43">
        <f t="shared" si="122"/>
        <v>0</v>
      </c>
      <c r="CB73" s="43">
        <f t="shared" si="122"/>
        <v>0</v>
      </c>
      <c r="CC73" s="43">
        <f t="shared" si="122"/>
        <v>0</v>
      </c>
      <c r="CD73" s="43">
        <f t="shared" si="122"/>
        <v>0</v>
      </c>
      <c r="CE73" s="43">
        <f t="shared" si="122"/>
        <v>0</v>
      </c>
      <c r="CF73" s="43">
        <f t="shared" si="122"/>
        <v>0</v>
      </c>
      <c r="CG73" s="43">
        <f t="shared" si="122"/>
        <v>0</v>
      </c>
      <c r="CH73" s="43">
        <f t="shared" si="122"/>
        <v>0</v>
      </c>
      <c r="CI73" s="43">
        <f t="shared" si="122"/>
        <v>0</v>
      </c>
      <c r="CJ73" s="43">
        <f t="shared" si="122"/>
        <v>0</v>
      </c>
      <c r="CK73" s="43">
        <f t="shared" si="122"/>
        <v>0</v>
      </c>
      <c r="CL73" s="43">
        <f t="shared" si="122"/>
        <v>0</v>
      </c>
      <c r="CM73" s="43">
        <f t="shared" si="122"/>
        <v>0</v>
      </c>
      <c r="CN73" s="43">
        <f t="shared" si="122"/>
        <v>0</v>
      </c>
      <c r="CO73" s="43">
        <f t="shared" si="122"/>
        <v>0</v>
      </c>
      <c r="CP73" s="43">
        <f t="shared" si="122"/>
        <v>0</v>
      </c>
      <c r="CQ73" s="43">
        <f t="shared" si="122"/>
        <v>0</v>
      </c>
      <c r="CR73" s="43">
        <f t="shared" si="122"/>
        <v>0</v>
      </c>
      <c r="CS73" s="43">
        <f t="shared" si="122"/>
        <v>0</v>
      </c>
      <c r="CT73" s="43">
        <f t="shared" si="122"/>
        <v>0</v>
      </c>
      <c r="CU73" s="43">
        <f t="shared" si="122"/>
        <v>0</v>
      </c>
      <c r="CV73" s="43">
        <f t="shared" si="122"/>
        <v>0</v>
      </c>
      <c r="CW73" s="43">
        <f t="shared" si="122"/>
        <v>0</v>
      </c>
      <c r="CX73" s="43">
        <f t="shared" si="122"/>
        <v>0</v>
      </c>
      <c r="CY73" s="43">
        <f t="shared" si="122"/>
        <v>0</v>
      </c>
      <c r="CZ73" s="43">
        <f t="shared" si="122"/>
        <v>0</v>
      </c>
      <c r="DA73" s="43">
        <f t="shared" si="122"/>
        <v>0</v>
      </c>
      <c r="DB73" s="43">
        <f t="shared" si="122"/>
        <v>0</v>
      </c>
      <c r="DC73" s="43">
        <f t="shared" si="122"/>
        <v>0</v>
      </c>
      <c r="DD73" s="43">
        <f t="shared" si="122"/>
        <v>0</v>
      </c>
      <c r="DE73" s="43">
        <f t="shared" si="122"/>
        <v>0</v>
      </c>
      <c r="DF73" s="43">
        <f t="shared" si="122"/>
        <v>0</v>
      </c>
      <c r="DG73" s="43">
        <f t="shared" si="122"/>
        <v>0</v>
      </c>
      <c r="DH73" s="43">
        <f t="shared" si="122"/>
        <v>0</v>
      </c>
      <c r="DI73" s="43">
        <f t="shared" si="122"/>
        <v>0</v>
      </c>
      <c r="DJ73" s="43">
        <f t="shared" si="122"/>
        <v>0</v>
      </c>
      <c r="DK73" s="43">
        <f t="shared" si="122"/>
        <v>0</v>
      </c>
      <c r="DL73" s="43">
        <f t="shared" si="122"/>
        <v>0</v>
      </c>
      <c r="DM73" s="43">
        <f t="shared" si="122"/>
        <v>0</v>
      </c>
      <c r="DN73" s="43">
        <f t="shared" si="122"/>
        <v>0</v>
      </c>
      <c r="DO73" s="43">
        <f t="shared" si="122"/>
        <v>0</v>
      </c>
      <c r="DP73" s="43">
        <f t="shared" si="122"/>
        <v>0</v>
      </c>
      <c r="DQ73" s="43">
        <f t="shared" si="122"/>
        <v>0</v>
      </c>
      <c r="DR73" s="43">
        <f t="shared" si="122"/>
        <v>0</v>
      </c>
      <c r="DS73" s="43">
        <f t="shared" si="122"/>
        <v>0</v>
      </c>
      <c r="DT73" s="43">
        <f t="shared" si="122"/>
        <v>0</v>
      </c>
      <c r="DU73" s="43">
        <f t="shared" si="122"/>
        <v>0</v>
      </c>
      <c r="DV73" s="43">
        <f t="shared" si="122"/>
        <v>0</v>
      </c>
      <c r="DW73" s="43">
        <f t="shared" si="122"/>
        <v>0</v>
      </c>
    </row>
    <row r="74" spans="4:127" x14ac:dyDescent="0.2">
      <c r="D74" s="20">
        <v>61</v>
      </c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>
        <f>IF(E$4&lt;=$C$14,$BM$7/$C$14,0)</f>
        <v>0</v>
      </c>
      <c r="BN74" s="43">
        <f t="shared" ref="BN74:DW74" si="123">IF(F$4&lt;=$C$14,$BM$7/$C$14,0)</f>
        <v>0</v>
      </c>
      <c r="BO74" s="43">
        <f t="shared" si="123"/>
        <v>0</v>
      </c>
      <c r="BP74" s="43">
        <f t="shared" si="123"/>
        <v>0</v>
      </c>
      <c r="BQ74" s="43">
        <f t="shared" si="123"/>
        <v>0</v>
      </c>
      <c r="BR74" s="43">
        <f t="shared" si="123"/>
        <v>0</v>
      </c>
      <c r="BS74" s="43">
        <f t="shared" si="123"/>
        <v>0</v>
      </c>
      <c r="BT74" s="43">
        <f t="shared" si="123"/>
        <v>0</v>
      </c>
      <c r="BU74" s="43">
        <f t="shared" si="123"/>
        <v>0</v>
      </c>
      <c r="BV74" s="43">
        <f t="shared" si="123"/>
        <v>0</v>
      </c>
      <c r="BW74" s="43">
        <f t="shared" si="123"/>
        <v>0</v>
      </c>
      <c r="BX74" s="43">
        <f t="shared" si="123"/>
        <v>0</v>
      </c>
      <c r="BY74" s="43">
        <f t="shared" si="123"/>
        <v>0</v>
      </c>
      <c r="BZ74" s="43">
        <f t="shared" si="123"/>
        <v>0</v>
      </c>
      <c r="CA74" s="43">
        <f t="shared" si="123"/>
        <v>0</v>
      </c>
      <c r="CB74" s="43">
        <f t="shared" si="123"/>
        <v>0</v>
      </c>
      <c r="CC74" s="43">
        <f t="shared" si="123"/>
        <v>0</v>
      </c>
      <c r="CD74" s="43">
        <f t="shared" si="123"/>
        <v>0</v>
      </c>
      <c r="CE74" s="43">
        <f t="shared" si="123"/>
        <v>0</v>
      </c>
      <c r="CF74" s="43">
        <f t="shared" si="123"/>
        <v>0</v>
      </c>
      <c r="CG74" s="43">
        <f t="shared" si="123"/>
        <v>0</v>
      </c>
      <c r="CH74" s="43">
        <f t="shared" si="123"/>
        <v>0</v>
      </c>
      <c r="CI74" s="43">
        <f t="shared" si="123"/>
        <v>0</v>
      </c>
      <c r="CJ74" s="43">
        <f t="shared" si="123"/>
        <v>0</v>
      </c>
      <c r="CK74" s="43">
        <f t="shared" si="123"/>
        <v>0</v>
      </c>
      <c r="CL74" s="43">
        <f t="shared" si="123"/>
        <v>0</v>
      </c>
      <c r="CM74" s="43">
        <f t="shared" si="123"/>
        <v>0</v>
      </c>
      <c r="CN74" s="43">
        <f t="shared" si="123"/>
        <v>0</v>
      </c>
      <c r="CO74" s="43">
        <f t="shared" si="123"/>
        <v>0</v>
      </c>
      <c r="CP74" s="43">
        <f t="shared" si="123"/>
        <v>0</v>
      </c>
      <c r="CQ74" s="43">
        <f t="shared" si="123"/>
        <v>0</v>
      </c>
      <c r="CR74" s="43">
        <f t="shared" si="123"/>
        <v>0</v>
      </c>
      <c r="CS74" s="43">
        <f t="shared" si="123"/>
        <v>0</v>
      </c>
      <c r="CT74" s="43">
        <f t="shared" si="123"/>
        <v>0</v>
      </c>
      <c r="CU74" s="43">
        <f t="shared" si="123"/>
        <v>0</v>
      </c>
      <c r="CV74" s="43">
        <f t="shared" si="123"/>
        <v>0</v>
      </c>
      <c r="CW74" s="43">
        <f t="shared" si="123"/>
        <v>0</v>
      </c>
      <c r="CX74" s="43">
        <f t="shared" si="123"/>
        <v>0</v>
      </c>
      <c r="CY74" s="43">
        <f t="shared" si="123"/>
        <v>0</v>
      </c>
      <c r="CZ74" s="43">
        <f t="shared" si="123"/>
        <v>0</v>
      </c>
      <c r="DA74" s="43">
        <f t="shared" si="123"/>
        <v>0</v>
      </c>
      <c r="DB74" s="43">
        <f t="shared" si="123"/>
        <v>0</v>
      </c>
      <c r="DC74" s="43">
        <f t="shared" si="123"/>
        <v>0</v>
      </c>
      <c r="DD74" s="43">
        <f t="shared" si="123"/>
        <v>0</v>
      </c>
      <c r="DE74" s="43">
        <f t="shared" si="123"/>
        <v>0</v>
      </c>
      <c r="DF74" s="43">
        <f t="shared" si="123"/>
        <v>0</v>
      </c>
      <c r="DG74" s="43">
        <f t="shared" si="123"/>
        <v>0</v>
      </c>
      <c r="DH74" s="43">
        <f t="shared" si="123"/>
        <v>0</v>
      </c>
      <c r="DI74" s="43">
        <f t="shared" si="123"/>
        <v>0</v>
      </c>
      <c r="DJ74" s="43">
        <f t="shared" si="123"/>
        <v>0</v>
      </c>
      <c r="DK74" s="43">
        <f t="shared" si="123"/>
        <v>0</v>
      </c>
      <c r="DL74" s="43">
        <f t="shared" si="123"/>
        <v>0</v>
      </c>
      <c r="DM74" s="43">
        <f t="shared" si="123"/>
        <v>0</v>
      </c>
      <c r="DN74" s="43">
        <f t="shared" si="123"/>
        <v>0</v>
      </c>
      <c r="DO74" s="43">
        <f t="shared" si="123"/>
        <v>0</v>
      </c>
      <c r="DP74" s="43">
        <f t="shared" si="123"/>
        <v>0</v>
      </c>
      <c r="DQ74" s="43">
        <f t="shared" si="123"/>
        <v>0</v>
      </c>
      <c r="DR74" s="43">
        <f t="shared" si="123"/>
        <v>0</v>
      </c>
      <c r="DS74" s="43">
        <f t="shared" si="123"/>
        <v>0</v>
      </c>
      <c r="DT74" s="43">
        <f t="shared" si="123"/>
        <v>0</v>
      </c>
      <c r="DU74" s="43">
        <f t="shared" si="123"/>
        <v>0</v>
      </c>
      <c r="DV74" s="43">
        <f t="shared" si="123"/>
        <v>0</v>
      </c>
      <c r="DW74" s="43">
        <f t="shared" si="123"/>
        <v>0</v>
      </c>
    </row>
    <row r="75" spans="4:127" x14ac:dyDescent="0.2">
      <c r="D75" s="20">
        <v>62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>
        <f>IF(E$4&lt;=$C$14,$BN$7/$C$14,0)</f>
        <v>0</v>
      </c>
      <c r="BO75" s="43">
        <f t="shared" ref="BO75:DW75" si="124">IF(F$4&lt;=$C$14,$BN$7/$C$14,0)</f>
        <v>0</v>
      </c>
      <c r="BP75" s="43">
        <f t="shared" si="124"/>
        <v>0</v>
      </c>
      <c r="BQ75" s="43">
        <f t="shared" si="124"/>
        <v>0</v>
      </c>
      <c r="BR75" s="43">
        <f t="shared" si="124"/>
        <v>0</v>
      </c>
      <c r="BS75" s="43">
        <f t="shared" si="124"/>
        <v>0</v>
      </c>
      <c r="BT75" s="43">
        <f t="shared" si="124"/>
        <v>0</v>
      </c>
      <c r="BU75" s="43">
        <f t="shared" si="124"/>
        <v>0</v>
      </c>
      <c r="BV75" s="43">
        <f t="shared" si="124"/>
        <v>0</v>
      </c>
      <c r="BW75" s="43">
        <f t="shared" si="124"/>
        <v>0</v>
      </c>
      <c r="BX75" s="43">
        <f t="shared" si="124"/>
        <v>0</v>
      </c>
      <c r="BY75" s="43">
        <f t="shared" si="124"/>
        <v>0</v>
      </c>
      <c r="BZ75" s="43">
        <f t="shared" si="124"/>
        <v>0</v>
      </c>
      <c r="CA75" s="43">
        <f t="shared" si="124"/>
        <v>0</v>
      </c>
      <c r="CB75" s="43">
        <f t="shared" si="124"/>
        <v>0</v>
      </c>
      <c r="CC75" s="43">
        <f t="shared" si="124"/>
        <v>0</v>
      </c>
      <c r="CD75" s="43">
        <f t="shared" si="124"/>
        <v>0</v>
      </c>
      <c r="CE75" s="43">
        <f t="shared" si="124"/>
        <v>0</v>
      </c>
      <c r="CF75" s="43">
        <f t="shared" si="124"/>
        <v>0</v>
      </c>
      <c r="CG75" s="43">
        <f t="shared" si="124"/>
        <v>0</v>
      </c>
      <c r="CH75" s="43">
        <f t="shared" si="124"/>
        <v>0</v>
      </c>
      <c r="CI75" s="43">
        <f t="shared" si="124"/>
        <v>0</v>
      </c>
      <c r="CJ75" s="43">
        <f t="shared" si="124"/>
        <v>0</v>
      </c>
      <c r="CK75" s="43">
        <f t="shared" si="124"/>
        <v>0</v>
      </c>
      <c r="CL75" s="43">
        <f t="shared" si="124"/>
        <v>0</v>
      </c>
      <c r="CM75" s="43">
        <f t="shared" si="124"/>
        <v>0</v>
      </c>
      <c r="CN75" s="43">
        <f t="shared" si="124"/>
        <v>0</v>
      </c>
      <c r="CO75" s="43">
        <f t="shared" si="124"/>
        <v>0</v>
      </c>
      <c r="CP75" s="43">
        <f t="shared" si="124"/>
        <v>0</v>
      </c>
      <c r="CQ75" s="43">
        <f t="shared" si="124"/>
        <v>0</v>
      </c>
      <c r="CR75" s="43">
        <f t="shared" si="124"/>
        <v>0</v>
      </c>
      <c r="CS75" s="43">
        <f t="shared" si="124"/>
        <v>0</v>
      </c>
      <c r="CT75" s="43">
        <f t="shared" si="124"/>
        <v>0</v>
      </c>
      <c r="CU75" s="43">
        <f t="shared" si="124"/>
        <v>0</v>
      </c>
      <c r="CV75" s="43">
        <f t="shared" si="124"/>
        <v>0</v>
      </c>
      <c r="CW75" s="43">
        <f t="shared" si="124"/>
        <v>0</v>
      </c>
      <c r="CX75" s="43">
        <f t="shared" si="124"/>
        <v>0</v>
      </c>
      <c r="CY75" s="43">
        <f t="shared" si="124"/>
        <v>0</v>
      </c>
      <c r="CZ75" s="43">
        <f t="shared" si="124"/>
        <v>0</v>
      </c>
      <c r="DA75" s="43">
        <f t="shared" si="124"/>
        <v>0</v>
      </c>
      <c r="DB75" s="43">
        <f t="shared" si="124"/>
        <v>0</v>
      </c>
      <c r="DC75" s="43">
        <f t="shared" si="124"/>
        <v>0</v>
      </c>
      <c r="DD75" s="43">
        <f t="shared" si="124"/>
        <v>0</v>
      </c>
      <c r="DE75" s="43">
        <f t="shared" si="124"/>
        <v>0</v>
      </c>
      <c r="DF75" s="43">
        <f t="shared" si="124"/>
        <v>0</v>
      </c>
      <c r="DG75" s="43">
        <f t="shared" si="124"/>
        <v>0</v>
      </c>
      <c r="DH75" s="43">
        <f t="shared" si="124"/>
        <v>0</v>
      </c>
      <c r="DI75" s="43">
        <f t="shared" si="124"/>
        <v>0</v>
      </c>
      <c r="DJ75" s="43">
        <f t="shared" si="124"/>
        <v>0</v>
      </c>
      <c r="DK75" s="43">
        <f t="shared" si="124"/>
        <v>0</v>
      </c>
      <c r="DL75" s="43">
        <f t="shared" si="124"/>
        <v>0</v>
      </c>
      <c r="DM75" s="43">
        <f t="shared" si="124"/>
        <v>0</v>
      </c>
      <c r="DN75" s="43">
        <f t="shared" si="124"/>
        <v>0</v>
      </c>
      <c r="DO75" s="43">
        <f t="shared" si="124"/>
        <v>0</v>
      </c>
      <c r="DP75" s="43">
        <f t="shared" si="124"/>
        <v>0</v>
      </c>
      <c r="DQ75" s="43">
        <f t="shared" si="124"/>
        <v>0</v>
      </c>
      <c r="DR75" s="43">
        <f t="shared" si="124"/>
        <v>0</v>
      </c>
      <c r="DS75" s="43">
        <f t="shared" si="124"/>
        <v>0</v>
      </c>
      <c r="DT75" s="43">
        <f t="shared" si="124"/>
        <v>0</v>
      </c>
      <c r="DU75" s="43">
        <f t="shared" si="124"/>
        <v>0</v>
      </c>
      <c r="DV75" s="43">
        <f t="shared" si="124"/>
        <v>0</v>
      </c>
      <c r="DW75" s="43">
        <f t="shared" si="124"/>
        <v>0</v>
      </c>
    </row>
    <row r="76" spans="4:127" x14ac:dyDescent="0.2">
      <c r="D76" s="20">
        <v>63</v>
      </c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>
        <f>IF(E$4&lt;=$C$14,$BO$7/$C$14,0)</f>
        <v>0</v>
      </c>
      <c r="BP76" s="43">
        <f t="shared" ref="BP76:DW76" si="125">IF(F$4&lt;=$C$14,$BO$7/$C$14,0)</f>
        <v>0</v>
      </c>
      <c r="BQ76" s="43">
        <f t="shared" si="125"/>
        <v>0</v>
      </c>
      <c r="BR76" s="43">
        <f t="shared" si="125"/>
        <v>0</v>
      </c>
      <c r="BS76" s="43">
        <f t="shared" si="125"/>
        <v>0</v>
      </c>
      <c r="BT76" s="43">
        <f t="shared" si="125"/>
        <v>0</v>
      </c>
      <c r="BU76" s="43">
        <f t="shared" si="125"/>
        <v>0</v>
      </c>
      <c r="BV76" s="43">
        <f t="shared" si="125"/>
        <v>0</v>
      </c>
      <c r="BW76" s="43">
        <f t="shared" si="125"/>
        <v>0</v>
      </c>
      <c r="BX76" s="43">
        <f t="shared" si="125"/>
        <v>0</v>
      </c>
      <c r="BY76" s="43">
        <f t="shared" si="125"/>
        <v>0</v>
      </c>
      <c r="BZ76" s="43">
        <f t="shared" si="125"/>
        <v>0</v>
      </c>
      <c r="CA76" s="43">
        <f t="shared" si="125"/>
        <v>0</v>
      </c>
      <c r="CB76" s="43">
        <f t="shared" si="125"/>
        <v>0</v>
      </c>
      <c r="CC76" s="43">
        <f t="shared" si="125"/>
        <v>0</v>
      </c>
      <c r="CD76" s="43">
        <f t="shared" si="125"/>
        <v>0</v>
      </c>
      <c r="CE76" s="43">
        <f t="shared" si="125"/>
        <v>0</v>
      </c>
      <c r="CF76" s="43">
        <f t="shared" si="125"/>
        <v>0</v>
      </c>
      <c r="CG76" s="43">
        <f t="shared" si="125"/>
        <v>0</v>
      </c>
      <c r="CH76" s="43">
        <f t="shared" si="125"/>
        <v>0</v>
      </c>
      <c r="CI76" s="43">
        <f t="shared" si="125"/>
        <v>0</v>
      </c>
      <c r="CJ76" s="43">
        <f t="shared" si="125"/>
        <v>0</v>
      </c>
      <c r="CK76" s="43">
        <f t="shared" si="125"/>
        <v>0</v>
      </c>
      <c r="CL76" s="43">
        <f t="shared" si="125"/>
        <v>0</v>
      </c>
      <c r="CM76" s="43">
        <f t="shared" si="125"/>
        <v>0</v>
      </c>
      <c r="CN76" s="43">
        <f t="shared" si="125"/>
        <v>0</v>
      </c>
      <c r="CO76" s="43">
        <f t="shared" si="125"/>
        <v>0</v>
      </c>
      <c r="CP76" s="43">
        <f t="shared" si="125"/>
        <v>0</v>
      </c>
      <c r="CQ76" s="43">
        <f t="shared" si="125"/>
        <v>0</v>
      </c>
      <c r="CR76" s="43">
        <f t="shared" si="125"/>
        <v>0</v>
      </c>
      <c r="CS76" s="43">
        <f t="shared" si="125"/>
        <v>0</v>
      </c>
      <c r="CT76" s="43">
        <f t="shared" si="125"/>
        <v>0</v>
      </c>
      <c r="CU76" s="43">
        <f t="shared" si="125"/>
        <v>0</v>
      </c>
      <c r="CV76" s="43">
        <f t="shared" si="125"/>
        <v>0</v>
      </c>
      <c r="CW76" s="43">
        <f t="shared" si="125"/>
        <v>0</v>
      </c>
      <c r="CX76" s="43">
        <f t="shared" si="125"/>
        <v>0</v>
      </c>
      <c r="CY76" s="43">
        <f t="shared" si="125"/>
        <v>0</v>
      </c>
      <c r="CZ76" s="43">
        <f t="shared" si="125"/>
        <v>0</v>
      </c>
      <c r="DA76" s="43">
        <f t="shared" si="125"/>
        <v>0</v>
      </c>
      <c r="DB76" s="43">
        <f t="shared" si="125"/>
        <v>0</v>
      </c>
      <c r="DC76" s="43">
        <f t="shared" si="125"/>
        <v>0</v>
      </c>
      <c r="DD76" s="43">
        <f t="shared" si="125"/>
        <v>0</v>
      </c>
      <c r="DE76" s="43">
        <f t="shared" si="125"/>
        <v>0</v>
      </c>
      <c r="DF76" s="43">
        <f t="shared" si="125"/>
        <v>0</v>
      </c>
      <c r="DG76" s="43">
        <f t="shared" si="125"/>
        <v>0</v>
      </c>
      <c r="DH76" s="43">
        <f t="shared" si="125"/>
        <v>0</v>
      </c>
      <c r="DI76" s="43">
        <f t="shared" si="125"/>
        <v>0</v>
      </c>
      <c r="DJ76" s="43">
        <f t="shared" si="125"/>
        <v>0</v>
      </c>
      <c r="DK76" s="43">
        <f t="shared" si="125"/>
        <v>0</v>
      </c>
      <c r="DL76" s="43">
        <f t="shared" si="125"/>
        <v>0</v>
      </c>
      <c r="DM76" s="43">
        <f t="shared" si="125"/>
        <v>0</v>
      </c>
      <c r="DN76" s="43">
        <f t="shared" si="125"/>
        <v>0</v>
      </c>
      <c r="DO76" s="43">
        <f t="shared" si="125"/>
        <v>0</v>
      </c>
      <c r="DP76" s="43">
        <f t="shared" si="125"/>
        <v>0</v>
      </c>
      <c r="DQ76" s="43">
        <f t="shared" si="125"/>
        <v>0</v>
      </c>
      <c r="DR76" s="43">
        <f t="shared" si="125"/>
        <v>0</v>
      </c>
      <c r="DS76" s="43">
        <f t="shared" si="125"/>
        <v>0</v>
      </c>
      <c r="DT76" s="43">
        <f t="shared" si="125"/>
        <v>0</v>
      </c>
      <c r="DU76" s="43">
        <f t="shared" si="125"/>
        <v>0</v>
      </c>
      <c r="DV76" s="43">
        <f t="shared" si="125"/>
        <v>0</v>
      </c>
      <c r="DW76" s="43">
        <f t="shared" si="125"/>
        <v>0</v>
      </c>
    </row>
    <row r="77" spans="4:127" x14ac:dyDescent="0.2">
      <c r="D77" s="20">
        <v>64</v>
      </c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>
        <f>IF(E$4&lt;=$C$14,$BP$7/$C$14,0)</f>
        <v>0</v>
      </c>
      <c r="BQ77" s="43">
        <f t="shared" ref="BQ77:DW77" si="126">IF(F$4&lt;=$C$14,$BP$7/$C$14,0)</f>
        <v>0</v>
      </c>
      <c r="BR77" s="43">
        <f t="shared" si="126"/>
        <v>0</v>
      </c>
      <c r="BS77" s="43">
        <f t="shared" si="126"/>
        <v>0</v>
      </c>
      <c r="BT77" s="43">
        <f t="shared" si="126"/>
        <v>0</v>
      </c>
      <c r="BU77" s="43">
        <f t="shared" si="126"/>
        <v>0</v>
      </c>
      <c r="BV77" s="43">
        <f t="shared" si="126"/>
        <v>0</v>
      </c>
      <c r="BW77" s="43">
        <f t="shared" si="126"/>
        <v>0</v>
      </c>
      <c r="BX77" s="43">
        <f t="shared" si="126"/>
        <v>0</v>
      </c>
      <c r="BY77" s="43">
        <f t="shared" si="126"/>
        <v>0</v>
      </c>
      <c r="BZ77" s="43">
        <f t="shared" si="126"/>
        <v>0</v>
      </c>
      <c r="CA77" s="43">
        <f t="shared" si="126"/>
        <v>0</v>
      </c>
      <c r="CB77" s="43">
        <f t="shared" si="126"/>
        <v>0</v>
      </c>
      <c r="CC77" s="43">
        <f t="shared" si="126"/>
        <v>0</v>
      </c>
      <c r="CD77" s="43">
        <f t="shared" si="126"/>
        <v>0</v>
      </c>
      <c r="CE77" s="43">
        <f t="shared" si="126"/>
        <v>0</v>
      </c>
      <c r="CF77" s="43">
        <f t="shared" si="126"/>
        <v>0</v>
      </c>
      <c r="CG77" s="43">
        <f t="shared" si="126"/>
        <v>0</v>
      </c>
      <c r="CH77" s="43">
        <f t="shared" si="126"/>
        <v>0</v>
      </c>
      <c r="CI77" s="43">
        <f t="shared" si="126"/>
        <v>0</v>
      </c>
      <c r="CJ77" s="43">
        <f t="shared" si="126"/>
        <v>0</v>
      </c>
      <c r="CK77" s="43">
        <f t="shared" si="126"/>
        <v>0</v>
      </c>
      <c r="CL77" s="43">
        <f t="shared" si="126"/>
        <v>0</v>
      </c>
      <c r="CM77" s="43">
        <f t="shared" si="126"/>
        <v>0</v>
      </c>
      <c r="CN77" s="43">
        <f t="shared" si="126"/>
        <v>0</v>
      </c>
      <c r="CO77" s="43">
        <f t="shared" si="126"/>
        <v>0</v>
      </c>
      <c r="CP77" s="43">
        <f t="shared" si="126"/>
        <v>0</v>
      </c>
      <c r="CQ77" s="43">
        <f t="shared" si="126"/>
        <v>0</v>
      </c>
      <c r="CR77" s="43">
        <f t="shared" si="126"/>
        <v>0</v>
      </c>
      <c r="CS77" s="43">
        <f t="shared" si="126"/>
        <v>0</v>
      </c>
      <c r="CT77" s="43">
        <f t="shared" si="126"/>
        <v>0</v>
      </c>
      <c r="CU77" s="43">
        <f t="shared" si="126"/>
        <v>0</v>
      </c>
      <c r="CV77" s="43">
        <f t="shared" si="126"/>
        <v>0</v>
      </c>
      <c r="CW77" s="43">
        <f t="shared" si="126"/>
        <v>0</v>
      </c>
      <c r="CX77" s="43">
        <f t="shared" si="126"/>
        <v>0</v>
      </c>
      <c r="CY77" s="43">
        <f t="shared" si="126"/>
        <v>0</v>
      </c>
      <c r="CZ77" s="43">
        <f t="shared" si="126"/>
        <v>0</v>
      </c>
      <c r="DA77" s="43">
        <f t="shared" si="126"/>
        <v>0</v>
      </c>
      <c r="DB77" s="43">
        <f t="shared" si="126"/>
        <v>0</v>
      </c>
      <c r="DC77" s="43">
        <f t="shared" si="126"/>
        <v>0</v>
      </c>
      <c r="DD77" s="43">
        <f t="shared" si="126"/>
        <v>0</v>
      </c>
      <c r="DE77" s="43">
        <f t="shared" si="126"/>
        <v>0</v>
      </c>
      <c r="DF77" s="43">
        <f t="shared" si="126"/>
        <v>0</v>
      </c>
      <c r="DG77" s="43">
        <f t="shared" si="126"/>
        <v>0</v>
      </c>
      <c r="DH77" s="43">
        <f t="shared" si="126"/>
        <v>0</v>
      </c>
      <c r="DI77" s="43">
        <f t="shared" si="126"/>
        <v>0</v>
      </c>
      <c r="DJ77" s="43">
        <f t="shared" si="126"/>
        <v>0</v>
      </c>
      <c r="DK77" s="43">
        <f t="shared" si="126"/>
        <v>0</v>
      </c>
      <c r="DL77" s="43">
        <f t="shared" si="126"/>
        <v>0</v>
      </c>
      <c r="DM77" s="43">
        <f t="shared" si="126"/>
        <v>0</v>
      </c>
      <c r="DN77" s="43">
        <f t="shared" si="126"/>
        <v>0</v>
      </c>
      <c r="DO77" s="43">
        <f t="shared" si="126"/>
        <v>0</v>
      </c>
      <c r="DP77" s="43">
        <f t="shared" si="126"/>
        <v>0</v>
      </c>
      <c r="DQ77" s="43">
        <f t="shared" si="126"/>
        <v>0</v>
      </c>
      <c r="DR77" s="43">
        <f t="shared" si="126"/>
        <v>0</v>
      </c>
      <c r="DS77" s="43">
        <f t="shared" si="126"/>
        <v>0</v>
      </c>
      <c r="DT77" s="43">
        <f t="shared" si="126"/>
        <v>0</v>
      </c>
      <c r="DU77" s="43">
        <f t="shared" si="126"/>
        <v>0</v>
      </c>
      <c r="DV77" s="43">
        <f t="shared" si="126"/>
        <v>0</v>
      </c>
      <c r="DW77" s="43">
        <f t="shared" si="126"/>
        <v>0</v>
      </c>
    </row>
    <row r="78" spans="4:127" x14ac:dyDescent="0.2">
      <c r="D78" s="20">
        <v>65</v>
      </c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>
        <f>IF(E$4&lt;=$C$14,$BQ$7/$C$14,0)</f>
        <v>0</v>
      </c>
      <c r="BR78" s="43">
        <f t="shared" ref="BR78:DW78" si="127">IF(F$4&lt;=$C$14,$BQ$7/$C$14,0)</f>
        <v>0</v>
      </c>
      <c r="BS78" s="43">
        <f t="shared" si="127"/>
        <v>0</v>
      </c>
      <c r="BT78" s="43">
        <f t="shared" si="127"/>
        <v>0</v>
      </c>
      <c r="BU78" s="43">
        <f t="shared" si="127"/>
        <v>0</v>
      </c>
      <c r="BV78" s="43">
        <f t="shared" si="127"/>
        <v>0</v>
      </c>
      <c r="BW78" s="43">
        <f t="shared" si="127"/>
        <v>0</v>
      </c>
      <c r="BX78" s="43">
        <f t="shared" si="127"/>
        <v>0</v>
      </c>
      <c r="BY78" s="43">
        <f t="shared" si="127"/>
        <v>0</v>
      </c>
      <c r="BZ78" s="43">
        <f t="shared" si="127"/>
        <v>0</v>
      </c>
      <c r="CA78" s="43">
        <f t="shared" si="127"/>
        <v>0</v>
      </c>
      <c r="CB78" s="43">
        <f t="shared" si="127"/>
        <v>0</v>
      </c>
      <c r="CC78" s="43">
        <f t="shared" si="127"/>
        <v>0</v>
      </c>
      <c r="CD78" s="43">
        <f t="shared" si="127"/>
        <v>0</v>
      </c>
      <c r="CE78" s="43">
        <f t="shared" si="127"/>
        <v>0</v>
      </c>
      <c r="CF78" s="43">
        <f t="shared" si="127"/>
        <v>0</v>
      </c>
      <c r="CG78" s="43">
        <f t="shared" si="127"/>
        <v>0</v>
      </c>
      <c r="CH78" s="43">
        <f t="shared" si="127"/>
        <v>0</v>
      </c>
      <c r="CI78" s="43">
        <f t="shared" si="127"/>
        <v>0</v>
      </c>
      <c r="CJ78" s="43">
        <f t="shared" si="127"/>
        <v>0</v>
      </c>
      <c r="CK78" s="43">
        <f t="shared" si="127"/>
        <v>0</v>
      </c>
      <c r="CL78" s="43">
        <f t="shared" si="127"/>
        <v>0</v>
      </c>
      <c r="CM78" s="43">
        <f t="shared" si="127"/>
        <v>0</v>
      </c>
      <c r="CN78" s="43">
        <f t="shared" si="127"/>
        <v>0</v>
      </c>
      <c r="CO78" s="43">
        <f t="shared" si="127"/>
        <v>0</v>
      </c>
      <c r="CP78" s="43">
        <f t="shared" si="127"/>
        <v>0</v>
      </c>
      <c r="CQ78" s="43">
        <f t="shared" si="127"/>
        <v>0</v>
      </c>
      <c r="CR78" s="43">
        <f t="shared" si="127"/>
        <v>0</v>
      </c>
      <c r="CS78" s="43">
        <f t="shared" si="127"/>
        <v>0</v>
      </c>
      <c r="CT78" s="43">
        <f t="shared" si="127"/>
        <v>0</v>
      </c>
      <c r="CU78" s="43">
        <f t="shared" si="127"/>
        <v>0</v>
      </c>
      <c r="CV78" s="43">
        <f t="shared" si="127"/>
        <v>0</v>
      </c>
      <c r="CW78" s="43">
        <f t="shared" si="127"/>
        <v>0</v>
      </c>
      <c r="CX78" s="43">
        <f t="shared" si="127"/>
        <v>0</v>
      </c>
      <c r="CY78" s="43">
        <f t="shared" si="127"/>
        <v>0</v>
      </c>
      <c r="CZ78" s="43">
        <f t="shared" si="127"/>
        <v>0</v>
      </c>
      <c r="DA78" s="43">
        <f t="shared" si="127"/>
        <v>0</v>
      </c>
      <c r="DB78" s="43">
        <f t="shared" si="127"/>
        <v>0</v>
      </c>
      <c r="DC78" s="43">
        <f t="shared" si="127"/>
        <v>0</v>
      </c>
      <c r="DD78" s="43">
        <f t="shared" si="127"/>
        <v>0</v>
      </c>
      <c r="DE78" s="43">
        <f t="shared" si="127"/>
        <v>0</v>
      </c>
      <c r="DF78" s="43">
        <f t="shared" si="127"/>
        <v>0</v>
      </c>
      <c r="DG78" s="43">
        <f t="shared" si="127"/>
        <v>0</v>
      </c>
      <c r="DH78" s="43">
        <f t="shared" si="127"/>
        <v>0</v>
      </c>
      <c r="DI78" s="43">
        <f t="shared" si="127"/>
        <v>0</v>
      </c>
      <c r="DJ78" s="43">
        <f t="shared" si="127"/>
        <v>0</v>
      </c>
      <c r="DK78" s="43">
        <f t="shared" si="127"/>
        <v>0</v>
      </c>
      <c r="DL78" s="43">
        <f t="shared" si="127"/>
        <v>0</v>
      </c>
      <c r="DM78" s="43">
        <f t="shared" si="127"/>
        <v>0</v>
      </c>
      <c r="DN78" s="43">
        <f t="shared" si="127"/>
        <v>0</v>
      </c>
      <c r="DO78" s="43">
        <f t="shared" si="127"/>
        <v>0</v>
      </c>
      <c r="DP78" s="43">
        <f t="shared" si="127"/>
        <v>0</v>
      </c>
      <c r="DQ78" s="43">
        <f t="shared" si="127"/>
        <v>0</v>
      </c>
      <c r="DR78" s="43">
        <f t="shared" si="127"/>
        <v>0</v>
      </c>
      <c r="DS78" s="43">
        <f t="shared" si="127"/>
        <v>0</v>
      </c>
      <c r="DT78" s="43">
        <f t="shared" si="127"/>
        <v>0</v>
      </c>
      <c r="DU78" s="43">
        <f t="shared" si="127"/>
        <v>0</v>
      </c>
      <c r="DV78" s="43">
        <f t="shared" si="127"/>
        <v>0</v>
      </c>
      <c r="DW78" s="43">
        <f t="shared" si="127"/>
        <v>0</v>
      </c>
    </row>
    <row r="79" spans="4:127" x14ac:dyDescent="0.2">
      <c r="D79" s="20">
        <v>66</v>
      </c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>
        <f>IF(E$4&lt;=$C$14,$BR$7/$C$14,0)</f>
        <v>0</v>
      </c>
      <c r="BS79" s="43">
        <f t="shared" ref="BS79:DW79" si="128">IF(F$4&lt;=$C$14,$BR$7/$C$14,0)</f>
        <v>0</v>
      </c>
      <c r="BT79" s="43">
        <f t="shared" si="128"/>
        <v>0</v>
      </c>
      <c r="BU79" s="43">
        <f t="shared" si="128"/>
        <v>0</v>
      </c>
      <c r="BV79" s="43">
        <f t="shared" si="128"/>
        <v>0</v>
      </c>
      <c r="BW79" s="43">
        <f t="shared" si="128"/>
        <v>0</v>
      </c>
      <c r="BX79" s="43">
        <f t="shared" si="128"/>
        <v>0</v>
      </c>
      <c r="BY79" s="43">
        <f t="shared" si="128"/>
        <v>0</v>
      </c>
      <c r="BZ79" s="43">
        <f t="shared" si="128"/>
        <v>0</v>
      </c>
      <c r="CA79" s="43">
        <f t="shared" si="128"/>
        <v>0</v>
      </c>
      <c r="CB79" s="43">
        <f t="shared" si="128"/>
        <v>0</v>
      </c>
      <c r="CC79" s="43">
        <f t="shared" si="128"/>
        <v>0</v>
      </c>
      <c r="CD79" s="43">
        <f t="shared" si="128"/>
        <v>0</v>
      </c>
      <c r="CE79" s="43">
        <f t="shared" si="128"/>
        <v>0</v>
      </c>
      <c r="CF79" s="43">
        <f t="shared" si="128"/>
        <v>0</v>
      </c>
      <c r="CG79" s="43">
        <f t="shared" si="128"/>
        <v>0</v>
      </c>
      <c r="CH79" s="43">
        <f t="shared" si="128"/>
        <v>0</v>
      </c>
      <c r="CI79" s="43">
        <f t="shared" si="128"/>
        <v>0</v>
      </c>
      <c r="CJ79" s="43">
        <f t="shared" si="128"/>
        <v>0</v>
      </c>
      <c r="CK79" s="43">
        <f t="shared" si="128"/>
        <v>0</v>
      </c>
      <c r="CL79" s="43">
        <f t="shared" si="128"/>
        <v>0</v>
      </c>
      <c r="CM79" s="43">
        <f t="shared" si="128"/>
        <v>0</v>
      </c>
      <c r="CN79" s="43">
        <f t="shared" si="128"/>
        <v>0</v>
      </c>
      <c r="CO79" s="43">
        <f t="shared" si="128"/>
        <v>0</v>
      </c>
      <c r="CP79" s="43">
        <f t="shared" si="128"/>
        <v>0</v>
      </c>
      <c r="CQ79" s="43">
        <f t="shared" si="128"/>
        <v>0</v>
      </c>
      <c r="CR79" s="43">
        <f t="shared" si="128"/>
        <v>0</v>
      </c>
      <c r="CS79" s="43">
        <f t="shared" si="128"/>
        <v>0</v>
      </c>
      <c r="CT79" s="43">
        <f t="shared" si="128"/>
        <v>0</v>
      </c>
      <c r="CU79" s="43">
        <f t="shared" si="128"/>
        <v>0</v>
      </c>
      <c r="CV79" s="43">
        <f t="shared" si="128"/>
        <v>0</v>
      </c>
      <c r="CW79" s="43">
        <f t="shared" si="128"/>
        <v>0</v>
      </c>
      <c r="CX79" s="43">
        <f t="shared" si="128"/>
        <v>0</v>
      </c>
      <c r="CY79" s="43">
        <f t="shared" si="128"/>
        <v>0</v>
      </c>
      <c r="CZ79" s="43">
        <f t="shared" si="128"/>
        <v>0</v>
      </c>
      <c r="DA79" s="43">
        <f t="shared" si="128"/>
        <v>0</v>
      </c>
      <c r="DB79" s="43">
        <f t="shared" si="128"/>
        <v>0</v>
      </c>
      <c r="DC79" s="43">
        <f t="shared" si="128"/>
        <v>0</v>
      </c>
      <c r="DD79" s="43">
        <f t="shared" si="128"/>
        <v>0</v>
      </c>
      <c r="DE79" s="43">
        <f t="shared" si="128"/>
        <v>0</v>
      </c>
      <c r="DF79" s="43">
        <f t="shared" si="128"/>
        <v>0</v>
      </c>
      <c r="DG79" s="43">
        <f t="shared" si="128"/>
        <v>0</v>
      </c>
      <c r="DH79" s="43">
        <f t="shared" si="128"/>
        <v>0</v>
      </c>
      <c r="DI79" s="43">
        <f t="shared" si="128"/>
        <v>0</v>
      </c>
      <c r="DJ79" s="43">
        <f t="shared" si="128"/>
        <v>0</v>
      </c>
      <c r="DK79" s="43">
        <f t="shared" si="128"/>
        <v>0</v>
      </c>
      <c r="DL79" s="43">
        <f t="shared" si="128"/>
        <v>0</v>
      </c>
      <c r="DM79" s="43">
        <f t="shared" si="128"/>
        <v>0</v>
      </c>
      <c r="DN79" s="43">
        <f t="shared" si="128"/>
        <v>0</v>
      </c>
      <c r="DO79" s="43">
        <f t="shared" si="128"/>
        <v>0</v>
      </c>
      <c r="DP79" s="43">
        <f t="shared" si="128"/>
        <v>0</v>
      </c>
      <c r="DQ79" s="43">
        <f t="shared" si="128"/>
        <v>0</v>
      </c>
      <c r="DR79" s="43">
        <f t="shared" si="128"/>
        <v>0</v>
      </c>
      <c r="DS79" s="43">
        <f t="shared" si="128"/>
        <v>0</v>
      </c>
      <c r="DT79" s="43">
        <f t="shared" si="128"/>
        <v>0</v>
      </c>
      <c r="DU79" s="43">
        <f t="shared" si="128"/>
        <v>0</v>
      </c>
      <c r="DV79" s="43">
        <f t="shared" si="128"/>
        <v>0</v>
      </c>
      <c r="DW79" s="43">
        <f t="shared" si="128"/>
        <v>0</v>
      </c>
    </row>
    <row r="80" spans="4:127" x14ac:dyDescent="0.2">
      <c r="D80" s="20">
        <v>67</v>
      </c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>
        <f>IF(E$4&lt;=$C$14,$BS$7/$C$14,0)</f>
        <v>0</v>
      </c>
      <c r="BT80" s="43">
        <f t="shared" ref="BT80:DW80" si="129">IF(F$4&lt;=$C$14,$BS$7/$C$14,0)</f>
        <v>0</v>
      </c>
      <c r="BU80" s="43">
        <f t="shared" si="129"/>
        <v>0</v>
      </c>
      <c r="BV80" s="43">
        <f t="shared" si="129"/>
        <v>0</v>
      </c>
      <c r="BW80" s="43">
        <f t="shared" si="129"/>
        <v>0</v>
      </c>
      <c r="BX80" s="43">
        <f t="shared" si="129"/>
        <v>0</v>
      </c>
      <c r="BY80" s="43">
        <f t="shared" si="129"/>
        <v>0</v>
      </c>
      <c r="BZ80" s="43">
        <f t="shared" si="129"/>
        <v>0</v>
      </c>
      <c r="CA80" s="43">
        <f t="shared" si="129"/>
        <v>0</v>
      </c>
      <c r="CB80" s="43">
        <f t="shared" si="129"/>
        <v>0</v>
      </c>
      <c r="CC80" s="43">
        <f t="shared" si="129"/>
        <v>0</v>
      </c>
      <c r="CD80" s="43">
        <f t="shared" si="129"/>
        <v>0</v>
      </c>
      <c r="CE80" s="43">
        <f t="shared" si="129"/>
        <v>0</v>
      </c>
      <c r="CF80" s="43">
        <f t="shared" si="129"/>
        <v>0</v>
      </c>
      <c r="CG80" s="43">
        <f t="shared" si="129"/>
        <v>0</v>
      </c>
      <c r="CH80" s="43">
        <f t="shared" si="129"/>
        <v>0</v>
      </c>
      <c r="CI80" s="43">
        <f t="shared" si="129"/>
        <v>0</v>
      </c>
      <c r="CJ80" s="43">
        <f t="shared" si="129"/>
        <v>0</v>
      </c>
      <c r="CK80" s="43">
        <f t="shared" si="129"/>
        <v>0</v>
      </c>
      <c r="CL80" s="43">
        <f t="shared" si="129"/>
        <v>0</v>
      </c>
      <c r="CM80" s="43">
        <f t="shared" si="129"/>
        <v>0</v>
      </c>
      <c r="CN80" s="43">
        <f t="shared" si="129"/>
        <v>0</v>
      </c>
      <c r="CO80" s="43">
        <f t="shared" si="129"/>
        <v>0</v>
      </c>
      <c r="CP80" s="43">
        <f t="shared" si="129"/>
        <v>0</v>
      </c>
      <c r="CQ80" s="43">
        <f t="shared" si="129"/>
        <v>0</v>
      </c>
      <c r="CR80" s="43">
        <f t="shared" si="129"/>
        <v>0</v>
      </c>
      <c r="CS80" s="43">
        <f t="shared" si="129"/>
        <v>0</v>
      </c>
      <c r="CT80" s="43">
        <f t="shared" si="129"/>
        <v>0</v>
      </c>
      <c r="CU80" s="43">
        <f t="shared" si="129"/>
        <v>0</v>
      </c>
      <c r="CV80" s="43">
        <f t="shared" si="129"/>
        <v>0</v>
      </c>
      <c r="CW80" s="43">
        <f t="shared" si="129"/>
        <v>0</v>
      </c>
      <c r="CX80" s="43">
        <f t="shared" si="129"/>
        <v>0</v>
      </c>
      <c r="CY80" s="43">
        <f t="shared" si="129"/>
        <v>0</v>
      </c>
      <c r="CZ80" s="43">
        <f t="shared" si="129"/>
        <v>0</v>
      </c>
      <c r="DA80" s="43">
        <f t="shared" si="129"/>
        <v>0</v>
      </c>
      <c r="DB80" s="43">
        <f t="shared" si="129"/>
        <v>0</v>
      </c>
      <c r="DC80" s="43">
        <f t="shared" si="129"/>
        <v>0</v>
      </c>
      <c r="DD80" s="43">
        <f t="shared" si="129"/>
        <v>0</v>
      </c>
      <c r="DE80" s="43">
        <f t="shared" si="129"/>
        <v>0</v>
      </c>
      <c r="DF80" s="43">
        <f t="shared" si="129"/>
        <v>0</v>
      </c>
      <c r="DG80" s="43">
        <f t="shared" si="129"/>
        <v>0</v>
      </c>
      <c r="DH80" s="43">
        <f t="shared" si="129"/>
        <v>0</v>
      </c>
      <c r="DI80" s="43">
        <f t="shared" si="129"/>
        <v>0</v>
      </c>
      <c r="DJ80" s="43">
        <f t="shared" si="129"/>
        <v>0</v>
      </c>
      <c r="DK80" s="43">
        <f t="shared" si="129"/>
        <v>0</v>
      </c>
      <c r="DL80" s="43">
        <f t="shared" si="129"/>
        <v>0</v>
      </c>
      <c r="DM80" s="43">
        <f t="shared" si="129"/>
        <v>0</v>
      </c>
      <c r="DN80" s="43">
        <f t="shared" si="129"/>
        <v>0</v>
      </c>
      <c r="DO80" s="43">
        <f t="shared" si="129"/>
        <v>0</v>
      </c>
      <c r="DP80" s="43">
        <f t="shared" si="129"/>
        <v>0</v>
      </c>
      <c r="DQ80" s="43">
        <f t="shared" si="129"/>
        <v>0</v>
      </c>
      <c r="DR80" s="43">
        <f t="shared" si="129"/>
        <v>0</v>
      </c>
      <c r="DS80" s="43">
        <f t="shared" si="129"/>
        <v>0</v>
      </c>
      <c r="DT80" s="43">
        <f t="shared" si="129"/>
        <v>0</v>
      </c>
      <c r="DU80" s="43">
        <f t="shared" si="129"/>
        <v>0</v>
      </c>
      <c r="DV80" s="43">
        <f t="shared" si="129"/>
        <v>0</v>
      </c>
      <c r="DW80" s="43">
        <f t="shared" si="129"/>
        <v>0</v>
      </c>
    </row>
    <row r="81" spans="4:127" x14ac:dyDescent="0.2">
      <c r="D81" s="20">
        <v>68</v>
      </c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>
        <f>IF(E$4&lt;=$C$14,$BT$7/$C$14,0)</f>
        <v>0</v>
      </c>
      <c r="BU81" s="43">
        <f t="shared" ref="BU81:DW81" si="130">IF(F$4&lt;=$C$14,$BT$7/$C$14,0)</f>
        <v>0</v>
      </c>
      <c r="BV81" s="43">
        <f t="shared" si="130"/>
        <v>0</v>
      </c>
      <c r="BW81" s="43">
        <f t="shared" si="130"/>
        <v>0</v>
      </c>
      <c r="BX81" s="43">
        <f t="shared" si="130"/>
        <v>0</v>
      </c>
      <c r="BY81" s="43">
        <f t="shared" si="130"/>
        <v>0</v>
      </c>
      <c r="BZ81" s="43">
        <f t="shared" si="130"/>
        <v>0</v>
      </c>
      <c r="CA81" s="43">
        <f t="shared" si="130"/>
        <v>0</v>
      </c>
      <c r="CB81" s="43">
        <f t="shared" si="130"/>
        <v>0</v>
      </c>
      <c r="CC81" s="43">
        <f t="shared" si="130"/>
        <v>0</v>
      </c>
      <c r="CD81" s="43">
        <f t="shared" si="130"/>
        <v>0</v>
      </c>
      <c r="CE81" s="43">
        <f t="shared" si="130"/>
        <v>0</v>
      </c>
      <c r="CF81" s="43">
        <f t="shared" si="130"/>
        <v>0</v>
      </c>
      <c r="CG81" s="43">
        <f t="shared" si="130"/>
        <v>0</v>
      </c>
      <c r="CH81" s="43">
        <f t="shared" si="130"/>
        <v>0</v>
      </c>
      <c r="CI81" s="43">
        <f t="shared" si="130"/>
        <v>0</v>
      </c>
      <c r="CJ81" s="43">
        <f t="shared" si="130"/>
        <v>0</v>
      </c>
      <c r="CK81" s="43">
        <f t="shared" si="130"/>
        <v>0</v>
      </c>
      <c r="CL81" s="43">
        <f t="shared" si="130"/>
        <v>0</v>
      </c>
      <c r="CM81" s="43">
        <f t="shared" si="130"/>
        <v>0</v>
      </c>
      <c r="CN81" s="43">
        <f t="shared" si="130"/>
        <v>0</v>
      </c>
      <c r="CO81" s="43">
        <f t="shared" si="130"/>
        <v>0</v>
      </c>
      <c r="CP81" s="43">
        <f t="shared" si="130"/>
        <v>0</v>
      </c>
      <c r="CQ81" s="43">
        <f t="shared" si="130"/>
        <v>0</v>
      </c>
      <c r="CR81" s="43">
        <f t="shared" si="130"/>
        <v>0</v>
      </c>
      <c r="CS81" s="43">
        <f t="shared" si="130"/>
        <v>0</v>
      </c>
      <c r="CT81" s="43">
        <f t="shared" si="130"/>
        <v>0</v>
      </c>
      <c r="CU81" s="43">
        <f t="shared" si="130"/>
        <v>0</v>
      </c>
      <c r="CV81" s="43">
        <f t="shared" si="130"/>
        <v>0</v>
      </c>
      <c r="CW81" s="43">
        <f t="shared" si="130"/>
        <v>0</v>
      </c>
      <c r="CX81" s="43">
        <f t="shared" si="130"/>
        <v>0</v>
      </c>
      <c r="CY81" s="43">
        <f t="shared" si="130"/>
        <v>0</v>
      </c>
      <c r="CZ81" s="43">
        <f t="shared" si="130"/>
        <v>0</v>
      </c>
      <c r="DA81" s="43">
        <f t="shared" si="130"/>
        <v>0</v>
      </c>
      <c r="DB81" s="43">
        <f t="shared" si="130"/>
        <v>0</v>
      </c>
      <c r="DC81" s="43">
        <f t="shared" si="130"/>
        <v>0</v>
      </c>
      <c r="DD81" s="43">
        <f t="shared" si="130"/>
        <v>0</v>
      </c>
      <c r="DE81" s="43">
        <f t="shared" si="130"/>
        <v>0</v>
      </c>
      <c r="DF81" s="43">
        <f t="shared" si="130"/>
        <v>0</v>
      </c>
      <c r="DG81" s="43">
        <f t="shared" si="130"/>
        <v>0</v>
      </c>
      <c r="DH81" s="43">
        <f t="shared" si="130"/>
        <v>0</v>
      </c>
      <c r="DI81" s="43">
        <f t="shared" si="130"/>
        <v>0</v>
      </c>
      <c r="DJ81" s="43">
        <f t="shared" si="130"/>
        <v>0</v>
      </c>
      <c r="DK81" s="43">
        <f t="shared" si="130"/>
        <v>0</v>
      </c>
      <c r="DL81" s="43">
        <f t="shared" si="130"/>
        <v>0</v>
      </c>
      <c r="DM81" s="43">
        <f t="shared" si="130"/>
        <v>0</v>
      </c>
      <c r="DN81" s="43">
        <f t="shared" si="130"/>
        <v>0</v>
      </c>
      <c r="DO81" s="43">
        <f t="shared" si="130"/>
        <v>0</v>
      </c>
      <c r="DP81" s="43">
        <f t="shared" si="130"/>
        <v>0</v>
      </c>
      <c r="DQ81" s="43">
        <f t="shared" si="130"/>
        <v>0</v>
      </c>
      <c r="DR81" s="43">
        <f t="shared" si="130"/>
        <v>0</v>
      </c>
      <c r="DS81" s="43">
        <f t="shared" si="130"/>
        <v>0</v>
      </c>
      <c r="DT81" s="43">
        <f t="shared" si="130"/>
        <v>0</v>
      </c>
      <c r="DU81" s="43">
        <f t="shared" si="130"/>
        <v>0</v>
      </c>
      <c r="DV81" s="43">
        <f t="shared" si="130"/>
        <v>0</v>
      </c>
      <c r="DW81" s="43">
        <f t="shared" si="130"/>
        <v>0</v>
      </c>
    </row>
    <row r="82" spans="4:127" x14ac:dyDescent="0.2">
      <c r="D82" s="20">
        <v>69</v>
      </c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>
        <f>IF(E$4&lt;=$C$14,$BU$7/$C$14,0)</f>
        <v>0</v>
      </c>
      <c r="BV82" s="43">
        <f t="shared" ref="BV82:DW82" si="131">IF(F$4&lt;=$C$14,$BU$7/$C$14,0)</f>
        <v>0</v>
      </c>
      <c r="BW82" s="43">
        <f t="shared" si="131"/>
        <v>0</v>
      </c>
      <c r="BX82" s="43">
        <f t="shared" si="131"/>
        <v>0</v>
      </c>
      <c r="BY82" s="43">
        <f t="shared" si="131"/>
        <v>0</v>
      </c>
      <c r="BZ82" s="43">
        <f t="shared" si="131"/>
        <v>0</v>
      </c>
      <c r="CA82" s="43">
        <f t="shared" si="131"/>
        <v>0</v>
      </c>
      <c r="CB82" s="43">
        <f t="shared" si="131"/>
        <v>0</v>
      </c>
      <c r="CC82" s="43">
        <f t="shared" si="131"/>
        <v>0</v>
      </c>
      <c r="CD82" s="43">
        <f t="shared" si="131"/>
        <v>0</v>
      </c>
      <c r="CE82" s="43">
        <f t="shared" si="131"/>
        <v>0</v>
      </c>
      <c r="CF82" s="43">
        <f t="shared" si="131"/>
        <v>0</v>
      </c>
      <c r="CG82" s="43">
        <f t="shared" si="131"/>
        <v>0</v>
      </c>
      <c r="CH82" s="43">
        <f t="shared" si="131"/>
        <v>0</v>
      </c>
      <c r="CI82" s="43">
        <f t="shared" si="131"/>
        <v>0</v>
      </c>
      <c r="CJ82" s="43">
        <f t="shared" si="131"/>
        <v>0</v>
      </c>
      <c r="CK82" s="43">
        <f t="shared" si="131"/>
        <v>0</v>
      </c>
      <c r="CL82" s="43">
        <f t="shared" si="131"/>
        <v>0</v>
      </c>
      <c r="CM82" s="43">
        <f t="shared" si="131"/>
        <v>0</v>
      </c>
      <c r="CN82" s="43">
        <f t="shared" si="131"/>
        <v>0</v>
      </c>
      <c r="CO82" s="43">
        <f t="shared" si="131"/>
        <v>0</v>
      </c>
      <c r="CP82" s="43">
        <f t="shared" si="131"/>
        <v>0</v>
      </c>
      <c r="CQ82" s="43">
        <f t="shared" si="131"/>
        <v>0</v>
      </c>
      <c r="CR82" s="43">
        <f t="shared" si="131"/>
        <v>0</v>
      </c>
      <c r="CS82" s="43">
        <f t="shared" si="131"/>
        <v>0</v>
      </c>
      <c r="CT82" s="43">
        <f t="shared" si="131"/>
        <v>0</v>
      </c>
      <c r="CU82" s="43">
        <f t="shared" si="131"/>
        <v>0</v>
      </c>
      <c r="CV82" s="43">
        <f t="shared" si="131"/>
        <v>0</v>
      </c>
      <c r="CW82" s="43">
        <f t="shared" si="131"/>
        <v>0</v>
      </c>
      <c r="CX82" s="43">
        <f t="shared" si="131"/>
        <v>0</v>
      </c>
      <c r="CY82" s="43">
        <f t="shared" si="131"/>
        <v>0</v>
      </c>
      <c r="CZ82" s="43">
        <f t="shared" si="131"/>
        <v>0</v>
      </c>
      <c r="DA82" s="43">
        <f t="shared" si="131"/>
        <v>0</v>
      </c>
      <c r="DB82" s="43">
        <f t="shared" si="131"/>
        <v>0</v>
      </c>
      <c r="DC82" s="43">
        <f t="shared" si="131"/>
        <v>0</v>
      </c>
      <c r="DD82" s="43">
        <f t="shared" si="131"/>
        <v>0</v>
      </c>
      <c r="DE82" s="43">
        <f t="shared" si="131"/>
        <v>0</v>
      </c>
      <c r="DF82" s="43">
        <f t="shared" si="131"/>
        <v>0</v>
      </c>
      <c r="DG82" s="43">
        <f t="shared" si="131"/>
        <v>0</v>
      </c>
      <c r="DH82" s="43">
        <f t="shared" si="131"/>
        <v>0</v>
      </c>
      <c r="DI82" s="43">
        <f t="shared" si="131"/>
        <v>0</v>
      </c>
      <c r="DJ82" s="43">
        <f t="shared" si="131"/>
        <v>0</v>
      </c>
      <c r="DK82" s="43">
        <f t="shared" si="131"/>
        <v>0</v>
      </c>
      <c r="DL82" s="43">
        <f t="shared" si="131"/>
        <v>0</v>
      </c>
      <c r="DM82" s="43">
        <f t="shared" si="131"/>
        <v>0</v>
      </c>
      <c r="DN82" s="43">
        <f t="shared" si="131"/>
        <v>0</v>
      </c>
      <c r="DO82" s="43">
        <f t="shared" si="131"/>
        <v>0</v>
      </c>
      <c r="DP82" s="43">
        <f t="shared" si="131"/>
        <v>0</v>
      </c>
      <c r="DQ82" s="43">
        <f t="shared" si="131"/>
        <v>0</v>
      </c>
      <c r="DR82" s="43">
        <f t="shared" si="131"/>
        <v>0</v>
      </c>
      <c r="DS82" s="43">
        <f t="shared" si="131"/>
        <v>0</v>
      </c>
      <c r="DT82" s="43">
        <f t="shared" si="131"/>
        <v>0</v>
      </c>
      <c r="DU82" s="43">
        <f t="shared" si="131"/>
        <v>0</v>
      </c>
      <c r="DV82" s="43">
        <f t="shared" si="131"/>
        <v>0</v>
      </c>
      <c r="DW82" s="43">
        <f t="shared" si="131"/>
        <v>0</v>
      </c>
    </row>
    <row r="83" spans="4:127" x14ac:dyDescent="0.2">
      <c r="D83" s="20">
        <v>70</v>
      </c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>
        <f>IF(E$4&lt;=$C$14,$BV$7/$C$14,0)</f>
        <v>0</v>
      </c>
      <c r="BW83" s="43">
        <f t="shared" ref="BW83:DW83" si="132">IF(F$4&lt;=$C$14,$BV$7/$C$14,0)</f>
        <v>0</v>
      </c>
      <c r="BX83" s="43">
        <f t="shared" si="132"/>
        <v>0</v>
      </c>
      <c r="BY83" s="43">
        <f t="shared" si="132"/>
        <v>0</v>
      </c>
      <c r="BZ83" s="43">
        <f t="shared" si="132"/>
        <v>0</v>
      </c>
      <c r="CA83" s="43">
        <f t="shared" si="132"/>
        <v>0</v>
      </c>
      <c r="CB83" s="43">
        <f t="shared" si="132"/>
        <v>0</v>
      </c>
      <c r="CC83" s="43">
        <f t="shared" si="132"/>
        <v>0</v>
      </c>
      <c r="CD83" s="43">
        <f t="shared" si="132"/>
        <v>0</v>
      </c>
      <c r="CE83" s="43">
        <f t="shared" si="132"/>
        <v>0</v>
      </c>
      <c r="CF83" s="43">
        <f t="shared" si="132"/>
        <v>0</v>
      </c>
      <c r="CG83" s="43">
        <f t="shared" si="132"/>
        <v>0</v>
      </c>
      <c r="CH83" s="43">
        <f t="shared" si="132"/>
        <v>0</v>
      </c>
      <c r="CI83" s="43">
        <f t="shared" si="132"/>
        <v>0</v>
      </c>
      <c r="CJ83" s="43">
        <f t="shared" si="132"/>
        <v>0</v>
      </c>
      <c r="CK83" s="43">
        <f t="shared" si="132"/>
        <v>0</v>
      </c>
      <c r="CL83" s="43">
        <f t="shared" si="132"/>
        <v>0</v>
      </c>
      <c r="CM83" s="43">
        <f t="shared" si="132"/>
        <v>0</v>
      </c>
      <c r="CN83" s="43">
        <f t="shared" si="132"/>
        <v>0</v>
      </c>
      <c r="CO83" s="43">
        <f t="shared" si="132"/>
        <v>0</v>
      </c>
      <c r="CP83" s="43">
        <f t="shared" si="132"/>
        <v>0</v>
      </c>
      <c r="CQ83" s="43">
        <f t="shared" si="132"/>
        <v>0</v>
      </c>
      <c r="CR83" s="43">
        <f t="shared" si="132"/>
        <v>0</v>
      </c>
      <c r="CS83" s="43">
        <f t="shared" si="132"/>
        <v>0</v>
      </c>
      <c r="CT83" s="43">
        <f t="shared" si="132"/>
        <v>0</v>
      </c>
      <c r="CU83" s="43">
        <f t="shared" si="132"/>
        <v>0</v>
      </c>
      <c r="CV83" s="43">
        <f t="shared" si="132"/>
        <v>0</v>
      </c>
      <c r="CW83" s="43">
        <f t="shared" si="132"/>
        <v>0</v>
      </c>
      <c r="CX83" s="43">
        <f t="shared" si="132"/>
        <v>0</v>
      </c>
      <c r="CY83" s="43">
        <f t="shared" si="132"/>
        <v>0</v>
      </c>
      <c r="CZ83" s="43">
        <f t="shared" si="132"/>
        <v>0</v>
      </c>
      <c r="DA83" s="43">
        <f t="shared" si="132"/>
        <v>0</v>
      </c>
      <c r="DB83" s="43">
        <f t="shared" si="132"/>
        <v>0</v>
      </c>
      <c r="DC83" s="43">
        <f t="shared" si="132"/>
        <v>0</v>
      </c>
      <c r="DD83" s="43">
        <f t="shared" si="132"/>
        <v>0</v>
      </c>
      <c r="DE83" s="43">
        <f t="shared" si="132"/>
        <v>0</v>
      </c>
      <c r="DF83" s="43">
        <f t="shared" si="132"/>
        <v>0</v>
      </c>
      <c r="DG83" s="43">
        <f t="shared" si="132"/>
        <v>0</v>
      </c>
      <c r="DH83" s="43">
        <f t="shared" si="132"/>
        <v>0</v>
      </c>
      <c r="DI83" s="43">
        <f t="shared" si="132"/>
        <v>0</v>
      </c>
      <c r="DJ83" s="43">
        <f t="shared" si="132"/>
        <v>0</v>
      </c>
      <c r="DK83" s="43">
        <f t="shared" si="132"/>
        <v>0</v>
      </c>
      <c r="DL83" s="43">
        <f t="shared" si="132"/>
        <v>0</v>
      </c>
      <c r="DM83" s="43">
        <f t="shared" si="132"/>
        <v>0</v>
      </c>
      <c r="DN83" s="43">
        <f t="shared" si="132"/>
        <v>0</v>
      </c>
      <c r="DO83" s="43">
        <f t="shared" si="132"/>
        <v>0</v>
      </c>
      <c r="DP83" s="43">
        <f t="shared" si="132"/>
        <v>0</v>
      </c>
      <c r="DQ83" s="43">
        <f t="shared" si="132"/>
        <v>0</v>
      </c>
      <c r="DR83" s="43">
        <f t="shared" si="132"/>
        <v>0</v>
      </c>
      <c r="DS83" s="43">
        <f t="shared" si="132"/>
        <v>0</v>
      </c>
      <c r="DT83" s="43">
        <f t="shared" si="132"/>
        <v>0</v>
      </c>
      <c r="DU83" s="43">
        <f t="shared" si="132"/>
        <v>0</v>
      </c>
      <c r="DV83" s="43">
        <f t="shared" si="132"/>
        <v>0</v>
      </c>
      <c r="DW83" s="43">
        <f t="shared" si="132"/>
        <v>0</v>
      </c>
    </row>
    <row r="84" spans="4:127" x14ac:dyDescent="0.2">
      <c r="D84" s="20">
        <v>71</v>
      </c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>
        <f>IF(E$4&lt;=$C$14,$BW$7/$C$14,0)</f>
        <v>0</v>
      </c>
      <c r="BX84" s="43">
        <f t="shared" ref="BX84:DW84" si="133">IF(F$4&lt;=$C$14,$BW$7/$C$14,0)</f>
        <v>0</v>
      </c>
      <c r="BY84" s="43">
        <f t="shared" si="133"/>
        <v>0</v>
      </c>
      <c r="BZ84" s="43">
        <f t="shared" si="133"/>
        <v>0</v>
      </c>
      <c r="CA84" s="43">
        <f t="shared" si="133"/>
        <v>0</v>
      </c>
      <c r="CB84" s="43">
        <f t="shared" si="133"/>
        <v>0</v>
      </c>
      <c r="CC84" s="43">
        <f t="shared" si="133"/>
        <v>0</v>
      </c>
      <c r="CD84" s="43">
        <f t="shared" si="133"/>
        <v>0</v>
      </c>
      <c r="CE84" s="43">
        <f t="shared" si="133"/>
        <v>0</v>
      </c>
      <c r="CF84" s="43">
        <f t="shared" si="133"/>
        <v>0</v>
      </c>
      <c r="CG84" s="43">
        <f t="shared" si="133"/>
        <v>0</v>
      </c>
      <c r="CH84" s="43">
        <f t="shared" si="133"/>
        <v>0</v>
      </c>
      <c r="CI84" s="43">
        <f t="shared" si="133"/>
        <v>0</v>
      </c>
      <c r="CJ84" s="43">
        <f t="shared" si="133"/>
        <v>0</v>
      </c>
      <c r="CK84" s="43">
        <f t="shared" si="133"/>
        <v>0</v>
      </c>
      <c r="CL84" s="43">
        <f t="shared" si="133"/>
        <v>0</v>
      </c>
      <c r="CM84" s="43">
        <f t="shared" si="133"/>
        <v>0</v>
      </c>
      <c r="CN84" s="43">
        <f t="shared" si="133"/>
        <v>0</v>
      </c>
      <c r="CO84" s="43">
        <f t="shared" si="133"/>
        <v>0</v>
      </c>
      <c r="CP84" s="43">
        <f t="shared" si="133"/>
        <v>0</v>
      </c>
      <c r="CQ84" s="43">
        <f t="shared" si="133"/>
        <v>0</v>
      </c>
      <c r="CR84" s="43">
        <f t="shared" si="133"/>
        <v>0</v>
      </c>
      <c r="CS84" s="43">
        <f t="shared" si="133"/>
        <v>0</v>
      </c>
      <c r="CT84" s="43">
        <f t="shared" si="133"/>
        <v>0</v>
      </c>
      <c r="CU84" s="43">
        <f t="shared" si="133"/>
        <v>0</v>
      </c>
      <c r="CV84" s="43">
        <f t="shared" si="133"/>
        <v>0</v>
      </c>
      <c r="CW84" s="43">
        <f t="shared" si="133"/>
        <v>0</v>
      </c>
      <c r="CX84" s="43">
        <f t="shared" si="133"/>
        <v>0</v>
      </c>
      <c r="CY84" s="43">
        <f t="shared" si="133"/>
        <v>0</v>
      </c>
      <c r="CZ84" s="43">
        <f t="shared" si="133"/>
        <v>0</v>
      </c>
      <c r="DA84" s="43">
        <f t="shared" si="133"/>
        <v>0</v>
      </c>
      <c r="DB84" s="43">
        <f t="shared" si="133"/>
        <v>0</v>
      </c>
      <c r="DC84" s="43">
        <f t="shared" si="133"/>
        <v>0</v>
      </c>
      <c r="DD84" s="43">
        <f t="shared" si="133"/>
        <v>0</v>
      </c>
      <c r="DE84" s="43">
        <f t="shared" si="133"/>
        <v>0</v>
      </c>
      <c r="DF84" s="43">
        <f t="shared" si="133"/>
        <v>0</v>
      </c>
      <c r="DG84" s="43">
        <f t="shared" si="133"/>
        <v>0</v>
      </c>
      <c r="DH84" s="43">
        <f t="shared" si="133"/>
        <v>0</v>
      </c>
      <c r="DI84" s="43">
        <f t="shared" si="133"/>
        <v>0</v>
      </c>
      <c r="DJ84" s="43">
        <f t="shared" si="133"/>
        <v>0</v>
      </c>
      <c r="DK84" s="43">
        <f t="shared" si="133"/>
        <v>0</v>
      </c>
      <c r="DL84" s="43">
        <f t="shared" si="133"/>
        <v>0</v>
      </c>
      <c r="DM84" s="43">
        <f t="shared" si="133"/>
        <v>0</v>
      </c>
      <c r="DN84" s="43">
        <f t="shared" si="133"/>
        <v>0</v>
      </c>
      <c r="DO84" s="43">
        <f t="shared" si="133"/>
        <v>0</v>
      </c>
      <c r="DP84" s="43">
        <f t="shared" si="133"/>
        <v>0</v>
      </c>
      <c r="DQ84" s="43">
        <f t="shared" si="133"/>
        <v>0</v>
      </c>
      <c r="DR84" s="43">
        <f t="shared" si="133"/>
        <v>0</v>
      </c>
      <c r="DS84" s="43">
        <f t="shared" si="133"/>
        <v>0</v>
      </c>
      <c r="DT84" s="43">
        <f t="shared" si="133"/>
        <v>0</v>
      </c>
      <c r="DU84" s="43">
        <f t="shared" si="133"/>
        <v>0</v>
      </c>
      <c r="DV84" s="43">
        <f t="shared" si="133"/>
        <v>0</v>
      </c>
      <c r="DW84" s="43">
        <f t="shared" si="133"/>
        <v>0</v>
      </c>
    </row>
    <row r="85" spans="4:127" x14ac:dyDescent="0.2">
      <c r="D85" s="20">
        <v>72</v>
      </c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>
        <f>IF(E$4&lt;=$C$14,$BX$7/$C$14,0)</f>
        <v>0</v>
      </c>
      <c r="BY85" s="43">
        <f t="shared" ref="BY85:DW85" si="134">IF(F$4&lt;=$C$14,$BX$7/$C$14,0)</f>
        <v>0</v>
      </c>
      <c r="BZ85" s="43">
        <f t="shared" si="134"/>
        <v>0</v>
      </c>
      <c r="CA85" s="43">
        <f t="shared" si="134"/>
        <v>0</v>
      </c>
      <c r="CB85" s="43">
        <f t="shared" si="134"/>
        <v>0</v>
      </c>
      <c r="CC85" s="43">
        <f t="shared" si="134"/>
        <v>0</v>
      </c>
      <c r="CD85" s="43">
        <f t="shared" si="134"/>
        <v>0</v>
      </c>
      <c r="CE85" s="43">
        <f t="shared" si="134"/>
        <v>0</v>
      </c>
      <c r="CF85" s="43">
        <f t="shared" si="134"/>
        <v>0</v>
      </c>
      <c r="CG85" s="43">
        <f t="shared" si="134"/>
        <v>0</v>
      </c>
      <c r="CH85" s="43">
        <f t="shared" si="134"/>
        <v>0</v>
      </c>
      <c r="CI85" s="43">
        <f t="shared" si="134"/>
        <v>0</v>
      </c>
      <c r="CJ85" s="43">
        <f t="shared" si="134"/>
        <v>0</v>
      </c>
      <c r="CK85" s="43">
        <f t="shared" si="134"/>
        <v>0</v>
      </c>
      <c r="CL85" s="43">
        <f t="shared" si="134"/>
        <v>0</v>
      </c>
      <c r="CM85" s="43">
        <f t="shared" si="134"/>
        <v>0</v>
      </c>
      <c r="CN85" s="43">
        <f t="shared" si="134"/>
        <v>0</v>
      </c>
      <c r="CO85" s="43">
        <f t="shared" si="134"/>
        <v>0</v>
      </c>
      <c r="CP85" s="43">
        <f t="shared" si="134"/>
        <v>0</v>
      </c>
      <c r="CQ85" s="43">
        <f t="shared" si="134"/>
        <v>0</v>
      </c>
      <c r="CR85" s="43">
        <f t="shared" si="134"/>
        <v>0</v>
      </c>
      <c r="CS85" s="43">
        <f t="shared" si="134"/>
        <v>0</v>
      </c>
      <c r="CT85" s="43">
        <f t="shared" si="134"/>
        <v>0</v>
      </c>
      <c r="CU85" s="43">
        <f t="shared" si="134"/>
        <v>0</v>
      </c>
      <c r="CV85" s="43">
        <f t="shared" si="134"/>
        <v>0</v>
      </c>
      <c r="CW85" s="43">
        <f t="shared" si="134"/>
        <v>0</v>
      </c>
      <c r="CX85" s="43">
        <f t="shared" si="134"/>
        <v>0</v>
      </c>
      <c r="CY85" s="43">
        <f t="shared" si="134"/>
        <v>0</v>
      </c>
      <c r="CZ85" s="43">
        <f t="shared" si="134"/>
        <v>0</v>
      </c>
      <c r="DA85" s="43">
        <f t="shared" si="134"/>
        <v>0</v>
      </c>
      <c r="DB85" s="43">
        <f t="shared" si="134"/>
        <v>0</v>
      </c>
      <c r="DC85" s="43">
        <f t="shared" si="134"/>
        <v>0</v>
      </c>
      <c r="DD85" s="43">
        <f t="shared" si="134"/>
        <v>0</v>
      </c>
      <c r="DE85" s="43">
        <f t="shared" si="134"/>
        <v>0</v>
      </c>
      <c r="DF85" s="43">
        <f t="shared" si="134"/>
        <v>0</v>
      </c>
      <c r="DG85" s="43">
        <f t="shared" si="134"/>
        <v>0</v>
      </c>
      <c r="DH85" s="43">
        <f t="shared" si="134"/>
        <v>0</v>
      </c>
      <c r="DI85" s="43">
        <f t="shared" si="134"/>
        <v>0</v>
      </c>
      <c r="DJ85" s="43">
        <f t="shared" si="134"/>
        <v>0</v>
      </c>
      <c r="DK85" s="43">
        <f t="shared" si="134"/>
        <v>0</v>
      </c>
      <c r="DL85" s="43">
        <f t="shared" si="134"/>
        <v>0</v>
      </c>
      <c r="DM85" s="43">
        <f t="shared" si="134"/>
        <v>0</v>
      </c>
      <c r="DN85" s="43">
        <f t="shared" si="134"/>
        <v>0</v>
      </c>
      <c r="DO85" s="43">
        <f t="shared" si="134"/>
        <v>0</v>
      </c>
      <c r="DP85" s="43">
        <f t="shared" si="134"/>
        <v>0</v>
      </c>
      <c r="DQ85" s="43">
        <f t="shared" si="134"/>
        <v>0</v>
      </c>
      <c r="DR85" s="43">
        <f t="shared" si="134"/>
        <v>0</v>
      </c>
      <c r="DS85" s="43">
        <f t="shared" si="134"/>
        <v>0</v>
      </c>
      <c r="DT85" s="43">
        <f t="shared" si="134"/>
        <v>0</v>
      </c>
      <c r="DU85" s="43">
        <f t="shared" si="134"/>
        <v>0</v>
      </c>
      <c r="DV85" s="43">
        <f t="shared" si="134"/>
        <v>0</v>
      </c>
      <c r="DW85" s="43">
        <f t="shared" si="134"/>
        <v>0</v>
      </c>
    </row>
    <row r="86" spans="4:127" x14ac:dyDescent="0.2">
      <c r="D86" s="20">
        <v>73</v>
      </c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>
        <f>IF(E$4&lt;=$C$14,$BY$7/$C$14,0)</f>
        <v>0</v>
      </c>
      <c r="BZ86" s="43">
        <f t="shared" ref="BZ86:DW86" si="135">IF(F$4&lt;=$C$14,$BY$7/$C$14,0)</f>
        <v>0</v>
      </c>
      <c r="CA86" s="43">
        <f t="shared" si="135"/>
        <v>0</v>
      </c>
      <c r="CB86" s="43">
        <f t="shared" si="135"/>
        <v>0</v>
      </c>
      <c r="CC86" s="43">
        <f t="shared" si="135"/>
        <v>0</v>
      </c>
      <c r="CD86" s="43">
        <f t="shared" si="135"/>
        <v>0</v>
      </c>
      <c r="CE86" s="43">
        <f t="shared" si="135"/>
        <v>0</v>
      </c>
      <c r="CF86" s="43">
        <f t="shared" si="135"/>
        <v>0</v>
      </c>
      <c r="CG86" s="43">
        <f t="shared" si="135"/>
        <v>0</v>
      </c>
      <c r="CH86" s="43">
        <f t="shared" si="135"/>
        <v>0</v>
      </c>
      <c r="CI86" s="43">
        <f t="shared" si="135"/>
        <v>0</v>
      </c>
      <c r="CJ86" s="43">
        <f t="shared" si="135"/>
        <v>0</v>
      </c>
      <c r="CK86" s="43">
        <f t="shared" si="135"/>
        <v>0</v>
      </c>
      <c r="CL86" s="43">
        <f t="shared" si="135"/>
        <v>0</v>
      </c>
      <c r="CM86" s="43">
        <f t="shared" si="135"/>
        <v>0</v>
      </c>
      <c r="CN86" s="43">
        <f t="shared" si="135"/>
        <v>0</v>
      </c>
      <c r="CO86" s="43">
        <f t="shared" si="135"/>
        <v>0</v>
      </c>
      <c r="CP86" s="43">
        <f t="shared" si="135"/>
        <v>0</v>
      </c>
      <c r="CQ86" s="43">
        <f t="shared" si="135"/>
        <v>0</v>
      </c>
      <c r="CR86" s="43">
        <f t="shared" si="135"/>
        <v>0</v>
      </c>
      <c r="CS86" s="43">
        <f t="shared" si="135"/>
        <v>0</v>
      </c>
      <c r="CT86" s="43">
        <f t="shared" si="135"/>
        <v>0</v>
      </c>
      <c r="CU86" s="43">
        <f t="shared" si="135"/>
        <v>0</v>
      </c>
      <c r="CV86" s="43">
        <f t="shared" si="135"/>
        <v>0</v>
      </c>
      <c r="CW86" s="43">
        <f t="shared" si="135"/>
        <v>0</v>
      </c>
      <c r="CX86" s="43">
        <f t="shared" si="135"/>
        <v>0</v>
      </c>
      <c r="CY86" s="43">
        <f t="shared" si="135"/>
        <v>0</v>
      </c>
      <c r="CZ86" s="43">
        <f t="shared" si="135"/>
        <v>0</v>
      </c>
      <c r="DA86" s="43">
        <f t="shared" si="135"/>
        <v>0</v>
      </c>
      <c r="DB86" s="43">
        <f t="shared" si="135"/>
        <v>0</v>
      </c>
      <c r="DC86" s="43">
        <f t="shared" si="135"/>
        <v>0</v>
      </c>
      <c r="DD86" s="43">
        <f t="shared" si="135"/>
        <v>0</v>
      </c>
      <c r="DE86" s="43">
        <f t="shared" si="135"/>
        <v>0</v>
      </c>
      <c r="DF86" s="43">
        <f t="shared" si="135"/>
        <v>0</v>
      </c>
      <c r="DG86" s="43">
        <f t="shared" si="135"/>
        <v>0</v>
      </c>
      <c r="DH86" s="43">
        <f t="shared" si="135"/>
        <v>0</v>
      </c>
      <c r="DI86" s="43">
        <f t="shared" si="135"/>
        <v>0</v>
      </c>
      <c r="DJ86" s="43">
        <f t="shared" si="135"/>
        <v>0</v>
      </c>
      <c r="DK86" s="43">
        <f t="shared" si="135"/>
        <v>0</v>
      </c>
      <c r="DL86" s="43">
        <f t="shared" si="135"/>
        <v>0</v>
      </c>
      <c r="DM86" s="43">
        <f t="shared" si="135"/>
        <v>0</v>
      </c>
      <c r="DN86" s="43">
        <f t="shared" si="135"/>
        <v>0</v>
      </c>
      <c r="DO86" s="43">
        <f t="shared" si="135"/>
        <v>0</v>
      </c>
      <c r="DP86" s="43">
        <f t="shared" si="135"/>
        <v>0</v>
      </c>
      <c r="DQ86" s="43">
        <f t="shared" si="135"/>
        <v>0</v>
      </c>
      <c r="DR86" s="43">
        <f t="shared" si="135"/>
        <v>0</v>
      </c>
      <c r="DS86" s="43">
        <f t="shared" si="135"/>
        <v>0</v>
      </c>
      <c r="DT86" s="43">
        <f t="shared" si="135"/>
        <v>0</v>
      </c>
      <c r="DU86" s="43">
        <f t="shared" si="135"/>
        <v>0</v>
      </c>
      <c r="DV86" s="43">
        <f t="shared" si="135"/>
        <v>0</v>
      </c>
      <c r="DW86" s="43">
        <f t="shared" si="135"/>
        <v>0</v>
      </c>
    </row>
    <row r="87" spans="4:127" x14ac:dyDescent="0.2">
      <c r="D87" s="20">
        <v>74</v>
      </c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>
        <f>IF(E$4&lt;=$C$14,$BZ$7/$C$14,0)</f>
        <v>0</v>
      </c>
      <c r="CA87" s="43">
        <f t="shared" ref="CA87:DW87" si="136">IF(F$4&lt;=$C$14,$BZ$7/$C$14,0)</f>
        <v>0</v>
      </c>
      <c r="CB87" s="43">
        <f t="shared" si="136"/>
        <v>0</v>
      </c>
      <c r="CC87" s="43">
        <f t="shared" si="136"/>
        <v>0</v>
      </c>
      <c r="CD87" s="43">
        <f t="shared" si="136"/>
        <v>0</v>
      </c>
      <c r="CE87" s="43">
        <f t="shared" si="136"/>
        <v>0</v>
      </c>
      <c r="CF87" s="43">
        <f t="shared" si="136"/>
        <v>0</v>
      </c>
      <c r="CG87" s="43">
        <f t="shared" si="136"/>
        <v>0</v>
      </c>
      <c r="CH87" s="43">
        <f t="shared" si="136"/>
        <v>0</v>
      </c>
      <c r="CI87" s="43">
        <f t="shared" si="136"/>
        <v>0</v>
      </c>
      <c r="CJ87" s="43">
        <f t="shared" si="136"/>
        <v>0</v>
      </c>
      <c r="CK87" s="43">
        <f t="shared" si="136"/>
        <v>0</v>
      </c>
      <c r="CL87" s="43">
        <f t="shared" si="136"/>
        <v>0</v>
      </c>
      <c r="CM87" s="43">
        <f t="shared" si="136"/>
        <v>0</v>
      </c>
      <c r="CN87" s="43">
        <f t="shared" si="136"/>
        <v>0</v>
      </c>
      <c r="CO87" s="43">
        <f t="shared" si="136"/>
        <v>0</v>
      </c>
      <c r="CP87" s="43">
        <f t="shared" si="136"/>
        <v>0</v>
      </c>
      <c r="CQ87" s="43">
        <f t="shared" si="136"/>
        <v>0</v>
      </c>
      <c r="CR87" s="43">
        <f t="shared" si="136"/>
        <v>0</v>
      </c>
      <c r="CS87" s="43">
        <f t="shared" si="136"/>
        <v>0</v>
      </c>
      <c r="CT87" s="43">
        <f t="shared" si="136"/>
        <v>0</v>
      </c>
      <c r="CU87" s="43">
        <f t="shared" si="136"/>
        <v>0</v>
      </c>
      <c r="CV87" s="43">
        <f t="shared" si="136"/>
        <v>0</v>
      </c>
      <c r="CW87" s="43">
        <f t="shared" si="136"/>
        <v>0</v>
      </c>
      <c r="CX87" s="43">
        <f t="shared" si="136"/>
        <v>0</v>
      </c>
      <c r="CY87" s="43">
        <f t="shared" si="136"/>
        <v>0</v>
      </c>
      <c r="CZ87" s="43">
        <f t="shared" si="136"/>
        <v>0</v>
      </c>
      <c r="DA87" s="43">
        <f t="shared" si="136"/>
        <v>0</v>
      </c>
      <c r="DB87" s="43">
        <f t="shared" si="136"/>
        <v>0</v>
      </c>
      <c r="DC87" s="43">
        <f t="shared" si="136"/>
        <v>0</v>
      </c>
      <c r="DD87" s="43">
        <f t="shared" si="136"/>
        <v>0</v>
      </c>
      <c r="DE87" s="43">
        <f t="shared" si="136"/>
        <v>0</v>
      </c>
      <c r="DF87" s="43">
        <f t="shared" si="136"/>
        <v>0</v>
      </c>
      <c r="DG87" s="43">
        <f t="shared" si="136"/>
        <v>0</v>
      </c>
      <c r="DH87" s="43">
        <f t="shared" si="136"/>
        <v>0</v>
      </c>
      <c r="DI87" s="43">
        <f t="shared" si="136"/>
        <v>0</v>
      </c>
      <c r="DJ87" s="43">
        <f t="shared" si="136"/>
        <v>0</v>
      </c>
      <c r="DK87" s="43">
        <f t="shared" si="136"/>
        <v>0</v>
      </c>
      <c r="DL87" s="43">
        <f t="shared" si="136"/>
        <v>0</v>
      </c>
      <c r="DM87" s="43">
        <f t="shared" si="136"/>
        <v>0</v>
      </c>
      <c r="DN87" s="43">
        <f t="shared" si="136"/>
        <v>0</v>
      </c>
      <c r="DO87" s="43">
        <f t="shared" si="136"/>
        <v>0</v>
      </c>
      <c r="DP87" s="43">
        <f t="shared" si="136"/>
        <v>0</v>
      </c>
      <c r="DQ87" s="43">
        <f t="shared" si="136"/>
        <v>0</v>
      </c>
      <c r="DR87" s="43">
        <f t="shared" si="136"/>
        <v>0</v>
      </c>
      <c r="DS87" s="43">
        <f t="shared" si="136"/>
        <v>0</v>
      </c>
      <c r="DT87" s="43">
        <f t="shared" si="136"/>
        <v>0</v>
      </c>
      <c r="DU87" s="43">
        <f t="shared" si="136"/>
        <v>0</v>
      </c>
      <c r="DV87" s="43">
        <f t="shared" si="136"/>
        <v>0</v>
      </c>
      <c r="DW87" s="43">
        <f t="shared" si="136"/>
        <v>0</v>
      </c>
    </row>
    <row r="88" spans="4:127" x14ac:dyDescent="0.2">
      <c r="D88" s="20">
        <v>75</v>
      </c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>
        <f>IF(E$4&lt;=$C$14,$CA$7/$C$14,0)</f>
        <v>0</v>
      </c>
      <c r="CB88" s="43">
        <f t="shared" ref="CB88:DW88" si="137">IF(F$4&lt;=$C$14,$CA$7/$C$14,0)</f>
        <v>0</v>
      </c>
      <c r="CC88" s="43">
        <f t="shared" si="137"/>
        <v>0</v>
      </c>
      <c r="CD88" s="43">
        <f t="shared" si="137"/>
        <v>0</v>
      </c>
      <c r="CE88" s="43">
        <f t="shared" si="137"/>
        <v>0</v>
      </c>
      <c r="CF88" s="43">
        <f t="shared" si="137"/>
        <v>0</v>
      </c>
      <c r="CG88" s="43">
        <f t="shared" si="137"/>
        <v>0</v>
      </c>
      <c r="CH88" s="43">
        <f t="shared" si="137"/>
        <v>0</v>
      </c>
      <c r="CI88" s="43">
        <f t="shared" si="137"/>
        <v>0</v>
      </c>
      <c r="CJ88" s="43">
        <f t="shared" si="137"/>
        <v>0</v>
      </c>
      <c r="CK88" s="43">
        <f t="shared" si="137"/>
        <v>0</v>
      </c>
      <c r="CL88" s="43">
        <f t="shared" si="137"/>
        <v>0</v>
      </c>
      <c r="CM88" s="43">
        <f t="shared" si="137"/>
        <v>0</v>
      </c>
      <c r="CN88" s="43">
        <f t="shared" si="137"/>
        <v>0</v>
      </c>
      <c r="CO88" s="43">
        <f t="shared" si="137"/>
        <v>0</v>
      </c>
      <c r="CP88" s="43">
        <f t="shared" si="137"/>
        <v>0</v>
      </c>
      <c r="CQ88" s="43">
        <f t="shared" si="137"/>
        <v>0</v>
      </c>
      <c r="CR88" s="43">
        <f t="shared" si="137"/>
        <v>0</v>
      </c>
      <c r="CS88" s="43">
        <f t="shared" si="137"/>
        <v>0</v>
      </c>
      <c r="CT88" s="43">
        <f t="shared" si="137"/>
        <v>0</v>
      </c>
      <c r="CU88" s="43">
        <f t="shared" si="137"/>
        <v>0</v>
      </c>
      <c r="CV88" s="43">
        <f t="shared" si="137"/>
        <v>0</v>
      </c>
      <c r="CW88" s="43">
        <f t="shared" si="137"/>
        <v>0</v>
      </c>
      <c r="CX88" s="43">
        <f t="shared" si="137"/>
        <v>0</v>
      </c>
      <c r="CY88" s="43">
        <f t="shared" si="137"/>
        <v>0</v>
      </c>
      <c r="CZ88" s="43">
        <f t="shared" si="137"/>
        <v>0</v>
      </c>
      <c r="DA88" s="43">
        <f t="shared" si="137"/>
        <v>0</v>
      </c>
      <c r="DB88" s="43">
        <f t="shared" si="137"/>
        <v>0</v>
      </c>
      <c r="DC88" s="43">
        <f t="shared" si="137"/>
        <v>0</v>
      </c>
      <c r="DD88" s="43">
        <f t="shared" si="137"/>
        <v>0</v>
      </c>
      <c r="DE88" s="43">
        <f t="shared" si="137"/>
        <v>0</v>
      </c>
      <c r="DF88" s="43">
        <f t="shared" si="137"/>
        <v>0</v>
      </c>
      <c r="DG88" s="43">
        <f t="shared" si="137"/>
        <v>0</v>
      </c>
      <c r="DH88" s="43">
        <f t="shared" si="137"/>
        <v>0</v>
      </c>
      <c r="DI88" s="43">
        <f t="shared" si="137"/>
        <v>0</v>
      </c>
      <c r="DJ88" s="43">
        <f t="shared" si="137"/>
        <v>0</v>
      </c>
      <c r="DK88" s="43">
        <f t="shared" si="137"/>
        <v>0</v>
      </c>
      <c r="DL88" s="43">
        <f t="shared" si="137"/>
        <v>0</v>
      </c>
      <c r="DM88" s="43">
        <f t="shared" si="137"/>
        <v>0</v>
      </c>
      <c r="DN88" s="43">
        <f t="shared" si="137"/>
        <v>0</v>
      </c>
      <c r="DO88" s="43">
        <f t="shared" si="137"/>
        <v>0</v>
      </c>
      <c r="DP88" s="43">
        <f t="shared" si="137"/>
        <v>0</v>
      </c>
      <c r="DQ88" s="43">
        <f t="shared" si="137"/>
        <v>0</v>
      </c>
      <c r="DR88" s="43">
        <f t="shared" si="137"/>
        <v>0</v>
      </c>
      <c r="DS88" s="43">
        <f t="shared" si="137"/>
        <v>0</v>
      </c>
      <c r="DT88" s="43">
        <f t="shared" si="137"/>
        <v>0</v>
      </c>
      <c r="DU88" s="43">
        <f t="shared" si="137"/>
        <v>0</v>
      </c>
      <c r="DV88" s="43">
        <f t="shared" si="137"/>
        <v>0</v>
      </c>
      <c r="DW88" s="43">
        <f t="shared" si="137"/>
        <v>0</v>
      </c>
    </row>
    <row r="89" spans="4:127" x14ac:dyDescent="0.2">
      <c r="D89" s="20">
        <v>76</v>
      </c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>
        <f>IF(E$4&lt;=$C$14,$CB$7/$C$14,0)</f>
        <v>0</v>
      </c>
      <c r="CC89" s="43">
        <f t="shared" ref="CC89:DW89" si="138">IF(F$4&lt;=$C$14,$CB$7/$C$14,0)</f>
        <v>0</v>
      </c>
      <c r="CD89" s="43">
        <f t="shared" si="138"/>
        <v>0</v>
      </c>
      <c r="CE89" s="43">
        <f t="shared" si="138"/>
        <v>0</v>
      </c>
      <c r="CF89" s="43">
        <f t="shared" si="138"/>
        <v>0</v>
      </c>
      <c r="CG89" s="43">
        <f t="shared" si="138"/>
        <v>0</v>
      </c>
      <c r="CH89" s="43">
        <f t="shared" si="138"/>
        <v>0</v>
      </c>
      <c r="CI89" s="43">
        <f t="shared" si="138"/>
        <v>0</v>
      </c>
      <c r="CJ89" s="43">
        <f t="shared" si="138"/>
        <v>0</v>
      </c>
      <c r="CK89" s="43">
        <f t="shared" si="138"/>
        <v>0</v>
      </c>
      <c r="CL89" s="43">
        <f t="shared" si="138"/>
        <v>0</v>
      </c>
      <c r="CM89" s="43">
        <f t="shared" si="138"/>
        <v>0</v>
      </c>
      <c r="CN89" s="43">
        <f t="shared" si="138"/>
        <v>0</v>
      </c>
      <c r="CO89" s="43">
        <f t="shared" si="138"/>
        <v>0</v>
      </c>
      <c r="CP89" s="43">
        <f t="shared" si="138"/>
        <v>0</v>
      </c>
      <c r="CQ89" s="43">
        <f t="shared" si="138"/>
        <v>0</v>
      </c>
      <c r="CR89" s="43">
        <f t="shared" si="138"/>
        <v>0</v>
      </c>
      <c r="CS89" s="43">
        <f t="shared" si="138"/>
        <v>0</v>
      </c>
      <c r="CT89" s="43">
        <f t="shared" si="138"/>
        <v>0</v>
      </c>
      <c r="CU89" s="43">
        <f t="shared" si="138"/>
        <v>0</v>
      </c>
      <c r="CV89" s="43">
        <f t="shared" si="138"/>
        <v>0</v>
      </c>
      <c r="CW89" s="43">
        <f t="shared" si="138"/>
        <v>0</v>
      </c>
      <c r="CX89" s="43">
        <f t="shared" si="138"/>
        <v>0</v>
      </c>
      <c r="CY89" s="43">
        <f t="shared" si="138"/>
        <v>0</v>
      </c>
      <c r="CZ89" s="43">
        <f t="shared" si="138"/>
        <v>0</v>
      </c>
      <c r="DA89" s="43">
        <f t="shared" si="138"/>
        <v>0</v>
      </c>
      <c r="DB89" s="43">
        <f t="shared" si="138"/>
        <v>0</v>
      </c>
      <c r="DC89" s="43">
        <f t="shared" si="138"/>
        <v>0</v>
      </c>
      <c r="DD89" s="43">
        <f t="shared" si="138"/>
        <v>0</v>
      </c>
      <c r="DE89" s="43">
        <f t="shared" si="138"/>
        <v>0</v>
      </c>
      <c r="DF89" s="43">
        <f t="shared" si="138"/>
        <v>0</v>
      </c>
      <c r="DG89" s="43">
        <f t="shared" si="138"/>
        <v>0</v>
      </c>
      <c r="DH89" s="43">
        <f t="shared" si="138"/>
        <v>0</v>
      </c>
      <c r="DI89" s="43">
        <f t="shared" si="138"/>
        <v>0</v>
      </c>
      <c r="DJ89" s="43">
        <f t="shared" si="138"/>
        <v>0</v>
      </c>
      <c r="DK89" s="43">
        <f t="shared" si="138"/>
        <v>0</v>
      </c>
      <c r="DL89" s="43">
        <f t="shared" si="138"/>
        <v>0</v>
      </c>
      <c r="DM89" s="43">
        <f t="shared" si="138"/>
        <v>0</v>
      </c>
      <c r="DN89" s="43">
        <f t="shared" si="138"/>
        <v>0</v>
      </c>
      <c r="DO89" s="43">
        <f t="shared" si="138"/>
        <v>0</v>
      </c>
      <c r="DP89" s="43">
        <f t="shared" si="138"/>
        <v>0</v>
      </c>
      <c r="DQ89" s="43">
        <f t="shared" si="138"/>
        <v>0</v>
      </c>
      <c r="DR89" s="43">
        <f t="shared" si="138"/>
        <v>0</v>
      </c>
      <c r="DS89" s="43">
        <f t="shared" si="138"/>
        <v>0</v>
      </c>
      <c r="DT89" s="43">
        <f t="shared" si="138"/>
        <v>0</v>
      </c>
      <c r="DU89" s="43">
        <f t="shared" si="138"/>
        <v>0</v>
      </c>
      <c r="DV89" s="43">
        <f t="shared" si="138"/>
        <v>0</v>
      </c>
      <c r="DW89" s="43">
        <f t="shared" si="138"/>
        <v>0</v>
      </c>
    </row>
    <row r="90" spans="4:127" x14ac:dyDescent="0.2">
      <c r="D90" s="20">
        <v>77</v>
      </c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>
        <f>IF(E$4&lt;=$C$14,$CC$7/$C$14,0)</f>
        <v>0</v>
      </c>
      <c r="CD90" s="43">
        <f t="shared" ref="CD90:DW90" si="139">IF(F$4&lt;=$C$14,$CC$7/$C$14,0)</f>
        <v>0</v>
      </c>
      <c r="CE90" s="43">
        <f t="shared" si="139"/>
        <v>0</v>
      </c>
      <c r="CF90" s="43">
        <f t="shared" si="139"/>
        <v>0</v>
      </c>
      <c r="CG90" s="43">
        <f t="shared" si="139"/>
        <v>0</v>
      </c>
      <c r="CH90" s="43">
        <f t="shared" si="139"/>
        <v>0</v>
      </c>
      <c r="CI90" s="43">
        <f t="shared" si="139"/>
        <v>0</v>
      </c>
      <c r="CJ90" s="43">
        <f t="shared" si="139"/>
        <v>0</v>
      </c>
      <c r="CK90" s="43">
        <f t="shared" si="139"/>
        <v>0</v>
      </c>
      <c r="CL90" s="43">
        <f t="shared" si="139"/>
        <v>0</v>
      </c>
      <c r="CM90" s="43">
        <f t="shared" si="139"/>
        <v>0</v>
      </c>
      <c r="CN90" s="43">
        <f t="shared" si="139"/>
        <v>0</v>
      </c>
      <c r="CO90" s="43">
        <f t="shared" si="139"/>
        <v>0</v>
      </c>
      <c r="CP90" s="43">
        <f t="shared" si="139"/>
        <v>0</v>
      </c>
      <c r="CQ90" s="43">
        <f t="shared" si="139"/>
        <v>0</v>
      </c>
      <c r="CR90" s="43">
        <f t="shared" si="139"/>
        <v>0</v>
      </c>
      <c r="CS90" s="43">
        <f t="shared" si="139"/>
        <v>0</v>
      </c>
      <c r="CT90" s="43">
        <f t="shared" si="139"/>
        <v>0</v>
      </c>
      <c r="CU90" s="43">
        <f t="shared" si="139"/>
        <v>0</v>
      </c>
      <c r="CV90" s="43">
        <f t="shared" si="139"/>
        <v>0</v>
      </c>
      <c r="CW90" s="43">
        <f t="shared" si="139"/>
        <v>0</v>
      </c>
      <c r="CX90" s="43">
        <f t="shared" si="139"/>
        <v>0</v>
      </c>
      <c r="CY90" s="43">
        <f t="shared" si="139"/>
        <v>0</v>
      </c>
      <c r="CZ90" s="43">
        <f t="shared" si="139"/>
        <v>0</v>
      </c>
      <c r="DA90" s="43">
        <f t="shared" si="139"/>
        <v>0</v>
      </c>
      <c r="DB90" s="43">
        <f t="shared" si="139"/>
        <v>0</v>
      </c>
      <c r="DC90" s="43">
        <f t="shared" si="139"/>
        <v>0</v>
      </c>
      <c r="DD90" s="43">
        <f t="shared" si="139"/>
        <v>0</v>
      </c>
      <c r="DE90" s="43">
        <f t="shared" si="139"/>
        <v>0</v>
      </c>
      <c r="DF90" s="43">
        <f t="shared" si="139"/>
        <v>0</v>
      </c>
      <c r="DG90" s="43">
        <f t="shared" si="139"/>
        <v>0</v>
      </c>
      <c r="DH90" s="43">
        <f t="shared" si="139"/>
        <v>0</v>
      </c>
      <c r="DI90" s="43">
        <f t="shared" si="139"/>
        <v>0</v>
      </c>
      <c r="DJ90" s="43">
        <f t="shared" si="139"/>
        <v>0</v>
      </c>
      <c r="DK90" s="43">
        <f t="shared" si="139"/>
        <v>0</v>
      </c>
      <c r="DL90" s="43">
        <f t="shared" si="139"/>
        <v>0</v>
      </c>
      <c r="DM90" s="43">
        <f t="shared" si="139"/>
        <v>0</v>
      </c>
      <c r="DN90" s="43">
        <f t="shared" si="139"/>
        <v>0</v>
      </c>
      <c r="DO90" s="43">
        <f t="shared" si="139"/>
        <v>0</v>
      </c>
      <c r="DP90" s="43">
        <f t="shared" si="139"/>
        <v>0</v>
      </c>
      <c r="DQ90" s="43">
        <f t="shared" si="139"/>
        <v>0</v>
      </c>
      <c r="DR90" s="43">
        <f t="shared" si="139"/>
        <v>0</v>
      </c>
      <c r="DS90" s="43">
        <f t="shared" si="139"/>
        <v>0</v>
      </c>
      <c r="DT90" s="43">
        <f t="shared" si="139"/>
        <v>0</v>
      </c>
      <c r="DU90" s="43">
        <f t="shared" si="139"/>
        <v>0</v>
      </c>
      <c r="DV90" s="43">
        <f t="shared" si="139"/>
        <v>0</v>
      </c>
      <c r="DW90" s="43">
        <f t="shared" si="139"/>
        <v>0</v>
      </c>
    </row>
    <row r="91" spans="4:127" x14ac:dyDescent="0.2">
      <c r="D91" s="20">
        <v>78</v>
      </c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>
        <f>IF(E$4&lt;=$C$14,$CD$7/$C$14,0)</f>
        <v>0</v>
      </c>
      <c r="CE91" s="43">
        <f t="shared" ref="CE91:DW91" si="140">IF(F$4&lt;=$C$14,$CD$7/$C$14,0)</f>
        <v>0</v>
      </c>
      <c r="CF91" s="43">
        <f t="shared" si="140"/>
        <v>0</v>
      </c>
      <c r="CG91" s="43">
        <f t="shared" si="140"/>
        <v>0</v>
      </c>
      <c r="CH91" s="43">
        <f t="shared" si="140"/>
        <v>0</v>
      </c>
      <c r="CI91" s="43">
        <f t="shared" si="140"/>
        <v>0</v>
      </c>
      <c r="CJ91" s="43">
        <f t="shared" si="140"/>
        <v>0</v>
      </c>
      <c r="CK91" s="43">
        <f t="shared" si="140"/>
        <v>0</v>
      </c>
      <c r="CL91" s="43">
        <f t="shared" si="140"/>
        <v>0</v>
      </c>
      <c r="CM91" s="43">
        <f t="shared" si="140"/>
        <v>0</v>
      </c>
      <c r="CN91" s="43">
        <f t="shared" si="140"/>
        <v>0</v>
      </c>
      <c r="CO91" s="43">
        <f t="shared" si="140"/>
        <v>0</v>
      </c>
      <c r="CP91" s="43">
        <f t="shared" si="140"/>
        <v>0</v>
      </c>
      <c r="CQ91" s="43">
        <f t="shared" si="140"/>
        <v>0</v>
      </c>
      <c r="CR91" s="43">
        <f t="shared" si="140"/>
        <v>0</v>
      </c>
      <c r="CS91" s="43">
        <f t="shared" si="140"/>
        <v>0</v>
      </c>
      <c r="CT91" s="43">
        <f t="shared" si="140"/>
        <v>0</v>
      </c>
      <c r="CU91" s="43">
        <f t="shared" si="140"/>
        <v>0</v>
      </c>
      <c r="CV91" s="43">
        <f t="shared" si="140"/>
        <v>0</v>
      </c>
      <c r="CW91" s="43">
        <f t="shared" si="140"/>
        <v>0</v>
      </c>
      <c r="CX91" s="43">
        <f t="shared" si="140"/>
        <v>0</v>
      </c>
      <c r="CY91" s="43">
        <f t="shared" si="140"/>
        <v>0</v>
      </c>
      <c r="CZ91" s="43">
        <f t="shared" si="140"/>
        <v>0</v>
      </c>
      <c r="DA91" s="43">
        <f t="shared" si="140"/>
        <v>0</v>
      </c>
      <c r="DB91" s="43">
        <f t="shared" si="140"/>
        <v>0</v>
      </c>
      <c r="DC91" s="43">
        <f t="shared" si="140"/>
        <v>0</v>
      </c>
      <c r="DD91" s="43">
        <f t="shared" si="140"/>
        <v>0</v>
      </c>
      <c r="DE91" s="43">
        <f t="shared" si="140"/>
        <v>0</v>
      </c>
      <c r="DF91" s="43">
        <f t="shared" si="140"/>
        <v>0</v>
      </c>
      <c r="DG91" s="43">
        <f t="shared" si="140"/>
        <v>0</v>
      </c>
      <c r="DH91" s="43">
        <f t="shared" si="140"/>
        <v>0</v>
      </c>
      <c r="DI91" s="43">
        <f t="shared" si="140"/>
        <v>0</v>
      </c>
      <c r="DJ91" s="43">
        <f t="shared" si="140"/>
        <v>0</v>
      </c>
      <c r="DK91" s="43">
        <f t="shared" si="140"/>
        <v>0</v>
      </c>
      <c r="DL91" s="43">
        <f t="shared" si="140"/>
        <v>0</v>
      </c>
      <c r="DM91" s="43">
        <f t="shared" si="140"/>
        <v>0</v>
      </c>
      <c r="DN91" s="43">
        <f t="shared" si="140"/>
        <v>0</v>
      </c>
      <c r="DO91" s="43">
        <f t="shared" si="140"/>
        <v>0</v>
      </c>
      <c r="DP91" s="43">
        <f t="shared" si="140"/>
        <v>0</v>
      </c>
      <c r="DQ91" s="43">
        <f t="shared" si="140"/>
        <v>0</v>
      </c>
      <c r="DR91" s="43">
        <f t="shared" si="140"/>
        <v>0</v>
      </c>
      <c r="DS91" s="43">
        <f t="shared" si="140"/>
        <v>0</v>
      </c>
      <c r="DT91" s="43">
        <f t="shared" si="140"/>
        <v>0</v>
      </c>
      <c r="DU91" s="43">
        <f t="shared" si="140"/>
        <v>0</v>
      </c>
      <c r="DV91" s="43">
        <f t="shared" si="140"/>
        <v>0</v>
      </c>
      <c r="DW91" s="43">
        <f t="shared" si="140"/>
        <v>0</v>
      </c>
    </row>
    <row r="92" spans="4:127" x14ac:dyDescent="0.2">
      <c r="D92" s="20">
        <v>79</v>
      </c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>
        <f>IF(E$4&lt;=$C$14,$CE$7/$C$14,0)</f>
        <v>0</v>
      </c>
      <c r="CF92" s="43">
        <f t="shared" ref="CF92:DW92" si="141">IF(F$4&lt;=$C$14,$CE$7/$C$14,0)</f>
        <v>0</v>
      </c>
      <c r="CG92" s="43">
        <f t="shared" si="141"/>
        <v>0</v>
      </c>
      <c r="CH92" s="43">
        <f t="shared" si="141"/>
        <v>0</v>
      </c>
      <c r="CI92" s="43">
        <f t="shared" si="141"/>
        <v>0</v>
      </c>
      <c r="CJ92" s="43">
        <f t="shared" si="141"/>
        <v>0</v>
      </c>
      <c r="CK92" s="43">
        <f t="shared" si="141"/>
        <v>0</v>
      </c>
      <c r="CL92" s="43">
        <f t="shared" si="141"/>
        <v>0</v>
      </c>
      <c r="CM92" s="43">
        <f t="shared" si="141"/>
        <v>0</v>
      </c>
      <c r="CN92" s="43">
        <f t="shared" si="141"/>
        <v>0</v>
      </c>
      <c r="CO92" s="43">
        <f t="shared" si="141"/>
        <v>0</v>
      </c>
      <c r="CP92" s="43">
        <f t="shared" si="141"/>
        <v>0</v>
      </c>
      <c r="CQ92" s="43">
        <f t="shared" si="141"/>
        <v>0</v>
      </c>
      <c r="CR92" s="43">
        <f t="shared" si="141"/>
        <v>0</v>
      </c>
      <c r="CS92" s="43">
        <f t="shared" si="141"/>
        <v>0</v>
      </c>
      <c r="CT92" s="43">
        <f t="shared" si="141"/>
        <v>0</v>
      </c>
      <c r="CU92" s="43">
        <f t="shared" si="141"/>
        <v>0</v>
      </c>
      <c r="CV92" s="43">
        <f t="shared" si="141"/>
        <v>0</v>
      </c>
      <c r="CW92" s="43">
        <f t="shared" si="141"/>
        <v>0</v>
      </c>
      <c r="CX92" s="43">
        <f t="shared" si="141"/>
        <v>0</v>
      </c>
      <c r="CY92" s="43">
        <f t="shared" si="141"/>
        <v>0</v>
      </c>
      <c r="CZ92" s="43">
        <f t="shared" si="141"/>
        <v>0</v>
      </c>
      <c r="DA92" s="43">
        <f t="shared" si="141"/>
        <v>0</v>
      </c>
      <c r="DB92" s="43">
        <f t="shared" si="141"/>
        <v>0</v>
      </c>
      <c r="DC92" s="43">
        <f t="shared" si="141"/>
        <v>0</v>
      </c>
      <c r="DD92" s="43">
        <f t="shared" si="141"/>
        <v>0</v>
      </c>
      <c r="DE92" s="43">
        <f t="shared" si="141"/>
        <v>0</v>
      </c>
      <c r="DF92" s="43">
        <f t="shared" si="141"/>
        <v>0</v>
      </c>
      <c r="DG92" s="43">
        <f t="shared" si="141"/>
        <v>0</v>
      </c>
      <c r="DH92" s="43">
        <f t="shared" si="141"/>
        <v>0</v>
      </c>
      <c r="DI92" s="43">
        <f t="shared" si="141"/>
        <v>0</v>
      </c>
      <c r="DJ92" s="43">
        <f t="shared" si="141"/>
        <v>0</v>
      </c>
      <c r="DK92" s="43">
        <f t="shared" si="141"/>
        <v>0</v>
      </c>
      <c r="DL92" s="43">
        <f t="shared" si="141"/>
        <v>0</v>
      </c>
      <c r="DM92" s="43">
        <f t="shared" si="141"/>
        <v>0</v>
      </c>
      <c r="DN92" s="43">
        <f t="shared" si="141"/>
        <v>0</v>
      </c>
      <c r="DO92" s="43">
        <f t="shared" si="141"/>
        <v>0</v>
      </c>
      <c r="DP92" s="43">
        <f t="shared" si="141"/>
        <v>0</v>
      </c>
      <c r="DQ92" s="43">
        <f t="shared" si="141"/>
        <v>0</v>
      </c>
      <c r="DR92" s="43">
        <f t="shared" si="141"/>
        <v>0</v>
      </c>
      <c r="DS92" s="43">
        <f t="shared" si="141"/>
        <v>0</v>
      </c>
      <c r="DT92" s="43">
        <f t="shared" si="141"/>
        <v>0</v>
      </c>
      <c r="DU92" s="43">
        <f t="shared" si="141"/>
        <v>0</v>
      </c>
      <c r="DV92" s="43">
        <f t="shared" si="141"/>
        <v>0</v>
      </c>
      <c r="DW92" s="43">
        <f t="shared" si="141"/>
        <v>0</v>
      </c>
    </row>
    <row r="93" spans="4:127" x14ac:dyDescent="0.2">
      <c r="D93" s="20">
        <v>80</v>
      </c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>
        <f>IF(E$4&lt;=$C$14,$CF$7/$C$14,0)</f>
        <v>0</v>
      </c>
      <c r="CG93" s="43">
        <f t="shared" ref="CG93:DW93" si="142">IF(F$4&lt;=$C$14,$CF$7/$C$14,0)</f>
        <v>0</v>
      </c>
      <c r="CH93" s="43">
        <f t="shared" si="142"/>
        <v>0</v>
      </c>
      <c r="CI93" s="43">
        <f t="shared" si="142"/>
        <v>0</v>
      </c>
      <c r="CJ93" s="43">
        <f t="shared" si="142"/>
        <v>0</v>
      </c>
      <c r="CK93" s="43">
        <f t="shared" si="142"/>
        <v>0</v>
      </c>
      <c r="CL93" s="43">
        <f t="shared" si="142"/>
        <v>0</v>
      </c>
      <c r="CM93" s="43">
        <f t="shared" si="142"/>
        <v>0</v>
      </c>
      <c r="CN93" s="43">
        <f t="shared" si="142"/>
        <v>0</v>
      </c>
      <c r="CO93" s="43">
        <f t="shared" si="142"/>
        <v>0</v>
      </c>
      <c r="CP93" s="43">
        <f t="shared" si="142"/>
        <v>0</v>
      </c>
      <c r="CQ93" s="43">
        <f t="shared" si="142"/>
        <v>0</v>
      </c>
      <c r="CR93" s="43">
        <f t="shared" si="142"/>
        <v>0</v>
      </c>
      <c r="CS93" s="43">
        <f t="shared" si="142"/>
        <v>0</v>
      </c>
      <c r="CT93" s="43">
        <f t="shared" si="142"/>
        <v>0</v>
      </c>
      <c r="CU93" s="43">
        <f t="shared" si="142"/>
        <v>0</v>
      </c>
      <c r="CV93" s="43">
        <f t="shared" si="142"/>
        <v>0</v>
      </c>
      <c r="CW93" s="43">
        <f t="shared" si="142"/>
        <v>0</v>
      </c>
      <c r="CX93" s="43">
        <f t="shared" si="142"/>
        <v>0</v>
      </c>
      <c r="CY93" s="43">
        <f t="shared" si="142"/>
        <v>0</v>
      </c>
      <c r="CZ93" s="43">
        <f t="shared" si="142"/>
        <v>0</v>
      </c>
      <c r="DA93" s="43">
        <f t="shared" si="142"/>
        <v>0</v>
      </c>
      <c r="DB93" s="43">
        <f t="shared" si="142"/>
        <v>0</v>
      </c>
      <c r="DC93" s="43">
        <f t="shared" si="142"/>
        <v>0</v>
      </c>
      <c r="DD93" s="43">
        <f t="shared" si="142"/>
        <v>0</v>
      </c>
      <c r="DE93" s="43">
        <f t="shared" si="142"/>
        <v>0</v>
      </c>
      <c r="DF93" s="43">
        <f t="shared" si="142"/>
        <v>0</v>
      </c>
      <c r="DG93" s="43">
        <f t="shared" si="142"/>
        <v>0</v>
      </c>
      <c r="DH93" s="43">
        <f t="shared" si="142"/>
        <v>0</v>
      </c>
      <c r="DI93" s="43">
        <f t="shared" si="142"/>
        <v>0</v>
      </c>
      <c r="DJ93" s="43">
        <f t="shared" si="142"/>
        <v>0</v>
      </c>
      <c r="DK93" s="43">
        <f t="shared" si="142"/>
        <v>0</v>
      </c>
      <c r="DL93" s="43">
        <f t="shared" si="142"/>
        <v>0</v>
      </c>
      <c r="DM93" s="43">
        <f t="shared" si="142"/>
        <v>0</v>
      </c>
      <c r="DN93" s="43">
        <f t="shared" si="142"/>
        <v>0</v>
      </c>
      <c r="DO93" s="43">
        <f t="shared" si="142"/>
        <v>0</v>
      </c>
      <c r="DP93" s="43">
        <f t="shared" si="142"/>
        <v>0</v>
      </c>
      <c r="DQ93" s="43">
        <f t="shared" si="142"/>
        <v>0</v>
      </c>
      <c r="DR93" s="43">
        <f t="shared" si="142"/>
        <v>0</v>
      </c>
      <c r="DS93" s="43">
        <f t="shared" si="142"/>
        <v>0</v>
      </c>
      <c r="DT93" s="43">
        <f t="shared" si="142"/>
        <v>0</v>
      </c>
      <c r="DU93" s="43">
        <f t="shared" si="142"/>
        <v>0</v>
      </c>
      <c r="DV93" s="43">
        <f t="shared" si="142"/>
        <v>0</v>
      </c>
      <c r="DW93" s="43">
        <f t="shared" si="142"/>
        <v>0</v>
      </c>
    </row>
    <row r="94" spans="4:127" x14ac:dyDescent="0.2">
      <c r="D94" s="20">
        <v>81</v>
      </c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>
        <f>IF(E$4&lt;=$C$14,$CG$7/$C$14,0)</f>
        <v>0</v>
      </c>
      <c r="CH94" s="43">
        <f t="shared" ref="CH94:DW94" si="143">IF(F$4&lt;=$C$14,$CG$7/$C$14,0)</f>
        <v>0</v>
      </c>
      <c r="CI94" s="43">
        <f t="shared" si="143"/>
        <v>0</v>
      </c>
      <c r="CJ94" s="43">
        <f t="shared" si="143"/>
        <v>0</v>
      </c>
      <c r="CK94" s="43">
        <f t="shared" si="143"/>
        <v>0</v>
      </c>
      <c r="CL94" s="43">
        <f t="shared" si="143"/>
        <v>0</v>
      </c>
      <c r="CM94" s="43">
        <f t="shared" si="143"/>
        <v>0</v>
      </c>
      <c r="CN94" s="43">
        <f t="shared" si="143"/>
        <v>0</v>
      </c>
      <c r="CO94" s="43">
        <f t="shared" si="143"/>
        <v>0</v>
      </c>
      <c r="CP94" s="43">
        <f t="shared" si="143"/>
        <v>0</v>
      </c>
      <c r="CQ94" s="43">
        <f t="shared" si="143"/>
        <v>0</v>
      </c>
      <c r="CR94" s="43">
        <f t="shared" si="143"/>
        <v>0</v>
      </c>
      <c r="CS94" s="43">
        <f t="shared" si="143"/>
        <v>0</v>
      </c>
      <c r="CT94" s="43">
        <f t="shared" si="143"/>
        <v>0</v>
      </c>
      <c r="CU94" s="43">
        <f t="shared" si="143"/>
        <v>0</v>
      </c>
      <c r="CV94" s="43">
        <f t="shared" si="143"/>
        <v>0</v>
      </c>
      <c r="CW94" s="43">
        <f t="shared" si="143"/>
        <v>0</v>
      </c>
      <c r="CX94" s="43">
        <f t="shared" si="143"/>
        <v>0</v>
      </c>
      <c r="CY94" s="43">
        <f t="shared" si="143"/>
        <v>0</v>
      </c>
      <c r="CZ94" s="43">
        <f t="shared" si="143"/>
        <v>0</v>
      </c>
      <c r="DA94" s="43">
        <f t="shared" si="143"/>
        <v>0</v>
      </c>
      <c r="DB94" s="43">
        <f t="shared" si="143"/>
        <v>0</v>
      </c>
      <c r="DC94" s="43">
        <f t="shared" si="143"/>
        <v>0</v>
      </c>
      <c r="DD94" s="43">
        <f t="shared" si="143"/>
        <v>0</v>
      </c>
      <c r="DE94" s="43">
        <f t="shared" si="143"/>
        <v>0</v>
      </c>
      <c r="DF94" s="43">
        <f t="shared" si="143"/>
        <v>0</v>
      </c>
      <c r="DG94" s="43">
        <f t="shared" si="143"/>
        <v>0</v>
      </c>
      <c r="DH94" s="43">
        <f t="shared" si="143"/>
        <v>0</v>
      </c>
      <c r="DI94" s="43">
        <f t="shared" si="143"/>
        <v>0</v>
      </c>
      <c r="DJ94" s="43">
        <f t="shared" si="143"/>
        <v>0</v>
      </c>
      <c r="DK94" s="43">
        <f t="shared" si="143"/>
        <v>0</v>
      </c>
      <c r="DL94" s="43">
        <f t="shared" si="143"/>
        <v>0</v>
      </c>
      <c r="DM94" s="43">
        <f t="shared" si="143"/>
        <v>0</v>
      </c>
      <c r="DN94" s="43">
        <f t="shared" si="143"/>
        <v>0</v>
      </c>
      <c r="DO94" s="43">
        <f t="shared" si="143"/>
        <v>0</v>
      </c>
      <c r="DP94" s="43">
        <f t="shared" si="143"/>
        <v>0</v>
      </c>
      <c r="DQ94" s="43">
        <f t="shared" si="143"/>
        <v>0</v>
      </c>
      <c r="DR94" s="43">
        <f t="shared" si="143"/>
        <v>0</v>
      </c>
      <c r="DS94" s="43">
        <f t="shared" si="143"/>
        <v>0</v>
      </c>
      <c r="DT94" s="43">
        <f t="shared" si="143"/>
        <v>0</v>
      </c>
      <c r="DU94" s="43">
        <f t="shared" si="143"/>
        <v>0</v>
      </c>
      <c r="DV94" s="43">
        <f t="shared" si="143"/>
        <v>0</v>
      </c>
      <c r="DW94" s="43">
        <f t="shared" si="143"/>
        <v>0</v>
      </c>
    </row>
    <row r="95" spans="4:127" x14ac:dyDescent="0.2">
      <c r="D95" s="20">
        <v>82</v>
      </c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>
        <f>IF(E$4&lt;=$C$14,$CH$7/$C$14,0)</f>
        <v>0</v>
      </c>
      <c r="CI95" s="43">
        <f t="shared" ref="CI95:DW95" si="144">IF(F$4&lt;=$C$14,$CH$7/$C$14,0)</f>
        <v>0</v>
      </c>
      <c r="CJ95" s="43">
        <f t="shared" si="144"/>
        <v>0</v>
      </c>
      <c r="CK95" s="43">
        <f t="shared" si="144"/>
        <v>0</v>
      </c>
      <c r="CL95" s="43">
        <f t="shared" si="144"/>
        <v>0</v>
      </c>
      <c r="CM95" s="43">
        <f t="shared" si="144"/>
        <v>0</v>
      </c>
      <c r="CN95" s="43">
        <f t="shared" si="144"/>
        <v>0</v>
      </c>
      <c r="CO95" s="43">
        <f t="shared" si="144"/>
        <v>0</v>
      </c>
      <c r="CP95" s="43">
        <f t="shared" si="144"/>
        <v>0</v>
      </c>
      <c r="CQ95" s="43">
        <f t="shared" si="144"/>
        <v>0</v>
      </c>
      <c r="CR95" s="43">
        <f t="shared" si="144"/>
        <v>0</v>
      </c>
      <c r="CS95" s="43">
        <f t="shared" si="144"/>
        <v>0</v>
      </c>
      <c r="CT95" s="43">
        <f t="shared" si="144"/>
        <v>0</v>
      </c>
      <c r="CU95" s="43">
        <f t="shared" si="144"/>
        <v>0</v>
      </c>
      <c r="CV95" s="43">
        <f t="shared" si="144"/>
        <v>0</v>
      </c>
      <c r="CW95" s="43">
        <f t="shared" si="144"/>
        <v>0</v>
      </c>
      <c r="CX95" s="43">
        <f t="shared" si="144"/>
        <v>0</v>
      </c>
      <c r="CY95" s="43">
        <f t="shared" si="144"/>
        <v>0</v>
      </c>
      <c r="CZ95" s="43">
        <f t="shared" si="144"/>
        <v>0</v>
      </c>
      <c r="DA95" s="43">
        <f t="shared" si="144"/>
        <v>0</v>
      </c>
      <c r="DB95" s="43">
        <f t="shared" si="144"/>
        <v>0</v>
      </c>
      <c r="DC95" s="43">
        <f t="shared" si="144"/>
        <v>0</v>
      </c>
      <c r="DD95" s="43">
        <f t="shared" si="144"/>
        <v>0</v>
      </c>
      <c r="DE95" s="43">
        <f t="shared" si="144"/>
        <v>0</v>
      </c>
      <c r="DF95" s="43">
        <f t="shared" si="144"/>
        <v>0</v>
      </c>
      <c r="DG95" s="43">
        <f t="shared" si="144"/>
        <v>0</v>
      </c>
      <c r="DH95" s="43">
        <f t="shared" si="144"/>
        <v>0</v>
      </c>
      <c r="DI95" s="43">
        <f t="shared" si="144"/>
        <v>0</v>
      </c>
      <c r="DJ95" s="43">
        <f t="shared" si="144"/>
        <v>0</v>
      </c>
      <c r="DK95" s="43">
        <f t="shared" si="144"/>
        <v>0</v>
      </c>
      <c r="DL95" s="43">
        <f t="shared" si="144"/>
        <v>0</v>
      </c>
      <c r="DM95" s="43">
        <f t="shared" si="144"/>
        <v>0</v>
      </c>
      <c r="DN95" s="43">
        <f t="shared" si="144"/>
        <v>0</v>
      </c>
      <c r="DO95" s="43">
        <f t="shared" si="144"/>
        <v>0</v>
      </c>
      <c r="DP95" s="43">
        <f t="shared" si="144"/>
        <v>0</v>
      </c>
      <c r="DQ95" s="43">
        <f t="shared" si="144"/>
        <v>0</v>
      </c>
      <c r="DR95" s="43">
        <f t="shared" si="144"/>
        <v>0</v>
      </c>
      <c r="DS95" s="43">
        <f t="shared" si="144"/>
        <v>0</v>
      </c>
      <c r="DT95" s="43">
        <f t="shared" si="144"/>
        <v>0</v>
      </c>
      <c r="DU95" s="43">
        <f t="shared" si="144"/>
        <v>0</v>
      </c>
      <c r="DV95" s="43">
        <f t="shared" si="144"/>
        <v>0</v>
      </c>
      <c r="DW95" s="43">
        <f t="shared" si="144"/>
        <v>0</v>
      </c>
    </row>
    <row r="96" spans="4:127" x14ac:dyDescent="0.2">
      <c r="D96" s="20">
        <v>83</v>
      </c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>
        <f>IF(E$4&lt;=$C$14,$CI$7/$C$14,0)</f>
        <v>0</v>
      </c>
      <c r="CJ96" s="43">
        <f t="shared" ref="CJ96:DW96" si="145">IF(F$4&lt;=$C$14,$CI$7/$C$14,0)</f>
        <v>0</v>
      </c>
      <c r="CK96" s="43">
        <f t="shared" si="145"/>
        <v>0</v>
      </c>
      <c r="CL96" s="43">
        <f t="shared" si="145"/>
        <v>0</v>
      </c>
      <c r="CM96" s="43">
        <f t="shared" si="145"/>
        <v>0</v>
      </c>
      <c r="CN96" s="43">
        <f t="shared" si="145"/>
        <v>0</v>
      </c>
      <c r="CO96" s="43">
        <f t="shared" si="145"/>
        <v>0</v>
      </c>
      <c r="CP96" s="43">
        <f t="shared" si="145"/>
        <v>0</v>
      </c>
      <c r="CQ96" s="43">
        <f t="shared" si="145"/>
        <v>0</v>
      </c>
      <c r="CR96" s="43">
        <f t="shared" si="145"/>
        <v>0</v>
      </c>
      <c r="CS96" s="43">
        <f t="shared" si="145"/>
        <v>0</v>
      </c>
      <c r="CT96" s="43">
        <f t="shared" si="145"/>
        <v>0</v>
      </c>
      <c r="CU96" s="43">
        <f t="shared" si="145"/>
        <v>0</v>
      </c>
      <c r="CV96" s="43">
        <f t="shared" si="145"/>
        <v>0</v>
      </c>
      <c r="CW96" s="43">
        <f t="shared" si="145"/>
        <v>0</v>
      </c>
      <c r="CX96" s="43">
        <f t="shared" si="145"/>
        <v>0</v>
      </c>
      <c r="CY96" s="43">
        <f t="shared" si="145"/>
        <v>0</v>
      </c>
      <c r="CZ96" s="43">
        <f t="shared" si="145"/>
        <v>0</v>
      </c>
      <c r="DA96" s="43">
        <f t="shared" si="145"/>
        <v>0</v>
      </c>
      <c r="DB96" s="43">
        <f t="shared" si="145"/>
        <v>0</v>
      </c>
      <c r="DC96" s="43">
        <f t="shared" si="145"/>
        <v>0</v>
      </c>
      <c r="DD96" s="43">
        <f t="shared" si="145"/>
        <v>0</v>
      </c>
      <c r="DE96" s="43">
        <f t="shared" si="145"/>
        <v>0</v>
      </c>
      <c r="DF96" s="43">
        <f t="shared" si="145"/>
        <v>0</v>
      </c>
      <c r="DG96" s="43">
        <f t="shared" si="145"/>
        <v>0</v>
      </c>
      <c r="DH96" s="43">
        <f t="shared" si="145"/>
        <v>0</v>
      </c>
      <c r="DI96" s="43">
        <f t="shared" si="145"/>
        <v>0</v>
      </c>
      <c r="DJ96" s="43">
        <f t="shared" si="145"/>
        <v>0</v>
      </c>
      <c r="DK96" s="43">
        <f t="shared" si="145"/>
        <v>0</v>
      </c>
      <c r="DL96" s="43">
        <f t="shared" si="145"/>
        <v>0</v>
      </c>
      <c r="DM96" s="43">
        <f t="shared" si="145"/>
        <v>0</v>
      </c>
      <c r="DN96" s="43">
        <f t="shared" si="145"/>
        <v>0</v>
      </c>
      <c r="DO96" s="43">
        <f t="shared" si="145"/>
        <v>0</v>
      </c>
      <c r="DP96" s="43">
        <f t="shared" si="145"/>
        <v>0</v>
      </c>
      <c r="DQ96" s="43">
        <f t="shared" si="145"/>
        <v>0</v>
      </c>
      <c r="DR96" s="43">
        <f t="shared" si="145"/>
        <v>0</v>
      </c>
      <c r="DS96" s="43">
        <f t="shared" si="145"/>
        <v>0</v>
      </c>
      <c r="DT96" s="43">
        <f t="shared" si="145"/>
        <v>0</v>
      </c>
      <c r="DU96" s="43">
        <f t="shared" si="145"/>
        <v>0</v>
      </c>
      <c r="DV96" s="43">
        <f t="shared" si="145"/>
        <v>0</v>
      </c>
      <c r="DW96" s="43">
        <f t="shared" si="145"/>
        <v>0</v>
      </c>
    </row>
    <row r="97" spans="4:127" x14ac:dyDescent="0.2">
      <c r="D97" s="20">
        <v>84</v>
      </c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>
        <f>IF(E$4&lt;=$C$14,$CJ$7/$C$14,0)</f>
        <v>0</v>
      </c>
      <c r="CK97" s="43">
        <f t="shared" ref="CK97:DW97" si="146">IF(F$4&lt;=$C$14,$CJ$7/$C$14,0)</f>
        <v>0</v>
      </c>
      <c r="CL97" s="43">
        <f t="shared" si="146"/>
        <v>0</v>
      </c>
      <c r="CM97" s="43">
        <f t="shared" si="146"/>
        <v>0</v>
      </c>
      <c r="CN97" s="43">
        <f t="shared" si="146"/>
        <v>0</v>
      </c>
      <c r="CO97" s="43">
        <f t="shared" si="146"/>
        <v>0</v>
      </c>
      <c r="CP97" s="43">
        <f t="shared" si="146"/>
        <v>0</v>
      </c>
      <c r="CQ97" s="43">
        <f t="shared" si="146"/>
        <v>0</v>
      </c>
      <c r="CR97" s="43">
        <f t="shared" si="146"/>
        <v>0</v>
      </c>
      <c r="CS97" s="43">
        <f t="shared" si="146"/>
        <v>0</v>
      </c>
      <c r="CT97" s="43">
        <f t="shared" si="146"/>
        <v>0</v>
      </c>
      <c r="CU97" s="43">
        <f t="shared" si="146"/>
        <v>0</v>
      </c>
      <c r="CV97" s="43">
        <f t="shared" si="146"/>
        <v>0</v>
      </c>
      <c r="CW97" s="43">
        <f t="shared" si="146"/>
        <v>0</v>
      </c>
      <c r="CX97" s="43">
        <f t="shared" si="146"/>
        <v>0</v>
      </c>
      <c r="CY97" s="43">
        <f t="shared" si="146"/>
        <v>0</v>
      </c>
      <c r="CZ97" s="43">
        <f t="shared" si="146"/>
        <v>0</v>
      </c>
      <c r="DA97" s="43">
        <f t="shared" si="146"/>
        <v>0</v>
      </c>
      <c r="DB97" s="43">
        <f t="shared" si="146"/>
        <v>0</v>
      </c>
      <c r="DC97" s="43">
        <f t="shared" si="146"/>
        <v>0</v>
      </c>
      <c r="DD97" s="43">
        <f t="shared" si="146"/>
        <v>0</v>
      </c>
      <c r="DE97" s="43">
        <f t="shared" si="146"/>
        <v>0</v>
      </c>
      <c r="DF97" s="43">
        <f t="shared" si="146"/>
        <v>0</v>
      </c>
      <c r="DG97" s="43">
        <f t="shared" si="146"/>
        <v>0</v>
      </c>
      <c r="DH97" s="43">
        <f t="shared" si="146"/>
        <v>0</v>
      </c>
      <c r="DI97" s="43">
        <f t="shared" si="146"/>
        <v>0</v>
      </c>
      <c r="DJ97" s="43">
        <f t="shared" si="146"/>
        <v>0</v>
      </c>
      <c r="DK97" s="43">
        <f t="shared" si="146"/>
        <v>0</v>
      </c>
      <c r="DL97" s="43">
        <f t="shared" si="146"/>
        <v>0</v>
      </c>
      <c r="DM97" s="43">
        <f t="shared" si="146"/>
        <v>0</v>
      </c>
      <c r="DN97" s="43">
        <f t="shared" si="146"/>
        <v>0</v>
      </c>
      <c r="DO97" s="43">
        <f t="shared" si="146"/>
        <v>0</v>
      </c>
      <c r="DP97" s="43">
        <f t="shared" si="146"/>
        <v>0</v>
      </c>
      <c r="DQ97" s="43">
        <f t="shared" si="146"/>
        <v>0</v>
      </c>
      <c r="DR97" s="43">
        <f t="shared" si="146"/>
        <v>0</v>
      </c>
      <c r="DS97" s="43">
        <f t="shared" si="146"/>
        <v>0</v>
      </c>
      <c r="DT97" s="43">
        <f t="shared" si="146"/>
        <v>0</v>
      </c>
      <c r="DU97" s="43">
        <f t="shared" si="146"/>
        <v>0</v>
      </c>
      <c r="DV97" s="43">
        <f t="shared" si="146"/>
        <v>0</v>
      </c>
      <c r="DW97" s="43">
        <f t="shared" si="146"/>
        <v>0</v>
      </c>
    </row>
    <row r="98" spans="4:127" x14ac:dyDescent="0.2">
      <c r="D98" s="20">
        <v>85</v>
      </c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>
        <f>IF(E$4&lt;=$C$14,$CK$7/$C$14,0)</f>
        <v>0</v>
      </c>
      <c r="CL98" s="43">
        <f t="shared" ref="CL98:DW98" si="147">IF(F$4&lt;=$C$14,$CK$7/$C$14,0)</f>
        <v>0</v>
      </c>
      <c r="CM98" s="43">
        <f t="shared" si="147"/>
        <v>0</v>
      </c>
      <c r="CN98" s="43">
        <f t="shared" si="147"/>
        <v>0</v>
      </c>
      <c r="CO98" s="43">
        <f t="shared" si="147"/>
        <v>0</v>
      </c>
      <c r="CP98" s="43">
        <f t="shared" si="147"/>
        <v>0</v>
      </c>
      <c r="CQ98" s="43">
        <f t="shared" si="147"/>
        <v>0</v>
      </c>
      <c r="CR98" s="43">
        <f t="shared" si="147"/>
        <v>0</v>
      </c>
      <c r="CS98" s="43">
        <f t="shared" si="147"/>
        <v>0</v>
      </c>
      <c r="CT98" s="43">
        <f t="shared" si="147"/>
        <v>0</v>
      </c>
      <c r="CU98" s="43">
        <f t="shared" si="147"/>
        <v>0</v>
      </c>
      <c r="CV98" s="43">
        <f t="shared" si="147"/>
        <v>0</v>
      </c>
      <c r="CW98" s="43">
        <f t="shared" si="147"/>
        <v>0</v>
      </c>
      <c r="CX98" s="43">
        <f t="shared" si="147"/>
        <v>0</v>
      </c>
      <c r="CY98" s="43">
        <f t="shared" si="147"/>
        <v>0</v>
      </c>
      <c r="CZ98" s="43">
        <f t="shared" si="147"/>
        <v>0</v>
      </c>
      <c r="DA98" s="43">
        <f t="shared" si="147"/>
        <v>0</v>
      </c>
      <c r="DB98" s="43">
        <f t="shared" si="147"/>
        <v>0</v>
      </c>
      <c r="DC98" s="43">
        <f t="shared" si="147"/>
        <v>0</v>
      </c>
      <c r="DD98" s="43">
        <f t="shared" si="147"/>
        <v>0</v>
      </c>
      <c r="DE98" s="43">
        <f t="shared" si="147"/>
        <v>0</v>
      </c>
      <c r="DF98" s="43">
        <f t="shared" si="147"/>
        <v>0</v>
      </c>
      <c r="DG98" s="43">
        <f t="shared" si="147"/>
        <v>0</v>
      </c>
      <c r="DH98" s="43">
        <f t="shared" si="147"/>
        <v>0</v>
      </c>
      <c r="DI98" s="43">
        <f t="shared" si="147"/>
        <v>0</v>
      </c>
      <c r="DJ98" s="43">
        <f t="shared" si="147"/>
        <v>0</v>
      </c>
      <c r="DK98" s="43">
        <f t="shared" si="147"/>
        <v>0</v>
      </c>
      <c r="DL98" s="43">
        <f t="shared" si="147"/>
        <v>0</v>
      </c>
      <c r="DM98" s="43">
        <f t="shared" si="147"/>
        <v>0</v>
      </c>
      <c r="DN98" s="43">
        <f t="shared" si="147"/>
        <v>0</v>
      </c>
      <c r="DO98" s="43">
        <f t="shared" si="147"/>
        <v>0</v>
      </c>
      <c r="DP98" s="43">
        <f t="shared" si="147"/>
        <v>0</v>
      </c>
      <c r="DQ98" s="43">
        <f t="shared" si="147"/>
        <v>0</v>
      </c>
      <c r="DR98" s="43">
        <f t="shared" si="147"/>
        <v>0</v>
      </c>
      <c r="DS98" s="43">
        <f t="shared" si="147"/>
        <v>0</v>
      </c>
      <c r="DT98" s="43">
        <f t="shared" si="147"/>
        <v>0</v>
      </c>
      <c r="DU98" s="43">
        <f t="shared" si="147"/>
        <v>0</v>
      </c>
      <c r="DV98" s="43">
        <f t="shared" si="147"/>
        <v>0</v>
      </c>
      <c r="DW98" s="43">
        <f t="shared" si="147"/>
        <v>0</v>
      </c>
    </row>
    <row r="99" spans="4:127" x14ac:dyDescent="0.2">
      <c r="D99" s="20">
        <v>86</v>
      </c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>
        <f>IF(E$4&lt;=$C$14,$CL$7/$C$14,0)</f>
        <v>0</v>
      </c>
      <c r="CM99" s="43">
        <f t="shared" ref="CM99:DW99" si="148">IF(F$4&lt;=$C$14,$CL$7/$C$14,0)</f>
        <v>0</v>
      </c>
      <c r="CN99" s="43">
        <f t="shared" si="148"/>
        <v>0</v>
      </c>
      <c r="CO99" s="43">
        <f t="shared" si="148"/>
        <v>0</v>
      </c>
      <c r="CP99" s="43">
        <f t="shared" si="148"/>
        <v>0</v>
      </c>
      <c r="CQ99" s="43">
        <f t="shared" si="148"/>
        <v>0</v>
      </c>
      <c r="CR99" s="43">
        <f t="shared" si="148"/>
        <v>0</v>
      </c>
      <c r="CS99" s="43">
        <f t="shared" si="148"/>
        <v>0</v>
      </c>
      <c r="CT99" s="43">
        <f t="shared" si="148"/>
        <v>0</v>
      </c>
      <c r="CU99" s="43">
        <f t="shared" si="148"/>
        <v>0</v>
      </c>
      <c r="CV99" s="43">
        <f t="shared" si="148"/>
        <v>0</v>
      </c>
      <c r="CW99" s="43">
        <f t="shared" si="148"/>
        <v>0</v>
      </c>
      <c r="CX99" s="43">
        <f t="shared" si="148"/>
        <v>0</v>
      </c>
      <c r="CY99" s="43">
        <f t="shared" si="148"/>
        <v>0</v>
      </c>
      <c r="CZ99" s="43">
        <f t="shared" si="148"/>
        <v>0</v>
      </c>
      <c r="DA99" s="43">
        <f t="shared" si="148"/>
        <v>0</v>
      </c>
      <c r="DB99" s="43">
        <f t="shared" si="148"/>
        <v>0</v>
      </c>
      <c r="DC99" s="43">
        <f t="shared" si="148"/>
        <v>0</v>
      </c>
      <c r="DD99" s="43">
        <f t="shared" si="148"/>
        <v>0</v>
      </c>
      <c r="DE99" s="43">
        <f t="shared" si="148"/>
        <v>0</v>
      </c>
      <c r="DF99" s="43">
        <f t="shared" si="148"/>
        <v>0</v>
      </c>
      <c r="DG99" s="43">
        <f t="shared" si="148"/>
        <v>0</v>
      </c>
      <c r="DH99" s="43">
        <f t="shared" si="148"/>
        <v>0</v>
      </c>
      <c r="DI99" s="43">
        <f t="shared" si="148"/>
        <v>0</v>
      </c>
      <c r="DJ99" s="43">
        <f t="shared" si="148"/>
        <v>0</v>
      </c>
      <c r="DK99" s="43">
        <f t="shared" si="148"/>
        <v>0</v>
      </c>
      <c r="DL99" s="43">
        <f t="shared" si="148"/>
        <v>0</v>
      </c>
      <c r="DM99" s="43">
        <f t="shared" si="148"/>
        <v>0</v>
      </c>
      <c r="DN99" s="43">
        <f t="shared" si="148"/>
        <v>0</v>
      </c>
      <c r="DO99" s="43">
        <f t="shared" si="148"/>
        <v>0</v>
      </c>
      <c r="DP99" s="43">
        <f t="shared" si="148"/>
        <v>0</v>
      </c>
      <c r="DQ99" s="43">
        <f t="shared" si="148"/>
        <v>0</v>
      </c>
      <c r="DR99" s="43">
        <f t="shared" si="148"/>
        <v>0</v>
      </c>
      <c r="DS99" s="43">
        <f t="shared" si="148"/>
        <v>0</v>
      </c>
      <c r="DT99" s="43">
        <f t="shared" si="148"/>
        <v>0</v>
      </c>
      <c r="DU99" s="43">
        <f t="shared" si="148"/>
        <v>0</v>
      </c>
      <c r="DV99" s="43">
        <f t="shared" si="148"/>
        <v>0</v>
      </c>
      <c r="DW99" s="43">
        <f t="shared" si="148"/>
        <v>0</v>
      </c>
    </row>
    <row r="100" spans="4:127" x14ac:dyDescent="0.2">
      <c r="D100" s="20">
        <v>87</v>
      </c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>
        <f>IF(E$4&lt;=$C$14,$CM$7/$C$14,0)</f>
        <v>0</v>
      </c>
      <c r="CN100" s="43">
        <f t="shared" ref="CN100:DW100" si="149">IF(F$4&lt;=$C$14,$CM$7/$C$14,0)</f>
        <v>0</v>
      </c>
      <c r="CO100" s="43">
        <f t="shared" si="149"/>
        <v>0</v>
      </c>
      <c r="CP100" s="43">
        <f t="shared" si="149"/>
        <v>0</v>
      </c>
      <c r="CQ100" s="43">
        <f t="shared" si="149"/>
        <v>0</v>
      </c>
      <c r="CR100" s="43">
        <f t="shared" si="149"/>
        <v>0</v>
      </c>
      <c r="CS100" s="43">
        <f t="shared" si="149"/>
        <v>0</v>
      </c>
      <c r="CT100" s="43">
        <f t="shared" si="149"/>
        <v>0</v>
      </c>
      <c r="CU100" s="43">
        <f t="shared" si="149"/>
        <v>0</v>
      </c>
      <c r="CV100" s="43">
        <f t="shared" si="149"/>
        <v>0</v>
      </c>
      <c r="CW100" s="43">
        <f t="shared" si="149"/>
        <v>0</v>
      </c>
      <c r="CX100" s="43">
        <f t="shared" si="149"/>
        <v>0</v>
      </c>
      <c r="CY100" s="43">
        <f t="shared" si="149"/>
        <v>0</v>
      </c>
      <c r="CZ100" s="43">
        <f t="shared" si="149"/>
        <v>0</v>
      </c>
      <c r="DA100" s="43">
        <f t="shared" si="149"/>
        <v>0</v>
      </c>
      <c r="DB100" s="43">
        <f t="shared" si="149"/>
        <v>0</v>
      </c>
      <c r="DC100" s="43">
        <f t="shared" si="149"/>
        <v>0</v>
      </c>
      <c r="DD100" s="43">
        <f t="shared" si="149"/>
        <v>0</v>
      </c>
      <c r="DE100" s="43">
        <f t="shared" si="149"/>
        <v>0</v>
      </c>
      <c r="DF100" s="43">
        <f t="shared" si="149"/>
        <v>0</v>
      </c>
      <c r="DG100" s="43">
        <f t="shared" si="149"/>
        <v>0</v>
      </c>
      <c r="DH100" s="43">
        <f t="shared" si="149"/>
        <v>0</v>
      </c>
      <c r="DI100" s="43">
        <f t="shared" si="149"/>
        <v>0</v>
      </c>
      <c r="DJ100" s="43">
        <f t="shared" si="149"/>
        <v>0</v>
      </c>
      <c r="DK100" s="43">
        <f t="shared" si="149"/>
        <v>0</v>
      </c>
      <c r="DL100" s="43">
        <f t="shared" si="149"/>
        <v>0</v>
      </c>
      <c r="DM100" s="43">
        <f t="shared" si="149"/>
        <v>0</v>
      </c>
      <c r="DN100" s="43">
        <f t="shared" si="149"/>
        <v>0</v>
      </c>
      <c r="DO100" s="43">
        <f t="shared" si="149"/>
        <v>0</v>
      </c>
      <c r="DP100" s="43">
        <f t="shared" si="149"/>
        <v>0</v>
      </c>
      <c r="DQ100" s="43">
        <f t="shared" si="149"/>
        <v>0</v>
      </c>
      <c r="DR100" s="43">
        <f t="shared" si="149"/>
        <v>0</v>
      </c>
      <c r="DS100" s="43">
        <f t="shared" si="149"/>
        <v>0</v>
      </c>
      <c r="DT100" s="43">
        <f t="shared" si="149"/>
        <v>0</v>
      </c>
      <c r="DU100" s="43">
        <f t="shared" si="149"/>
        <v>0</v>
      </c>
      <c r="DV100" s="43">
        <f t="shared" si="149"/>
        <v>0</v>
      </c>
      <c r="DW100" s="43">
        <f t="shared" si="149"/>
        <v>0</v>
      </c>
    </row>
    <row r="101" spans="4:127" x14ac:dyDescent="0.2">
      <c r="D101" s="20">
        <v>88</v>
      </c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>
        <f>IF(E$4&lt;=$C$14,$CN$7/$C$14,0)</f>
        <v>0</v>
      </c>
      <c r="CO101" s="43">
        <f t="shared" ref="CO101:DW101" si="150">IF(F$4&lt;=$C$14,$CN$7/$C$14,0)</f>
        <v>0</v>
      </c>
      <c r="CP101" s="43">
        <f t="shared" si="150"/>
        <v>0</v>
      </c>
      <c r="CQ101" s="43">
        <f t="shared" si="150"/>
        <v>0</v>
      </c>
      <c r="CR101" s="43">
        <f t="shared" si="150"/>
        <v>0</v>
      </c>
      <c r="CS101" s="43">
        <f t="shared" si="150"/>
        <v>0</v>
      </c>
      <c r="CT101" s="43">
        <f t="shared" si="150"/>
        <v>0</v>
      </c>
      <c r="CU101" s="43">
        <f t="shared" si="150"/>
        <v>0</v>
      </c>
      <c r="CV101" s="43">
        <f t="shared" si="150"/>
        <v>0</v>
      </c>
      <c r="CW101" s="43">
        <f t="shared" si="150"/>
        <v>0</v>
      </c>
      <c r="CX101" s="43">
        <f t="shared" si="150"/>
        <v>0</v>
      </c>
      <c r="CY101" s="43">
        <f t="shared" si="150"/>
        <v>0</v>
      </c>
      <c r="CZ101" s="43">
        <f t="shared" si="150"/>
        <v>0</v>
      </c>
      <c r="DA101" s="43">
        <f t="shared" si="150"/>
        <v>0</v>
      </c>
      <c r="DB101" s="43">
        <f t="shared" si="150"/>
        <v>0</v>
      </c>
      <c r="DC101" s="43">
        <f t="shared" si="150"/>
        <v>0</v>
      </c>
      <c r="DD101" s="43">
        <f t="shared" si="150"/>
        <v>0</v>
      </c>
      <c r="DE101" s="43">
        <f t="shared" si="150"/>
        <v>0</v>
      </c>
      <c r="DF101" s="43">
        <f t="shared" si="150"/>
        <v>0</v>
      </c>
      <c r="DG101" s="43">
        <f t="shared" si="150"/>
        <v>0</v>
      </c>
      <c r="DH101" s="43">
        <f t="shared" si="150"/>
        <v>0</v>
      </c>
      <c r="DI101" s="43">
        <f t="shared" si="150"/>
        <v>0</v>
      </c>
      <c r="DJ101" s="43">
        <f t="shared" si="150"/>
        <v>0</v>
      </c>
      <c r="DK101" s="43">
        <f t="shared" si="150"/>
        <v>0</v>
      </c>
      <c r="DL101" s="43">
        <f t="shared" si="150"/>
        <v>0</v>
      </c>
      <c r="DM101" s="43">
        <f t="shared" si="150"/>
        <v>0</v>
      </c>
      <c r="DN101" s="43">
        <f t="shared" si="150"/>
        <v>0</v>
      </c>
      <c r="DO101" s="43">
        <f t="shared" si="150"/>
        <v>0</v>
      </c>
      <c r="DP101" s="43">
        <f t="shared" si="150"/>
        <v>0</v>
      </c>
      <c r="DQ101" s="43">
        <f t="shared" si="150"/>
        <v>0</v>
      </c>
      <c r="DR101" s="43">
        <f t="shared" si="150"/>
        <v>0</v>
      </c>
      <c r="DS101" s="43">
        <f t="shared" si="150"/>
        <v>0</v>
      </c>
      <c r="DT101" s="43">
        <f t="shared" si="150"/>
        <v>0</v>
      </c>
      <c r="DU101" s="43">
        <f t="shared" si="150"/>
        <v>0</v>
      </c>
      <c r="DV101" s="43">
        <f t="shared" si="150"/>
        <v>0</v>
      </c>
      <c r="DW101" s="43">
        <f t="shared" si="150"/>
        <v>0</v>
      </c>
    </row>
    <row r="102" spans="4:127" x14ac:dyDescent="0.2">
      <c r="D102" s="20">
        <v>89</v>
      </c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>
        <f>IF(E$4&lt;=$C$14,$CO$7/$C$14,0)</f>
        <v>0</v>
      </c>
      <c r="CP102" s="43">
        <f t="shared" ref="CP102:DW102" si="151">IF(F$4&lt;=$C$14,$CO$7/$C$14,0)</f>
        <v>0</v>
      </c>
      <c r="CQ102" s="43">
        <f t="shared" si="151"/>
        <v>0</v>
      </c>
      <c r="CR102" s="43">
        <f t="shared" si="151"/>
        <v>0</v>
      </c>
      <c r="CS102" s="43">
        <f t="shared" si="151"/>
        <v>0</v>
      </c>
      <c r="CT102" s="43">
        <f t="shared" si="151"/>
        <v>0</v>
      </c>
      <c r="CU102" s="43">
        <f t="shared" si="151"/>
        <v>0</v>
      </c>
      <c r="CV102" s="43">
        <f t="shared" si="151"/>
        <v>0</v>
      </c>
      <c r="CW102" s="43">
        <f t="shared" si="151"/>
        <v>0</v>
      </c>
      <c r="CX102" s="43">
        <f t="shared" si="151"/>
        <v>0</v>
      </c>
      <c r="CY102" s="43">
        <f t="shared" si="151"/>
        <v>0</v>
      </c>
      <c r="CZ102" s="43">
        <f t="shared" si="151"/>
        <v>0</v>
      </c>
      <c r="DA102" s="43">
        <f t="shared" si="151"/>
        <v>0</v>
      </c>
      <c r="DB102" s="43">
        <f t="shared" si="151"/>
        <v>0</v>
      </c>
      <c r="DC102" s="43">
        <f t="shared" si="151"/>
        <v>0</v>
      </c>
      <c r="DD102" s="43">
        <f t="shared" si="151"/>
        <v>0</v>
      </c>
      <c r="DE102" s="43">
        <f t="shared" si="151"/>
        <v>0</v>
      </c>
      <c r="DF102" s="43">
        <f t="shared" si="151"/>
        <v>0</v>
      </c>
      <c r="DG102" s="43">
        <f t="shared" si="151"/>
        <v>0</v>
      </c>
      <c r="DH102" s="43">
        <f t="shared" si="151"/>
        <v>0</v>
      </c>
      <c r="DI102" s="43">
        <f t="shared" si="151"/>
        <v>0</v>
      </c>
      <c r="DJ102" s="43">
        <f t="shared" si="151"/>
        <v>0</v>
      </c>
      <c r="DK102" s="43">
        <f t="shared" si="151"/>
        <v>0</v>
      </c>
      <c r="DL102" s="43">
        <f t="shared" si="151"/>
        <v>0</v>
      </c>
      <c r="DM102" s="43">
        <f t="shared" si="151"/>
        <v>0</v>
      </c>
      <c r="DN102" s="43">
        <f t="shared" si="151"/>
        <v>0</v>
      </c>
      <c r="DO102" s="43">
        <f t="shared" si="151"/>
        <v>0</v>
      </c>
      <c r="DP102" s="43">
        <f t="shared" si="151"/>
        <v>0</v>
      </c>
      <c r="DQ102" s="43">
        <f t="shared" si="151"/>
        <v>0</v>
      </c>
      <c r="DR102" s="43">
        <f t="shared" si="151"/>
        <v>0</v>
      </c>
      <c r="DS102" s="43">
        <f t="shared" si="151"/>
        <v>0</v>
      </c>
      <c r="DT102" s="43">
        <f t="shared" si="151"/>
        <v>0</v>
      </c>
      <c r="DU102" s="43">
        <f t="shared" si="151"/>
        <v>0</v>
      </c>
      <c r="DV102" s="43">
        <f t="shared" si="151"/>
        <v>0</v>
      </c>
      <c r="DW102" s="43">
        <f t="shared" si="151"/>
        <v>0</v>
      </c>
    </row>
    <row r="103" spans="4:127" x14ac:dyDescent="0.2">
      <c r="D103" s="20">
        <v>90</v>
      </c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>
        <f>IF(E$4&lt;=$C$14,$CP$7/$C$14,0)</f>
        <v>0</v>
      </c>
      <c r="CQ103" s="43">
        <f t="shared" ref="CQ103:DW103" si="152">IF(F$4&lt;=$C$14,$CP$7/$C$14,0)</f>
        <v>0</v>
      </c>
      <c r="CR103" s="43">
        <f t="shared" si="152"/>
        <v>0</v>
      </c>
      <c r="CS103" s="43">
        <f t="shared" si="152"/>
        <v>0</v>
      </c>
      <c r="CT103" s="43">
        <f t="shared" si="152"/>
        <v>0</v>
      </c>
      <c r="CU103" s="43">
        <f t="shared" si="152"/>
        <v>0</v>
      </c>
      <c r="CV103" s="43">
        <f t="shared" si="152"/>
        <v>0</v>
      </c>
      <c r="CW103" s="43">
        <f t="shared" si="152"/>
        <v>0</v>
      </c>
      <c r="CX103" s="43">
        <f t="shared" si="152"/>
        <v>0</v>
      </c>
      <c r="CY103" s="43">
        <f t="shared" si="152"/>
        <v>0</v>
      </c>
      <c r="CZ103" s="43">
        <f t="shared" si="152"/>
        <v>0</v>
      </c>
      <c r="DA103" s="43">
        <f t="shared" si="152"/>
        <v>0</v>
      </c>
      <c r="DB103" s="43">
        <f t="shared" si="152"/>
        <v>0</v>
      </c>
      <c r="DC103" s="43">
        <f t="shared" si="152"/>
        <v>0</v>
      </c>
      <c r="DD103" s="43">
        <f t="shared" si="152"/>
        <v>0</v>
      </c>
      <c r="DE103" s="43">
        <f t="shared" si="152"/>
        <v>0</v>
      </c>
      <c r="DF103" s="43">
        <f t="shared" si="152"/>
        <v>0</v>
      </c>
      <c r="DG103" s="43">
        <f t="shared" si="152"/>
        <v>0</v>
      </c>
      <c r="DH103" s="43">
        <f t="shared" si="152"/>
        <v>0</v>
      </c>
      <c r="DI103" s="43">
        <f t="shared" si="152"/>
        <v>0</v>
      </c>
      <c r="DJ103" s="43">
        <f t="shared" si="152"/>
        <v>0</v>
      </c>
      <c r="DK103" s="43">
        <f t="shared" si="152"/>
        <v>0</v>
      </c>
      <c r="DL103" s="43">
        <f t="shared" si="152"/>
        <v>0</v>
      </c>
      <c r="DM103" s="43">
        <f t="shared" si="152"/>
        <v>0</v>
      </c>
      <c r="DN103" s="43">
        <f t="shared" si="152"/>
        <v>0</v>
      </c>
      <c r="DO103" s="43">
        <f t="shared" si="152"/>
        <v>0</v>
      </c>
      <c r="DP103" s="43">
        <f t="shared" si="152"/>
        <v>0</v>
      </c>
      <c r="DQ103" s="43">
        <f t="shared" si="152"/>
        <v>0</v>
      </c>
      <c r="DR103" s="43">
        <f t="shared" si="152"/>
        <v>0</v>
      </c>
      <c r="DS103" s="43">
        <f t="shared" si="152"/>
        <v>0</v>
      </c>
      <c r="DT103" s="43">
        <f t="shared" si="152"/>
        <v>0</v>
      </c>
      <c r="DU103" s="43">
        <f t="shared" si="152"/>
        <v>0</v>
      </c>
      <c r="DV103" s="43">
        <f t="shared" si="152"/>
        <v>0</v>
      </c>
      <c r="DW103" s="43">
        <f t="shared" si="152"/>
        <v>0</v>
      </c>
    </row>
    <row r="104" spans="4:127" x14ac:dyDescent="0.2">
      <c r="D104" s="20">
        <v>91</v>
      </c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>
        <f>IF(E$4&lt;=$C$14,$CQ$7/$C$14,0)</f>
        <v>0</v>
      </c>
      <c r="CR104" s="43">
        <f t="shared" ref="CR104:DW104" si="153">IF(F$4&lt;=$C$14,$CQ$7/$C$14,0)</f>
        <v>0</v>
      </c>
      <c r="CS104" s="43">
        <f t="shared" si="153"/>
        <v>0</v>
      </c>
      <c r="CT104" s="43">
        <f t="shared" si="153"/>
        <v>0</v>
      </c>
      <c r="CU104" s="43">
        <f t="shared" si="153"/>
        <v>0</v>
      </c>
      <c r="CV104" s="43">
        <f t="shared" si="153"/>
        <v>0</v>
      </c>
      <c r="CW104" s="43">
        <f t="shared" si="153"/>
        <v>0</v>
      </c>
      <c r="CX104" s="43">
        <f t="shared" si="153"/>
        <v>0</v>
      </c>
      <c r="CY104" s="43">
        <f t="shared" si="153"/>
        <v>0</v>
      </c>
      <c r="CZ104" s="43">
        <f t="shared" si="153"/>
        <v>0</v>
      </c>
      <c r="DA104" s="43">
        <f t="shared" si="153"/>
        <v>0</v>
      </c>
      <c r="DB104" s="43">
        <f t="shared" si="153"/>
        <v>0</v>
      </c>
      <c r="DC104" s="43">
        <f t="shared" si="153"/>
        <v>0</v>
      </c>
      <c r="DD104" s="43">
        <f t="shared" si="153"/>
        <v>0</v>
      </c>
      <c r="DE104" s="43">
        <f t="shared" si="153"/>
        <v>0</v>
      </c>
      <c r="DF104" s="43">
        <f t="shared" si="153"/>
        <v>0</v>
      </c>
      <c r="DG104" s="43">
        <f t="shared" si="153"/>
        <v>0</v>
      </c>
      <c r="DH104" s="43">
        <f t="shared" si="153"/>
        <v>0</v>
      </c>
      <c r="DI104" s="43">
        <f t="shared" si="153"/>
        <v>0</v>
      </c>
      <c r="DJ104" s="43">
        <f t="shared" si="153"/>
        <v>0</v>
      </c>
      <c r="DK104" s="43">
        <f t="shared" si="153"/>
        <v>0</v>
      </c>
      <c r="DL104" s="43">
        <f t="shared" si="153"/>
        <v>0</v>
      </c>
      <c r="DM104" s="43">
        <f t="shared" si="153"/>
        <v>0</v>
      </c>
      <c r="DN104" s="43">
        <f t="shared" si="153"/>
        <v>0</v>
      </c>
      <c r="DO104" s="43">
        <f t="shared" si="153"/>
        <v>0</v>
      </c>
      <c r="DP104" s="43">
        <f t="shared" si="153"/>
        <v>0</v>
      </c>
      <c r="DQ104" s="43">
        <f t="shared" si="153"/>
        <v>0</v>
      </c>
      <c r="DR104" s="43">
        <f t="shared" si="153"/>
        <v>0</v>
      </c>
      <c r="DS104" s="43">
        <f t="shared" si="153"/>
        <v>0</v>
      </c>
      <c r="DT104" s="43">
        <f t="shared" si="153"/>
        <v>0</v>
      </c>
      <c r="DU104" s="43">
        <f t="shared" si="153"/>
        <v>0</v>
      </c>
      <c r="DV104" s="43">
        <f t="shared" si="153"/>
        <v>0</v>
      </c>
      <c r="DW104" s="43">
        <f t="shared" si="153"/>
        <v>0</v>
      </c>
    </row>
    <row r="105" spans="4:127" x14ac:dyDescent="0.2">
      <c r="D105" s="20">
        <v>92</v>
      </c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>
        <f>IF(E$4&lt;=$C$14,$CR$7/$C$14,0)</f>
        <v>0</v>
      </c>
      <c r="CS105" s="43">
        <f t="shared" ref="CS105:DW105" si="154">IF(F$4&lt;=$C$14,$CR$7/$C$14,0)</f>
        <v>0</v>
      </c>
      <c r="CT105" s="43">
        <f t="shared" si="154"/>
        <v>0</v>
      </c>
      <c r="CU105" s="43">
        <f t="shared" si="154"/>
        <v>0</v>
      </c>
      <c r="CV105" s="43">
        <f t="shared" si="154"/>
        <v>0</v>
      </c>
      <c r="CW105" s="43">
        <f t="shared" si="154"/>
        <v>0</v>
      </c>
      <c r="CX105" s="43">
        <f t="shared" si="154"/>
        <v>0</v>
      </c>
      <c r="CY105" s="43">
        <f t="shared" si="154"/>
        <v>0</v>
      </c>
      <c r="CZ105" s="43">
        <f t="shared" si="154"/>
        <v>0</v>
      </c>
      <c r="DA105" s="43">
        <f t="shared" si="154"/>
        <v>0</v>
      </c>
      <c r="DB105" s="43">
        <f t="shared" si="154"/>
        <v>0</v>
      </c>
      <c r="DC105" s="43">
        <f t="shared" si="154"/>
        <v>0</v>
      </c>
      <c r="DD105" s="43">
        <f t="shared" si="154"/>
        <v>0</v>
      </c>
      <c r="DE105" s="43">
        <f t="shared" si="154"/>
        <v>0</v>
      </c>
      <c r="DF105" s="43">
        <f t="shared" si="154"/>
        <v>0</v>
      </c>
      <c r="DG105" s="43">
        <f t="shared" si="154"/>
        <v>0</v>
      </c>
      <c r="DH105" s="43">
        <f t="shared" si="154"/>
        <v>0</v>
      </c>
      <c r="DI105" s="43">
        <f t="shared" si="154"/>
        <v>0</v>
      </c>
      <c r="DJ105" s="43">
        <f t="shared" si="154"/>
        <v>0</v>
      </c>
      <c r="DK105" s="43">
        <f t="shared" si="154"/>
        <v>0</v>
      </c>
      <c r="DL105" s="43">
        <f t="shared" si="154"/>
        <v>0</v>
      </c>
      <c r="DM105" s="43">
        <f t="shared" si="154"/>
        <v>0</v>
      </c>
      <c r="DN105" s="43">
        <f t="shared" si="154"/>
        <v>0</v>
      </c>
      <c r="DO105" s="43">
        <f t="shared" si="154"/>
        <v>0</v>
      </c>
      <c r="DP105" s="43">
        <f t="shared" si="154"/>
        <v>0</v>
      </c>
      <c r="DQ105" s="43">
        <f t="shared" si="154"/>
        <v>0</v>
      </c>
      <c r="DR105" s="43">
        <f t="shared" si="154"/>
        <v>0</v>
      </c>
      <c r="DS105" s="43">
        <f t="shared" si="154"/>
        <v>0</v>
      </c>
      <c r="DT105" s="43">
        <f t="shared" si="154"/>
        <v>0</v>
      </c>
      <c r="DU105" s="43">
        <f t="shared" si="154"/>
        <v>0</v>
      </c>
      <c r="DV105" s="43">
        <f t="shared" si="154"/>
        <v>0</v>
      </c>
      <c r="DW105" s="43">
        <f t="shared" si="154"/>
        <v>0</v>
      </c>
    </row>
    <row r="106" spans="4:127" x14ac:dyDescent="0.2">
      <c r="D106" s="20">
        <v>93</v>
      </c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>
        <f>IF(E$4&lt;=$C$14,$CS$7/$C$14,0)</f>
        <v>0</v>
      </c>
      <c r="CT106" s="43">
        <f t="shared" ref="CT106:DW106" si="155">IF(F$4&lt;=$C$14,$CS$7/$C$14,0)</f>
        <v>0</v>
      </c>
      <c r="CU106" s="43">
        <f t="shared" si="155"/>
        <v>0</v>
      </c>
      <c r="CV106" s="43">
        <f t="shared" si="155"/>
        <v>0</v>
      </c>
      <c r="CW106" s="43">
        <f t="shared" si="155"/>
        <v>0</v>
      </c>
      <c r="CX106" s="43">
        <f t="shared" si="155"/>
        <v>0</v>
      </c>
      <c r="CY106" s="43">
        <f t="shared" si="155"/>
        <v>0</v>
      </c>
      <c r="CZ106" s="43">
        <f t="shared" si="155"/>
        <v>0</v>
      </c>
      <c r="DA106" s="43">
        <f t="shared" si="155"/>
        <v>0</v>
      </c>
      <c r="DB106" s="43">
        <f t="shared" si="155"/>
        <v>0</v>
      </c>
      <c r="DC106" s="43">
        <f t="shared" si="155"/>
        <v>0</v>
      </c>
      <c r="DD106" s="43">
        <f t="shared" si="155"/>
        <v>0</v>
      </c>
      <c r="DE106" s="43">
        <f t="shared" si="155"/>
        <v>0</v>
      </c>
      <c r="DF106" s="43">
        <f t="shared" si="155"/>
        <v>0</v>
      </c>
      <c r="DG106" s="43">
        <f t="shared" si="155"/>
        <v>0</v>
      </c>
      <c r="DH106" s="43">
        <f t="shared" si="155"/>
        <v>0</v>
      </c>
      <c r="DI106" s="43">
        <f t="shared" si="155"/>
        <v>0</v>
      </c>
      <c r="DJ106" s="43">
        <f t="shared" si="155"/>
        <v>0</v>
      </c>
      <c r="DK106" s="43">
        <f t="shared" si="155"/>
        <v>0</v>
      </c>
      <c r="DL106" s="43">
        <f t="shared" si="155"/>
        <v>0</v>
      </c>
      <c r="DM106" s="43">
        <f t="shared" si="155"/>
        <v>0</v>
      </c>
      <c r="DN106" s="43">
        <f t="shared" si="155"/>
        <v>0</v>
      </c>
      <c r="DO106" s="43">
        <f t="shared" si="155"/>
        <v>0</v>
      </c>
      <c r="DP106" s="43">
        <f t="shared" si="155"/>
        <v>0</v>
      </c>
      <c r="DQ106" s="43">
        <f t="shared" si="155"/>
        <v>0</v>
      </c>
      <c r="DR106" s="43">
        <f t="shared" si="155"/>
        <v>0</v>
      </c>
      <c r="DS106" s="43">
        <f t="shared" si="155"/>
        <v>0</v>
      </c>
      <c r="DT106" s="43">
        <f t="shared" si="155"/>
        <v>0</v>
      </c>
      <c r="DU106" s="43">
        <f t="shared" si="155"/>
        <v>0</v>
      </c>
      <c r="DV106" s="43">
        <f t="shared" si="155"/>
        <v>0</v>
      </c>
      <c r="DW106" s="43">
        <f t="shared" si="155"/>
        <v>0</v>
      </c>
    </row>
    <row r="107" spans="4:127" x14ac:dyDescent="0.2">
      <c r="D107" s="20">
        <v>94</v>
      </c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>
        <f>IF(E$4&lt;=$C$14,$CT$7/$C$14,0)</f>
        <v>0</v>
      </c>
      <c r="CU107" s="43">
        <f t="shared" ref="CU107:DW107" si="156">IF(F$4&lt;=$C$14,$CT$7/$C$14,0)</f>
        <v>0</v>
      </c>
      <c r="CV107" s="43">
        <f t="shared" si="156"/>
        <v>0</v>
      </c>
      <c r="CW107" s="43">
        <f t="shared" si="156"/>
        <v>0</v>
      </c>
      <c r="CX107" s="43">
        <f t="shared" si="156"/>
        <v>0</v>
      </c>
      <c r="CY107" s="43">
        <f t="shared" si="156"/>
        <v>0</v>
      </c>
      <c r="CZ107" s="43">
        <f t="shared" si="156"/>
        <v>0</v>
      </c>
      <c r="DA107" s="43">
        <f t="shared" si="156"/>
        <v>0</v>
      </c>
      <c r="DB107" s="43">
        <f t="shared" si="156"/>
        <v>0</v>
      </c>
      <c r="DC107" s="43">
        <f t="shared" si="156"/>
        <v>0</v>
      </c>
      <c r="DD107" s="43">
        <f t="shared" si="156"/>
        <v>0</v>
      </c>
      <c r="DE107" s="43">
        <f t="shared" si="156"/>
        <v>0</v>
      </c>
      <c r="DF107" s="43">
        <f t="shared" si="156"/>
        <v>0</v>
      </c>
      <c r="DG107" s="43">
        <f t="shared" si="156"/>
        <v>0</v>
      </c>
      <c r="DH107" s="43">
        <f t="shared" si="156"/>
        <v>0</v>
      </c>
      <c r="DI107" s="43">
        <f t="shared" si="156"/>
        <v>0</v>
      </c>
      <c r="DJ107" s="43">
        <f t="shared" si="156"/>
        <v>0</v>
      </c>
      <c r="DK107" s="43">
        <f t="shared" si="156"/>
        <v>0</v>
      </c>
      <c r="DL107" s="43">
        <f t="shared" si="156"/>
        <v>0</v>
      </c>
      <c r="DM107" s="43">
        <f t="shared" si="156"/>
        <v>0</v>
      </c>
      <c r="DN107" s="43">
        <f t="shared" si="156"/>
        <v>0</v>
      </c>
      <c r="DO107" s="43">
        <f t="shared" si="156"/>
        <v>0</v>
      </c>
      <c r="DP107" s="43">
        <f t="shared" si="156"/>
        <v>0</v>
      </c>
      <c r="DQ107" s="43">
        <f t="shared" si="156"/>
        <v>0</v>
      </c>
      <c r="DR107" s="43">
        <f t="shared" si="156"/>
        <v>0</v>
      </c>
      <c r="DS107" s="43">
        <f t="shared" si="156"/>
        <v>0</v>
      </c>
      <c r="DT107" s="43">
        <f t="shared" si="156"/>
        <v>0</v>
      </c>
      <c r="DU107" s="43">
        <f t="shared" si="156"/>
        <v>0</v>
      </c>
      <c r="DV107" s="43">
        <f t="shared" si="156"/>
        <v>0</v>
      </c>
      <c r="DW107" s="43">
        <f t="shared" si="156"/>
        <v>0</v>
      </c>
    </row>
    <row r="108" spans="4:127" x14ac:dyDescent="0.2">
      <c r="D108" s="20">
        <v>95</v>
      </c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>
        <f>IF(E$4&lt;=$C$14,$CU$7/$C$14,0)</f>
        <v>0</v>
      </c>
      <c r="CV108" s="43">
        <f t="shared" ref="CV108:DW108" si="157">IF(F$4&lt;=$C$14,$CU$7/$C$14,0)</f>
        <v>0</v>
      </c>
      <c r="CW108" s="43">
        <f t="shared" si="157"/>
        <v>0</v>
      </c>
      <c r="CX108" s="43">
        <f t="shared" si="157"/>
        <v>0</v>
      </c>
      <c r="CY108" s="43">
        <f t="shared" si="157"/>
        <v>0</v>
      </c>
      <c r="CZ108" s="43">
        <f t="shared" si="157"/>
        <v>0</v>
      </c>
      <c r="DA108" s="43">
        <f t="shared" si="157"/>
        <v>0</v>
      </c>
      <c r="DB108" s="43">
        <f t="shared" si="157"/>
        <v>0</v>
      </c>
      <c r="DC108" s="43">
        <f t="shared" si="157"/>
        <v>0</v>
      </c>
      <c r="DD108" s="43">
        <f t="shared" si="157"/>
        <v>0</v>
      </c>
      <c r="DE108" s="43">
        <f t="shared" si="157"/>
        <v>0</v>
      </c>
      <c r="DF108" s="43">
        <f t="shared" si="157"/>
        <v>0</v>
      </c>
      <c r="DG108" s="43">
        <f t="shared" si="157"/>
        <v>0</v>
      </c>
      <c r="DH108" s="43">
        <f t="shared" si="157"/>
        <v>0</v>
      </c>
      <c r="DI108" s="43">
        <f t="shared" si="157"/>
        <v>0</v>
      </c>
      <c r="DJ108" s="43">
        <f t="shared" si="157"/>
        <v>0</v>
      </c>
      <c r="DK108" s="43">
        <f t="shared" si="157"/>
        <v>0</v>
      </c>
      <c r="DL108" s="43">
        <f t="shared" si="157"/>
        <v>0</v>
      </c>
      <c r="DM108" s="43">
        <f t="shared" si="157"/>
        <v>0</v>
      </c>
      <c r="DN108" s="43">
        <f t="shared" si="157"/>
        <v>0</v>
      </c>
      <c r="DO108" s="43">
        <f t="shared" si="157"/>
        <v>0</v>
      </c>
      <c r="DP108" s="43">
        <f t="shared" si="157"/>
        <v>0</v>
      </c>
      <c r="DQ108" s="43">
        <f t="shared" si="157"/>
        <v>0</v>
      </c>
      <c r="DR108" s="43">
        <f t="shared" si="157"/>
        <v>0</v>
      </c>
      <c r="DS108" s="43">
        <f t="shared" si="157"/>
        <v>0</v>
      </c>
      <c r="DT108" s="43">
        <f t="shared" si="157"/>
        <v>0</v>
      </c>
      <c r="DU108" s="43">
        <f t="shared" si="157"/>
        <v>0</v>
      </c>
      <c r="DV108" s="43">
        <f t="shared" si="157"/>
        <v>0</v>
      </c>
      <c r="DW108" s="43">
        <f t="shared" si="157"/>
        <v>0</v>
      </c>
    </row>
    <row r="109" spans="4:127" x14ac:dyDescent="0.2">
      <c r="D109" s="20">
        <v>96</v>
      </c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>
        <f>IF(E$4&lt;=$C$14,$CV$7/$C$14,0)</f>
        <v>0</v>
      </c>
      <c r="CW109" s="43">
        <f t="shared" ref="CW109:DW109" si="158">IF(F$4&lt;=$C$14,$CV$7/$C$14,0)</f>
        <v>0</v>
      </c>
      <c r="CX109" s="43">
        <f t="shared" si="158"/>
        <v>0</v>
      </c>
      <c r="CY109" s="43">
        <f t="shared" si="158"/>
        <v>0</v>
      </c>
      <c r="CZ109" s="43">
        <f t="shared" si="158"/>
        <v>0</v>
      </c>
      <c r="DA109" s="43">
        <f t="shared" si="158"/>
        <v>0</v>
      </c>
      <c r="DB109" s="43">
        <f t="shared" si="158"/>
        <v>0</v>
      </c>
      <c r="DC109" s="43">
        <f t="shared" si="158"/>
        <v>0</v>
      </c>
      <c r="DD109" s="43">
        <f t="shared" si="158"/>
        <v>0</v>
      </c>
      <c r="DE109" s="43">
        <f t="shared" si="158"/>
        <v>0</v>
      </c>
      <c r="DF109" s="43">
        <f t="shared" si="158"/>
        <v>0</v>
      </c>
      <c r="DG109" s="43">
        <f t="shared" si="158"/>
        <v>0</v>
      </c>
      <c r="DH109" s="43">
        <f t="shared" si="158"/>
        <v>0</v>
      </c>
      <c r="DI109" s="43">
        <f t="shared" si="158"/>
        <v>0</v>
      </c>
      <c r="DJ109" s="43">
        <f t="shared" si="158"/>
        <v>0</v>
      </c>
      <c r="DK109" s="43">
        <f t="shared" si="158"/>
        <v>0</v>
      </c>
      <c r="DL109" s="43">
        <f t="shared" si="158"/>
        <v>0</v>
      </c>
      <c r="DM109" s="43">
        <f t="shared" si="158"/>
        <v>0</v>
      </c>
      <c r="DN109" s="43">
        <f t="shared" si="158"/>
        <v>0</v>
      </c>
      <c r="DO109" s="43">
        <f t="shared" si="158"/>
        <v>0</v>
      </c>
      <c r="DP109" s="43">
        <f t="shared" si="158"/>
        <v>0</v>
      </c>
      <c r="DQ109" s="43">
        <f t="shared" si="158"/>
        <v>0</v>
      </c>
      <c r="DR109" s="43">
        <f t="shared" si="158"/>
        <v>0</v>
      </c>
      <c r="DS109" s="43">
        <f t="shared" si="158"/>
        <v>0</v>
      </c>
      <c r="DT109" s="43">
        <f t="shared" si="158"/>
        <v>0</v>
      </c>
      <c r="DU109" s="43">
        <f t="shared" si="158"/>
        <v>0</v>
      </c>
      <c r="DV109" s="43">
        <f t="shared" si="158"/>
        <v>0</v>
      </c>
      <c r="DW109" s="43">
        <f t="shared" si="158"/>
        <v>0</v>
      </c>
    </row>
    <row r="110" spans="4:127" x14ac:dyDescent="0.2">
      <c r="D110" s="20">
        <v>97</v>
      </c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>
        <f>IF(E$4&lt;=$C$14,$CW$7/$C$14,0)</f>
        <v>0</v>
      </c>
      <c r="CX110" s="43">
        <f t="shared" ref="CX110:DW110" si="159">IF(F$4&lt;=$C$14,$CW$7/$C$14,0)</f>
        <v>0</v>
      </c>
      <c r="CY110" s="43">
        <f t="shared" si="159"/>
        <v>0</v>
      </c>
      <c r="CZ110" s="43">
        <f t="shared" si="159"/>
        <v>0</v>
      </c>
      <c r="DA110" s="43">
        <f t="shared" si="159"/>
        <v>0</v>
      </c>
      <c r="DB110" s="43">
        <f t="shared" si="159"/>
        <v>0</v>
      </c>
      <c r="DC110" s="43">
        <f t="shared" si="159"/>
        <v>0</v>
      </c>
      <c r="DD110" s="43">
        <f t="shared" si="159"/>
        <v>0</v>
      </c>
      <c r="DE110" s="43">
        <f t="shared" si="159"/>
        <v>0</v>
      </c>
      <c r="DF110" s="43">
        <f t="shared" si="159"/>
        <v>0</v>
      </c>
      <c r="DG110" s="43">
        <f t="shared" si="159"/>
        <v>0</v>
      </c>
      <c r="DH110" s="43">
        <f t="shared" si="159"/>
        <v>0</v>
      </c>
      <c r="DI110" s="43">
        <f t="shared" si="159"/>
        <v>0</v>
      </c>
      <c r="DJ110" s="43">
        <f t="shared" si="159"/>
        <v>0</v>
      </c>
      <c r="DK110" s="43">
        <f t="shared" si="159"/>
        <v>0</v>
      </c>
      <c r="DL110" s="43">
        <f t="shared" si="159"/>
        <v>0</v>
      </c>
      <c r="DM110" s="43">
        <f t="shared" si="159"/>
        <v>0</v>
      </c>
      <c r="DN110" s="43">
        <f t="shared" si="159"/>
        <v>0</v>
      </c>
      <c r="DO110" s="43">
        <f t="shared" si="159"/>
        <v>0</v>
      </c>
      <c r="DP110" s="43">
        <f t="shared" si="159"/>
        <v>0</v>
      </c>
      <c r="DQ110" s="43">
        <f t="shared" si="159"/>
        <v>0</v>
      </c>
      <c r="DR110" s="43">
        <f t="shared" si="159"/>
        <v>0</v>
      </c>
      <c r="DS110" s="43">
        <f t="shared" si="159"/>
        <v>0</v>
      </c>
      <c r="DT110" s="43">
        <f t="shared" si="159"/>
        <v>0</v>
      </c>
      <c r="DU110" s="43">
        <f t="shared" si="159"/>
        <v>0</v>
      </c>
      <c r="DV110" s="43">
        <f t="shared" si="159"/>
        <v>0</v>
      </c>
      <c r="DW110" s="43">
        <f t="shared" si="159"/>
        <v>0</v>
      </c>
    </row>
    <row r="111" spans="4:127" x14ac:dyDescent="0.2">
      <c r="D111" s="20">
        <v>98</v>
      </c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>
        <f>IF(E$4&lt;=$C$14,$CX$7/$C$14,0)</f>
        <v>0</v>
      </c>
      <c r="CY111" s="43">
        <f t="shared" ref="CY111:DW111" si="160">IF(F$4&lt;=$C$14,$CX$7/$C$14,0)</f>
        <v>0</v>
      </c>
      <c r="CZ111" s="43">
        <f t="shared" si="160"/>
        <v>0</v>
      </c>
      <c r="DA111" s="43">
        <f t="shared" si="160"/>
        <v>0</v>
      </c>
      <c r="DB111" s="43">
        <f t="shared" si="160"/>
        <v>0</v>
      </c>
      <c r="DC111" s="43">
        <f t="shared" si="160"/>
        <v>0</v>
      </c>
      <c r="DD111" s="43">
        <f t="shared" si="160"/>
        <v>0</v>
      </c>
      <c r="DE111" s="43">
        <f t="shared" si="160"/>
        <v>0</v>
      </c>
      <c r="DF111" s="43">
        <f t="shared" si="160"/>
        <v>0</v>
      </c>
      <c r="DG111" s="43">
        <f t="shared" si="160"/>
        <v>0</v>
      </c>
      <c r="DH111" s="43">
        <f t="shared" si="160"/>
        <v>0</v>
      </c>
      <c r="DI111" s="43">
        <f t="shared" si="160"/>
        <v>0</v>
      </c>
      <c r="DJ111" s="43">
        <f t="shared" si="160"/>
        <v>0</v>
      </c>
      <c r="DK111" s="43">
        <f t="shared" si="160"/>
        <v>0</v>
      </c>
      <c r="DL111" s="43">
        <f t="shared" si="160"/>
        <v>0</v>
      </c>
      <c r="DM111" s="43">
        <f t="shared" si="160"/>
        <v>0</v>
      </c>
      <c r="DN111" s="43">
        <f t="shared" si="160"/>
        <v>0</v>
      </c>
      <c r="DO111" s="43">
        <f t="shared" si="160"/>
        <v>0</v>
      </c>
      <c r="DP111" s="43">
        <f t="shared" si="160"/>
        <v>0</v>
      </c>
      <c r="DQ111" s="43">
        <f t="shared" si="160"/>
        <v>0</v>
      </c>
      <c r="DR111" s="43">
        <f t="shared" si="160"/>
        <v>0</v>
      </c>
      <c r="DS111" s="43">
        <f t="shared" si="160"/>
        <v>0</v>
      </c>
      <c r="DT111" s="43">
        <f t="shared" si="160"/>
        <v>0</v>
      </c>
      <c r="DU111" s="43">
        <f t="shared" si="160"/>
        <v>0</v>
      </c>
      <c r="DV111" s="43">
        <f t="shared" si="160"/>
        <v>0</v>
      </c>
      <c r="DW111" s="43">
        <f t="shared" si="160"/>
        <v>0</v>
      </c>
    </row>
    <row r="112" spans="4:127" x14ac:dyDescent="0.2">
      <c r="D112" s="20">
        <v>99</v>
      </c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>
        <f>IF(E$4&lt;=$C$14,$CY$7/$C$14,0)</f>
        <v>0</v>
      </c>
      <c r="CZ112" s="43">
        <f t="shared" ref="CZ112:DW112" si="161">IF(F$4&lt;=$C$14,$CY$7/$C$14,0)</f>
        <v>0</v>
      </c>
      <c r="DA112" s="43">
        <f t="shared" si="161"/>
        <v>0</v>
      </c>
      <c r="DB112" s="43">
        <f t="shared" si="161"/>
        <v>0</v>
      </c>
      <c r="DC112" s="43">
        <f t="shared" si="161"/>
        <v>0</v>
      </c>
      <c r="DD112" s="43">
        <f t="shared" si="161"/>
        <v>0</v>
      </c>
      <c r="DE112" s="43">
        <f t="shared" si="161"/>
        <v>0</v>
      </c>
      <c r="DF112" s="43">
        <f t="shared" si="161"/>
        <v>0</v>
      </c>
      <c r="DG112" s="43">
        <f t="shared" si="161"/>
        <v>0</v>
      </c>
      <c r="DH112" s="43">
        <f t="shared" si="161"/>
        <v>0</v>
      </c>
      <c r="DI112" s="43">
        <f t="shared" si="161"/>
        <v>0</v>
      </c>
      <c r="DJ112" s="43">
        <f t="shared" si="161"/>
        <v>0</v>
      </c>
      <c r="DK112" s="43">
        <f t="shared" si="161"/>
        <v>0</v>
      </c>
      <c r="DL112" s="43">
        <f t="shared" si="161"/>
        <v>0</v>
      </c>
      <c r="DM112" s="43">
        <f t="shared" si="161"/>
        <v>0</v>
      </c>
      <c r="DN112" s="43">
        <f t="shared" si="161"/>
        <v>0</v>
      </c>
      <c r="DO112" s="43">
        <f t="shared" si="161"/>
        <v>0</v>
      </c>
      <c r="DP112" s="43">
        <f t="shared" si="161"/>
        <v>0</v>
      </c>
      <c r="DQ112" s="43">
        <f t="shared" si="161"/>
        <v>0</v>
      </c>
      <c r="DR112" s="43">
        <f t="shared" si="161"/>
        <v>0</v>
      </c>
      <c r="DS112" s="43">
        <f t="shared" si="161"/>
        <v>0</v>
      </c>
      <c r="DT112" s="43">
        <f t="shared" si="161"/>
        <v>0</v>
      </c>
      <c r="DU112" s="43">
        <f t="shared" si="161"/>
        <v>0</v>
      </c>
      <c r="DV112" s="43">
        <f t="shared" si="161"/>
        <v>0</v>
      </c>
      <c r="DW112" s="43">
        <f t="shared" si="161"/>
        <v>0</v>
      </c>
    </row>
    <row r="113" spans="4:127" x14ac:dyDescent="0.2">
      <c r="D113" s="20">
        <v>100</v>
      </c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>
        <f>IF(E$4&lt;=$C$14,$CZ$7/$C$14,0)</f>
        <v>0</v>
      </c>
      <c r="DA113" s="43">
        <f t="shared" ref="DA113:DW113" si="162">IF(F$4&lt;=$C$14,$CZ$7/$C$14,0)</f>
        <v>0</v>
      </c>
      <c r="DB113" s="43">
        <f t="shared" si="162"/>
        <v>0</v>
      </c>
      <c r="DC113" s="43">
        <f t="shared" si="162"/>
        <v>0</v>
      </c>
      <c r="DD113" s="43">
        <f t="shared" si="162"/>
        <v>0</v>
      </c>
      <c r="DE113" s="43">
        <f t="shared" si="162"/>
        <v>0</v>
      </c>
      <c r="DF113" s="43">
        <f t="shared" si="162"/>
        <v>0</v>
      </c>
      <c r="DG113" s="43">
        <f t="shared" si="162"/>
        <v>0</v>
      </c>
      <c r="DH113" s="43">
        <f t="shared" si="162"/>
        <v>0</v>
      </c>
      <c r="DI113" s="43">
        <f t="shared" si="162"/>
        <v>0</v>
      </c>
      <c r="DJ113" s="43">
        <f t="shared" si="162"/>
        <v>0</v>
      </c>
      <c r="DK113" s="43">
        <f t="shared" si="162"/>
        <v>0</v>
      </c>
      <c r="DL113" s="43">
        <f t="shared" si="162"/>
        <v>0</v>
      </c>
      <c r="DM113" s="43">
        <f t="shared" si="162"/>
        <v>0</v>
      </c>
      <c r="DN113" s="43">
        <f t="shared" si="162"/>
        <v>0</v>
      </c>
      <c r="DO113" s="43">
        <f t="shared" si="162"/>
        <v>0</v>
      </c>
      <c r="DP113" s="43">
        <f t="shared" si="162"/>
        <v>0</v>
      </c>
      <c r="DQ113" s="43">
        <f t="shared" si="162"/>
        <v>0</v>
      </c>
      <c r="DR113" s="43">
        <f t="shared" si="162"/>
        <v>0</v>
      </c>
      <c r="DS113" s="43">
        <f t="shared" si="162"/>
        <v>0</v>
      </c>
      <c r="DT113" s="43">
        <f t="shared" si="162"/>
        <v>0</v>
      </c>
      <c r="DU113" s="43">
        <f t="shared" si="162"/>
        <v>0</v>
      </c>
      <c r="DV113" s="43">
        <f t="shared" si="162"/>
        <v>0</v>
      </c>
      <c r="DW113" s="43">
        <f t="shared" si="162"/>
        <v>0</v>
      </c>
    </row>
    <row r="114" spans="4:127" x14ac:dyDescent="0.2">
      <c r="D114" s="20">
        <v>101</v>
      </c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>
        <f>IF(E$4&lt;=$C$14,$DA$7/$C$14,0)</f>
        <v>0</v>
      </c>
      <c r="DB114" s="43">
        <f t="shared" ref="DB114:DW114" si="163">IF(F$4&lt;=$C$14,$DA$7/$C$14,0)</f>
        <v>0</v>
      </c>
      <c r="DC114" s="43">
        <f t="shared" si="163"/>
        <v>0</v>
      </c>
      <c r="DD114" s="43">
        <f t="shared" si="163"/>
        <v>0</v>
      </c>
      <c r="DE114" s="43">
        <f t="shared" si="163"/>
        <v>0</v>
      </c>
      <c r="DF114" s="43">
        <f t="shared" si="163"/>
        <v>0</v>
      </c>
      <c r="DG114" s="43">
        <f t="shared" si="163"/>
        <v>0</v>
      </c>
      <c r="DH114" s="43">
        <f t="shared" si="163"/>
        <v>0</v>
      </c>
      <c r="DI114" s="43">
        <f t="shared" si="163"/>
        <v>0</v>
      </c>
      <c r="DJ114" s="43">
        <f t="shared" si="163"/>
        <v>0</v>
      </c>
      <c r="DK114" s="43">
        <f t="shared" si="163"/>
        <v>0</v>
      </c>
      <c r="DL114" s="43">
        <f t="shared" si="163"/>
        <v>0</v>
      </c>
      <c r="DM114" s="43">
        <f t="shared" si="163"/>
        <v>0</v>
      </c>
      <c r="DN114" s="43">
        <f t="shared" si="163"/>
        <v>0</v>
      </c>
      <c r="DO114" s="43">
        <f t="shared" si="163"/>
        <v>0</v>
      </c>
      <c r="DP114" s="43">
        <f t="shared" si="163"/>
        <v>0</v>
      </c>
      <c r="DQ114" s="43">
        <f t="shared" si="163"/>
        <v>0</v>
      </c>
      <c r="DR114" s="43">
        <f t="shared" si="163"/>
        <v>0</v>
      </c>
      <c r="DS114" s="43">
        <f t="shared" si="163"/>
        <v>0</v>
      </c>
      <c r="DT114" s="43">
        <f t="shared" si="163"/>
        <v>0</v>
      </c>
      <c r="DU114" s="43">
        <f t="shared" si="163"/>
        <v>0</v>
      </c>
      <c r="DV114" s="43">
        <f t="shared" si="163"/>
        <v>0</v>
      </c>
      <c r="DW114" s="43">
        <f t="shared" si="163"/>
        <v>0</v>
      </c>
    </row>
    <row r="115" spans="4:127" x14ac:dyDescent="0.2">
      <c r="D115" s="20">
        <v>102</v>
      </c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>
        <f>IF(E$4&lt;=$C$14,$DB$7/$C$14,0)</f>
        <v>0</v>
      </c>
      <c r="DC115" s="43">
        <f t="shared" ref="DC115:DW115" si="164">IF(F$4&lt;=$C$14,$DB$7/$C$14,0)</f>
        <v>0</v>
      </c>
      <c r="DD115" s="43">
        <f t="shared" si="164"/>
        <v>0</v>
      </c>
      <c r="DE115" s="43">
        <f t="shared" si="164"/>
        <v>0</v>
      </c>
      <c r="DF115" s="43">
        <f t="shared" si="164"/>
        <v>0</v>
      </c>
      <c r="DG115" s="43">
        <f t="shared" si="164"/>
        <v>0</v>
      </c>
      <c r="DH115" s="43">
        <f t="shared" si="164"/>
        <v>0</v>
      </c>
      <c r="DI115" s="43">
        <f t="shared" si="164"/>
        <v>0</v>
      </c>
      <c r="DJ115" s="43">
        <f t="shared" si="164"/>
        <v>0</v>
      </c>
      <c r="DK115" s="43">
        <f t="shared" si="164"/>
        <v>0</v>
      </c>
      <c r="DL115" s="43">
        <f t="shared" si="164"/>
        <v>0</v>
      </c>
      <c r="DM115" s="43">
        <f t="shared" si="164"/>
        <v>0</v>
      </c>
      <c r="DN115" s="43">
        <f t="shared" si="164"/>
        <v>0</v>
      </c>
      <c r="DO115" s="43">
        <f t="shared" si="164"/>
        <v>0</v>
      </c>
      <c r="DP115" s="43">
        <f t="shared" si="164"/>
        <v>0</v>
      </c>
      <c r="DQ115" s="43">
        <f t="shared" si="164"/>
        <v>0</v>
      </c>
      <c r="DR115" s="43">
        <f t="shared" si="164"/>
        <v>0</v>
      </c>
      <c r="DS115" s="43">
        <f t="shared" si="164"/>
        <v>0</v>
      </c>
      <c r="DT115" s="43">
        <f t="shared" si="164"/>
        <v>0</v>
      </c>
      <c r="DU115" s="43">
        <f t="shared" si="164"/>
        <v>0</v>
      </c>
      <c r="DV115" s="43">
        <f t="shared" si="164"/>
        <v>0</v>
      </c>
      <c r="DW115" s="43">
        <f t="shared" si="164"/>
        <v>0</v>
      </c>
    </row>
    <row r="116" spans="4:127" x14ac:dyDescent="0.2">
      <c r="D116" s="20">
        <v>103</v>
      </c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>
        <f>IF(E$4&lt;=$C$14,$DC$7/$C$14,0)</f>
        <v>0</v>
      </c>
      <c r="DD116" s="43">
        <f t="shared" ref="DD116:DW116" si="165">IF(F$4&lt;=$C$14,$DC$7/$C$14,0)</f>
        <v>0</v>
      </c>
      <c r="DE116" s="43">
        <f t="shared" si="165"/>
        <v>0</v>
      </c>
      <c r="DF116" s="43">
        <f t="shared" si="165"/>
        <v>0</v>
      </c>
      <c r="DG116" s="43">
        <f t="shared" si="165"/>
        <v>0</v>
      </c>
      <c r="DH116" s="43">
        <f t="shared" si="165"/>
        <v>0</v>
      </c>
      <c r="DI116" s="43">
        <f t="shared" si="165"/>
        <v>0</v>
      </c>
      <c r="DJ116" s="43">
        <f t="shared" si="165"/>
        <v>0</v>
      </c>
      <c r="DK116" s="43">
        <f t="shared" si="165"/>
        <v>0</v>
      </c>
      <c r="DL116" s="43">
        <f t="shared" si="165"/>
        <v>0</v>
      </c>
      <c r="DM116" s="43">
        <f t="shared" si="165"/>
        <v>0</v>
      </c>
      <c r="DN116" s="43">
        <f t="shared" si="165"/>
        <v>0</v>
      </c>
      <c r="DO116" s="43">
        <f t="shared" si="165"/>
        <v>0</v>
      </c>
      <c r="DP116" s="43">
        <f t="shared" si="165"/>
        <v>0</v>
      </c>
      <c r="DQ116" s="43">
        <f t="shared" si="165"/>
        <v>0</v>
      </c>
      <c r="DR116" s="43">
        <f t="shared" si="165"/>
        <v>0</v>
      </c>
      <c r="DS116" s="43">
        <f t="shared" si="165"/>
        <v>0</v>
      </c>
      <c r="DT116" s="43">
        <f t="shared" si="165"/>
        <v>0</v>
      </c>
      <c r="DU116" s="43">
        <f t="shared" si="165"/>
        <v>0</v>
      </c>
      <c r="DV116" s="43">
        <f t="shared" si="165"/>
        <v>0</v>
      </c>
      <c r="DW116" s="43">
        <f t="shared" si="165"/>
        <v>0</v>
      </c>
    </row>
    <row r="117" spans="4:127" x14ac:dyDescent="0.2">
      <c r="D117" s="20">
        <v>104</v>
      </c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>
        <f>IF(E$4&lt;=$C$14,$DD$7/$C$14,0)</f>
        <v>0</v>
      </c>
      <c r="DE117" s="43">
        <f t="shared" ref="DE117:DW117" si="166">IF(F$4&lt;=$C$14,$DD$7/$C$14,0)</f>
        <v>0</v>
      </c>
      <c r="DF117" s="43">
        <f t="shared" si="166"/>
        <v>0</v>
      </c>
      <c r="DG117" s="43">
        <f t="shared" si="166"/>
        <v>0</v>
      </c>
      <c r="DH117" s="43">
        <f t="shared" si="166"/>
        <v>0</v>
      </c>
      <c r="DI117" s="43">
        <f t="shared" si="166"/>
        <v>0</v>
      </c>
      <c r="DJ117" s="43">
        <f t="shared" si="166"/>
        <v>0</v>
      </c>
      <c r="DK117" s="43">
        <f t="shared" si="166"/>
        <v>0</v>
      </c>
      <c r="DL117" s="43">
        <f t="shared" si="166"/>
        <v>0</v>
      </c>
      <c r="DM117" s="43">
        <f t="shared" si="166"/>
        <v>0</v>
      </c>
      <c r="DN117" s="43">
        <f t="shared" si="166"/>
        <v>0</v>
      </c>
      <c r="DO117" s="43">
        <f t="shared" si="166"/>
        <v>0</v>
      </c>
      <c r="DP117" s="43">
        <f t="shared" si="166"/>
        <v>0</v>
      </c>
      <c r="DQ117" s="43">
        <f t="shared" si="166"/>
        <v>0</v>
      </c>
      <c r="DR117" s="43">
        <f t="shared" si="166"/>
        <v>0</v>
      </c>
      <c r="DS117" s="43">
        <f t="shared" si="166"/>
        <v>0</v>
      </c>
      <c r="DT117" s="43">
        <f t="shared" si="166"/>
        <v>0</v>
      </c>
      <c r="DU117" s="43">
        <f t="shared" si="166"/>
        <v>0</v>
      </c>
      <c r="DV117" s="43">
        <f t="shared" si="166"/>
        <v>0</v>
      </c>
      <c r="DW117" s="43">
        <f t="shared" si="166"/>
        <v>0</v>
      </c>
    </row>
    <row r="118" spans="4:127" x14ac:dyDescent="0.2">
      <c r="D118" s="20">
        <v>105</v>
      </c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>
        <f>IF(E$4&lt;=$C$14,$DE$7/$C$14,0)</f>
        <v>0</v>
      </c>
      <c r="DF118" s="43">
        <f t="shared" ref="DF118:DW118" si="167">IF(F$4&lt;=$C$14,$DE$7/$C$14,0)</f>
        <v>0</v>
      </c>
      <c r="DG118" s="43">
        <f t="shared" si="167"/>
        <v>0</v>
      </c>
      <c r="DH118" s="43">
        <f t="shared" si="167"/>
        <v>0</v>
      </c>
      <c r="DI118" s="43">
        <f t="shared" si="167"/>
        <v>0</v>
      </c>
      <c r="DJ118" s="43">
        <f t="shared" si="167"/>
        <v>0</v>
      </c>
      <c r="DK118" s="43">
        <f t="shared" si="167"/>
        <v>0</v>
      </c>
      <c r="DL118" s="43">
        <f t="shared" si="167"/>
        <v>0</v>
      </c>
      <c r="DM118" s="43">
        <f t="shared" si="167"/>
        <v>0</v>
      </c>
      <c r="DN118" s="43">
        <f t="shared" si="167"/>
        <v>0</v>
      </c>
      <c r="DO118" s="43">
        <f t="shared" si="167"/>
        <v>0</v>
      </c>
      <c r="DP118" s="43">
        <f t="shared" si="167"/>
        <v>0</v>
      </c>
      <c r="DQ118" s="43">
        <f t="shared" si="167"/>
        <v>0</v>
      </c>
      <c r="DR118" s="43">
        <f t="shared" si="167"/>
        <v>0</v>
      </c>
      <c r="DS118" s="43">
        <f t="shared" si="167"/>
        <v>0</v>
      </c>
      <c r="DT118" s="43">
        <f t="shared" si="167"/>
        <v>0</v>
      </c>
      <c r="DU118" s="43">
        <f t="shared" si="167"/>
        <v>0</v>
      </c>
      <c r="DV118" s="43">
        <f t="shared" si="167"/>
        <v>0</v>
      </c>
      <c r="DW118" s="43">
        <f t="shared" si="167"/>
        <v>0</v>
      </c>
    </row>
    <row r="119" spans="4:127" x14ac:dyDescent="0.2">
      <c r="D119" s="20">
        <v>106</v>
      </c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  <c r="DF119" s="43">
        <f>IF(E$4&lt;=$C$14,$DF$7/$C$14,0)</f>
        <v>0</v>
      </c>
      <c r="DG119" s="43">
        <f t="shared" ref="DG119:DW119" si="168">IF(F$4&lt;=$C$14,$DF$7/$C$14,0)</f>
        <v>0</v>
      </c>
      <c r="DH119" s="43">
        <f t="shared" si="168"/>
        <v>0</v>
      </c>
      <c r="DI119" s="43">
        <f t="shared" si="168"/>
        <v>0</v>
      </c>
      <c r="DJ119" s="43">
        <f t="shared" si="168"/>
        <v>0</v>
      </c>
      <c r="DK119" s="43">
        <f t="shared" si="168"/>
        <v>0</v>
      </c>
      <c r="DL119" s="43">
        <f t="shared" si="168"/>
        <v>0</v>
      </c>
      <c r="DM119" s="43">
        <f t="shared" si="168"/>
        <v>0</v>
      </c>
      <c r="DN119" s="43">
        <f t="shared" si="168"/>
        <v>0</v>
      </c>
      <c r="DO119" s="43">
        <f t="shared" si="168"/>
        <v>0</v>
      </c>
      <c r="DP119" s="43">
        <f t="shared" si="168"/>
        <v>0</v>
      </c>
      <c r="DQ119" s="43">
        <f t="shared" si="168"/>
        <v>0</v>
      </c>
      <c r="DR119" s="43">
        <f t="shared" si="168"/>
        <v>0</v>
      </c>
      <c r="DS119" s="43">
        <f t="shared" si="168"/>
        <v>0</v>
      </c>
      <c r="DT119" s="43">
        <f t="shared" si="168"/>
        <v>0</v>
      </c>
      <c r="DU119" s="43">
        <f t="shared" si="168"/>
        <v>0</v>
      </c>
      <c r="DV119" s="43">
        <f t="shared" si="168"/>
        <v>0</v>
      </c>
      <c r="DW119" s="43">
        <f t="shared" si="168"/>
        <v>0</v>
      </c>
    </row>
    <row r="120" spans="4:127" x14ac:dyDescent="0.2">
      <c r="D120" s="20">
        <v>107</v>
      </c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>
        <f>IF(E$4&lt;=$C$14,$DG$7/$C$14,0)</f>
        <v>0</v>
      </c>
      <c r="DH120" s="43">
        <f t="shared" ref="DH120:DW120" si="169">IF(F$4&lt;=$C$14,$DG$7/$C$14,0)</f>
        <v>0</v>
      </c>
      <c r="DI120" s="43">
        <f t="shared" si="169"/>
        <v>0</v>
      </c>
      <c r="DJ120" s="43">
        <f t="shared" si="169"/>
        <v>0</v>
      </c>
      <c r="DK120" s="43">
        <f t="shared" si="169"/>
        <v>0</v>
      </c>
      <c r="DL120" s="43">
        <f t="shared" si="169"/>
        <v>0</v>
      </c>
      <c r="DM120" s="43">
        <f t="shared" si="169"/>
        <v>0</v>
      </c>
      <c r="DN120" s="43">
        <f t="shared" si="169"/>
        <v>0</v>
      </c>
      <c r="DO120" s="43">
        <f t="shared" si="169"/>
        <v>0</v>
      </c>
      <c r="DP120" s="43">
        <f t="shared" si="169"/>
        <v>0</v>
      </c>
      <c r="DQ120" s="43">
        <f t="shared" si="169"/>
        <v>0</v>
      </c>
      <c r="DR120" s="43">
        <f t="shared" si="169"/>
        <v>0</v>
      </c>
      <c r="DS120" s="43">
        <f t="shared" si="169"/>
        <v>0</v>
      </c>
      <c r="DT120" s="43">
        <f t="shared" si="169"/>
        <v>0</v>
      </c>
      <c r="DU120" s="43">
        <f t="shared" si="169"/>
        <v>0</v>
      </c>
      <c r="DV120" s="43">
        <f t="shared" si="169"/>
        <v>0</v>
      </c>
      <c r="DW120" s="43">
        <f t="shared" si="169"/>
        <v>0</v>
      </c>
    </row>
    <row r="121" spans="4:127" x14ac:dyDescent="0.2">
      <c r="D121" s="20">
        <v>108</v>
      </c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>
        <f>IF(E$4&lt;=$C$14,$DH$7/$C$14,0)</f>
        <v>0</v>
      </c>
      <c r="DI121" s="43">
        <f t="shared" ref="DI121:DW121" si="170">IF(F$4&lt;=$C$14,$DH$7/$C$14,0)</f>
        <v>0</v>
      </c>
      <c r="DJ121" s="43">
        <f t="shared" si="170"/>
        <v>0</v>
      </c>
      <c r="DK121" s="43">
        <f t="shared" si="170"/>
        <v>0</v>
      </c>
      <c r="DL121" s="43">
        <f t="shared" si="170"/>
        <v>0</v>
      </c>
      <c r="DM121" s="43">
        <f t="shared" si="170"/>
        <v>0</v>
      </c>
      <c r="DN121" s="43">
        <f t="shared" si="170"/>
        <v>0</v>
      </c>
      <c r="DO121" s="43">
        <f t="shared" si="170"/>
        <v>0</v>
      </c>
      <c r="DP121" s="43">
        <f t="shared" si="170"/>
        <v>0</v>
      </c>
      <c r="DQ121" s="43">
        <f t="shared" si="170"/>
        <v>0</v>
      </c>
      <c r="DR121" s="43">
        <f t="shared" si="170"/>
        <v>0</v>
      </c>
      <c r="DS121" s="43">
        <f t="shared" si="170"/>
        <v>0</v>
      </c>
      <c r="DT121" s="43">
        <f t="shared" si="170"/>
        <v>0</v>
      </c>
      <c r="DU121" s="43">
        <f t="shared" si="170"/>
        <v>0</v>
      </c>
      <c r="DV121" s="43">
        <f t="shared" si="170"/>
        <v>0</v>
      </c>
      <c r="DW121" s="43">
        <f t="shared" si="170"/>
        <v>0</v>
      </c>
    </row>
    <row r="122" spans="4:127" x14ac:dyDescent="0.2">
      <c r="D122" s="20">
        <v>109</v>
      </c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>
        <f>IF(E$4&lt;=$C$14,$DI$7/$C$14,0)</f>
        <v>0</v>
      </c>
      <c r="DJ122" s="43">
        <f t="shared" ref="DJ122:DW122" si="171">IF(F$4&lt;=$C$14,$DI$7/$C$14,0)</f>
        <v>0</v>
      </c>
      <c r="DK122" s="43">
        <f t="shared" si="171"/>
        <v>0</v>
      </c>
      <c r="DL122" s="43">
        <f t="shared" si="171"/>
        <v>0</v>
      </c>
      <c r="DM122" s="43">
        <f t="shared" si="171"/>
        <v>0</v>
      </c>
      <c r="DN122" s="43">
        <f t="shared" si="171"/>
        <v>0</v>
      </c>
      <c r="DO122" s="43">
        <f t="shared" si="171"/>
        <v>0</v>
      </c>
      <c r="DP122" s="43">
        <f t="shared" si="171"/>
        <v>0</v>
      </c>
      <c r="DQ122" s="43">
        <f t="shared" si="171"/>
        <v>0</v>
      </c>
      <c r="DR122" s="43">
        <f t="shared" si="171"/>
        <v>0</v>
      </c>
      <c r="DS122" s="43">
        <f t="shared" si="171"/>
        <v>0</v>
      </c>
      <c r="DT122" s="43">
        <f t="shared" si="171"/>
        <v>0</v>
      </c>
      <c r="DU122" s="43">
        <f t="shared" si="171"/>
        <v>0</v>
      </c>
      <c r="DV122" s="43">
        <f t="shared" si="171"/>
        <v>0</v>
      </c>
      <c r="DW122" s="43">
        <f t="shared" si="171"/>
        <v>0</v>
      </c>
    </row>
    <row r="123" spans="4:127" x14ac:dyDescent="0.2">
      <c r="D123" s="20">
        <v>110</v>
      </c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43"/>
      <c r="DG123" s="43"/>
      <c r="DH123" s="43"/>
      <c r="DI123" s="43"/>
      <c r="DJ123" s="43">
        <f>IF(E$4&lt;=$C$14,$DJ$7/$C$14,0)</f>
        <v>0</v>
      </c>
      <c r="DK123" s="43">
        <f t="shared" ref="DK123:DW123" si="172">IF(F$4&lt;=$C$14,$DJ$7/$C$14,0)</f>
        <v>0</v>
      </c>
      <c r="DL123" s="43">
        <f t="shared" si="172"/>
        <v>0</v>
      </c>
      <c r="DM123" s="43">
        <f t="shared" si="172"/>
        <v>0</v>
      </c>
      <c r="DN123" s="43">
        <f t="shared" si="172"/>
        <v>0</v>
      </c>
      <c r="DO123" s="43">
        <f t="shared" si="172"/>
        <v>0</v>
      </c>
      <c r="DP123" s="43">
        <f t="shared" si="172"/>
        <v>0</v>
      </c>
      <c r="DQ123" s="43">
        <f t="shared" si="172"/>
        <v>0</v>
      </c>
      <c r="DR123" s="43">
        <f t="shared" si="172"/>
        <v>0</v>
      </c>
      <c r="DS123" s="43">
        <f t="shared" si="172"/>
        <v>0</v>
      </c>
      <c r="DT123" s="43">
        <f t="shared" si="172"/>
        <v>0</v>
      </c>
      <c r="DU123" s="43">
        <f t="shared" si="172"/>
        <v>0</v>
      </c>
      <c r="DV123" s="43">
        <f t="shared" si="172"/>
        <v>0</v>
      </c>
      <c r="DW123" s="43">
        <f t="shared" si="172"/>
        <v>0</v>
      </c>
    </row>
    <row r="124" spans="4:127" x14ac:dyDescent="0.2">
      <c r="D124" s="20">
        <v>111</v>
      </c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  <c r="DK124" s="43">
        <f>IF(E$4&lt;=$C$14,$DK$7/$C$14,0)</f>
        <v>0</v>
      </c>
      <c r="DL124" s="43">
        <f t="shared" ref="DL124:DW124" si="173">IF(F$4&lt;=$C$14,$DK$7/$C$14,0)</f>
        <v>0</v>
      </c>
      <c r="DM124" s="43">
        <f t="shared" si="173"/>
        <v>0</v>
      </c>
      <c r="DN124" s="43">
        <f t="shared" si="173"/>
        <v>0</v>
      </c>
      <c r="DO124" s="43">
        <f t="shared" si="173"/>
        <v>0</v>
      </c>
      <c r="DP124" s="43">
        <f t="shared" si="173"/>
        <v>0</v>
      </c>
      <c r="DQ124" s="43">
        <f t="shared" si="173"/>
        <v>0</v>
      </c>
      <c r="DR124" s="43">
        <f t="shared" si="173"/>
        <v>0</v>
      </c>
      <c r="DS124" s="43">
        <f t="shared" si="173"/>
        <v>0</v>
      </c>
      <c r="DT124" s="43">
        <f t="shared" si="173"/>
        <v>0</v>
      </c>
      <c r="DU124" s="43">
        <f t="shared" si="173"/>
        <v>0</v>
      </c>
      <c r="DV124" s="43">
        <f t="shared" si="173"/>
        <v>0</v>
      </c>
      <c r="DW124" s="43">
        <f t="shared" si="173"/>
        <v>0</v>
      </c>
    </row>
    <row r="125" spans="4:127" x14ac:dyDescent="0.2">
      <c r="D125" s="20">
        <v>112</v>
      </c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3"/>
      <c r="DF125" s="43"/>
      <c r="DG125" s="43"/>
      <c r="DH125" s="43"/>
      <c r="DI125" s="43"/>
      <c r="DJ125" s="43"/>
      <c r="DK125" s="43"/>
      <c r="DL125" s="43">
        <f>IF(E$4&lt;=$C$14,$DL$7/$C$14,0)</f>
        <v>0</v>
      </c>
      <c r="DM125" s="43">
        <f t="shared" ref="DM125:DW125" si="174">IF(F$4&lt;=$C$14,$DL$7/$C$14,0)</f>
        <v>0</v>
      </c>
      <c r="DN125" s="43">
        <f t="shared" si="174"/>
        <v>0</v>
      </c>
      <c r="DO125" s="43">
        <f t="shared" si="174"/>
        <v>0</v>
      </c>
      <c r="DP125" s="43">
        <f t="shared" si="174"/>
        <v>0</v>
      </c>
      <c r="DQ125" s="43">
        <f t="shared" si="174"/>
        <v>0</v>
      </c>
      <c r="DR125" s="43">
        <f t="shared" si="174"/>
        <v>0</v>
      </c>
      <c r="DS125" s="43">
        <f t="shared" si="174"/>
        <v>0</v>
      </c>
      <c r="DT125" s="43">
        <f t="shared" si="174"/>
        <v>0</v>
      </c>
      <c r="DU125" s="43">
        <f t="shared" si="174"/>
        <v>0</v>
      </c>
      <c r="DV125" s="43">
        <f t="shared" si="174"/>
        <v>0</v>
      </c>
      <c r="DW125" s="43">
        <f t="shared" si="174"/>
        <v>0</v>
      </c>
    </row>
    <row r="126" spans="4:127" x14ac:dyDescent="0.2">
      <c r="D126" s="20">
        <v>113</v>
      </c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  <c r="DE126" s="43"/>
      <c r="DF126" s="43"/>
      <c r="DG126" s="43"/>
      <c r="DH126" s="43"/>
      <c r="DI126" s="43"/>
      <c r="DJ126" s="43"/>
      <c r="DK126" s="43"/>
      <c r="DL126" s="43"/>
      <c r="DM126" s="43">
        <f>IF(E$4&lt;=$C$14,$DM$7/$C$14,0)</f>
        <v>0</v>
      </c>
      <c r="DN126" s="43">
        <f t="shared" ref="DN126:DW126" si="175">IF(F$4&lt;=$C$14,$DM$7/$C$14,0)</f>
        <v>0</v>
      </c>
      <c r="DO126" s="43">
        <f t="shared" si="175"/>
        <v>0</v>
      </c>
      <c r="DP126" s="43">
        <f t="shared" si="175"/>
        <v>0</v>
      </c>
      <c r="DQ126" s="43">
        <f t="shared" si="175"/>
        <v>0</v>
      </c>
      <c r="DR126" s="43">
        <f t="shared" si="175"/>
        <v>0</v>
      </c>
      <c r="DS126" s="43">
        <f t="shared" si="175"/>
        <v>0</v>
      </c>
      <c r="DT126" s="43">
        <f t="shared" si="175"/>
        <v>0</v>
      </c>
      <c r="DU126" s="43">
        <f t="shared" si="175"/>
        <v>0</v>
      </c>
      <c r="DV126" s="43">
        <f t="shared" si="175"/>
        <v>0</v>
      </c>
      <c r="DW126" s="43">
        <f t="shared" si="175"/>
        <v>0</v>
      </c>
    </row>
    <row r="127" spans="4:127" x14ac:dyDescent="0.2">
      <c r="D127" s="20">
        <v>114</v>
      </c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>
        <f>IF(E$4&lt;=$C$14,$DN$7/$C$14,0)</f>
        <v>0</v>
      </c>
      <c r="DO127" s="43">
        <f t="shared" ref="DO127:DW127" si="176">IF(F$4&lt;=$C$14,$DN$7/$C$14,0)</f>
        <v>0</v>
      </c>
      <c r="DP127" s="43">
        <f t="shared" si="176"/>
        <v>0</v>
      </c>
      <c r="DQ127" s="43">
        <f t="shared" si="176"/>
        <v>0</v>
      </c>
      <c r="DR127" s="43">
        <f t="shared" si="176"/>
        <v>0</v>
      </c>
      <c r="DS127" s="43">
        <f t="shared" si="176"/>
        <v>0</v>
      </c>
      <c r="DT127" s="43">
        <f t="shared" si="176"/>
        <v>0</v>
      </c>
      <c r="DU127" s="43">
        <f t="shared" si="176"/>
        <v>0</v>
      </c>
      <c r="DV127" s="43">
        <f t="shared" si="176"/>
        <v>0</v>
      </c>
      <c r="DW127" s="43">
        <f t="shared" si="176"/>
        <v>0</v>
      </c>
    </row>
    <row r="128" spans="4:127" x14ac:dyDescent="0.2">
      <c r="D128" s="20">
        <v>115</v>
      </c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>
        <f>IF(E$4&lt;=$C$14,$DO$7/$C$14,0)</f>
        <v>0</v>
      </c>
      <c r="DP128" s="43">
        <f t="shared" ref="DP128:DW128" si="177">IF(F$4&lt;=$C$14,$DO$7/$C$14,0)</f>
        <v>0</v>
      </c>
      <c r="DQ128" s="43">
        <f t="shared" si="177"/>
        <v>0</v>
      </c>
      <c r="DR128" s="43">
        <f t="shared" si="177"/>
        <v>0</v>
      </c>
      <c r="DS128" s="43">
        <f t="shared" si="177"/>
        <v>0</v>
      </c>
      <c r="DT128" s="43">
        <f t="shared" si="177"/>
        <v>0</v>
      </c>
      <c r="DU128" s="43">
        <f t="shared" si="177"/>
        <v>0</v>
      </c>
      <c r="DV128" s="43">
        <f t="shared" si="177"/>
        <v>0</v>
      </c>
      <c r="DW128" s="43">
        <f t="shared" si="177"/>
        <v>0</v>
      </c>
    </row>
    <row r="129" spans="1:127" x14ac:dyDescent="0.2">
      <c r="D129" s="20">
        <v>116</v>
      </c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3"/>
      <c r="DC129" s="43"/>
      <c r="DD129" s="43"/>
      <c r="DE129" s="43"/>
      <c r="DF129" s="43"/>
      <c r="DG129" s="43"/>
      <c r="DH129" s="43"/>
      <c r="DI129" s="43"/>
      <c r="DJ129" s="43"/>
      <c r="DK129" s="43"/>
      <c r="DL129" s="43"/>
      <c r="DM129" s="43"/>
      <c r="DN129" s="43"/>
      <c r="DO129" s="43"/>
      <c r="DP129" s="43">
        <f>IF(E$4&lt;=$C$14,$DP$7/$C$14,0)</f>
        <v>0</v>
      </c>
      <c r="DQ129" s="43">
        <f t="shared" ref="DQ129:DW129" si="178">IF(F$4&lt;=$C$14,$DP$7/$C$14,0)</f>
        <v>0</v>
      </c>
      <c r="DR129" s="43">
        <f t="shared" si="178"/>
        <v>0</v>
      </c>
      <c r="DS129" s="43">
        <f t="shared" si="178"/>
        <v>0</v>
      </c>
      <c r="DT129" s="43">
        <f t="shared" si="178"/>
        <v>0</v>
      </c>
      <c r="DU129" s="43">
        <f t="shared" si="178"/>
        <v>0</v>
      </c>
      <c r="DV129" s="43">
        <f t="shared" si="178"/>
        <v>0</v>
      </c>
      <c r="DW129" s="43">
        <f t="shared" si="178"/>
        <v>0</v>
      </c>
    </row>
    <row r="130" spans="1:127" x14ac:dyDescent="0.2">
      <c r="D130" s="20">
        <v>117</v>
      </c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  <c r="DO130" s="43"/>
      <c r="DP130" s="43"/>
      <c r="DQ130" s="43">
        <f>IF(E$4&lt;=$C$14,$DQ$7/$C$14,0)</f>
        <v>0</v>
      </c>
      <c r="DR130" s="43">
        <f t="shared" ref="DR130:DW130" si="179">IF(F$4&lt;=$C$14,$DQ$7/$C$14,0)</f>
        <v>0</v>
      </c>
      <c r="DS130" s="43">
        <f t="shared" si="179"/>
        <v>0</v>
      </c>
      <c r="DT130" s="43">
        <f t="shared" si="179"/>
        <v>0</v>
      </c>
      <c r="DU130" s="43">
        <f t="shared" si="179"/>
        <v>0</v>
      </c>
      <c r="DV130" s="43">
        <f t="shared" si="179"/>
        <v>0</v>
      </c>
      <c r="DW130" s="43">
        <f t="shared" si="179"/>
        <v>0</v>
      </c>
    </row>
    <row r="131" spans="1:127" x14ac:dyDescent="0.2">
      <c r="D131" s="20">
        <v>118</v>
      </c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  <c r="DE131" s="43"/>
      <c r="DF131" s="43"/>
      <c r="DG131" s="43"/>
      <c r="DH131" s="43"/>
      <c r="DI131" s="43"/>
      <c r="DJ131" s="43"/>
      <c r="DK131" s="43"/>
      <c r="DL131" s="43"/>
      <c r="DM131" s="43"/>
      <c r="DN131" s="43"/>
      <c r="DO131" s="43"/>
      <c r="DP131" s="43"/>
      <c r="DQ131" s="43"/>
      <c r="DR131" s="43">
        <f t="shared" ref="DR131:DW131" si="180">IF(E$4&lt;=$C$14,$DR$7/$C$14,0)</f>
        <v>0</v>
      </c>
      <c r="DS131" s="43">
        <f t="shared" si="180"/>
        <v>0</v>
      </c>
      <c r="DT131" s="43">
        <f t="shared" si="180"/>
        <v>0</v>
      </c>
      <c r="DU131" s="43">
        <f t="shared" si="180"/>
        <v>0</v>
      </c>
      <c r="DV131" s="43">
        <f t="shared" si="180"/>
        <v>0</v>
      </c>
      <c r="DW131" s="43">
        <f t="shared" si="180"/>
        <v>0</v>
      </c>
    </row>
    <row r="132" spans="1:127" x14ac:dyDescent="0.2">
      <c r="D132" s="20">
        <v>119</v>
      </c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3"/>
      <c r="CO132" s="43"/>
      <c r="CP132" s="43"/>
      <c r="CQ132" s="43"/>
      <c r="CR132" s="43"/>
      <c r="CS132" s="43"/>
      <c r="CT132" s="43"/>
      <c r="CU132" s="43"/>
      <c r="CV132" s="43"/>
      <c r="CW132" s="43"/>
      <c r="CX132" s="43"/>
      <c r="CY132" s="43"/>
      <c r="CZ132" s="43"/>
      <c r="DA132" s="43"/>
      <c r="DB132" s="43"/>
      <c r="DC132" s="43"/>
      <c r="DD132" s="43"/>
      <c r="DE132" s="43"/>
      <c r="DF132" s="43"/>
      <c r="DG132" s="43"/>
      <c r="DH132" s="43"/>
      <c r="DI132" s="43"/>
      <c r="DJ132" s="43"/>
      <c r="DK132" s="43"/>
      <c r="DL132" s="43"/>
      <c r="DM132" s="43"/>
      <c r="DN132" s="43"/>
      <c r="DO132" s="43"/>
      <c r="DP132" s="43"/>
      <c r="DQ132" s="43"/>
      <c r="DR132" s="43"/>
      <c r="DS132" s="43">
        <f>IF(E$4&lt;=$C$14,$DS$7/$C$14,0)</f>
        <v>0</v>
      </c>
      <c r="DT132" s="43">
        <f>IF(F$4&lt;=$C$14,$DS$7/$C$14,0)</f>
        <v>0</v>
      </c>
      <c r="DU132" s="43">
        <f>IF(G$4&lt;=$C$14,$DS$7/$C$14,0)</f>
        <v>0</v>
      </c>
      <c r="DV132" s="43">
        <f>IF(H$4&lt;=$C$14,$DS$7/$C$14,0)</f>
        <v>0</v>
      </c>
      <c r="DW132" s="43">
        <f>IF(I$4&lt;=$C$14,$DS$7/$C$14,0)</f>
        <v>0</v>
      </c>
    </row>
    <row r="133" spans="1:127" x14ac:dyDescent="0.2">
      <c r="D133" s="20">
        <v>120</v>
      </c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  <c r="DO133" s="43"/>
      <c r="DP133" s="43"/>
      <c r="DQ133" s="43"/>
      <c r="DR133" s="43"/>
      <c r="DS133" s="43"/>
      <c r="DT133" s="43">
        <f>IF(E$4&lt;=$C$14,$DT$7/$C$14,0)</f>
        <v>0</v>
      </c>
      <c r="DU133" s="43">
        <f>IF(F$4&lt;=$C$14,$DT$7/$C$14,0)</f>
        <v>0</v>
      </c>
      <c r="DV133" s="43">
        <f>IF(G$4&lt;=$C$14,$DT$7/$C$14,0)</f>
        <v>0</v>
      </c>
      <c r="DW133" s="43">
        <f>IF(H$4&lt;=$C$14,$DT$7/$C$14,0)</f>
        <v>0</v>
      </c>
    </row>
    <row r="134" spans="1:127" x14ac:dyDescent="0.2">
      <c r="D134" s="20">
        <v>121</v>
      </c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  <c r="DE134" s="43"/>
      <c r="DF134" s="43"/>
      <c r="DG134" s="43"/>
      <c r="DH134" s="43"/>
      <c r="DI134" s="43"/>
      <c r="DJ134" s="43"/>
      <c r="DK134" s="43"/>
      <c r="DL134" s="43"/>
      <c r="DM134" s="43"/>
      <c r="DN134" s="43"/>
      <c r="DO134" s="43"/>
      <c r="DP134" s="43"/>
      <c r="DQ134" s="43"/>
      <c r="DR134" s="43"/>
      <c r="DS134" s="43"/>
      <c r="DT134" s="43"/>
      <c r="DU134" s="43">
        <f>IF(E$4&lt;=$C$14,$DU$7/$C$14,0)</f>
        <v>0</v>
      </c>
      <c r="DV134" s="43">
        <f>IF(F$4&lt;=$C$14,$DU$7/$C$14,0)</f>
        <v>0</v>
      </c>
      <c r="DW134" s="43">
        <f>IF(G$4&lt;=$C$14,$DU$7/$C$14,0)</f>
        <v>0</v>
      </c>
    </row>
    <row r="135" spans="1:127" x14ac:dyDescent="0.2">
      <c r="D135" s="20">
        <v>122</v>
      </c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  <c r="DE135" s="43"/>
      <c r="DF135" s="43"/>
      <c r="DG135" s="43"/>
      <c r="DH135" s="43"/>
      <c r="DI135" s="43"/>
      <c r="DJ135" s="43"/>
      <c r="DK135" s="43"/>
      <c r="DL135" s="43"/>
      <c r="DM135" s="43"/>
      <c r="DN135" s="43"/>
      <c r="DO135" s="43"/>
      <c r="DP135" s="43"/>
      <c r="DQ135" s="43"/>
      <c r="DR135" s="43"/>
      <c r="DS135" s="43"/>
      <c r="DT135" s="43"/>
      <c r="DU135" s="43"/>
      <c r="DV135" s="43">
        <f>IF(E$4&lt;=$C$14,$DV$7/$C$14,0)</f>
        <v>0</v>
      </c>
      <c r="DW135" s="43">
        <f>IF(F$4&lt;=$C$14,$DV$7/$C$14,0)</f>
        <v>0</v>
      </c>
    </row>
    <row r="136" spans="1:127" x14ac:dyDescent="0.2">
      <c r="D136" s="20">
        <v>123</v>
      </c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  <c r="DE136" s="43"/>
      <c r="DF136" s="43"/>
      <c r="DG136" s="43"/>
      <c r="DH136" s="43"/>
      <c r="DI136" s="43"/>
      <c r="DJ136" s="43"/>
      <c r="DK136" s="43"/>
      <c r="DL136" s="43"/>
      <c r="DM136" s="43"/>
      <c r="DN136" s="43"/>
      <c r="DO136" s="43"/>
      <c r="DP136" s="43"/>
      <c r="DQ136" s="43"/>
      <c r="DR136" s="43"/>
      <c r="DS136" s="43"/>
      <c r="DT136" s="43"/>
      <c r="DU136" s="43"/>
      <c r="DV136" s="43"/>
      <c r="DW136" s="43">
        <f>IF(E$4&lt;=$C$14,$DW$7/$C$14,0)</f>
        <v>0</v>
      </c>
    </row>
    <row r="137" spans="1:127" x14ac:dyDescent="0.2"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34"/>
      <c r="DD137" s="34"/>
      <c r="DE137" s="34"/>
      <c r="DF137" s="34"/>
      <c r="DG137" s="34"/>
      <c r="DH137" s="34"/>
      <c r="DI137" s="34"/>
      <c r="DJ137" s="34"/>
      <c r="DK137" s="34"/>
      <c r="DL137" s="34"/>
      <c r="DM137" s="34"/>
      <c r="DN137" s="34"/>
      <c r="DO137" s="34"/>
      <c r="DP137" s="34"/>
      <c r="DQ137" s="34"/>
      <c r="DR137" s="34"/>
      <c r="DS137" s="34"/>
      <c r="DT137" s="34"/>
      <c r="DU137" s="34"/>
      <c r="DV137" s="34"/>
      <c r="DW137" s="34"/>
    </row>
    <row r="138" spans="1:127" s="43" customFormat="1" x14ac:dyDescent="0.2">
      <c r="A138" s="80" t="s">
        <v>164</v>
      </c>
      <c r="E138" s="43">
        <f>SUM(E14:E136)</f>
        <v>0</v>
      </c>
      <c r="F138" s="43">
        <f t="shared" ref="F138:BQ138" si="181">SUM(F14:F136)</f>
        <v>0</v>
      </c>
      <c r="G138" s="43">
        <f t="shared" si="181"/>
        <v>0</v>
      </c>
      <c r="H138" s="43">
        <f t="shared" si="181"/>
        <v>0</v>
      </c>
      <c r="I138" s="43">
        <f t="shared" si="181"/>
        <v>0</v>
      </c>
      <c r="J138" s="43">
        <f t="shared" si="181"/>
        <v>0</v>
      </c>
      <c r="K138" s="43">
        <f t="shared" si="181"/>
        <v>0</v>
      </c>
      <c r="L138" s="43">
        <f t="shared" si="181"/>
        <v>0</v>
      </c>
      <c r="M138" s="43">
        <f t="shared" si="181"/>
        <v>0</v>
      </c>
      <c r="N138" s="43">
        <f t="shared" si="181"/>
        <v>0</v>
      </c>
      <c r="O138" s="43">
        <f t="shared" si="181"/>
        <v>0</v>
      </c>
      <c r="P138" s="43">
        <f t="shared" si="181"/>
        <v>0</v>
      </c>
      <c r="Q138" s="43">
        <f t="shared" si="181"/>
        <v>0</v>
      </c>
      <c r="R138" s="43">
        <f t="shared" si="181"/>
        <v>0</v>
      </c>
      <c r="S138" s="43">
        <f t="shared" si="181"/>
        <v>0</v>
      </c>
      <c r="T138" s="43">
        <f t="shared" si="181"/>
        <v>0</v>
      </c>
      <c r="U138" s="43">
        <f t="shared" si="181"/>
        <v>0</v>
      </c>
      <c r="V138" s="43">
        <f t="shared" si="181"/>
        <v>0</v>
      </c>
      <c r="W138" s="43">
        <f t="shared" si="181"/>
        <v>0</v>
      </c>
      <c r="X138" s="43">
        <f t="shared" si="181"/>
        <v>0</v>
      </c>
      <c r="Y138" s="43">
        <f t="shared" si="181"/>
        <v>0</v>
      </c>
      <c r="Z138" s="43">
        <f t="shared" si="181"/>
        <v>0</v>
      </c>
      <c r="AA138" s="43">
        <f t="shared" si="181"/>
        <v>0</v>
      </c>
      <c r="AB138" s="43">
        <f t="shared" si="181"/>
        <v>0</v>
      </c>
      <c r="AC138" s="43">
        <f t="shared" si="181"/>
        <v>0</v>
      </c>
      <c r="AD138" s="43">
        <f t="shared" si="181"/>
        <v>0</v>
      </c>
      <c r="AE138" s="43">
        <f t="shared" si="181"/>
        <v>0</v>
      </c>
      <c r="AF138" s="43">
        <f t="shared" si="181"/>
        <v>0</v>
      </c>
      <c r="AG138" s="43">
        <f t="shared" si="181"/>
        <v>0</v>
      </c>
      <c r="AH138" s="43">
        <f t="shared" si="181"/>
        <v>0</v>
      </c>
      <c r="AI138" s="43">
        <f t="shared" si="181"/>
        <v>0</v>
      </c>
      <c r="AJ138" s="43">
        <f t="shared" si="181"/>
        <v>0</v>
      </c>
      <c r="AK138" s="43">
        <f t="shared" si="181"/>
        <v>0</v>
      </c>
      <c r="AL138" s="43">
        <f t="shared" si="181"/>
        <v>0</v>
      </c>
      <c r="AM138" s="43">
        <f t="shared" si="181"/>
        <v>0</v>
      </c>
      <c r="AN138" s="43">
        <f t="shared" si="181"/>
        <v>0</v>
      </c>
      <c r="AO138" s="43">
        <f t="shared" si="181"/>
        <v>0</v>
      </c>
      <c r="AP138" s="43">
        <f t="shared" si="181"/>
        <v>0</v>
      </c>
      <c r="AQ138" s="43">
        <f t="shared" si="181"/>
        <v>0</v>
      </c>
      <c r="AR138" s="43">
        <f t="shared" si="181"/>
        <v>0</v>
      </c>
      <c r="AS138" s="43">
        <f t="shared" si="181"/>
        <v>0</v>
      </c>
      <c r="AT138" s="43">
        <f t="shared" si="181"/>
        <v>0</v>
      </c>
      <c r="AU138" s="43">
        <f t="shared" si="181"/>
        <v>0</v>
      </c>
      <c r="AV138" s="43">
        <f t="shared" si="181"/>
        <v>0</v>
      </c>
      <c r="AW138" s="43">
        <f t="shared" si="181"/>
        <v>0</v>
      </c>
      <c r="AX138" s="43">
        <f t="shared" si="181"/>
        <v>0</v>
      </c>
      <c r="AY138" s="43">
        <f t="shared" si="181"/>
        <v>0</v>
      </c>
      <c r="AZ138" s="43">
        <f t="shared" si="181"/>
        <v>0</v>
      </c>
      <c r="BA138" s="43">
        <f t="shared" si="181"/>
        <v>0</v>
      </c>
      <c r="BB138" s="43">
        <f t="shared" si="181"/>
        <v>0</v>
      </c>
      <c r="BC138" s="43">
        <f t="shared" si="181"/>
        <v>0</v>
      </c>
      <c r="BD138" s="43">
        <f t="shared" si="181"/>
        <v>0</v>
      </c>
      <c r="BE138" s="43">
        <f t="shared" si="181"/>
        <v>0</v>
      </c>
      <c r="BF138" s="43">
        <f t="shared" si="181"/>
        <v>0</v>
      </c>
      <c r="BG138" s="43">
        <f t="shared" si="181"/>
        <v>0</v>
      </c>
      <c r="BH138" s="43">
        <f t="shared" si="181"/>
        <v>0</v>
      </c>
      <c r="BI138" s="43">
        <f t="shared" si="181"/>
        <v>0</v>
      </c>
      <c r="BJ138" s="43">
        <f t="shared" si="181"/>
        <v>0</v>
      </c>
      <c r="BK138" s="43">
        <f t="shared" si="181"/>
        <v>0</v>
      </c>
      <c r="BL138" s="43">
        <f t="shared" si="181"/>
        <v>0</v>
      </c>
      <c r="BM138" s="43">
        <f t="shared" si="181"/>
        <v>0</v>
      </c>
      <c r="BN138" s="43">
        <f t="shared" si="181"/>
        <v>0</v>
      </c>
      <c r="BO138" s="43">
        <f t="shared" si="181"/>
        <v>0</v>
      </c>
      <c r="BP138" s="43">
        <f t="shared" si="181"/>
        <v>0</v>
      </c>
      <c r="BQ138" s="43">
        <f t="shared" si="181"/>
        <v>0</v>
      </c>
      <c r="BR138" s="43">
        <f t="shared" ref="BR138:DW138" si="182">SUM(BR14:BR136)</f>
        <v>0</v>
      </c>
      <c r="BS138" s="43">
        <f t="shared" si="182"/>
        <v>0</v>
      </c>
      <c r="BT138" s="43">
        <f t="shared" si="182"/>
        <v>0</v>
      </c>
      <c r="BU138" s="43">
        <f t="shared" si="182"/>
        <v>0</v>
      </c>
      <c r="BV138" s="43">
        <f t="shared" si="182"/>
        <v>0</v>
      </c>
      <c r="BW138" s="43">
        <f t="shared" si="182"/>
        <v>0</v>
      </c>
      <c r="BX138" s="43">
        <f t="shared" si="182"/>
        <v>0</v>
      </c>
      <c r="BY138" s="43">
        <f t="shared" si="182"/>
        <v>0</v>
      </c>
      <c r="BZ138" s="43">
        <f t="shared" si="182"/>
        <v>0</v>
      </c>
      <c r="CA138" s="43">
        <f t="shared" si="182"/>
        <v>0</v>
      </c>
      <c r="CB138" s="43">
        <f t="shared" si="182"/>
        <v>0</v>
      </c>
      <c r="CC138" s="43">
        <f t="shared" si="182"/>
        <v>0</v>
      </c>
      <c r="CD138" s="43">
        <f t="shared" si="182"/>
        <v>0</v>
      </c>
      <c r="CE138" s="43">
        <f t="shared" si="182"/>
        <v>0</v>
      </c>
      <c r="CF138" s="43">
        <f t="shared" si="182"/>
        <v>0</v>
      </c>
      <c r="CG138" s="43">
        <f t="shared" si="182"/>
        <v>0</v>
      </c>
      <c r="CH138" s="43">
        <f t="shared" si="182"/>
        <v>0</v>
      </c>
      <c r="CI138" s="43">
        <f t="shared" si="182"/>
        <v>0</v>
      </c>
      <c r="CJ138" s="43">
        <f t="shared" si="182"/>
        <v>0</v>
      </c>
      <c r="CK138" s="43">
        <f t="shared" si="182"/>
        <v>0</v>
      </c>
      <c r="CL138" s="43">
        <f t="shared" si="182"/>
        <v>0</v>
      </c>
      <c r="CM138" s="43">
        <f t="shared" si="182"/>
        <v>0</v>
      </c>
      <c r="CN138" s="43">
        <f t="shared" si="182"/>
        <v>0</v>
      </c>
      <c r="CO138" s="43">
        <f t="shared" si="182"/>
        <v>0</v>
      </c>
      <c r="CP138" s="43">
        <f t="shared" si="182"/>
        <v>0</v>
      </c>
      <c r="CQ138" s="43">
        <f t="shared" si="182"/>
        <v>0</v>
      </c>
      <c r="CR138" s="43">
        <f t="shared" si="182"/>
        <v>0</v>
      </c>
      <c r="CS138" s="43">
        <f t="shared" si="182"/>
        <v>0</v>
      </c>
      <c r="CT138" s="43">
        <f t="shared" si="182"/>
        <v>0</v>
      </c>
      <c r="CU138" s="43">
        <f t="shared" si="182"/>
        <v>0</v>
      </c>
      <c r="CV138" s="43">
        <f t="shared" si="182"/>
        <v>0</v>
      </c>
      <c r="CW138" s="43">
        <f t="shared" si="182"/>
        <v>0</v>
      </c>
      <c r="CX138" s="43">
        <f t="shared" si="182"/>
        <v>0</v>
      </c>
      <c r="CY138" s="43">
        <f t="shared" si="182"/>
        <v>0</v>
      </c>
      <c r="CZ138" s="43">
        <f t="shared" si="182"/>
        <v>0</v>
      </c>
      <c r="DA138" s="43">
        <f t="shared" si="182"/>
        <v>0</v>
      </c>
      <c r="DB138" s="43">
        <f t="shared" si="182"/>
        <v>0</v>
      </c>
      <c r="DC138" s="43">
        <f t="shared" si="182"/>
        <v>0</v>
      </c>
      <c r="DD138" s="43">
        <f t="shared" si="182"/>
        <v>0</v>
      </c>
      <c r="DE138" s="43">
        <f t="shared" si="182"/>
        <v>0</v>
      </c>
      <c r="DF138" s="43">
        <f t="shared" si="182"/>
        <v>0</v>
      </c>
      <c r="DG138" s="43">
        <f t="shared" si="182"/>
        <v>0</v>
      </c>
      <c r="DH138" s="43">
        <f t="shared" si="182"/>
        <v>0</v>
      </c>
      <c r="DI138" s="43">
        <f t="shared" si="182"/>
        <v>0</v>
      </c>
      <c r="DJ138" s="43">
        <f t="shared" si="182"/>
        <v>0</v>
      </c>
      <c r="DK138" s="43">
        <f t="shared" si="182"/>
        <v>0</v>
      </c>
      <c r="DL138" s="43">
        <f t="shared" si="182"/>
        <v>0</v>
      </c>
      <c r="DM138" s="43">
        <f t="shared" si="182"/>
        <v>0</v>
      </c>
      <c r="DN138" s="43">
        <f t="shared" si="182"/>
        <v>0</v>
      </c>
      <c r="DO138" s="43">
        <f t="shared" si="182"/>
        <v>0</v>
      </c>
      <c r="DP138" s="43">
        <f t="shared" si="182"/>
        <v>0</v>
      </c>
      <c r="DQ138" s="43">
        <f t="shared" si="182"/>
        <v>0</v>
      </c>
      <c r="DR138" s="43">
        <f t="shared" si="182"/>
        <v>0</v>
      </c>
      <c r="DS138" s="43">
        <f t="shared" si="182"/>
        <v>0</v>
      </c>
      <c r="DT138" s="43">
        <f t="shared" si="182"/>
        <v>0</v>
      </c>
      <c r="DU138" s="43">
        <f t="shared" si="182"/>
        <v>0</v>
      </c>
      <c r="DV138" s="43">
        <f t="shared" si="182"/>
        <v>0</v>
      </c>
      <c r="DW138" s="43">
        <f t="shared" si="182"/>
        <v>0</v>
      </c>
    </row>
    <row r="141" spans="1:127" x14ac:dyDescent="0.2">
      <c r="D141" s="28" t="s">
        <v>162</v>
      </c>
      <c r="E141" s="20">
        <v>1</v>
      </c>
      <c r="F141" s="20">
        <f t="shared" ref="F141:AN141" si="183">E141+1</f>
        <v>2</v>
      </c>
      <c r="G141" s="20">
        <f t="shared" si="183"/>
        <v>3</v>
      </c>
      <c r="H141" s="20">
        <f t="shared" si="183"/>
        <v>4</v>
      </c>
      <c r="I141" s="20">
        <f t="shared" si="183"/>
        <v>5</v>
      </c>
      <c r="J141" s="20">
        <f t="shared" si="183"/>
        <v>6</v>
      </c>
      <c r="K141" s="20">
        <f t="shared" si="183"/>
        <v>7</v>
      </c>
      <c r="L141" s="20">
        <f t="shared" si="183"/>
        <v>8</v>
      </c>
      <c r="M141" s="20">
        <f t="shared" si="183"/>
        <v>9</v>
      </c>
      <c r="N141" s="20">
        <f t="shared" si="183"/>
        <v>10</v>
      </c>
      <c r="O141" s="20">
        <f t="shared" si="183"/>
        <v>11</v>
      </c>
      <c r="P141" s="20">
        <f t="shared" si="183"/>
        <v>12</v>
      </c>
      <c r="Q141" s="20">
        <f t="shared" si="183"/>
        <v>13</v>
      </c>
      <c r="R141" s="20">
        <f t="shared" si="183"/>
        <v>14</v>
      </c>
      <c r="S141" s="20">
        <f t="shared" si="183"/>
        <v>15</v>
      </c>
      <c r="T141" s="20">
        <f t="shared" si="183"/>
        <v>16</v>
      </c>
      <c r="U141" s="20">
        <f t="shared" si="183"/>
        <v>17</v>
      </c>
      <c r="V141" s="20">
        <f t="shared" si="183"/>
        <v>18</v>
      </c>
      <c r="W141" s="20">
        <f t="shared" si="183"/>
        <v>19</v>
      </c>
      <c r="X141" s="20">
        <f t="shared" si="183"/>
        <v>20</v>
      </c>
      <c r="Y141" s="20">
        <f t="shared" si="183"/>
        <v>21</v>
      </c>
      <c r="Z141" s="20">
        <f t="shared" si="183"/>
        <v>22</v>
      </c>
      <c r="AA141" s="20">
        <f t="shared" si="183"/>
        <v>23</v>
      </c>
      <c r="AB141" s="20">
        <f t="shared" si="183"/>
        <v>24</v>
      </c>
      <c r="AC141" s="20">
        <f t="shared" si="183"/>
        <v>25</v>
      </c>
      <c r="AD141" s="20">
        <f t="shared" si="183"/>
        <v>26</v>
      </c>
      <c r="AE141" s="20">
        <f t="shared" si="183"/>
        <v>27</v>
      </c>
      <c r="AF141" s="20">
        <f t="shared" si="183"/>
        <v>28</v>
      </c>
      <c r="AG141" s="20">
        <f t="shared" si="183"/>
        <v>29</v>
      </c>
      <c r="AH141" s="20">
        <f t="shared" si="183"/>
        <v>30</v>
      </c>
      <c r="AI141" s="20">
        <f t="shared" si="183"/>
        <v>31</v>
      </c>
      <c r="AJ141" s="20">
        <f t="shared" si="183"/>
        <v>32</v>
      </c>
      <c r="AK141" s="20">
        <f t="shared" si="183"/>
        <v>33</v>
      </c>
      <c r="AL141" s="20">
        <f t="shared" si="183"/>
        <v>34</v>
      </c>
      <c r="AM141" s="20">
        <f t="shared" si="183"/>
        <v>35</v>
      </c>
      <c r="AN141" s="20">
        <f t="shared" si="183"/>
        <v>36</v>
      </c>
      <c r="AO141" s="20">
        <f>AN141+1</f>
        <v>37</v>
      </c>
      <c r="AP141" s="20">
        <f>AO141+1</f>
        <v>38</v>
      </c>
      <c r="AQ141" s="20">
        <f>AP141+1</f>
        <v>39</v>
      </c>
      <c r="AR141" s="20">
        <f t="shared" ref="AR141:DC141" si="184">AQ141+1</f>
        <v>40</v>
      </c>
      <c r="AS141" s="20">
        <f t="shared" si="184"/>
        <v>41</v>
      </c>
      <c r="AT141" s="20">
        <f t="shared" si="184"/>
        <v>42</v>
      </c>
      <c r="AU141" s="20">
        <f t="shared" si="184"/>
        <v>43</v>
      </c>
      <c r="AV141" s="20">
        <f t="shared" si="184"/>
        <v>44</v>
      </c>
      <c r="AW141" s="20">
        <f t="shared" si="184"/>
        <v>45</v>
      </c>
      <c r="AX141" s="20">
        <f t="shared" si="184"/>
        <v>46</v>
      </c>
      <c r="AY141" s="20">
        <f t="shared" si="184"/>
        <v>47</v>
      </c>
      <c r="AZ141" s="20">
        <f t="shared" si="184"/>
        <v>48</v>
      </c>
      <c r="BA141" s="20">
        <f t="shared" si="184"/>
        <v>49</v>
      </c>
      <c r="BB141" s="20">
        <f t="shared" si="184"/>
        <v>50</v>
      </c>
      <c r="BC141" s="20">
        <f t="shared" si="184"/>
        <v>51</v>
      </c>
      <c r="BD141" s="20">
        <f t="shared" si="184"/>
        <v>52</v>
      </c>
      <c r="BE141" s="20">
        <f t="shared" si="184"/>
        <v>53</v>
      </c>
      <c r="BF141" s="20">
        <f t="shared" si="184"/>
        <v>54</v>
      </c>
      <c r="BG141" s="20">
        <f t="shared" si="184"/>
        <v>55</v>
      </c>
      <c r="BH141" s="20">
        <f t="shared" si="184"/>
        <v>56</v>
      </c>
      <c r="BI141" s="20">
        <f t="shared" si="184"/>
        <v>57</v>
      </c>
      <c r="BJ141" s="20">
        <f t="shared" si="184"/>
        <v>58</v>
      </c>
      <c r="BK141" s="20">
        <f t="shared" si="184"/>
        <v>59</v>
      </c>
      <c r="BL141" s="20">
        <f t="shared" si="184"/>
        <v>60</v>
      </c>
      <c r="BM141" s="20">
        <f t="shared" si="184"/>
        <v>61</v>
      </c>
      <c r="BN141" s="20">
        <f t="shared" si="184"/>
        <v>62</v>
      </c>
      <c r="BO141" s="20">
        <f t="shared" si="184"/>
        <v>63</v>
      </c>
      <c r="BP141" s="20">
        <f t="shared" si="184"/>
        <v>64</v>
      </c>
      <c r="BQ141" s="20">
        <f t="shared" si="184"/>
        <v>65</v>
      </c>
      <c r="BR141" s="20">
        <f t="shared" si="184"/>
        <v>66</v>
      </c>
      <c r="BS141" s="20">
        <f t="shared" si="184"/>
        <v>67</v>
      </c>
      <c r="BT141" s="20">
        <f t="shared" si="184"/>
        <v>68</v>
      </c>
      <c r="BU141" s="20">
        <f t="shared" si="184"/>
        <v>69</v>
      </c>
      <c r="BV141" s="20">
        <f t="shared" si="184"/>
        <v>70</v>
      </c>
      <c r="BW141" s="20">
        <f t="shared" si="184"/>
        <v>71</v>
      </c>
      <c r="BX141" s="20">
        <f t="shared" si="184"/>
        <v>72</v>
      </c>
      <c r="BY141" s="20">
        <f t="shared" si="184"/>
        <v>73</v>
      </c>
      <c r="BZ141" s="20">
        <f t="shared" si="184"/>
        <v>74</v>
      </c>
      <c r="CA141" s="20">
        <f t="shared" si="184"/>
        <v>75</v>
      </c>
      <c r="CB141" s="20">
        <f t="shared" si="184"/>
        <v>76</v>
      </c>
      <c r="CC141" s="20">
        <f t="shared" si="184"/>
        <v>77</v>
      </c>
      <c r="CD141" s="20">
        <f t="shared" si="184"/>
        <v>78</v>
      </c>
      <c r="CE141" s="20">
        <f t="shared" si="184"/>
        <v>79</v>
      </c>
      <c r="CF141" s="20">
        <f t="shared" si="184"/>
        <v>80</v>
      </c>
      <c r="CG141" s="20">
        <f t="shared" si="184"/>
        <v>81</v>
      </c>
      <c r="CH141" s="20">
        <f t="shared" si="184"/>
        <v>82</v>
      </c>
      <c r="CI141" s="20">
        <f t="shared" si="184"/>
        <v>83</v>
      </c>
      <c r="CJ141" s="20">
        <f t="shared" si="184"/>
        <v>84</v>
      </c>
      <c r="CK141" s="20">
        <f t="shared" si="184"/>
        <v>85</v>
      </c>
      <c r="CL141" s="20">
        <f t="shared" si="184"/>
        <v>86</v>
      </c>
      <c r="CM141" s="20">
        <f t="shared" si="184"/>
        <v>87</v>
      </c>
      <c r="CN141" s="20">
        <f t="shared" si="184"/>
        <v>88</v>
      </c>
      <c r="CO141" s="20">
        <f t="shared" si="184"/>
        <v>89</v>
      </c>
      <c r="CP141" s="20">
        <f t="shared" si="184"/>
        <v>90</v>
      </c>
      <c r="CQ141" s="20">
        <f t="shared" si="184"/>
        <v>91</v>
      </c>
      <c r="CR141" s="20">
        <f t="shared" si="184"/>
        <v>92</v>
      </c>
      <c r="CS141" s="20">
        <f t="shared" si="184"/>
        <v>93</v>
      </c>
      <c r="CT141" s="20">
        <f t="shared" si="184"/>
        <v>94</v>
      </c>
      <c r="CU141" s="20">
        <f t="shared" si="184"/>
        <v>95</v>
      </c>
      <c r="CV141" s="20">
        <f t="shared" si="184"/>
        <v>96</v>
      </c>
      <c r="CW141" s="20">
        <f t="shared" si="184"/>
        <v>97</v>
      </c>
      <c r="CX141" s="20">
        <f t="shared" si="184"/>
        <v>98</v>
      </c>
      <c r="CY141" s="20">
        <f t="shared" si="184"/>
        <v>99</v>
      </c>
      <c r="CZ141" s="20">
        <f t="shared" si="184"/>
        <v>100</v>
      </c>
      <c r="DA141" s="20">
        <f t="shared" si="184"/>
        <v>101</v>
      </c>
      <c r="DB141" s="20">
        <f t="shared" si="184"/>
        <v>102</v>
      </c>
      <c r="DC141" s="20">
        <f t="shared" si="184"/>
        <v>103</v>
      </c>
      <c r="DD141" s="20">
        <f t="shared" ref="DD141:DW141" si="185">DC141+1</f>
        <v>104</v>
      </c>
      <c r="DE141" s="20">
        <f t="shared" si="185"/>
        <v>105</v>
      </c>
      <c r="DF141" s="20">
        <f t="shared" si="185"/>
        <v>106</v>
      </c>
      <c r="DG141" s="20">
        <f t="shared" si="185"/>
        <v>107</v>
      </c>
      <c r="DH141" s="20">
        <f t="shared" si="185"/>
        <v>108</v>
      </c>
      <c r="DI141" s="20">
        <f t="shared" si="185"/>
        <v>109</v>
      </c>
      <c r="DJ141" s="20">
        <f t="shared" si="185"/>
        <v>110</v>
      </c>
      <c r="DK141" s="20">
        <f t="shared" si="185"/>
        <v>111</v>
      </c>
      <c r="DL141" s="20">
        <f t="shared" si="185"/>
        <v>112</v>
      </c>
      <c r="DM141" s="20">
        <f t="shared" si="185"/>
        <v>113</v>
      </c>
      <c r="DN141" s="20">
        <f t="shared" si="185"/>
        <v>114</v>
      </c>
      <c r="DO141" s="20">
        <f t="shared" si="185"/>
        <v>115</v>
      </c>
      <c r="DP141" s="20">
        <f t="shared" si="185"/>
        <v>116</v>
      </c>
      <c r="DQ141" s="20">
        <f t="shared" si="185"/>
        <v>117</v>
      </c>
      <c r="DR141" s="20">
        <f t="shared" si="185"/>
        <v>118</v>
      </c>
      <c r="DS141" s="20">
        <f t="shared" si="185"/>
        <v>119</v>
      </c>
      <c r="DT141" s="20">
        <f t="shared" si="185"/>
        <v>120</v>
      </c>
      <c r="DU141" s="20">
        <f t="shared" si="185"/>
        <v>121</v>
      </c>
      <c r="DV141" s="20">
        <f t="shared" si="185"/>
        <v>122</v>
      </c>
      <c r="DW141" s="20">
        <f t="shared" si="185"/>
        <v>123</v>
      </c>
    </row>
    <row r="142" spans="1:127" x14ac:dyDescent="0.2">
      <c r="A142" s="2" t="s">
        <v>163</v>
      </c>
      <c r="C142" s="32">
        <f>C8</f>
        <v>0</v>
      </c>
      <c r="D142" s="20">
        <v>1</v>
      </c>
      <c r="E142" s="43">
        <f t="shared" ref="E142:BP142" si="186">IF(E$4&lt;=$C$142,$E$8/$C$142,0)</f>
        <v>0</v>
      </c>
      <c r="F142" s="43">
        <f t="shared" si="186"/>
        <v>0</v>
      </c>
      <c r="G142" s="43">
        <f t="shared" si="186"/>
        <v>0</v>
      </c>
      <c r="H142" s="43">
        <f t="shared" si="186"/>
        <v>0</v>
      </c>
      <c r="I142" s="43">
        <f t="shared" si="186"/>
        <v>0</v>
      </c>
      <c r="J142" s="43">
        <f t="shared" si="186"/>
        <v>0</v>
      </c>
      <c r="K142" s="43">
        <f t="shared" si="186"/>
        <v>0</v>
      </c>
      <c r="L142" s="43">
        <f t="shared" si="186"/>
        <v>0</v>
      </c>
      <c r="M142" s="43">
        <f t="shared" si="186"/>
        <v>0</v>
      </c>
      <c r="N142" s="43">
        <f t="shared" si="186"/>
        <v>0</v>
      </c>
      <c r="O142" s="43">
        <f t="shared" si="186"/>
        <v>0</v>
      </c>
      <c r="P142" s="43">
        <f t="shared" si="186"/>
        <v>0</v>
      </c>
      <c r="Q142" s="43">
        <f t="shared" si="186"/>
        <v>0</v>
      </c>
      <c r="R142" s="43">
        <f t="shared" si="186"/>
        <v>0</v>
      </c>
      <c r="S142" s="43">
        <f t="shared" si="186"/>
        <v>0</v>
      </c>
      <c r="T142" s="43">
        <f t="shared" si="186"/>
        <v>0</v>
      </c>
      <c r="U142" s="43">
        <f t="shared" si="186"/>
        <v>0</v>
      </c>
      <c r="V142" s="43">
        <f t="shared" si="186"/>
        <v>0</v>
      </c>
      <c r="W142" s="43">
        <f t="shared" si="186"/>
        <v>0</v>
      </c>
      <c r="X142" s="43">
        <f t="shared" si="186"/>
        <v>0</v>
      </c>
      <c r="Y142" s="43">
        <f t="shared" si="186"/>
        <v>0</v>
      </c>
      <c r="Z142" s="43">
        <f t="shared" si="186"/>
        <v>0</v>
      </c>
      <c r="AA142" s="43">
        <f t="shared" si="186"/>
        <v>0</v>
      </c>
      <c r="AB142" s="43">
        <f t="shared" si="186"/>
        <v>0</v>
      </c>
      <c r="AC142" s="43">
        <f t="shared" si="186"/>
        <v>0</v>
      </c>
      <c r="AD142" s="43">
        <f t="shared" si="186"/>
        <v>0</v>
      </c>
      <c r="AE142" s="43">
        <f t="shared" si="186"/>
        <v>0</v>
      </c>
      <c r="AF142" s="43">
        <f t="shared" si="186"/>
        <v>0</v>
      </c>
      <c r="AG142" s="43">
        <f t="shared" si="186"/>
        <v>0</v>
      </c>
      <c r="AH142" s="43">
        <f t="shared" si="186"/>
        <v>0</v>
      </c>
      <c r="AI142" s="43">
        <f t="shared" si="186"/>
        <v>0</v>
      </c>
      <c r="AJ142" s="43">
        <f t="shared" si="186"/>
        <v>0</v>
      </c>
      <c r="AK142" s="43">
        <f t="shared" si="186"/>
        <v>0</v>
      </c>
      <c r="AL142" s="43">
        <f t="shared" si="186"/>
        <v>0</v>
      </c>
      <c r="AM142" s="43">
        <f t="shared" si="186"/>
        <v>0</v>
      </c>
      <c r="AN142" s="43">
        <f t="shared" si="186"/>
        <v>0</v>
      </c>
      <c r="AO142" s="43">
        <f t="shared" si="186"/>
        <v>0</v>
      </c>
      <c r="AP142" s="43">
        <f t="shared" si="186"/>
        <v>0</v>
      </c>
      <c r="AQ142" s="43">
        <f t="shared" si="186"/>
        <v>0</v>
      </c>
      <c r="AR142" s="43">
        <f t="shared" si="186"/>
        <v>0</v>
      </c>
      <c r="AS142" s="43">
        <f t="shared" si="186"/>
        <v>0</v>
      </c>
      <c r="AT142" s="43">
        <f t="shared" si="186"/>
        <v>0</v>
      </c>
      <c r="AU142" s="43">
        <f t="shared" si="186"/>
        <v>0</v>
      </c>
      <c r="AV142" s="43">
        <f t="shared" si="186"/>
        <v>0</v>
      </c>
      <c r="AW142" s="43">
        <f t="shared" si="186"/>
        <v>0</v>
      </c>
      <c r="AX142" s="43">
        <f t="shared" si="186"/>
        <v>0</v>
      </c>
      <c r="AY142" s="43">
        <f t="shared" si="186"/>
        <v>0</v>
      </c>
      <c r="AZ142" s="43">
        <f t="shared" si="186"/>
        <v>0</v>
      </c>
      <c r="BA142" s="43">
        <f t="shared" si="186"/>
        <v>0</v>
      </c>
      <c r="BB142" s="43">
        <f t="shared" si="186"/>
        <v>0</v>
      </c>
      <c r="BC142" s="43">
        <f t="shared" si="186"/>
        <v>0</v>
      </c>
      <c r="BD142" s="43">
        <f t="shared" si="186"/>
        <v>0</v>
      </c>
      <c r="BE142" s="43">
        <f t="shared" si="186"/>
        <v>0</v>
      </c>
      <c r="BF142" s="43">
        <f t="shared" si="186"/>
        <v>0</v>
      </c>
      <c r="BG142" s="43">
        <f t="shared" si="186"/>
        <v>0</v>
      </c>
      <c r="BH142" s="43">
        <f t="shared" si="186"/>
        <v>0</v>
      </c>
      <c r="BI142" s="43">
        <f t="shared" si="186"/>
        <v>0</v>
      </c>
      <c r="BJ142" s="43">
        <f t="shared" si="186"/>
        <v>0</v>
      </c>
      <c r="BK142" s="43">
        <f t="shared" si="186"/>
        <v>0</v>
      </c>
      <c r="BL142" s="43">
        <f t="shared" si="186"/>
        <v>0</v>
      </c>
      <c r="BM142" s="43">
        <f t="shared" si="186"/>
        <v>0</v>
      </c>
      <c r="BN142" s="43">
        <f t="shared" si="186"/>
        <v>0</v>
      </c>
      <c r="BO142" s="43">
        <f t="shared" si="186"/>
        <v>0</v>
      </c>
      <c r="BP142" s="43">
        <f t="shared" si="186"/>
        <v>0</v>
      </c>
      <c r="BQ142" s="43">
        <f t="shared" ref="BQ142:DW142" si="187">IF(BQ$4&lt;=$C$142,$E$8/$C$142,0)</f>
        <v>0</v>
      </c>
      <c r="BR142" s="43">
        <f t="shared" si="187"/>
        <v>0</v>
      </c>
      <c r="BS142" s="43">
        <f t="shared" si="187"/>
        <v>0</v>
      </c>
      <c r="BT142" s="43">
        <f t="shared" si="187"/>
        <v>0</v>
      </c>
      <c r="BU142" s="43">
        <f t="shared" si="187"/>
        <v>0</v>
      </c>
      <c r="BV142" s="43">
        <f t="shared" si="187"/>
        <v>0</v>
      </c>
      <c r="BW142" s="43">
        <f t="shared" si="187"/>
        <v>0</v>
      </c>
      <c r="BX142" s="43">
        <f t="shared" si="187"/>
        <v>0</v>
      </c>
      <c r="BY142" s="43">
        <f t="shared" si="187"/>
        <v>0</v>
      </c>
      <c r="BZ142" s="43">
        <f t="shared" si="187"/>
        <v>0</v>
      </c>
      <c r="CA142" s="43">
        <f t="shared" si="187"/>
        <v>0</v>
      </c>
      <c r="CB142" s="43">
        <f t="shared" si="187"/>
        <v>0</v>
      </c>
      <c r="CC142" s="43">
        <f t="shared" si="187"/>
        <v>0</v>
      </c>
      <c r="CD142" s="43">
        <f t="shared" si="187"/>
        <v>0</v>
      </c>
      <c r="CE142" s="43">
        <f t="shared" si="187"/>
        <v>0</v>
      </c>
      <c r="CF142" s="43">
        <f t="shared" si="187"/>
        <v>0</v>
      </c>
      <c r="CG142" s="43">
        <f t="shared" si="187"/>
        <v>0</v>
      </c>
      <c r="CH142" s="43">
        <f t="shared" si="187"/>
        <v>0</v>
      </c>
      <c r="CI142" s="43">
        <f t="shared" si="187"/>
        <v>0</v>
      </c>
      <c r="CJ142" s="43">
        <f t="shared" si="187"/>
        <v>0</v>
      </c>
      <c r="CK142" s="43">
        <f t="shared" si="187"/>
        <v>0</v>
      </c>
      <c r="CL142" s="43">
        <f t="shared" si="187"/>
        <v>0</v>
      </c>
      <c r="CM142" s="43">
        <f t="shared" si="187"/>
        <v>0</v>
      </c>
      <c r="CN142" s="43">
        <f t="shared" si="187"/>
        <v>0</v>
      </c>
      <c r="CO142" s="43">
        <f t="shared" si="187"/>
        <v>0</v>
      </c>
      <c r="CP142" s="43">
        <f t="shared" si="187"/>
        <v>0</v>
      </c>
      <c r="CQ142" s="43">
        <f t="shared" si="187"/>
        <v>0</v>
      </c>
      <c r="CR142" s="43">
        <f t="shared" si="187"/>
        <v>0</v>
      </c>
      <c r="CS142" s="43">
        <f t="shared" si="187"/>
        <v>0</v>
      </c>
      <c r="CT142" s="43">
        <f t="shared" si="187"/>
        <v>0</v>
      </c>
      <c r="CU142" s="43">
        <f t="shared" si="187"/>
        <v>0</v>
      </c>
      <c r="CV142" s="43">
        <f t="shared" si="187"/>
        <v>0</v>
      </c>
      <c r="CW142" s="43">
        <f t="shared" si="187"/>
        <v>0</v>
      </c>
      <c r="CX142" s="43">
        <f t="shared" si="187"/>
        <v>0</v>
      </c>
      <c r="CY142" s="43">
        <f t="shared" si="187"/>
        <v>0</v>
      </c>
      <c r="CZ142" s="43">
        <f t="shared" si="187"/>
        <v>0</v>
      </c>
      <c r="DA142" s="43">
        <f t="shared" si="187"/>
        <v>0</v>
      </c>
      <c r="DB142" s="43">
        <f t="shared" si="187"/>
        <v>0</v>
      </c>
      <c r="DC142" s="43">
        <f t="shared" si="187"/>
        <v>0</v>
      </c>
      <c r="DD142" s="43">
        <f t="shared" si="187"/>
        <v>0</v>
      </c>
      <c r="DE142" s="43">
        <f t="shared" si="187"/>
        <v>0</v>
      </c>
      <c r="DF142" s="43">
        <f t="shared" si="187"/>
        <v>0</v>
      </c>
      <c r="DG142" s="43">
        <f t="shared" si="187"/>
        <v>0</v>
      </c>
      <c r="DH142" s="43">
        <f t="shared" si="187"/>
        <v>0</v>
      </c>
      <c r="DI142" s="43">
        <f t="shared" si="187"/>
        <v>0</v>
      </c>
      <c r="DJ142" s="43">
        <f t="shared" si="187"/>
        <v>0</v>
      </c>
      <c r="DK142" s="43">
        <f t="shared" si="187"/>
        <v>0</v>
      </c>
      <c r="DL142" s="43">
        <f t="shared" si="187"/>
        <v>0</v>
      </c>
      <c r="DM142" s="43">
        <f t="shared" si="187"/>
        <v>0</v>
      </c>
      <c r="DN142" s="43">
        <f t="shared" si="187"/>
        <v>0</v>
      </c>
      <c r="DO142" s="43">
        <f t="shared" si="187"/>
        <v>0</v>
      </c>
      <c r="DP142" s="43">
        <f t="shared" si="187"/>
        <v>0</v>
      </c>
      <c r="DQ142" s="43">
        <f t="shared" si="187"/>
        <v>0</v>
      </c>
      <c r="DR142" s="43">
        <f t="shared" si="187"/>
        <v>0</v>
      </c>
      <c r="DS142" s="43">
        <f t="shared" si="187"/>
        <v>0</v>
      </c>
      <c r="DT142" s="43">
        <f t="shared" si="187"/>
        <v>0</v>
      </c>
      <c r="DU142" s="43">
        <f t="shared" si="187"/>
        <v>0</v>
      </c>
      <c r="DV142" s="43">
        <f t="shared" si="187"/>
        <v>0</v>
      </c>
      <c r="DW142" s="43">
        <f t="shared" si="187"/>
        <v>0</v>
      </c>
    </row>
    <row r="143" spans="1:127" x14ac:dyDescent="0.2">
      <c r="D143" s="20">
        <v>2</v>
      </c>
      <c r="E143" s="43"/>
      <c r="F143" s="43">
        <f t="shared" ref="F143:BQ143" si="188">IF(E$4&lt;=$C$142,$F$8/$C$142,0)</f>
        <v>0</v>
      </c>
      <c r="G143" s="43">
        <f t="shared" si="188"/>
        <v>0</v>
      </c>
      <c r="H143" s="43">
        <f t="shared" si="188"/>
        <v>0</v>
      </c>
      <c r="I143" s="43">
        <f t="shared" si="188"/>
        <v>0</v>
      </c>
      <c r="J143" s="43">
        <f t="shared" si="188"/>
        <v>0</v>
      </c>
      <c r="K143" s="43">
        <f t="shared" si="188"/>
        <v>0</v>
      </c>
      <c r="L143" s="43">
        <f t="shared" si="188"/>
        <v>0</v>
      </c>
      <c r="M143" s="43">
        <f t="shared" si="188"/>
        <v>0</v>
      </c>
      <c r="N143" s="43">
        <f t="shared" si="188"/>
        <v>0</v>
      </c>
      <c r="O143" s="43">
        <f t="shared" si="188"/>
        <v>0</v>
      </c>
      <c r="P143" s="43">
        <f t="shared" si="188"/>
        <v>0</v>
      </c>
      <c r="Q143" s="43">
        <f t="shared" si="188"/>
        <v>0</v>
      </c>
      <c r="R143" s="43">
        <f t="shared" si="188"/>
        <v>0</v>
      </c>
      <c r="S143" s="43">
        <f t="shared" si="188"/>
        <v>0</v>
      </c>
      <c r="T143" s="43">
        <f t="shared" si="188"/>
        <v>0</v>
      </c>
      <c r="U143" s="43">
        <f t="shared" si="188"/>
        <v>0</v>
      </c>
      <c r="V143" s="43">
        <f t="shared" si="188"/>
        <v>0</v>
      </c>
      <c r="W143" s="43">
        <f t="shared" si="188"/>
        <v>0</v>
      </c>
      <c r="X143" s="43">
        <f t="shared" si="188"/>
        <v>0</v>
      </c>
      <c r="Y143" s="43">
        <f t="shared" si="188"/>
        <v>0</v>
      </c>
      <c r="Z143" s="43">
        <f t="shared" si="188"/>
        <v>0</v>
      </c>
      <c r="AA143" s="43">
        <f t="shared" si="188"/>
        <v>0</v>
      </c>
      <c r="AB143" s="43">
        <f t="shared" si="188"/>
        <v>0</v>
      </c>
      <c r="AC143" s="43">
        <f t="shared" si="188"/>
        <v>0</v>
      </c>
      <c r="AD143" s="43">
        <f t="shared" si="188"/>
        <v>0</v>
      </c>
      <c r="AE143" s="43">
        <f t="shared" si="188"/>
        <v>0</v>
      </c>
      <c r="AF143" s="43">
        <f t="shared" si="188"/>
        <v>0</v>
      </c>
      <c r="AG143" s="43">
        <f t="shared" si="188"/>
        <v>0</v>
      </c>
      <c r="AH143" s="43">
        <f t="shared" si="188"/>
        <v>0</v>
      </c>
      <c r="AI143" s="43">
        <f t="shared" si="188"/>
        <v>0</v>
      </c>
      <c r="AJ143" s="43">
        <f t="shared" si="188"/>
        <v>0</v>
      </c>
      <c r="AK143" s="43">
        <f t="shared" si="188"/>
        <v>0</v>
      </c>
      <c r="AL143" s="43">
        <f t="shared" si="188"/>
        <v>0</v>
      </c>
      <c r="AM143" s="43">
        <f t="shared" si="188"/>
        <v>0</v>
      </c>
      <c r="AN143" s="43">
        <f t="shared" si="188"/>
        <v>0</v>
      </c>
      <c r="AO143" s="43">
        <f t="shared" si="188"/>
        <v>0</v>
      </c>
      <c r="AP143" s="43">
        <f t="shared" si="188"/>
        <v>0</v>
      </c>
      <c r="AQ143" s="43">
        <f t="shared" si="188"/>
        <v>0</v>
      </c>
      <c r="AR143" s="43">
        <f t="shared" si="188"/>
        <v>0</v>
      </c>
      <c r="AS143" s="43">
        <f t="shared" si="188"/>
        <v>0</v>
      </c>
      <c r="AT143" s="43">
        <f t="shared" si="188"/>
        <v>0</v>
      </c>
      <c r="AU143" s="43">
        <f t="shared" si="188"/>
        <v>0</v>
      </c>
      <c r="AV143" s="43">
        <f t="shared" si="188"/>
        <v>0</v>
      </c>
      <c r="AW143" s="43">
        <f t="shared" si="188"/>
        <v>0</v>
      </c>
      <c r="AX143" s="43">
        <f t="shared" si="188"/>
        <v>0</v>
      </c>
      <c r="AY143" s="43">
        <f t="shared" si="188"/>
        <v>0</v>
      </c>
      <c r="AZ143" s="43">
        <f t="shared" si="188"/>
        <v>0</v>
      </c>
      <c r="BA143" s="43">
        <f t="shared" si="188"/>
        <v>0</v>
      </c>
      <c r="BB143" s="43">
        <f t="shared" si="188"/>
        <v>0</v>
      </c>
      <c r="BC143" s="43">
        <f t="shared" si="188"/>
        <v>0</v>
      </c>
      <c r="BD143" s="43">
        <f t="shared" si="188"/>
        <v>0</v>
      </c>
      <c r="BE143" s="43">
        <f t="shared" si="188"/>
        <v>0</v>
      </c>
      <c r="BF143" s="43">
        <f t="shared" si="188"/>
        <v>0</v>
      </c>
      <c r="BG143" s="43">
        <f t="shared" si="188"/>
        <v>0</v>
      </c>
      <c r="BH143" s="43">
        <f t="shared" si="188"/>
        <v>0</v>
      </c>
      <c r="BI143" s="43">
        <f t="shared" si="188"/>
        <v>0</v>
      </c>
      <c r="BJ143" s="43">
        <f t="shared" si="188"/>
        <v>0</v>
      </c>
      <c r="BK143" s="43">
        <f t="shared" si="188"/>
        <v>0</v>
      </c>
      <c r="BL143" s="43">
        <f t="shared" si="188"/>
        <v>0</v>
      </c>
      <c r="BM143" s="43">
        <f t="shared" si="188"/>
        <v>0</v>
      </c>
      <c r="BN143" s="43">
        <f t="shared" si="188"/>
        <v>0</v>
      </c>
      <c r="BO143" s="43">
        <f t="shared" si="188"/>
        <v>0</v>
      </c>
      <c r="BP143" s="43">
        <f t="shared" si="188"/>
        <v>0</v>
      </c>
      <c r="BQ143" s="43">
        <f t="shared" si="188"/>
        <v>0</v>
      </c>
      <c r="BR143" s="43">
        <f t="shared" ref="BR143:DW143" si="189">IF(BQ$4&lt;=$C$142,$F$8/$C$142,0)</f>
        <v>0</v>
      </c>
      <c r="BS143" s="43">
        <f t="shared" si="189"/>
        <v>0</v>
      </c>
      <c r="BT143" s="43">
        <f t="shared" si="189"/>
        <v>0</v>
      </c>
      <c r="BU143" s="43">
        <f t="shared" si="189"/>
        <v>0</v>
      </c>
      <c r="BV143" s="43">
        <f t="shared" si="189"/>
        <v>0</v>
      </c>
      <c r="BW143" s="43">
        <f t="shared" si="189"/>
        <v>0</v>
      </c>
      <c r="BX143" s="43">
        <f t="shared" si="189"/>
        <v>0</v>
      </c>
      <c r="BY143" s="43">
        <f t="shared" si="189"/>
        <v>0</v>
      </c>
      <c r="BZ143" s="43">
        <f t="shared" si="189"/>
        <v>0</v>
      </c>
      <c r="CA143" s="43">
        <f t="shared" si="189"/>
        <v>0</v>
      </c>
      <c r="CB143" s="43">
        <f t="shared" si="189"/>
        <v>0</v>
      </c>
      <c r="CC143" s="43">
        <f t="shared" si="189"/>
        <v>0</v>
      </c>
      <c r="CD143" s="43">
        <f t="shared" si="189"/>
        <v>0</v>
      </c>
      <c r="CE143" s="43">
        <f t="shared" si="189"/>
        <v>0</v>
      </c>
      <c r="CF143" s="43">
        <f t="shared" si="189"/>
        <v>0</v>
      </c>
      <c r="CG143" s="43">
        <f t="shared" si="189"/>
        <v>0</v>
      </c>
      <c r="CH143" s="43">
        <f t="shared" si="189"/>
        <v>0</v>
      </c>
      <c r="CI143" s="43">
        <f t="shared" si="189"/>
        <v>0</v>
      </c>
      <c r="CJ143" s="43">
        <f t="shared" si="189"/>
        <v>0</v>
      </c>
      <c r="CK143" s="43">
        <f t="shared" si="189"/>
        <v>0</v>
      </c>
      <c r="CL143" s="43">
        <f t="shared" si="189"/>
        <v>0</v>
      </c>
      <c r="CM143" s="43">
        <f t="shared" si="189"/>
        <v>0</v>
      </c>
      <c r="CN143" s="43">
        <f t="shared" si="189"/>
        <v>0</v>
      </c>
      <c r="CO143" s="43">
        <f t="shared" si="189"/>
        <v>0</v>
      </c>
      <c r="CP143" s="43">
        <f t="shared" si="189"/>
        <v>0</v>
      </c>
      <c r="CQ143" s="43">
        <f t="shared" si="189"/>
        <v>0</v>
      </c>
      <c r="CR143" s="43">
        <f t="shared" si="189"/>
        <v>0</v>
      </c>
      <c r="CS143" s="43">
        <f t="shared" si="189"/>
        <v>0</v>
      </c>
      <c r="CT143" s="43">
        <f t="shared" si="189"/>
        <v>0</v>
      </c>
      <c r="CU143" s="43">
        <f t="shared" si="189"/>
        <v>0</v>
      </c>
      <c r="CV143" s="43">
        <f t="shared" si="189"/>
        <v>0</v>
      </c>
      <c r="CW143" s="43">
        <f t="shared" si="189"/>
        <v>0</v>
      </c>
      <c r="CX143" s="43">
        <f t="shared" si="189"/>
        <v>0</v>
      </c>
      <c r="CY143" s="43">
        <f t="shared" si="189"/>
        <v>0</v>
      </c>
      <c r="CZ143" s="43">
        <f t="shared" si="189"/>
        <v>0</v>
      </c>
      <c r="DA143" s="43">
        <f t="shared" si="189"/>
        <v>0</v>
      </c>
      <c r="DB143" s="43">
        <f t="shared" si="189"/>
        <v>0</v>
      </c>
      <c r="DC143" s="43">
        <f t="shared" si="189"/>
        <v>0</v>
      </c>
      <c r="DD143" s="43">
        <f t="shared" si="189"/>
        <v>0</v>
      </c>
      <c r="DE143" s="43">
        <f t="shared" si="189"/>
        <v>0</v>
      </c>
      <c r="DF143" s="43">
        <f t="shared" si="189"/>
        <v>0</v>
      </c>
      <c r="DG143" s="43">
        <f t="shared" si="189"/>
        <v>0</v>
      </c>
      <c r="DH143" s="43">
        <f t="shared" si="189"/>
        <v>0</v>
      </c>
      <c r="DI143" s="43">
        <f t="shared" si="189"/>
        <v>0</v>
      </c>
      <c r="DJ143" s="43">
        <f t="shared" si="189"/>
        <v>0</v>
      </c>
      <c r="DK143" s="43">
        <f t="shared" si="189"/>
        <v>0</v>
      </c>
      <c r="DL143" s="43">
        <f t="shared" si="189"/>
        <v>0</v>
      </c>
      <c r="DM143" s="43">
        <f t="shared" si="189"/>
        <v>0</v>
      </c>
      <c r="DN143" s="43">
        <f t="shared" si="189"/>
        <v>0</v>
      </c>
      <c r="DO143" s="43">
        <f t="shared" si="189"/>
        <v>0</v>
      </c>
      <c r="DP143" s="43">
        <f t="shared" si="189"/>
        <v>0</v>
      </c>
      <c r="DQ143" s="43">
        <f t="shared" si="189"/>
        <v>0</v>
      </c>
      <c r="DR143" s="43">
        <f t="shared" si="189"/>
        <v>0</v>
      </c>
      <c r="DS143" s="43">
        <f t="shared" si="189"/>
        <v>0</v>
      </c>
      <c r="DT143" s="43">
        <f t="shared" si="189"/>
        <v>0</v>
      </c>
      <c r="DU143" s="43">
        <f t="shared" si="189"/>
        <v>0</v>
      </c>
      <c r="DV143" s="43">
        <f t="shared" si="189"/>
        <v>0</v>
      </c>
      <c r="DW143" s="43">
        <f t="shared" si="189"/>
        <v>0</v>
      </c>
    </row>
    <row r="144" spans="1:127" x14ac:dyDescent="0.2">
      <c r="D144" s="20">
        <v>3</v>
      </c>
      <c r="E144" s="43"/>
      <c r="F144" s="43"/>
      <c r="G144" s="43">
        <f t="shared" ref="G144:BR144" si="190">IF(E$4&lt;=$C$142,$G$8/$C$142,0)</f>
        <v>0</v>
      </c>
      <c r="H144" s="43">
        <f t="shared" si="190"/>
        <v>0</v>
      </c>
      <c r="I144" s="43">
        <f t="shared" si="190"/>
        <v>0</v>
      </c>
      <c r="J144" s="43">
        <f t="shared" si="190"/>
        <v>0</v>
      </c>
      <c r="K144" s="43">
        <f t="shared" si="190"/>
        <v>0</v>
      </c>
      <c r="L144" s="43">
        <f t="shared" si="190"/>
        <v>0</v>
      </c>
      <c r="M144" s="43">
        <f t="shared" si="190"/>
        <v>0</v>
      </c>
      <c r="N144" s="43">
        <f t="shared" si="190"/>
        <v>0</v>
      </c>
      <c r="O144" s="43">
        <f t="shared" si="190"/>
        <v>0</v>
      </c>
      <c r="P144" s="43">
        <f t="shared" si="190"/>
        <v>0</v>
      </c>
      <c r="Q144" s="43">
        <f t="shared" si="190"/>
        <v>0</v>
      </c>
      <c r="R144" s="43">
        <f t="shared" si="190"/>
        <v>0</v>
      </c>
      <c r="S144" s="43">
        <f t="shared" si="190"/>
        <v>0</v>
      </c>
      <c r="T144" s="43">
        <f t="shared" si="190"/>
        <v>0</v>
      </c>
      <c r="U144" s="43">
        <f t="shared" si="190"/>
        <v>0</v>
      </c>
      <c r="V144" s="43">
        <f t="shared" si="190"/>
        <v>0</v>
      </c>
      <c r="W144" s="43">
        <f t="shared" si="190"/>
        <v>0</v>
      </c>
      <c r="X144" s="43">
        <f t="shared" si="190"/>
        <v>0</v>
      </c>
      <c r="Y144" s="43">
        <f t="shared" si="190"/>
        <v>0</v>
      </c>
      <c r="Z144" s="43">
        <f t="shared" si="190"/>
        <v>0</v>
      </c>
      <c r="AA144" s="43">
        <f t="shared" si="190"/>
        <v>0</v>
      </c>
      <c r="AB144" s="43">
        <f t="shared" si="190"/>
        <v>0</v>
      </c>
      <c r="AC144" s="43">
        <f t="shared" si="190"/>
        <v>0</v>
      </c>
      <c r="AD144" s="43">
        <f t="shared" si="190"/>
        <v>0</v>
      </c>
      <c r="AE144" s="43">
        <f t="shared" si="190"/>
        <v>0</v>
      </c>
      <c r="AF144" s="43">
        <f t="shared" si="190"/>
        <v>0</v>
      </c>
      <c r="AG144" s="43">
        <f t="shared" si="190"/>
        <v>0</v>
      </c>
      <c r="AH144" s="43">
        <f t="shared" si="190"/>
        <v>0</v>
      </c>
      <c r="AI144" s="43">
        <f t="shared" si="190"/>
        <v>0</v>
      </c>
      <c r="AJ144" s="43">
        <f t="shared" si="190"/>
        <v>0</v>
      </c>
      <c r="AK144" s="43">
        <f t="shared" si="190"/>
        <v>0</v>
      </c>
      <c r="AL144" s="43">
        <f t="shared" si="190"/>
        <v>0</v>
      </c>
      <c r="AM144" s="43">
        <f t="shared" si="190"/>
        <v>0</v>
      </c>
      <c r="AN144" s="43">
        <f t="shared" si="190"/>
        <v>0</v>
      </c>
      <c r="AO144" s="43">
        <f t="shared" si="190"/>
        <v>0</v>
      </c>
      <c r="AP144" s="43">
        <f t="shared" si="190"/>
        <v>0</v>
      </c>
      <c r="AQ144" s="43">
        <f t="shared" si="190"/>
        <v>0</v>
      </c>
      <c r="AR144" s="43">
        <f t="shared" si="190"/>
        <v>0</v>
      </c>
      <c r="AS144" s="43">
        <f t="shared" si="190"/>
        <v>0</v>
      </c>
      <c r="AT144" s="43">
        <f t="shared" si="190"/>
        <v>0</v>
      </c>
      <c r="AU144" s="43">
        <f t="shared" si="190"/>
        <v>0</v>
      </c>
      <c r="AV144" s="43">
        <f t="shared" si="190"/>
        <v>0</v>
      </c>
      <c r="AW144" s="43">
        <f t="shared" si="190"/>
        <v>0</v>
      </c>
      <c r="AX144" s="43">
        <f t="shared" si="190"/>
        <v>0</v>
      </c>
      <c r="AY144" s="43">
        <f t="shared" si="190"/>
        <v>0</v>
      </c>
      <c r="AZ144" s="43">
        <f t="shared" si="190"/>
        <v>0</v>
      </c>
      <c r="BA144" s="43">
        <f t="shared" si="190"/>
        <v>0</v>
      </c>
      <c r="BB144" s="43">
        <f t="shared" si="190"/>
        <v>0</v>
      </c>
      <c r="BC144" s="43">
        <f t="shared" si="190"/>
        <v>0</v>
      </c>
      <c r="BD144" s="43">
        <f t="shared" si="190"/>
        <v>0</v>
      </c>
      <c r="BE144" s="43">
        <f t="shared" si="190"/>
        <v>0</v>
      </c>
      <c r="BF144" s="43">
        <f t="shared" si="190"/>
        <v>0</v>
      </c>
      <c r="BG144" s="43">
        <f t="shared" si="190"/>
        <v>0</v>
      </c>
      <c r="BH144" s="43">
        <f t="shared" si="190"/>
        <v>0</v>
      </c>
      <c r="BI144" s="43">
        <f t="shared" si="190"/>
        <v>0</v>
      </c>
      <c r="BJ144" s="43">
        <f t="shared" si="190"/>
        <v>0</v>
      </c>
      <c r="BK144" s="43">
        <f t="shared" si="190"/>
        <v>0</v>
      </c>
      <c r="BL144" s="43">
        <f t="shared" si="190"/>
        <v>0</v>
      </c>
      <c r="BM144" s="43">
        <f t="shared" si="190"/>
        <v>0</v>
      </c>
      <c r="BN144" s="43">
        <f t="shared" si="190"/>
        <v>0</v>
      </c>
      <c r="BO144" s="43">
        <f t="shared" si="190"/>
        <v>0</v>
      </c>
      <c r="BP144" s="43">
        <f t="shared" si="190"/>
        <v>0</v>
      </c>
      <c r="BQ144" s="43">
        <f t="shared" si="190"/>
        <v>0</v>
      </c>
      <c r="BR144" s="43">
        <f t="shared" si="190"/>
        <v>0</v>
      </c>
      <c r="BS144" s="43">
        <f t="shared" ref="BS144:DW144" si="191">IF(BQ$4&lt;=$C$142,$G$8/$C$142,0)</f>
        <v>0</v>
      </c>
      <c r="BT144" s="43">
        <f t="shared" si="191"/>
        <v>0</v>
      </c>
      <c r="BU144" s="43">
        <f t="shared" si="191"/>
        <v>0</v>
      </c>
      <c r="BV144" s="43">
        <f t="shared" si="191"/>
        <v>0</v>
      </c>
      <c r="BW144" s="43">
        <f t="shared" si="191"/>
        <v>0</v>
      </c>
      <c r="BX144" s="43">
        <f t="shared" si="191"/>
        <v>0</v>
      </c>
      <c r="BY144" s="43">
        <f t="shared" si="191"/>
        <v>0</v>
      </c>
      <c r="BZ144" s="43">
        <f t="shared" si="191"/>
        <v>0</v>
      </c>
      <c r="CA144" s="43">
        <f t="shared" si="191"/>
        <v>0</v>
      </c>
      <c r="CB144" s="43">
        <f t="shared" si="191"/>
        <v>0</v>
      </c>
      <c r="CC144" s="43">
        <f t="shared" si="191"/>
        <v>0</v>
      </c>
      <c r="CD144" s="43">
        <f t="shared" si="191"/>
        <v>0</v>
      </c>
      <c r="CE144" s="43">
        <f t="shared" si="191"/>
        <v>0</v>
      </c>
      <c r="CF144" s="43">
        <f t="shared" si="191"/>
        <v>0</v>
      </c>
      <c r="CG144" s="43">
        <f t="shared" si="191"/>
        <v>0</v>
      </c>
      <c r="CH144" s="43">
        <f t="shared" si="191"/>
        <v>0</v>
      </c>
      <c r="CI144" s="43">
        <f t="shared" si="191"/>
        <v>0</v>
      </c>
      <c r="CJ144" s="43">
        <f t="shared" si="191"/>
        <v>0</v>
      </c>
      <c r="CK144" s="43">
        <f t="shared" si="191"/>
        <v>0</v>
      </c>
      <c r="CL144" s="43">
        <f t="shared" si="191"/>
        <v>0</v>
      </c>
      <c r="CM144" s="43">
        <f t="shared" si="191"/>
        <v>0</v>
      </c>
      <c r="CN144" s="43">
        <f t="shared" si="191"/>
        <v>0</v>
      </c>
      <c r="CO144" s="43">
        <f t="shared" si="191"/>
        <v>0</v>
      </c>
      <c r="CP144" s="43">
        <f t="shared" si="191"/>
        <v>0</v>
      </c>
      <c r="CQ144" s="43">
        <f t="shared" si="191"/>
        <v>0</v>
      </c>
      <c r="CR144" s="43">
        <f t="shared" si="191"/>
        <v>0</v>
      </c>
      <c r="CS144" s="43">
        <f t="shared" si="191"/>
        <v>0</v>
      </c>
      <c r="CT144" s="43">
        <f t="shared" si="191"/>
        <v>0</v>
      </c>
      <c r="CU144" s="43">
        <f t="shared" si="191"/>
        <v>0</v>
      </c>
      <c r="CV144" s="43">
        <f t="shared" si="191"/>
        <v>0</v>
      </c>
      <c r="CW144" s="43">
        <f t="shared" si="191"/>
        <v>0</v>
      </c>
      <c r="CX144" s="43">
        <f t="shared" si="191"/>
        <v>0</v>
      </c>
      <c r="CY144" s="43">
        <f t="shared" si="191"/>
        <v>0</v>
      </c>
      <c r="CZ144" s="43">
        <f t="shared" si="191"/>
        <v>0</v>
      </c>
      <c r="DA144" s="43">
        <f t="shared" si="191"/>
        <v>0</v>
      </c>
      <c r="DB144" s="43">
        <f t="shared" si="191"/>
        <v>0</v>
      </c>
      <c r="DC144" s="43">
        <f t="shared" si="191"/>
        <v>0</v>
      </c>
      <c r="DD144" s="43">
        <f t="shared" si="191"/>
        <v>0</v>
      </c>
      <c r="DE144" s="43">
        <f t="shared" si="191"/>
        <v>0</v>
      </c>
      <c r="DF144" s="43">
        <f t="shared" si="191"/>
        <v>0</v>
      </c>
      <c r="DG144" s="43">
        <f t="shared" si="191"/>
        <v>0</v>
      </c>
      <c r="DH144" s="43">
        <f t="shared" si="191"/>
        <v>0</v>
      </c>
      <c r="DI144" s="43">
        <f t="shared" si="191"/>
        <v>0</v>
      </c>
      <c r="DJ144" s="43">
        <f t="shared" si="191"/>
        <v>0</v>
      </c>
      <c r="DK144" s="43">
        <f t="shared" si="191"/>
        <v>0</v>
      </c>
      <c r="DL144" s="43">
        <f t="shared" si="191"/>
        <v>0</v>
      </c>
      <c r="DM144" s="43">
        <f t="shared" si="191"/>
        <v>0</v>
      </c>
      <c r="DN144" s="43">
        <f t="shared" si="191"/>
        <v>0</v>
      </c>
      <c r="DO144" s="43">
        <f t="shared" si="191"/>
        <v>0</v>
      </c>
      <c r="DP144" s="43">
        <f t="shared" si="191"/>
        <v>0</v>
      </c>
      <c r="DQ144" s="43">
        <f t="shared" si="191"/>
        <v>0</v>
      </c>
      <c r="DR144" s="43">
        <f t="shared" si="191"/>
        <v>0</v>
      </c>
      <c r="DS144" s="43">
        <f t="shared" si="191"/>
        <v>0</v>
      </c>
      <c r="DT144" s="43">
        <f t="shared" si="191"/>
        <v>0</v>
      </c>
      <c r="DU144" s="43">
        <f t="shared" si="191"/>
        <v>0</v>
      </c>
      <c r="DV144" s="43">
        <f t="shared" si="191"/>
        <v>0</v>
      </c>
      <c r="DW144" s="43">
        <f t="shared" si="191"/>
        <v>0</v>
      </c>
    </row>
    <row r="145" spans="4:127" x14ac:dyDescent="0.2">
      <c r="D145" s="20">
        <v>4</v>
      </c>
      <c r="E145" s="43"/>
      <c r="F145" s="43"/>
      <c r="G145" s="43"/>
      <c r="H145" s="43">
        <f t="shared" ref="H145:BS145" si="192">IF(E$4&lt;=$C$142,$H$8/$C$142,0)</f>
        <v>0</v>
      </c>
      <c r="I145" s="43">
        <f t="shared" si="192"/>
        <v>0</v>
      </c>
      <c r="J145" s="43">
        <f t="shared" si="192"/>
        <v>0</v>
      </c>
      <c r="K145" s="43">
        <f t="shared" si="192"/>
        <v>0</v>
      </c>
      <c r="L145" s="43">
        <f t="shared" si="192"/>
        <v>0</v>
      </c>
      <c r="M145" s="43">
        <f t="shared" si="192"/>
        <v>0</v>
      </c>
      <c r="N145" s="43">
        <f t="shared" si="192"/>
        <v>0</v>
      </c>
      <c r="O145" s="43">
        <f t="shared" si="192"/>
        <v>0</v>
      </c>
      <c r="P145" s="43">
        <f t="shared" si="192"/>
        <v>0</v>
      </c>
      <c r="Q145" s="43">
        <f t="shared" si="192"/>
        <v>0</v>
      </c>
      <c r="R145" s="43">
        <f t="shared" si="192"/>
        <v>0</v>
      </c>
      <c r="S145" s="43">
        <f t="shared" si="192"/>
        <v>0</v>
      </c>
      <c r="T145" s="43">
        <f t="shared" si="192"/>
        <v>0</v>
      </c>
      <c r="U145" s="43">
        <f t="shared" si="192"/>
        <v>0</v>
      </c>
      <c r="V145" s="43">
        <f t="shared" si="192"/>
        <v>0</v>
      </c>
      <c r="W145" s="43">
        <f t="shared" si="192"/>
        <v>0</v>
      </c>
      <c r="X145" s="43">
        <f t="shared" si="192"/>
        <v>0</v>
      </c>
      <c r="Y145" s="43">
        <f t="shared" si="192"/>
        <v>0</v>
      </c>
      <c r="Z145" s="43">
        <f t="shared" si="192"/>
        <v>0</v>
      </c>
      <c r="AA145" s="43">
        <f t="shared" si="192"/>
        <v>0</v>
      </c>
      <c r="AB145" s="43">
        <f t="shared" si="192"/>
        <v>0</v>
      </c>
      <c r="AC145" s="43">
        <f t="shared" si="192"/>
        <v>0</v>
      </c>
      <c r="AD145" s="43">
        <f t="shared" si="192"/>
        <v>0</v>
      </c>
      <c r="AE145" s="43">
        <f t="shared" si="192"/>
        <v>0</v>
      </c>
      <c r="AF145" s="43">
        <f t="shared" si="192"/>
        <v>0</v>
      </c>
      <c r="AG145" s="43">
        <f t="shared" si="192"/>
        <v>0</v>
      </c>
      <c r="AH145" s="43">
        <f t="shared" si="192"/>
        <v>0</v>
      </c>
      <c r="AI145" s="43">
        <f t="shared" si="192"/>
        <v>0</v>
      </c>
      <c r="AJ145" s="43">
        <f t="shared" si="192"/>
        <v>0</v>
      </c>
      <c r="AK145" s="43">
        <f t="shared" si="192"/>
        <v>0</v>
      </c>
      <c r="AL145" s="43">
        <f t="shared" si="192"/>
        <v>0</v>
      </c>
      <c r="AM145" s="43">
        <f t="shared" si="192"/>
        <v>0</v>
      </c>
      <c r="AN145" s="43">
        <f t="shared" si="192"/>
        <v>0</v>
      </c>
      <c r="AO145" s="43">
        <f t="shared" si="192"/>
        <v>0</v>
      </c>
      <c r="AP145" s="43">
        <f t="shared" si="192"/>
        <v>0</v>
      </c>
      <c r="AQ145" s="43">
        <f t="shared" si="192"/>
        <v>0</v>
      </c>
      <c r="AR145" s="43">
        <f t="shared" si="192"/>
        <v>0</v>
      </c>
      <c r="AS145" s="43">
        <f t="shared" si="192"/>
        <v>0</v>
      </c>
      <c r="AT145" s="43">
        <f t="shared" si="192"/>
        <v>0</v>
      </c>
      <c r="AU145" s="43">
        <f t="shared" si="192"/>
        <v>0</v>
      </c>
      <c r="AV145" s="43">
        <f t="shared" si="192"/>
        <v>0</v>
      </c>
      <c r="AW145" s="43">
        <f t="shared" si="192"/>
        <v>0</v>
      </c>
      <c r="AX145" s="43">
        <f t="shared" si="192"/>
        <v>0</v>
      </c>
      <c r="AY145" s="43">
        <f t="shared" si="192"/>
        <v>0</v>
      </c>
      <c r="AZ145" s="43">
        <f t="shared" si="192"/>
        <v>0</v>
      </c>
      <c r="BA145" s="43">
        <f t="shared" si="192"/>
        <v>0</v>
      </c>
      <c r="BB145" s="43">
        <f t="shared" si="192"/>
        <v>0</v>
      </c>
      <c r="BC145" s="43">
        <f t="shared" si="192"/>
        <v>0</v>
      </c>
      <c r="BD145" s="43">
        <f t="shared" si="192"/>
        <v>0</v>
      </c>
      <c r="BE145" s="43">
        <f t="shared" si="192"/>
        <v>0</v>
      </c>
      <c r="BF145" s="43">
        <f t="shared" si="192"/>
        <v>0</v>
      </c>
      <c r="BG145" s="43">
        <f t="shared" si="192"/>
        <v>0</v>
      </c>
      <c r="BH145" s="43">
        <f t="shared" si="192"/>
        <v>0</v>
      </c>
      <c r="BI145" s="43">
        <f t="shared" si="192"/>
        <v>0</v>
      </c>
      <c r="BJ145" s="43">
        <f t="shared" si="192"/>
        <v>0</v>
      </c>
      <c r="BK145" s="43">
        <f t="shared" si="192"/>
        <v>0</v>
      </c>
      <c r="BL145" s="43">
        <f t="shared" si="192"/>
        <v>0</v>
      </c>
      <c r="BM145" s="43">
        <f t="shared" si="192"/>
        <v>0</v>
      </c>
      <c r="BN145" s="43">
        <f t="shared" si="192"/>
        <v>0</v>
      </c>
      <c r="BO145" s="43">
        <f t="shared" si="192"/>
        <v>0</v>
      </c>
      <c r="BP145" s="43">
        <f t="shared" si="192"/>
        <v>0</v>
      </c>
      <c r="BQ145" s="43">
        <f t="shared" si="192"/>
        <v>0</v>
      </c>
      <c r="BR145" s="43">
        <f t="shared" si="192"/>
        <v>0</v>
      </c>
      <c r="BS145" s="43">
        <f t="shared" si="192"/>
        <v>0</v>
      </c>
      <c r="BT145" s="43">
        <f t="shared" ref="BT145:DW145" si="193">IF(BQ$4&lt;=$C$142,$H$8/$C$142,0)</f>
        <v>0</v>
      </c>
      <c r="BU145" s="43">
        <f t="shared" si="193"/>
        <v>0</v>
      </c>
      <c r="BV145" s="43">
        <f t="shared" si="193"/>
        <v>0</v>
      </c>
      <c r="BW145" s="43">
        <f t="shared" si="193"/>
        <v>0</v>
      </c>
      <c r="BX145" s="43">
        <f t="shared" si="193"/>
        <v>0</v>
      </c>
      <c r="BY145" s="43">
        <f t="shared" si="193"/>
        <v>0</v>
      </c>
      <c r="BZ145" s="43">
        <f t="shared" si="193"/>
        <v>0</v>
      </c>
      <c r="CA145" s="43">
        <f t="shared" si="193"/>
        <v>0</v>
      </c>
      <c r="CB145" s="43">
        <f t="shared" si="193"/>
        <v>0</v>
      </c>
      <c r="CC145" s="43">
        <f t="shared" si="193"/>
        <v>0</v>
      </c>
      <c r="CD145" s="43">
        <f t="shared" si="193"/>
        <v>0</v>
      </c>
      <c r="CE145" s="43">
        <f t="shared" si="193"/>
        <v>0</v>
      </c>
      <c r="CF145" s="43">
        <f t="shared" si="193"/>
        <v>0</v>
      </c>
      <c r="CG145" s="43">
        <f t="shared" si="193"/>
        <v>0</v>
      </c>
      <c r="CH145" s="43">
        <f t="shared" si="193"/>
        <v>0</v>
      </c>
      <c r="CI145" s="43">
        <f t="shared" si="193"/>
        <v>0</v>
      </c>
      <c r="CJ145" s="43">
        <f t="shared" si="193"/>
        <v>0</v>
      </c>
      <c r="CK145" s="43">
        <f t="shared" si="193"/>
        <v>0</v>
      </c>
      <c r="CL145" s="43">
        <f t="shared" si="193"/>
        <v>0</v>
      </c>
      <c r="CM145" s="43">
        <f t="shared" si="193"/>
        <v>0</v>
      </c>
      <c r="CN145" s="43">
        <f t="shared" si="193"/>
        <v>0</v>
      </c>
      <c r="CO145" s="43">
        <f t="shared" si="193"/>
        <v>0</v>
      </c>
      <c r="CP145" s="43">
        <f t="shared" si="193"/>
        <v>0</v>
      </c>
      <c r="CQ145" s="43">
        <f t="shared" si="193"/>
        <v>0</v>
      </c>
      <c r="CR145" s="43">
        <f t="shared" si="193"/>
        <v>0</v>
      </c>
      <c r="CS145" s="43">
        <f t="shared" si="193"/>
        <v>0</v>
      </c>
      <c r="CT145" s="43">
        <f t="shared" si="193"/>
        <v>0</v>
      </c>
      <c r="CU145" s="43">
        <f t="shared" si="193"/>
        <v>0</v>
      </c>
      <c r="CV145" s="43">
        <f t="shared" si="193"/>
        <v>0</v>
      </c>
      <c r="CW145" s="43">
        <f t="shared" si="193"/>
        <v>0</v>
      </c>
      <c r="CX145" s="43">
        <f t="shared" si="193"/>
        <v>0</v>
      </c>
      <c r="CY145" s="43">
        <f t="shared" si="193"/>
        <v>0</v>
      </c>
      <c r="CZ145" s="43">
        <f t="shared" si="193"/>
        <v>0</v>
      </c>
      <c r="DA145" s="43">
        <f t="shared" si="193"/>
        <v>0</v>
      </c>
      <c r="DB145" s="43">
        <f t="shared" si="193"/>
        <v>0</v>
      </c>
      <c r="DC145" s="43">
        <f t="shared" si="193"/>
        <v>0</v>
      </c>
      <c r="DD145" s="43">
        <f t="shared" si="193"/>
        <v>0</v>
      </c>
      <c r="DE145" s="43">
        <f t="shared" si="193"/>
        <v>0</v>
      </c>
      <c r="DF145" s="43">
        <f t="shared" si="193"/>
        <v>0</v>
      </c>
      <c r="DG145" s="43">
        <f t="shared" si="193"/>
        <v>0</v>
      </c>
      <c r="DH145" s="43">
        <f t="shared" si="193"/>
        <v>0</v>
      </c>
      <c r="DI145" s="43">
        <f t="shared" si="193"/>
        <v>0</v>
      </c>
      <c r="DJ145" s="43">
        <f t="shared" si="193"/>
        <v>0</v>
      </c>
      <c r="DK145" s="43">
        <f t="shared" si="193"/>
        <v>0</v>
      </c>
      <c r="DL145" s="43">
        <f t="shared" si="193"/>
        <v>0</v>
      </c>
      <c r="DM145" s="43">
        <f t="shared" si="193"/>
        <v>0</v>
      </c>
      <c r="DN145" s="43">
        <f t="shared" si="193"/>
        <v>0</v>
      </c>
      <c r="DO145" s="43">
        <f t="shared" si="193"/>
        <v>0</v>
      </c>
      <c r="DP145" s="43">
        <f t="shared" si="193"/>
        <v>0</v>
      </c>
      <c r="DQ145" s="43">
        <f t="shared" si="193"/>
        <v>0</v>
      </c>
      <c r="DR145" s="43">
        <f t="shared" si="193"/>
        <v>0</v>
      </c>
      <c r="DS145" s="43">
        <f t="shared" si="193"/>
        <v>0</v>
      </c>
      <c r="DT145" s="43">
        <f t="shared" si="193"/>
        <v>0</v>
      </c>
      <c r="DU145" s="43">
        <f t="shared" si="193"/>
        <v>0</v>
      </c>
      <c r="DV145" s="43">
        <f t="shared" si="193"/>
        <v>0</v>
      </c>
      <c r="DW145" s="43">
        <f t="shared" si="193"/>
        <v>0</v>
      </c>
    </row>
    <row r="146" spans="4:127" x14ac:dyDescent="0.2">
      <c r="D146" s="20">
        <v>5</v>
      </c>
      <c r="E146" s="43"/>
      <c r="F146" s="43"/>
      <c r="G146" s="43"/>
      <c r="H146" s="43"/>
      <c r="I146" s="43">
        <f t="shared" ref="I146:BT146" si="194">IF(E$4&lt;=$C$142,$I$8/$C$142,0)</f>
        <v>0</v>
      </c>
      <c r="J146" s="43">
        <f t="shared" si="194"/>
        <v>0</v>
      </c>
      <c r="K146" s="43">
        <f t="shared" si="194"/>
        <v>0</v>
      </c>
      <c r="L146" s="43">
        <f t="shared" si="194"/>
        <v>0</v>
      </c>
      <c r="M146" s="43">
        <f t="shared" si="194"/>
        <v>0</v>
      </c>
      <c r="N146" s="43">
        <f t="shared" si="194"/>
        <v>0</v>
      </c>
      <c r="O146" s="43">
        <f t="shared" si="194"/>
        <v>0</v>
      </c>
      <c r="P146" s="43">
        <f t="shared" si="194"/>
        <v>0</v>
      </c>
      <c r="Q146" s="43">
        <f t="shared" si="194"/>
        <v>0</v>
      </c>
      <c r="R146" s="43">
        <f t="shared" si="194"/>
        <v>0</v>
      </c>
      <c r="S146" s="43">
        <f t="shared" si="194"/>
        <v>0</v>
      </c>
      <c r="T146" s="43">
        <f t="shared" si="194"/>
        <v>0</v>
      </c>
      <c r="U146" s="43">
        <f t="shared" si="194"/>
        <v>0</v>
      </c>
      <c r="V146" s="43">
        <f t="shared" si="194"/>
        <v>0</v>
      </c>
      <c r="W146" s="43">
        <f t="shared" si="194"/>
        <v>0</v>
      </c>
      <c r="X146" s="43">
        <f t="shared" si="194"/>
        <v>0</v>
      </c>
      <c r="Y146" s="43">
        <f t="shared" si="194"/>
        <v>0</v>
      </c>
      <c r="Z146" s="43">
        <f t="shared" si="194"/>
        <v>0</v>
      </c>
      <c r="AA146" s="43">
        <f t="shared" si="194"/>
        <v>0</v>
      </c>
      <c r="AB146" s="43">
        <f t="shared" si="194"/>
        <v>0</v>
      </c>
      <c r="AC146" s="43">
        <f t="shared" si="194"/>
        <v>0</v>
      </c>
      <c r="AD146" s="43">
        <f t="shared" si="194"/>
        <v>0</v>
      </c>
      <c r="AE146" s="43">
        <f t="shared" si="194"/>
        <v>0</v>
      </c>
      <c r="AF146" s="43">
        <f t="shared" si="194"/>
        <v>0</v>
      </c>
      <c r="AG146" s="43">
        <f t="shared" si="194"/>
        <v>0</v>
      </c>
      <c r="AH146" s="43">
        <f t="shared" si="194"/>
        <v>0</v>
      </c>
      <c r="AI146" s="43">
        <f t="shared" si="194"/>
        <v>0</v>
      </c>
      <c r="AJ146" s="43">
        <f t="shared" si="194"/>
        <v>0</v>
      </c>
      <c r="AK146" s="43">
        <f t="shared" si="194"/>
        <v>0</v>
      </c>
      <c r="AL146" s="43">
        <f t="shared" si="194"/>
        <v>0</v>
      </c>
      <c r="AM146" s="43">
        <f t="shared" si="194"/>
        <v>0</v>
      </c>
      <c r="AN146" s="43">
        <f t="shared" si="194"/>
        <v>0</v>
      </c>
      <c r="AO146" s="43">
        <f t="shared" si="194"/>
        <v>0</v>
      </c>
      <c r="AP146" s="43">
        <f t="shared" si="194"/>
        <v>0</v>
      </c>
      <c r="AQ146" s="43">
        <f t="shared" si="194"/>
        <v>0</v>
      </c>
      <c r="AR146" s="43">
        <f t="shared" si="194"/>
        <v>0</v>
      </c>
      <c r="AS146" s="43">
        <f t="shared" si="194"/>
        <v>0</v>
      </c>
      <c r="AT146" s="43">
        <f t="shared" si="194"/>
        <v>0</v>
      </c>
      <c r="AU146" s="43">
        <f t="shared" si="194"/>
        <v>0</v>
      </c>
      <c r="AV146" s="43">
        <f t="shared" si="194"/>
        <v>0</v>
      </c>
      <c r="AW146" s="43">
        <f t="shared" si="194"/>
        <v>0</v>
      </c>
      <c r="AX146" s="43">
        <f t="shared" si="194"/>
        <v>0</v>
      </c>
      <c r="AY146" s="43">
        <f t="shared" si="194"/>
        <v>0</v>
      </c>
      <c r="AZ146" s="43">
        <f t="shared" si="194"/>
        <v>0</v>
      </c>
      <c r="BA146" s="43">
        <f t="shared" si="194"/>
        <v>0</v>
      </c>
      <c r="BB146" s="43">
        <f t="shared" si="194"/>
        <v>0</v>
      </c>
      <c r="BC146" s="43">
        <f t="shared" si="194"/>
        <v>0</v>
      </c>
      <c r="BD146" s="43">
        <f t="shared" si="194"/>
        <v>0</v>
      </c>
      <c r="BE146" s="43">
        <f t="shared" si="194"/>
        <v>0</v>
      </c>
      <c r="BF146" s="43">
        <f t="shared" si="194"/>
        <v>0</v>
      </c>
      <c r="BG146" s="43">
        <f t="shared" si="194"/>
        <v>0</v>
      </c>
      <c r="BH146" s="43">
        <f t="shared" si="194"/>
        <v>0</v>
      </c>
      <c r="BI146" s="43">
        <f t="shared" si="194"/>
        <v>0</v>
      </c>
      <c r="BJ146" s="43">
        <f t="shared" si="194"/>
        <v>0</v>
      </c>
      <c r="BK146" s="43">
        <f t="shared" si="194"/>
        <v>0</v>
      </c>
      <c r="BL146" s="43">
        <f t="shared" si="194"/>
        <v>0</v>
      </c>
      <c r="BM146" s="43">
        <f t="shared" si="194"/>
        <v>0</v>
      </c>
      <c r="BN146" s="43">
        <f t="shared" si="194"/>
        <v>0</v>
      </c>
      <c r="BO146" s="43">
        <f t="shared" si="194"/>
        <v>0</v>
      </c>
      <c r="BP146" s="43">
        <f t="shared" si="194"/>
        <v>0</v>
      </c>
      <c r="BQ146" s="43">
        <f t="shared" si="194"/>
        <v>0</v>
      </c>
      <c r="BR146" s="43">
        <f t="shared" si="194"/>
        <v>0</v>
      </c>
      <c r="BS146" s="43">
        <f t="shared" si="194"/>
        <v>0</v>
      </c>
      <c r="BT146" s="43">
        <f t="shared" si="194"/>
        <v>0</v>
      </c>
      <c r="BU146" s="43">
        <f t="shared" ref="BU146:DW146" si="195">IF(BQ$4&lt;=$C$142,$I$8/$C$142,0)</f>
        <v>0</v>
      </c>
      <c r="BV146" s="43">
        <f t="shared" si="195"/>
        <v>0</v>
      </c>
      <c r="BW146" s="43">
        <f t="shared" si="195"/>
        <v>0</v>
      </c>
      <c r="BX146" s="43">
        <f t="shared" si="195"/>
        <v>0</v>
      </c>
      <c r="BY146" s="43">
        <f t="shared" si="195"/>
        <v>0</v>
      </c>
      <c r="BZ146" s="43">
        <f t="shared" si="195"/>
        <v>0</v>
      </c>
      <c r="CA146" s="43">
        <f t="shared" si="195"/>
        <v>0</v>
      </c>
      <c r="CB146" s="43">
        <f t="shared" si="195"/>
        <v>0</v>
      </c>
      <c r="CC146" s="43">
        <f t="shared" si="195"/>
        <v>0</v>
      </c>
      <c r="CD146" s="43">
        <f t="shared" si="195"/>
        <v>0</v>
      </c>
      <c r="CE146" s="43">
        <f t="shared" si="195"/>
        <v>0</v>
      </c>
      <c r="CF146" s="43">
        <f t="shared" si="195"/>
        <v>0</v>
      </c>
      <c r="CG146" s="43">
        <f t="shared" si="195"/>
        <v>0</v>
      </c>
      <c r="CH146" s="43">
        <f t="shared" si="195"/>
        <v>0</v>
      </c>
      <c r="CI146" s="43">
        <f t="shared" si="195"/>
        <v>0</v>
      </c>
      <c r="CJ146" s="43">
        <f t="shared" si="195"/>
        <v>0</v>
      </c>
      <c r="CK146" s="43">
        <f t="shared" si="195"/>
        <v>0</v>
      </c>
      <c r="CL146" s="43">
        <f t="shared" si="195"/>
        <v>0</v>
      </c>
      <c r="CM146" s="43">
        <f t="shared" si="195"/>
        <v>0</v>
      </c>
      <c r="CN146" s="43">
        <f t="shared" si="195"/>
        <v>0</v>
      </c>
      <c r="CO146" s="43">
        <f t="shared" si="195"/>
        <v>0</v>
      </c>
      <c r="CP146" s="43">
        <f t="shared" si="195"/>
        <v>0</v>
      </c>
      <c r="CQ146" s="43">
        <f t="shared" si="195"/>
        <v>0</v>
      </c>
      <c r="CR146" s="43">
        <f t="shared" si="195"/>
        <v>0</v>
      </c>
      <c r="CS146" s="43">
        <f t="shared" si="195"/>
        <v>0</v>
      </c>
      <c r="CT146" s="43">
        <f t="shared" si="195"/>
        <v>0</v>
      </c>
      <c r="CU146" s="43">
        <f t="shared" si="195"/>
        <v>0</v>
      </c>
      <c r="CV146" s="43">
        <f t="shared" si="195"/>
        <v>0</v>
      </c>
      <c r="CW146" s="43">
        <f t="shared" si="195"/>
        <v>0</v>
      </c>
      <c r="CX146" s="43">
        <f t="shared" si="195"/>
        <v>0</v>
      </c>
      <c r="CY146" s="43">
        <f t="shared" si="195"/>
        <v>0</v>
      </c>
      <c r="CZ146" s="43">
        <f t="shared" si="195"/>
        <v>0</v>
      </c>
      <c r="DA146" s="43">
        <f t="shared" si="195"/>
        <v>0</v>
      </c>
      <c r="DB146" s="43">
        <f t="shared" si="195"/>
        <v>0</v>
      </c>
      <c r="DC146" s="43">
        <f t="shared" si="195"/>
        <v>0</v>
      </c>
      <c r="DD146" s="43">
        <f t="shared" si="195"/>
        <v>0</v>
      </c>
      <c r="DE146" s="43">
        <f t="shared" si="195"/>
        <v>0</v>
      </c>
      <c r="DF146" s="43">
        <f t="shared" si="195"/>
        <v>0</v>
      </c>
      <c r="DG146" s="43">
        <f t="shared" si="195"/>
        <v>0</v>
      </c>
      <c r="DH146" s="43">
        <f t="shared" si="195"/>
        <v>0</v>
      </c>
      <c r="DI146" s="43">
        <f t="shared" si="195"/>
        <v>0</v>
      </c>
      <c r="DJ146" s="43">
        <f t="shared" si="195"/>
        <v>0</v>
      </c>
      <c r="DK146" s="43">
        <f t="shared" si="195"/>
        <v>0</v>
      </c>
      <c r="DL146" s="43">
        <f t="shared" si="195"/>
        <v>0</v>
      </c>
      <c r="DM146" s="43">
        <f t="shared" si="195"/>
        <v>0</v>
      </c>
      <c r="DN146" s="43">
        <f t="shared" si="195"/>
        <v>0</v>
      </c>
      <c r="DO146" s="43">
        <f t="shared" si="195"/>
        <v>0</v>
      </c>
      <c r="DP146" s="43">
        <f t="shared" si="195"/>
        <v>0</v>
      </c>
      <c r="DQ146" s="43">
        <f t="shared" si="195"/>
        <v>0</v>
      </c>
      <c r="DR146" s="43">
        <f t="shared" si="195"/>
        <v>0</v>
      </c>
      <c r="DS146" s="43">
        <f t="shared" si="195"/>
        <v>0</v>
      </c>
      <c r="DT146" s="43">
        <f t="shared" si="195"/>
        <v>0</v>
      </c>
      <c r="DU146" s="43">
        <f t="shared" si="195"/>
        <v>0</v>
      </c>
      <c r="DV146" s="43">
        <f t="shared" si="195"/>
        <v>0</v>
      </c>
      <c r="DW146" s="43">
        <f t="shared" si="195"/>
        <v>0</v>
      </c>
    </row>
    <row r="147" spans="4:127" x14ac:dyDescent="0.2">
      <c r="D147" s="20">
        <v>6</v>
      </c>
      <c r="E147" s="43"/>
      <c r="F147" s="43"/>
      <c r="G147" s="43"/>
      <c r="H147" s="43"/>
      <c r="I147" s="43"/>
      <c r="J147" s="43">
        <f t="shared" ref="J147:BU147" si="196">IF(E$4&lt;=$C$142,$J$8/$C$142,0)</f>
        <v>0</v>
      </c>
      <c r="K147" s="43">
        <f t="shared" si="196"/>
        <v>0</v>
      </c>
      <c r="L147" s="43">
        <f t="shared" si="196"/>
        <v>0</v>
      </c>
      <c r="M147" s="43">
        <f t="shared" si="196"/>
        <v>0</v>
      </c>
      <c r="N147" s="43">
        <f t="shared" si="196"/>
        <v>0</v>
      </c>
      <c r="O147" s="43">
        <f t="shared" si="196"/>
        <v>0</v>
      </c>
      <c r="P147" s="43">
        <f t="shared" si="196"/>
        <v>0</v>
      </c>
      <c r="Q147" s="43">
        <f t="shared" si="196"/>
        <v>0</v>
      </c>
      <c r="R147" s="43">
        <f t="shared" si="196"/>
        <v>0</v>
      </c>
      <c r="S147" s="43">
        <f t="shared" si="196"/>
        <v>0</v>
      </c>
      <c r="T147" s="43">
        <f t="shared" si="196"/>
        <v>0</v>
      </c>
      <c r="U147" s="43">
        <f t="shared" si="196"/>
        <v>0</v>
      </c>
      <c r="V147" s="43">
        <f t="shared" si="196"/>
        <v>0</v>
      </c>
      <c r="W147" s="43">
        <f t="shared" si="196"/>
        <v>0</v>
      </c>
      <c r="X147" s="43">
        <f t="shared" si="196"/>
        <v>0</v>
      </c>
      <c r="Y147" s="43">
        <f t="shared" si="196"/>
        <v>0</v>
      </c>
      <c r="Z147" s="43">
        <f t="shared" si="196"/>
        <v>0</v>
      </c>
      <c r="AA147" s="43">
        <f t="shared" si="196"/>
        <v>0</v>
      </c>
      <c r="AB147" s="43">
        <f t="shared" si="196"/>
        <v>0</v>
      </c>
      <c r="AC147" s="43">
        <f t="shared" si="196"/>
        <v>0</v>
      </c>
      <c r="AD147" s="43">
        <f t="shared" si="196"/>
        <v>0</v>
      </c>
      <c r="AE147" s="43">
        <f t="shared" si="196"/>
        <v>0</v>
      </c>
      <c r="AF147" s="43">
        <f t="shared" si="196"/>
        <v>0</v>
      </c>
      <c r="AG147" s="43">
        <f t="shared" si="196"/>
        <v>0</v>
      </c>
      <c r="AH147" s="43">
        <f t="shared" si="196"/>
        <v>0</v>
      </c>
      <c r="AI147" s="43">
        <f t="shared" si="196"/>
        <v>0</v>
      </c>
      <c r="AJ147" s="43">
        <f t="shared" si="196"/>
        <v>0</v>
      </c>
      <c r="AK147" s="43">
        <f t="shared" si="196"/>
        <v>0</v>
      </c>
      <c r="AL147" s="43">
        <f t="shared" si="196"/>
        <v>0</v>
      </c>
      <c r="AM147" s="43">
        <f t="shared" si="196"/>
        <v>0</v>
      </c>
      <c r="AN147" s="43">
        <f t="shared" si="196"/>
        <v>0</v>
      </c>
      <c r="AO147" s="43">
        <f t="shared" si="196"/>
        <v>0</v>
      </c>
      <c r="AP147" s="43">
        <f t="shared" si="196"/>
        <v>0</v>
      </c>
      <c r="AQ147" s="43">
        <f t="shared" si="196"/>
        <v>0</v>
      </c>
      <c r="AR147" s="43">
        <f t="shared" si="196"/>
        <v>0</v>
      </c>
      <c r="AS147" s="43">
        <f t="shared" si="196"/>
        <v>0</v>
      </c>
      <c r="AT147" s="43">
        <f t="shared" si="196"/>
        <v>0</v>
      </c>
      <c r="AU147" s="43">
        <f t="shared" si="196"/>
        <v>0</v>
      </c>
      <c r="AV147" s="43">
        <f t="shared" si="196"/>
        <v>0</v>
      </c>
      <c r="AW147" s="43">
        <f t="shared" si="196"/>
        <v>0</v>
      </c>
      <c r="AX147" s="43">
        <f t="shared" si="196"/>
        <v>0</v>
      </c>
      <c r="AY147" s="43">
        <f t="shared" si="196"/>
        <v>0</v>
      </c>
      <c r="AZ147" s="43">
        <f t="shared" si="196"/>
        <v>0</v>
      </c>
      <c r="BA147" s="43">
        <f t="shared" si="196"/>
        <v>0</v>
      </c>
      <c r="BB147" s="43">
        <f t="shared" si="196"/>
        <v>0</v>
      </c>
      <c r="BC147" s="43">
        <f t="shared" si="196"/>
        <v>0</v>
      </c>
      <c r="BD147" s="43">
        <f t="shared" si="196"/>
        <v>0</v>
      </c>
      <c r="BE147" s="43">
        <f t="shared" si="196"/>
        <v>0</v>
      </c>
      <c r="BF147" s="43">
        <f t="shared" si="196"/>
        <v>0</v>
      </c>
      <c r="BG147" s="43">
        <f t="shared" si="196"/>
        <v>0</v>
      </c>
      <c r="BH147" s="43">
        <f t="shared" si="196"/>
        <v>0</v>
      </c>
      <c r="BI147" s="43">
        <f t="shared" si="196"/>
        <v>0</v>
      </c>
      <c r="BJ147" s="43">
        <f t="shared" si="196"/>
        <v>0</v>
      </c>
      <c r="BK147" s="43">
        <f t="shared" si="196"/>
        <v>0</v>
      </c>
      <c r="BL147" s="43">
        <f t="shared" si="196"/>
        <v>0</v>
      </c>
      <c r="BM147" s="43">
        <f t="shared" si="196"/>
        <v>0</v>
      </c>
      <c r="BN147" s="43">
        <f t="shared" si="196"/>
        <v>0</v>
      </c>
      <c r="BO147" s="43">
        <f t="shared" si="196"/>
        <v>0</v>
      </c>
      <c r="BP147" s="43">
        <f t="shared" si="196"/>
        <v>0</v>
      </c>
      <c r="BQ147" s="43">
        <f t="shared" si="196"/>
        <v>0</v>
      </c>
      <c r="BR147" s="43">
        <f t="shared" si="196"/>
        <v>0</v>
      </c>
      <c r="BS147" s="43">
        <f t="shared" si="196"/>
        <v>0</v>
      </c>
      <c r="BT147" s="43">
        <f t="shared" si="196"/>
        <v>0</v>
      </c>
      <c r="BU147" s="43">
        <f t="shared" si="196"/>
        <v>0</v>
      </c>
      <c r="BV147" s="43">
        <f t="shared" ref="BV147:DW147" si="197">IF(BQ$4&lt;=$C$142,$J$8/$C$142,0)</f>
        <v>0</v>
      </c>
      <c r="BW147" s="43">
        <f t="shared" si="197"/>
        <v>0</v>
      </c>
      <c r="BX147" s="43">
        <f t="shared" si="197"/>
        <v>0</v>
      </c>
      <c r="BY147" s="43">
        <f t="shared" si="197"/>
        <v>0</v>
      </c>
      <c r="BZ147" s="43">
        <f t="shared" si="197"/>
        <v>0</v>
      </c>
      <c r="CA147" s="43">
        <f t="shared" si="197"/>
        <v>0</v>
      </c>
      <c r="CB147" s="43">
        <f t="shared" si="197"/>
        <v>0</v>
      </c>
      <c r="CC147" s="43">
        <f t="shared" si="197"/>
        <v>0</v>
      </c>
      <c r="CD147" s="43">
        <f t="shared" si="197"/>
        <v>0</v>
      </c>
      <c r="CE147" s="43">
        <f t="shared" si="197"/>
        <v>0</v>
      </c>
      <c r="CF147" s="43">
        <f t="shared" si="197"/>
        <v>0</v>
      </c>
      <c r="CG147" s="43">
        <f t="shared" si="197"/>
        <v>0</v>
      </c>
      <c r="CH147" s="43">
        <f t="shared" si="197"/>
        <v>0</v>
      </c>
      <c r="CI147" s="43">
        <f t="shared" si="197"/>
        <v>0</v>
      </c>
      <c r="CJ147" s="43">
        <f t="shared" si="197"/>
        <v>0</v>
      </c>
      <c r="CK147" s="43">
        <f t="shared" si="197"/>
        <v>0</v>
      </c>
      <c r="CL147" s="43">
        <f t="shared" si="197"/>
        <v>0</v>
      </c>
      <c r="CM147" s="43">
        <f t="shared" si="197"/>
        <v>0</v>
      </c>
      <c r="CN147" s="43">
        <f t="shared" si="197"/>
        <v>0</v>
      </c>
      <c r="CO147" s="43">
        <f t="shared" si="197"/>
        <v>0</v>
      </c>
      <c r="CP147" s="43">
        <f t="shared" si="197"/>
        <v>0</v>
      </c>
      <c r="CQ147" s="43">
        <f t="shared" si="197"/>
        <v>0</v>
      </c>
      <c r="CR147" s="43">
        <f t="shared" si="197"/>
        <v>0</v>
      </c>
      <c r="CS147" s="43">
        <f t="shared" si="197"/>
        <v>0</v>
      </c>
      <c r="CT147" s="43">
        <f t="shared" si="197"/>
        <v>0</v>
      </c>
      <c r="CU147" s="43">
        <f t="shared" si="197"/>
        <v>0</v>
      </c>
      <c r="CV147" s="43">
        <f t="shared" si="197"/>
        <v>0</v>
      </c>
      <c r="CW147" s="43">
        <f t="shared" si="197"/>
        <v>0</v>
      </c>
      <c r="CX147" s="43">
        <f t="shared" si="197"/>
        <v>0</v>
      </c>
      <c r="CY147" s="43">
        <f t="shared" si="197"/>
        <v>0</v>
      </c>
      <c r="CZ147" s="43">
        <f t="shared" si="197"/>
        <v>0</v>
      </c>
      <c r="DA147" s="43">
        <f t="shared" si="197"/>
        <v>0</v>
      </c>
      <c r="DB147" s="43">
        <f t="shared" si="197"/>
        <v>0</v>
      </c>
      <c r="DC147" s="43">
        <f t="shared" si="197"/>
        <v>0</v>
      </c>
      <c r="DD147" s="43">
        <f t="shared" si="197"/>
        <v>0</v>
      </c>
      <c r="DE147" s="43">
        <f t="shared" si="197"/>
        <v>0</v>
      </c>
      <c r="DF147" s="43">
        <f t="shared" si="197"/>
        <v>0</v>
      </c>
      <c r="DG147" s="43">
        <f t="shared" si="197"/>
        <v>0</v>
      </c>
      <c r="DH147" s="43">
        <f t="shared" si="197"/>
        <v>0</v>
      </c>
      <c r="DI147" s="43">
        <f t="shared" si="197"/>
        <v>0</v>
      </c>
      <c r="DJ147" s="43">
        <f t="shared" si="197"/>
        <v>0</v>
      </c>
      <c r="DK147" s="43">
        <f t="shared" si="197"/>
        <v>0</v>
      </c>
      <c r="DL147" s="43">
        <f t="shared" si="197"/>
        <v>0</v>
      </c>
      <c r="DM147" s="43">
        <f t="shared" si="197"/>
        <v>0</v>
      </c>
      <c r="DN147" s="43">
        <f t="shared" si="197"/>
        <v>0</v>
      </c>
      <c r="DO147" s="43">
        <f t="shared" si="197"/>
        <v>0</v>
      </c>
      <c r="DP147" s="43">
        <f t="shared" si="197"/>
        <v>0</v>
      </c>
      <c r="DQ147" s="43">
        <f t="shared" si="197"/>
        <v>0</v>
      </c>
      <c r="DR147" s="43">
        <f t="shared" si="197"/>
        <v>0</v>
      </c>
      <c r="DS147" s="43">
        <f t="shared" si="197"/>
        <v>0</v>
      </c>
      <c r="DT147" s="43">
        <f t="shared" si="197"/>
        <v>0</v>
      </c>
      <c r="DU147" s="43">
        <f t="shared" si="197"/>
        <v>0</v>
      </c>
      <c r="DV147" s="43">
        <f t="shared" si="197"/>
        <v>0</v>
      </c>
      <c r="DW147" s="43">
        <f t="shared" si="197"/>
        <v>0</v>
      </c>
    </row>
    <row r="148" spans="4:127" x14ac:dyDescent="0.2">
      <c r="D148" s="20">
        <v>7</v>
      </c>
      <c r="E148" s="43"/>
      <c r="F148" s="43"/>
      <c r="G148" s="43"/>
      <c r="H148" s="43"/>
      <c r="I148" s="43"/>
      <c r="J148" s="43"/>
      <c r="K148" s="43">
        <f t="shared" ref="K148:BV148" si="198">IF(E$4&lt;=$C$142,$K$8/$C$142,0)</f>
        <v>0</v>
      </c>
      <c r="L148" s="43">
        <f t="shared" si="198"/>
        <v>0</v>
      </c>
      <c r="M148" s="43">
        <f t="shared" si="198"/>
        <v>0</v>
      </c>
      <c r="N148" s="43">
        <f t="shared" si="198"/>
        <v>0</v>
      </c>
      <c r="O148" s="43">
        <f t="shared" si="198"/>
        <v>0</v>
      </c>
      <c r="P148" s="43">
        <f t="shared" si="198"/>
        <v>0</v>
      </c>
      <c r="Q148" s="43">
        <f t="shared" si="198"/>
        <v>0</v>
      </c>
      <c r="R148" s="43">
        <f t="shared" si="198"/>
        <v>0</v>
      </c>
      <c r="S148" s="43">
        <f t="shared" si="198"/>
        <v>0</v>
      </c>
      <c r="T148" s="43">
        <f t="shared" si="198"/>
        <v>0</v>
      </c>
      <c r="U148" s="43">
        <f t="shared" si="198"/>
        <v>0</v>
      </c>
      <c r="V148" s="43">
        <f t="shared" si="198"/>
        <v>0</v>
      </c>
      <c r="W148" s="43">
        <f t="shared" si="198"/>
        <v>0</v>
      </c>
      <c r="X148" s="43">
        <f t="shared" si="198"/>
        <v>0</v>
      </c>
      <c r="Y148" s="43">
        <f t="shared" si="198"/>
        <v>0</v>
      </c>
      <c r="Z148" s="43">
        <f t="shared" si="198"/>
        <v>0</v>
      </c>
      <c r="AA148" s="43">
        <f t="shared" si="198"/>
        <v>0</v>
      </c>
      <c r="AB148" s="43">
        <f t="shared" si="198"/>
        <v>0</v>
      </c>
      <c r="AC148" s="43">
        <f t="shared" si="198"/>
        <v>0</v>
      </c>
      <c r="AD148" s="43">
        <f t="shared" si="198"/>
        <v>0</v>
      </c>
      <c r="AE148" s="43">
        <f t="shared" si="198"/>
        <v>0</v>
      </c>
      <c r="AF148" s="43">
        <f t="shared" si="198"/>
        <v>0</v>
      </c>
      <c r="AG148" s="43">
        <f t="shared" si="198"/>
        <v>0</v>
      </c>
      <c r="AH148" s="43">
        <f t="shared" si="198"/>
        <v>0</v>
      </c>
      <c r="AI148" s="43">
        <f t="shared" si="198"/>
        <v>0</v>
      </c>
      <c r="AJ148" s="43">
        <f t="shared" si="198"/>
        <v>0</v>
      </c>
      <c r="AK148" s="43">
        <f t="shared" si="198"/>
        <v>0</v>
      </c>
      <c r="AL148" s="43">
        <f t="shared" si="198"/>
        <v>0</v>
      </c>
      <c r="AM148" s="43">
        <f t="shared" si="198"/>
        <v>0</v>
      </c>
      <c r="AN148" s="43">
        <f t="shared" si="198"/>
        <v>0</v>
      </c>
      <c r="AO148" s="43">
        <f t="shared" si="198"/>
        <v>0</v>
      </c>
      <c r="AP148" s="43">
        <f t="shared" si="198"/>
        <v>0</v>
      </c>
      <c r="AQ148" s="43">
        <f t="shared" si="198"/>
        <v>0</v>
      </c>
      <c r="AR148" s="43">
        <f t="shared" si="198"/>
        <v>0</v>
      </c>
      <c r="AS148" s="43">
        <f t="shared" si="198"/>
        <v>0</v>
      </c>
      <c r="AT148" s="43">
        <f t="shared" si="198"/>
        <v>0</v>
      </c>
      <c r="AU148" s="43">
        <f t="shared" si="198"/>
        <v>0</v>
      </c>
      <c r="AV148" s="43">
        <f t="shared" si="198"/>
        <v>0</v>
      </c>
      <c r="AW148" s="43">
        <f t="shared" si="198"/>
        <v>0</v>
      </c>
      <c r="AX148" s="43">
        <f t="shared" si="198"/>
        <v>0</v>
      </c>
      <c r="AY148" s="43">
        <f t="shared" si="198"/>
        <v>0</v>
      </c>
      <c r="AZ148" s="43">
        <f t="shared" si="198"/>
        <v>0</v>
      </c>
      <c r="BA148" s="43">
        <f t="shared" si="198"/>
        <v>0</v>
      </c>
      <c r="BB148" s="43">
        <f t="shared" si="198"/>
        <v>0</v>
      </c>
      <c r="BC148" s="43">
        <f t="shared" si="198"/>
        <v>0</v>
      </c>
      <c r="BD148" s="43">
        <f t="shared" si="198"/>
        <v>0</v>
      </c>
      <c r="BE148" s="43">
        <f t="shared" si="198"/>
        <v>0</v>
      </c>
      <c r="BF148" s="43">
        <f t="shared" si="198"/>
        <v>0</v>
      </c>
      <c r="BG148" s="43">
        <f t="shared" si="198"/>
        <v>0</v>
      </c>
      <c r="BH148" s="43">
        <f t="shared" si="198"/>
        <v>0</v>
      </c>
      <c r="BI148" s="43">
        <f t="shared" si="198"/>
        <v>0</v>
      </c>
      <c r="BJ148" s="43">
        <f t="shared" si="198"/>
        <v>0</v>
      </c>
      <c r="BK148" s="43">
        <f t="shared" si="198"/>
        <v>0</v>
      </c>
      <c r="BL148" s="43">
        <f t="shared" si="198"/>
        <v>0</v>
      </c>
      <c r="BM148" s="43">
        <f t="shared" si="198"/>
        <v>0</v>
      </c>
      <c r="BN148" s="43">
        <f t="shared" si="198"/>
        <v>0</v>
      </c>
      <c r="BO148" s="43">
        <f t="shared" si="198"/>
        <v>0</v>
      </c>
      <c r="BP148" s="43">
        <f t="shared" si="198"/>
        <v>0</v>
      </c>
      <c r="BQ148" s="43">
        <f t="shared" si="198"/>
        <v>0</v>
      </c>
      <c r="BR148" s="43">
        <f t="shared" si="198"/>
        <v>0</v>
      </c>
      <c r="BS148" s="43">
        <f t="shared" si="198"/>
        <v>0</v>
      </c>
      <c r="BT148" s="43">
        <f t="shared" si="198"/>
        <v>0</v>
      </c>
      <c r="BU148" s="43">
        <f t="shared" si="198"/>
        <v>0</v>
      </c>
      <c r="BV148" s="43">
        <f t="shared" si="198"/>
        <v>0</v>
      </c>
      <c r="BW148" s="43">
        <f t="shared" ref="BW148:DW148" si="199">IF(BQ$4&lt;=$C$142,$K$8/$C$142,0)</f>
        <v>0</v>
      </c>
      <c r="BX148" s="43">
        <f t="shared" si="199"/>
        <v>0</v>
      </c>
      <c r="BY148" s="43">
        <f t="shared" si="199"/>
        <v>0</v>
      </c>
      <c r="BZ148" s="43">
        <f t="shared" si="199"/>
        <v>0</v>
      </c>
      <c r="CA148" s="43">
        <f t="shared" si="199"/>
        <v>0</v>
      </c>
      <c r="CB148" s="43">
        <f t="shared" si="199"/>
        <v>0</v>
      </c>
      <c r="CC148" s="43">
        <f t="shared" si="199"/>
        <v>0</v>
      </c>
      <c r="CD148" s="43">
        <f t="shared" si="199"/>
        <v>0</v>
      </c>
      <c r="CE148" s="43">
        <f t="shared" si="199"/>
        <v>0</v>
      </c>
      <c r="CF148" s="43">
        <f t="shared" si="199"/>
        <v>0</v>
      </c>
      <c r="CG148" s="43">
        <f t="shared" si="199"/>
        <v>0</v>
      </c>
      <c r="CH148" s="43">
        <f t="shared" si="199"/>
        <v>0</v>
      </c>
      <c r="CI148" s="43">
        <f t="shared" si="199"/>
        <v>0</v>
      </c>
      <c r="CJ148" s="43">
        <f t="shared" si="199"/>
        <v>0</v>
      </c>
      <c r="CK148" s="43">
        <f t="shared" si="199"/>
        <v>0</v>
      </c>
      <c r="CL148" s="43">
        <f t="shared" si="199"/>
        <v>0</v>
      </c>
      <c r="CM148" s="43">
        <f t="shared" si="199"/>
        <v>0</v>
      </c>
      <c r="CN148" s="43">
        <f t="shared" si="199"/>
        <v>0</v>
      </c>
      <c r="CO148" s="43">
        <f t="shared" si="199"/>
        <v>0</v>
      </c>
      <c r="CP148" s="43">
        <f t="shared" si="199"/>
        <v>0</v>
      </c>
      <c r="CQ148" s="43">
        <f t="shared" si="199"/>
        <v>0</v>
      </c>
      <c r="CR148" s="43">
        <f t="shared" si="199"/>
        <v>0</v>
      </c>
      <c r="CS148" s="43">
        <f t="shared" si="199"/>
        <v>0</v>
      </c>
      <c r="CT148" s="43">
        <f t="shared" si="199"/>
        <v>0</v>
      </c>
      <c r="CU148" s="43">
        <f t="shared" si="199"/>
        <v>0</v>
      </c>
      <c r="CV148" s="43">
        <f t="shared" si="199"/>
        <v>0</v>
      </c>
      <c r="CW148" s="43">
        <f t="shared" si="199"/>
        <v>0</v>
      </c>
      <c r="CX148" s="43">
        <f t="shared" si="199"/>
        <v>0</v>
      </c>
      <c r="CY148" s="43">
        <f t="shared" si="199"/>
        <v>0</v>
      </c>
      <c r="CZ148" s="43">
        <f t="shared" si="199"/>
        <v>0</v>
      </c>
      <c r="DA148" s="43">
        <f t="shared" si="199"/>
        <v>0</v>
      </c>
      <c r="DB148" s="43">
        <f t="shared" si="199"/>
        <v>0</v>
      </c>
      <c r="DC148" s="43">
        <f t="shared" si="199"/>
        <v>0</v>
      </c>
      <c r="DD148" s="43">
        <f t="shared" si="199"/>
        <v>0</v>
      </c>
      <c r="DE148" s="43">
        <f t="shared" si="199"/>
        <v>0</v>
      </c>
      <c r="DF148" s="43">
        <f t="shared" si="199"/>
        <v>0</v>
      </c>
      <c r="DG148" s="43">
        <f t="shared" si="199"/>
        <v>0</v>
      </c>
      <c r="DH148" s="43">
        <f t="shared" si="199"/>
        <v>0</v>
      </c>
      <c r="DI148" s="43">
        <f t="shared" si="199"/>
        <v>0</v>
      </c>
      <c r="DJ148" s="43">
        <f t="shared" si="199"/>
        <v>0</v>
      </c>
      <c r="DK148" s="43">
        <f t="shared" si="199"/>
        <v>0</v>
      </c>
      <c r="DL148" s="43">
        <f t="shared" si="199"/>
        <v>0</v>
      </c>
      <c r="DM148" s="43">
        <f t="shared" si="199"/>
        <v>0</v>
      </c>
      <c r="DN148" s="43">
        <f t="shared" si="199"/>
        <v>0</v>
      </c>
      <c r="DO148" s="43">
        <f t="shared" si="199"/>
        <v>0</v>
      </c>
      <c r="DP148" s="43">
        <f t="shared" si="199"/>
        <v>0</v>
      </c>
      <c r="DQ148" s="43">
        <f t="shared" si="199"/>
        <v>0</v>
      </c>
      <c r="DR148" s="43">
        <f t="shared" si="199"/>
        <v>0</v>
      </c>
      <c r="DS148" s="43">
        <f t="shared" si="199"/>
        <v>0</v>
      </c>
      <c r="DT148" s="43">
        <f t="shared" si="199"/>
        <v>0</v>
      </c>
      <c r="DU148" s="43">
        <f t="shared" si="199"/>
        <v>0</v>
      </c>
      <c r="DV148" s="43">
        <f t="shared" si="199"/>
        <v>0</v>
      </c>
      <c r="DW148" s="43">
        <f t="shared" si="199"/>
        <v>0</v>
      </c>
    </row>
    <row r="149" spans="4:127" x14ac:dyDescent="0.2">
      <c r="D149" s="20">
        <v>8</v>
      </c>
      <c r="E149" s="43"/>
      <c r="F149" s="43"/>
      <c r="G149" s="43"/>
      <c r="H149" s="43"/>
      <c r="I149" s="43"/>
      <c r="J149" s="43"/>
      <c r="K149" s="43"/>
      <c r="L149" s="43">
        <f t="shared" ref="L149:BW149" si="200">IF(E$4&lt;=$C$142,$L$8/$C$142,0)</f>
        <v>0</v>
      </c>
      <c r="M149" s="43">
        <f t="shared" si="200"/>
        <v>0</v>
      </c>
      <c r="N149" s="43">
        <f t="shared" si="200"/>
        <v>0</v>
      </c>
      <c r="O149" s="43">
        <f t="shared" si="200"/>
        <v>0</v>
      </c>
      <c r="P149" s="43">
        <f t="shared" si="200"/>
        <v>0</v>
      </c>
      <c r="Q149" s="43">
        <f t="shared" si="200"/>
        <v>0</v>
      </c>
      <c r="R149" s="43">
        <f t="shared" si="200"/>
        <v>0</v>
      </c>
      <c r="S149" s="43">
        <f t="shared" si="200"/>
        <v>0</v>
      </c>
      <c r="T149" s="43">
        <f t="shared" si="200"/>
        <v>0</v>
      </c>
      <c r="U149" s="43">
        <f t="shared" si="200"/>
        <v>0</v>
      </c>
      <c r="V149" s="43">
        <f t="shared" si="200"/>
        <v>0</v>
      </c>
      <c r="W149" s="43">
        <f t="shared" si="200"/>
        <v>0</v>
      </c>
      <c r="X149" s="43">
        <f t="shared" si="200"/>
        <v>0</v>
      </c>
      <c r="Y149" s="43">
        <f t="shared" si="200"/>
        <v>0</v>
      </c>
      <c r="Z149" s="43">
        <f t="shared" si="200"/>
        <v>0</v>
      </c>
      <c r="AA149" s="43">
        <f t="shared" si="200"/>
        <v>0</v>
      </c>
      <c r="AB149" s="43">
        <f t="shared" si="200"/>
        <v>0</v>
      </c>
      <c r="AC149" s="43">
        <f t="shared" si="200"/>
        <v>0</v>
      </c>
      <c r="AD149" s="43">
        <f t="shared" si="200"/>
        <v>0</v>
      </c>
      <c r="AE149" s="43">
        <f t="shared" si="200"/>
        <v>0</v>
      </c>
      <c r="AF149" s="43">
        <f t="shared" si="200"/>
        <v>0</v>
      </c>
      <c r="AG149" s="43">
        <f t="shared" si="200"/>
        <v>0</v>
      </c>
      <c r="AH149" s="43">
        <f t="shared" si="200"/>
        <v>0</v>
      </c>
      <c r="AI149" s="43">
        <f t="shared" si="200"/>
        <v>0</v>
      </c>
      <c r="AJ149" s="43">
        <f t="shared" si="200"/>
        <v>0</v>
      </c>
      <c r="AK149" s="43">
        <f t="shared" si="200"/>
        <v>0</v>
      </c>
      <c r="AL149" s="43">
        <f t="shared" si="200"/>
        <v>0</v>
      </c>
      <c r="AM149" s="43">
        <f t="shared" si="200"/>
        <v>0</v>
      </c>
      <c r="AN149" s="43">
        <f t="shared" si="200"/>
        <v>0</v>
      </c>
      <c r="AO149" s="43">
        <f t="shared" si="200"/>
        <v>0</v>
      </c>
      <c r="AP149" s="43">
        <f t="shared" si="200"/>
        <v>0</v>
      </c>
      <c r="AQ149" s="43">
        <f t="shared" si="200"/>
        <v>0</v>
      </c>
      <c r="AR149" s="43">
        <f t="shared" si="200"/>
        <v>0</v>
      </c>
      <c r="AS149" s="43">
        <f t="shared" si="200"/>
        <v>0</v>
      </c>
      <c r="AT149" s="43">
        <f t="shared" si="200"/>
        <v>0</v>
      </c>
      <c r="AU149" s="43">
        <f t="shared" si="200"/>
        <v>0</v>
      </c>
      <c r="AV149" s="43">
        <f t="shared" si="200"/>
        <v>0</v>
      </c>
      <c r="AW149" s="43">
        <f t="shared" si="200"/>
        <v>0</v>
      </c>
      <c r="AX149" s="43">
        <f t="shared" si="200"/>
        <v>0</v>
      </c>
      <c r="AY149" s="43">
        <f t="shared" si="200"/>
        <v>0</v>
      </c>
      <c r="AZ149" s="43">
        <f t="shared" si="200"/>
        <v>0</v>
      </c>
      <c r="BA149" s="43">
        <f t="shared" si="200"/>
        <v>0</v>
      </c>
      <c r="BB149" s="43">
        <f t="shared" si="200"/>
        <v>0</v>
      </c>
      <c r="BC149" s="43">
        <f t="shared" si="200"/>
        <v>0</v>
      </c>
      <c r="BD149" s="43">
        <f t="shared" si="200"/>
        <v>0</v>
      </c>
      <c r="BE149" s="43">
        <f t="shared" si="200"/>
        <v>0</v>
      </c>
      <c r="BF149" s="43">
        <f t="shared" si="200"/>
        <v>0</v>
      </c>
      <c r="BG149" s="43">
        <f t="shared" si="200"/>
        <v>0</v>
      </c>
      <c r="BH149" s="43">
        <f t="shared" si="200"/>
        <v>0</v>
      </c>
      <c r="BI149" s="43">
        <f t="shared" si="200"/>
        <v>0</v>
      </c>
      <c r="BJ149" s="43">
        <f t="shared" si="200"/>
        <v>0</v>
      </c>
      <c r="BK149" s="43">
        <f t="shared" si="200"/>
        <v>0</v>
      </c>
      <c r="BL149" s="43">
        <f t="shared" si="200"/>
        <v>0</v>
      </c>
      <c r="BM149" s="43">
        <f t="shared" si="200"/>
        <v>0</v>
      </c>
      <c r="BN149" s="43">
        <f t="shared" si="200"/>
        <v>0</v>
      </c>
      <c r="BO149" s="43">
        <f t="shared" si="200"/>
        <v>0</v>
      </c>
      <c r="BP149" s="43">
        <f t="shared" si="200"/>
        <v>0</v>
      </c>
      <c r="BQ149" s="43">
        <f t="shared" si="200"/>
        <v>0</v>
      </c>
      <c r="BR149" s="43">
        <f t="shared" si="200"/>
        <v>0</v>
      </c>
      <c r="BS149" s="43">
        <f t="shared" si="200"/>
        <v>0</v>
      </c>
      <c r="BT149" s="43">
        <f t="shared" si="200"/>
        <v>0</v>
      </c>
      <c r="BU149" s="43">
        <f t="shared" si="200"/>
        <v>0</v>
      </c>
      <c r="BV149" s="43">
        <f t="shared" si="200"/>
        <v>0</v>
      </c>
      <c r="BW149" s="43">
        <f t="shared" si="200"/>
        <v>0</v>
      </c>
      <c r="BX149" s="43">
        <f t="shared" ref="BX149:DW149" si="201">IF(BQ$4&lt;=$C$142,$L$8/$C$142,0)</f>
        <v>0</v>
      </c>
      <c r="BY149" s="43">
        <f t="shared" si="201"/>
        <v>0</v>
      </c>
      <c r="BZ149" s="43">
        <f t="shared" si="201"/>
        <v>0</v>
      </c>
      <c r="CA149" s="43">
        <f t="shared" si="201"/>
        <v>0</v>
      </c>
      <c r="CB149" s="43">
        <f t="shared" si="201"/>
        <v>0</v>
      </c>
      <c r="CC149" s="43">
        <f t="shared" si="201"/>
        <v>0</v>
      </c>
      <c r="CD149" s="43">
        <f t="shared" si="201"/>
        <v>0</v>
      </c>
      <c r="CE149" s="43">
        <f t="shared" si="201"/>
        <v>0</v>
      </c>
      <c r="CF149" s="43">
        <f t="shared" si="201"/>
        <v>0</v>
      </c>
      <c r="CG149" s="43">
        <f t="shared" si="201"/>
        <v>0</v>
      </c>
      <c r="CH149" s="43">
        <f t="shared" si="201"/>
        <v>0</v>
      </c>
      <c r="CI149" s="43">
        <f t="shared" si="201"/>
        <v>0</v>
      </c>
      <c r="CJ149" s="43">
        <f t="shared" si="201"/>
        <v>0</v>
      </c>
      <c r="CK149" s="43">
        <f t="shared" si="201"/>
        <v>0</v>
      </c>
      <c r="CL149" s="43">
        <f t="shared" si="201"/>
        <v>0</v>
      </c>
      <c r="CM149" s="43">
        <f t="shared" si="201"/>
        <v>0</v>
      </c>
      <c r="CN149" s="43">
        <f t="shared" si="201"/>
        <v>0</v>
      </c>
      <c r="CO149" s="43">
        <f t="shared" si="201"/>
        <v>0</v>
      </c>
      <c r="CP149" s="43">
        <f t="shared" si="201"/>
        <v>0</v>
      </c>
      <c r="CQ149" s="43">
        <f t="shared" si="201"/>
        <v>0</v>
      </c>
      <c r="CR149" s="43">
        <f t="shared" si="201"/>
        <v>0</v>
      </c>
      <c r="CS149" s="43">
        <f t="shared" si="201"/>
        <v>0</v>
      </c>
      <c r="CT149" s="43">
        <f t="shared" si="201"/>
        <v>0</v>
      </c>
      <c r="CU149" s="43">
        <f t="shared" si="201"/>
        <v>0</v>
      </c>
      <c r="CV149" s="43">
        <f t="shared" si="201"/>
        <v>0</v>
      </c>
      <c r="CW149" s="43">
        <f t="shared" si="201"/>
        <v>0</v>
      </c>
      <c r="CX149" s="43">
        <f t="shared" si="201"/>
        <v>0</v>
      </c>
      <c r="CY149" s="43">
        <f t="shared" si="201"/>
        <v>0</v>
      </c>
      <c r="CZ149" s="43">
        <f t="shared" si="201"/>
        <v>0</v>
      </c>
      <c r="DA149" s="43">
        <f t="shared" si="201"/>
        <v>0</v>
      </c>
      <c r="DB149" s="43">
        <f t="shared" si="201"/>
        <v>0</v>
      </c>
      <c r="DC149" s="43">
        <f t="shared" si="201"/>
        <v>0</v>
      </c>
      <c r="DD149" s="43">
        <f t="shared" si="201"/>
        <v>0</v>
      </c>
      <c r="DE149" s="43">
        <f t="shared" si="201"/>
        <v>0</v>
      </c>
      <c r="DF149" s="43">
        <f t="shared" si="201"/>
        <v>0</v>
      </c>
      <c r="DG149" s="43">
        <f t="shared" si="201"/>
        <v>0</v>
      </c>
      <c r="DH149" s="43">
        <f t="shared" si="201"/>
        <v>0</v>
      </c>
      <c r="DI149" s="43">
        <f t="shared" si="201"/>
        <v>0</v>
      </c>
      <c r="DJ149" s="43">
        <f t="shared" si="201"/>
        <v>0</v>
      </c>
      <c r="DK149" s="43">
        <f t="shared" si="201"/>
        <v>0</v>
      </c>
      <c r="DL149" s="43">
        <f t="shared" si="201"/>
        <v>0</v>
      </c>
      <c r="DM149" s="43">
        <f t="shared" si="201"/>
        <v>0</v>
      </c>
      <c r="DN149" s="43">
        <f t="shared" si="201"/>
        <v>0</v>
      </c>
      <c r="DO149" s="43">
        <f t="shared" si="201"/>
        <v>0</v>
      </c>
      <c r="DP149" s="43">
        <f t="shared" si="201"/>
        <v>0</v>
      </c>
      <c r="DQ149" s="43">
        <f t="shared" si="201"/>
        <v>0</v>
      </c>
      <c r="DR149" s="43">
        <f t="shared" si="201"/>
        <v>0</v>
      </c>
      <c r="DS149" s="43">
        <f t="shared" si="201"/>
        <v>0</v>
      </c>
      <c r="DT149" s="43">
        <f t="shared" si="201"/>
        <v>0</v>
      </c>
      <c r="DU149" s="43">
        <f t="shared" si="201"/>
        <v>0</v>
      </c>
      <c r="DV149" s="43">
        <f t="shared" si="201"/>
        <v>0</v>
      </c>
      <c r="DW149" s="43">
        <f t="shared" si="201"/>
        <v>0</v>
      </c>
    </row>
    <row r="150" spans="4:127" x14ac:dyDescent="0.2">
      <c r="D150" s="20">
        <v>9</v>
      </c>
      <c r="E150" s="43"/>
      <c r="F150" s="43"/>
      <c r="G150" s="43"/>
      <c r="H150" s="43"/>
      <c r="I150" s="43"/>
      <c r="J150" s="43"/>
      <c r="K150" s="43"/>
      <c r="L150" s="43"/>
      <c r="M150" s="43">
        <f t="shared" ref="M150:BX150" si="202">IF(E$4&lt;=$C$142,$M$8/$C$142,0)</f>
        <v>0</v>
      </c>
      <c r="N150" s="43">
        <f t="shared" si="202"/>
        <v>0</v>
      </c>
      <c r="O150" s="43">
        <f t="shared" si="202"/>
        <v>0</v>
      </c>
      <c r="P150" s="43">
        <f t="shared" si="202"/>
        <v>0</v>
      </c>
      <c r="Q150" s="43">
        <f t="shared" si="202"/>
        <v>0</v>
      </c>
      <c r="R150" s="43">
        <f t="shared" si="202"/>
        <v>0</v>
      </c>
      <c r="S150" s="43">
        <f t="shared" si="202"/>
        <v>0</v>
      </c>
      <c r="T150" s="43">
        <f t="shared" si="202"/>
        <v>0</v>
      </c>
      <c r="U150" s="43">
        <f t="shared" si="202"/>
        <v>0</v>
      </c>
      <c r="V150" s="43">
        <f t="shared" si="202"/>
        <v>0</v>
      </c>
      <c r="W150" s="43">
        <f t="shared" si="202"/>
        <v>0</v>
      </c>
      <c r="X150" s="43">
        <f t="shared" si="202"/>
        <v>0</v>
      </c>
      <c r="Y150" s="43">
        <f t="shared" si="202"/>
        <v>0</v>
      </c>
      <c r="Z150" s="43">
        <f t="shared" si="202"/>
        <v>0</v>
      </c>
      <c r="AA150" s="43">
        <f t="shared" si="202"/>
        <v>0</v>
      </c>
      <c r="AB150" s="43">
        <f t="shared" si="202"/>
        <v>0</v>
      </c>
      <c r="AC150" s="43">
        <f t="shared" si="202"/>
        <v>0</v>
      </c>
      <c r="AD150" s="43">
        <f t="shared" si="202"/>
        <v>0</v>
      </c>
      <c r="AE150" s="43">
        <f t="shared" si="202"/>
        <v>0</v>
      </c>
      <c r="AF150" s="43">
        <f t="shared" si="202"/>
        <v>0</v>
      </c>
      <c r="AG150" s="43">
        <f t="shared" si="202"/>
        <v>0</v>
      </c>
      <c r="AH150" s="43">
        <f t="shared" si="202"/>
        <v>0</v>
      </c>
      <c r="AI150" s="43">
        <f t="shared" si="202"/>
        <v>0</v>
      </c>
      <c r="AJ150" s="43">
        <f t="shared" si="202"/>
        <v>0</v>
      </c>
      <c r="AK150" s="43">
        <f t="shared" si="202"/>
        <v>0</v>
      </c>
      <c r="AL150" s="43">
        <f t="shared" si="202"/>
        <v>0</v>
      </c>
      <c r="AM150" s="43">
        <f t="shared" si="202"/>
        <v>0</v>
      </c>
      <c r="AN150" s="43">
        <f t="shared" si="202"/>
        <v>0</v>
      </c>
      <c r="AO150" s="43">
        <f t="shared" si="202"/>
        <v>0</v>
      </c>
      <c r="AP150" s="43">
        <f t="shared" si="202"/>
        <v>0</v>
      </c>
      <c r="AQ150" s="43">
        <f t="shared" si="202"/>
        <v>0</v>
      </c>
      <c r="AR150" s="43">
        <f t="shared" si="202"/>
        <v>0</v>
      </c>
      <c r="AS150" s="43">
        <f t="shared" si="202"/>
        <v>0</v>
      </c>
      <c r="AT150" s="43">
        <f t="shared" si="202"/>
        <v>0</v>
      </c>
      <c r="AU150" s="43">
        <f t="shared" si="202"/>
        <v>0</v>
      </c>
      <c r="AV150" s="43">
        <f t="shared" si="202"/>
        <v>0</v>
      </c>
      <c r="AW150" s="43">
        <f t="shared" si="202"/>
        <v>0</v>
      </c>
      <c r="AX150" s="43">
        <f t="shared" si="202"/>
        <v>0</v>
      </c>
      <c r="AY150" s="43">
        <f t="shared" si="202"/>
        <v>0</v>
      </c>
      <c r="AZ150" s="43">
        <f t="shared" si="202"/>
        <v>0</v>
      </c>
      <c r="BA150" s="43">
        <f t="shared" si="202"/>
        <v>0</v>
      </c>
      <c r="BB150" s="43">
        <f t="shared" si="202"/>
        <v>0</v>
      </c>
      <c r="BC150" s="43">
        <f t="shared" si="202"/>
        <v>0</v>
      </c>
      <c r="BD150" s="43">
        <f t="shared" si="202"/>
        <v>0</v>
      </c>
      <c r="BE150" s="43">
        <f t="shared" si="202"/>
        <v>0</v>
      </c>
      <c r="BF150" s="43">
        <f t="shared" si="202"/>
        <v>0</v>
      </c>
      <c r="BG150" s="43">
        <f t="shared" si="202"/>
        <v>0</v>
      </c>
      <c r="BH150" s="43">
        <f t="shared" si="202"/>
        <v>0</v>
      </c>
      <c r="BI150" s="43">
        <f t="shared" si="202"/>
        <v>0</v>
      </c>
      <c r="BJ150" s="43">
        <f t="shared" si="202"/>
        <v>0</v>
      </c>
      <c r="BK150" s="43">
        <f t="shared" si="202"/>
        <v>0</v>
      </c>
      <c r="BL150" s="43">
        <f t="shared" si="202"/>
        <v>0</v>
      </c>
      <c r="BM150" s="43">
        <f t="shared" si="202"/>
        <v>0</v>
      </c>
      <c r="BN150" s="43">
        <f t="shared" si="202"/>
        <v>0</v>
      </c>
      <c r="BO150" s="43">
        <f t="shared" si="202"/>
        <v>0</v>
      </c>
      <c r="BP150" s="43">
        <f t="shared" si="202"/>
        <v>0</v>
      </c>
      <c r="BQ150" s="43">
        <f t="shared" si="202"/>
        <v>0</v>
      </c>
      <c r="BR150" s="43">
        <f t="shared" si="202"/>
        <v>0</v>
      </c>
      <c r="BS150" s="43">
        <f t="shared" si="202"/>
        <v>0</v>
      </c>
      <c r="BT150" s="43">
        <f t="shared" si="202"/>
        <v>0</v>
      </c>
      <c r="BU150" s="43">
        <f t="shared" si="202"/>
        <v>0</v>
      </c>
      <c r="BV150" s="43">
        <f t="shared" si="202"/>
        <v>0</v>
      </c>
      <c r="BW150" s="43">
        <f t="shared" si="202"/>
        <v>0</v>
      </c>
      <c r="BX150" s="43">
        <f t="shared" si="202"/>
        <v>0</v>
      </c>
      <c r="BY150" s="43">
        <f t="shared" ref="BY150:DW150" si="203">IF(BQ$4&lt;=$C$142,$M$8/$C$142,0)</f>
        <v>0</v>
      </c>
      <c r="BZ150" s="43">
        <f t="shared" si="203"/>
        <v>0</v>
      </c>
      <c r="CA150" s="43">
        <f t="shared" si="203"/>
        <v>0</v>
      </c>
      <c r="CB150" s="43">
        <f t="shared" si="203"/>
        <v>0</v>
      </c>
      <c r="CC150" s="43">
        <f t="shared" si="203"/>
        <v>0</v>
      </c>
      <c r="CD150" s="43">
        <f t="shared" si="203"/>
        <v>0</v>
      </c>
      <c r="CE150" s="43">
        <f t="shared" si="203"/>
        <v>0</v>
      </c>
      <c r="CF150" s="43">
        <f t="shared" si="203"/>
        <v>0</v>
      </c>
      <c r="CG150" s="43">
        <f t="shared" si="203"/>
        <v>0</v>
      </c>
      <c r="CH150" s="43">
        <f t="shared" si="203"/>
        <v>0</v>
      </c>
      <c r="CI150" s="43">
        <f t="shared" si="203"/>
        <v>0</v>
      </c>
      <c r="CJ150" s="43">
        <f t="shared" si="203"/>
        <v>0</v>
      </c>
      <c r="CK150" s="43">
        <f t="shared" si="203"/>
        <v>0</v>
      </c>
      <c r="CL150" s="43">
        <f t="shared" si="203"/>
        <v>0</v>
      </c>
      <c r="CM150" s="43">
        <f t="shared" si="203"/>
        <v>0</v>
      </c>
      <c r="CN150" s="43">
        <f t="shared" si="203"/>
        <v>0</v>
      </c>
      <c r="CO150" s="43">
        <f t="shared" si="203"/>
        <v>0</v>
      </c>
      <c r="CP150" s="43">
        <f t="shared" si="203"/>
        <v>0</v>
      </c>
      <c r="CQ150" s="43">
        <f t="shared" si="203"/>
        <v>0</v>
      </c>
      <c r="CR150" s="43">
        <f t="shared" si="203"/>
        <v>0</v>
      </c>
      <c r="CS150" s="43">
        <f t="shared" si="203"/>
        <v>0</v>
      </c>
      <c r="CT150" s="43">
        <f t="shared" si="203"/>
        <v>0</v>
      </c>
      <c r="CU150" s="43">
        <f t="shared" si="203"/>
        <v>0</v>
      </c>
      <c r="CV150" s="43">
        <f t="shared" si="203"/>
        <v>0</v>
      </c>
      <c r="CW150" s="43">
        <f t="shared" si="203"/>
        <v>0</v>
      </c>
      <c r="CX150" s="43">
        <f t="shared" si="203"/>
        <v>0</v>
      </c>
      <c r="CY150" s="43">
        <f t="shared" si="203"/>
        <v>0</v>
      </c>
      <c r="CZ150" s="43">
        <f t="shared" si="203"/>
        <v>0</v>
      </c>
      <c r="DA150" s="43">
        <f t="shared" si="203"/>
        <v>0</v>
      </c>
      <c r="DB150" s="43">
        <f t="shared" si="203"/>
        <v>0</v>
      </c>
      <c r="DC150" s="43">
        <f t="shared" si="203"/>
        <v>0</v>
      </c>
      <c r="DD150" s="43">
        <f t="shared" si="203"/>
        <v>0</v>
      </c>
      <c r="DE150" s="43">
        <f t="shared" si="203"/>
        <v>0</v>
      </c>
      <c r="DF150" s="43">
        <f t="shared" si="203"/>
        <v>0</v>
      </c>
      <c r="DG150" s="43">
        <f t="shared" si="203"/>
        <v>0</v>
      </c>
      <c r="DH150" s="43">
        <f t="shared" si="203"/>
        <v>0</v>
      </c>
      <c r="DI150" s="43">
        <f t="shared" si="203"/>
        <v>0</v>
      </c>
      <c r="DJ150" s="43">
        <f t="shared" si="203"/>
        <v>0</v>
      </c>
      <c r="DK150" s="43">
        <f t="shared" si="203"/>
        <v>0</v>
      </c>
      <c r="DL150" s="43">
        <f t="shared" si="203"/>
        <v>0</v>
      </c>
      <c r="DM150" s="43">
        <f t="shared" si="203"/>
        <v>0</v>
      </c>
      <c r="DN150" s="43">
        <f t="shared" si="203"/>
        <v>0</v>
      </c>
      <c r="DO150" s="43">
        <f t="shared" si="203"/>
        <v>0</v>
      </c>
      <c r="DP150" s="43">
        <f t="shared" si="203"/>
        <v>0</v>
      </c>
      <c r="DQ150" s="43">
        <f t="shared" si="203"/>
        <v>0</v>
      </c>
      <c r="DR150" s="43">
        <f t="shared" si="203"/>
        <v>0</v>
      </c>
      <c r="DS150" s="43">
        <f t="shared" si="203"/>
        <v>0</v>
      </c>
      <c r="DT150" s="43">
        <f t="shared" si="203"/>
        <v>0</v>
      </c>
      <c r="DU150" s="43">
        <f t="shared" si="203"/>
        <v>0</v>
      </c>
      <c r="DV150" s="43">
        <f t="shared" si="203"/>
        <v>0</v>
      </c>
      <c r="DW150" s="43">
        <f t="shared" si="203"/>
        <v>0</v>
      </c>
    </row>
    <row r="151" spans="4:127" x14ac:dyDescent="0.2">
      <c r="D151" s="20">
        <v>10</v>
      </c>
      <c r="E151" s="43"/>
      <c r="F151" s="43"/>
      <c r="G151" s="43"/>
      <c r="H151" s="43"/>
      <c r="I151" s="43"/>
      <c r="J151" s="43"/>
      <c r="K151" s="43"/>
      <c r="L151" s="43"/>
      <c r="M151" s="43"/>
      <c r="N151" s="43">
        <f t="shared" ref="N151:BY151" si="204">IF(E$4&lt;=$C$142,$N$8/$C$142,0)</f>
        <v>0</v>
      </c>
      <c r="O151" s="43">
        <f t="shared" si="204"/>
        <v>0</v>
      </c>
      <c r="P151" s="43">
        <f t="shared" si="204"/>
        <v>0</v>
      </c>
      <c r="Q151" s="43">
        <f t="shared" si="204"/>
        <v>0</v>
      </c>
      <c r="R151" s="43">
        <f t="shared" si="204"/>
        <v>0</v>
      </c>
      <c r="S151" s="43">
        <f t="shared" si="204"/>
        <v>0</v>
      </c>
      <c r="T151" s="43">
        <f t="shared" si="204"/>
        <v>0</v>
      </c>
      <c r="U151" s="43">
        <f t="shared" si="204"/>
        <v>0</v>
      </c>
      <c r="V151" s="43">
        <f t="shared" si="204"/>
        <v>0</v>
      </c>
      <c r="W151" s="43">
        <f t="shared" si="204"/>
        <v>0</v>
      </c>
      <c r="X151" s="43">
        <f t="shared" si="204"/>
        <v>0</v>
      </c>
      <c r="Y151" s="43">
        <f t="shared" si="204"/>
        <v>0</v>
      </c>
      <c r="Z151" s="43">
        <f t="shared" si="204"/>
        <v>0</v>
      </c>
      <c r="AA151" s="43">
        <f t="shared" si="204"/>
        <v>0</v>
      </c>
      <c r="AB151" s="43">
        <f t="shared" si="204"/>
        <v>0</v>
      </c>
      <c r="AC151" s="43">
        <f t="shared" si="204"/>
        <v>0</v>
      </c>
      <c r="AD151" s="43">
        <f t="shared" si="204"/>
        <v>0</v>
      </c>
      <c r="AE151" s="43">
        <f t="shared" si="204"/>
        <v>0</v>
      </c>
      <c r="AF151" s="43">
        <f t="shared" si="204"/>
        <v>0</v>
      </c>
      <c r="AG151" s="43">
        <f t="shared" si="204"/>
        <v>0</v>
      </c>
      <c r="AH151" s="43">
        <f t="shared" si="204"/>
        <v>0</v>
      </c>
      <c r="AI151" s="43">
        <f t="shared" si="204"/>
        <v>0</v>
      </c>
      <c r="AJ151" s="43">
        <f t="shared" si="204"/>
        <v>0</v>
      </c>
      <c r="AK151" s="43">
        <f t="shared" si="204"/>
        <v>0</v>
      </c>
      <c r="AL151" s="43">
        <f t="shared" si="204"/>
        <v>0</v>
      </c>
      <c r="AM151" s="43">
        <f t="shared" si="204"/>
        <v>0</v>
      </c>
      <c r="AN151" s="43">
        <f t="shared" si="204"/>
        <v>0</v>
      </c>
      <c r="AO151" s="43">
        <f t="shared" si="204"/>
        <v>0</v>
      </c>
      <c r="AP151" s="43">
        <f t="shared" si="204"/>
        <v>0</v>
      </c>
      <c r="AQ151" s="43">
        <f t="shared" si="204"/>
        <v>0</v>
      </c>
      <c r="AR151" s="43">
        <f t="shared" si="204"/>
        <v>0</v>
      </c>
      <c r="AS151" s="43">
        <f t="shared" si="204"/>
        <v>0</v>
      </c>
      <c r="AT151" s="43">
        <f t="shared" si="204"/>
        <v>0</v>
      </c>
      <c r="AU151" s="43">
        <f t="shared" si="204"/>
        <v>0</v>
      </c>
      <c r="AV151" s="43">
        <f t="shared" si="204"/>
        <v>0</v>
      </c>
      <c r="AW151" s="43">
        <f t="shared" si="204"/>
        <v>0</v>
      </c>
      <c r="AX151" s="43">
        <f t="shared" si="204"/>
        <v>0</v>
      </c>
      <c r="AY151" s="43">
        <f t="shared" si="204"/>
        <v>0</v>
      </c>
      <c r="AZ151" s="43">
        <f t="shared" si="204"/>
        <v>0</v>
      </c>
      <c r="BA151" s="43">
        <f t="shared" si="204"/>
        <v>0</v>
      </c>
      <c r="BB151" s="43">
        <f t="shared" si="204"/>
        <v>0</v>
      </c>
      <c r="BC151" s="43">
        <f t="shared" si="204"/>
        <v>0</v>
      </c>
      <c r="BD151" s="43">
        <f t="shared" si="204"/>
        <v>0</v>
      </c>
      <c r="BE151" s="43">
        <f t="shared" si="204"/>
        <v>0</v>
      </c>
      <c r="BF151" s="43">
        <f t="shared" si="204"/>
        <v>0</v>
      </c>
      <c r="BG151" s="43">
        <f t="shared" si="204"/>
        <v>0</v>
      </c>
      <c r="BH151" s="43">
        <f t="shared" si="204"/>
        <v>0</v>
      </c>
      <c r="BI151" s="43">
        <f t="shared" si="204"/>
        <v>0</v>
      </c>
      <c r="BJ151" s="43">
        <f t="shared" si="204"/>
        <v>0</v>
      </c>
      <c r="BK151" s="43">
        <f t="shared" si="204"/>
        <v>0</v>
      </c>
      <c r="BL151" s="43">
        <f t="shared" si="204"/>
        <v>0</v>
      </c>
      <c r="BM151" s="43">
        <f t="shared" si="204"/>
        <v>0</v>
      </c>
      <c r="BN151" s="43">
        <f t="shared" si="204"/>
        <v>0</v>
      </c>
      <c r="BO151" s="43">
        <f t="shared" si="204"/>
        <v>0</v>
      </c>
      <c r="BP151" s="43">
        <f t="shared" si="204"/>
        <v>0</v>
      </c>
      <c r="BQ151" s="43">
        <f t="shared" si="204"/>
        <v>0</v>
      </c>
      <c r="BR151" s="43">
        <f t="shared" si="204"/>
        <v>0</v>
      </c>
      <c r="BS151" s="43">
        <f t="shared" si="204"/>
        <v>0</v>
      </c>
      <c r="BT151" s="43">
        <f t="shared" si="204"/>
        <v>0</v>
      </c>
      <c r="BU151" s="43">
        <f t="shared" si="204"/>
        <v>0</v>
      </c>
      <c r="BV151" s="43">
        <f t="shared" si="204"/>
        <v>0</v>
      </c>
      <c r="BW151" s="43">
        <f t="shared" si="204"/>
        <v>0</v>
      </c>
      <c r="BX151" s="43">
        <f t="shared" si="204"/>
        <v>0</v>
      </c>
      <c r="BY151" s="43">
        <f t="shared" si="204"/>
        <v>0</v>
      </c>
      <c r="BZ151" s="43">
        <f t="shared" ref="BZ151:DW151" si="205">IF(BQ$4&lt;=$C$142,$N$8/$C$142,0)</f>
        <v>0</v>
      </c>
      <c r="CA151" s="43">
        <f t="shared" si="205"/>
        <v>0</v>
      </c>
      <c r="CB151" s="43">
        <f t="shared" si="205"/>
        <v>0</v>
      </c>
      <c r="CC151" s="43">
        <f t="shared" si="205"/>
        <v>0</v>
      </c>
      <c r="CD151" s="43">
        <f t="shared" si="205"/>
        <v>0</v>
      </c>
      <c r="CE151" s="43">
        <f t="shared" si="205"/>
        <v>0</v>
      </c>
      <c r="CF151" s="43">
        <f t="shared" si="205"/>
        <v>0</v>
      </c>
      <c r="CG151" s="43">
        <f t="shared" si="205"/>
        <v>0</v>
      </c>
      <c r="CH151" s="43">
        <f t="shared" si="205"/>
        <v>0</v>
      </c>
      <c r="CI151" s="43">
        <f t="shared" si="205"/>
        <v>0</v>
      </c>
      <c r="CJ151" s="43">
        <f t="shared" si="205"/>
        <v>0</v>
      </c>
      <c r="CK151" s="43">
        <f t="shared" si="205"/>
        <v>0</v>
      </c>
      <c r="CL151" s="43">
        <f t="shared" si="205"/>
        <v>0</v>
      </c>
      <c r="CM151" s="43">
        <f t="shared" si="205"/>
        <v>0</v>
      </c>
      <c r="CN151" s="43">
        <f t="shared" si="205"/>
        <v>0</v>
      </c>
      <c r="CO151" s="43">
        <f t="shared" si="205"/>
        <v>0</v>
      </c>
      <c r="CP151" s="43">
        <f t="shared" si="205"/>
        <v>0</v>
      </c>
      <c r="CQ151" s="43">
        <f t="shared" si="205"/>
        <v>0</v>
      </c>
      <c r="CR151" s="43">
        <f t="shared" si="205"/>
        <v>0</v>
      </c>
      <c r="CS151" s="43">
        <f t="shared" si="205"/>
        <v>0</v>
      </c>
      <c r="CT151" s="43">
        <f t="shared" si="205"/>
        <v>0</v>
      </c>
      <c r="CU151" s="43">
        <f t="shared" si="205"/>
        <v>0</v>
      </c>
      <c r="CV151" s="43">
        <f t="shared" si="205"/>
        <v>0</v>
      </c>
      <c r="CW151" s="43">
        <f t="shared" si="205"/>
        <v>0</v>
      </c>
      <c r="CX151" s="43">
        <f t="shared" si="205"/>
        <v>0</v>
      </c>
      <c r="CY151" s="43">
        <f t="shared" si="205"/>
        <v>0</v>
      </c>
      <c r="CZ151" s="43">
        <f t="shared" si="205"/>
        <v>0</v>
      </c>
      <c r="DA151" s="43">
        <f t="shared" si="205"/>
        <v>0</v>
      </c>
      <c r="DB151" s="43">
        <f t="shared" si="205"/>
        <v>0</v>
      </c>
      <c r="DC151" s="43">
        <f t="shared" si="205"/>
        <v>0</v>
      </c>
      <c r="DD151" s="43">
        <f t="shared" si="205"/>
        <v>0</v>
      </c>
      <c r="DE151" s="43">
        <f t="shared" si="205"/>
        <v>0</v>
      </c>
      <c r="DF151" s="43">
        <f t="shared" si="205"/>
        <v>0</v>
      </c>
      <c r="DG151" s="43">
        <f t="shared" si="205"/>
        <v>0</v>
      </c>
      <c r="DH151" s="43">
        <f t="shared" si="205"/>
        <v>0</v>
      </c>
      <c r="DI151" s="43">
        <f t="shared" si="205"/>
        <v>0</v>
      </c>
      <c r="DJ151" s="43">
        <f t="shared" si="205"/>
        <v>0</v>
      </c>
      <c r="DK151" s="43">
        <f t="shared" si="205"/>
        <v>0</v>
      </c>
      <c r="DL151" s="43">
        <f t="shared" si="205"/>
        <v>0</v>
      </c>
      <c r="DM151" s="43">
        <f t="shared" si="205"/>
        <v>0</v>
      </c>
      <c r="DN151" s="43">
        <f t="shared" si="205"/>
        <v>0</v>
      </c>
      <c r="DO151" s="43">
        <f t="shared" si="205"/>
        <v>0</v>
      </c>
      <c r="DP151" s="43">
        <f t="shared" si="205"/>
        <v>0</v>
      </c>
      <c r="DQ151" s="43">
        <f t="shared" si="205"/>
        <v>0</v>
      </c>
      <c r="DR151" s="43">
        <f t="shared" si="205"/>
        <v>0</v>
      </c>
      <c r="DS151" s="43">
        <f t="shared" si="205"/>
        <v>0</v>
      </c>
      <c r="DT151" s="43">
        <f t="shared" si="205"/>
        <v>0</v>
      </c>
      <c r="DU151" s="43">
        <f t="shared" si="205"/>
        <v>0</v>
      </c>
      <c r="DV151" s="43">
        <f t="shared" si="205"/>
        <v>0</v>
      </c>
      <c r="DW151" s="43">
        <f t="shared" si="205"/>
        <v>0</v>
      </c>
    </row>
    <row r="152" spans="4:127" x14ac:dyDescent="0.2">
      <c r="D152" s="20">
        <v>11</v>
      </c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>
        <f t="shared" ref="O152:BZ152" si="206">IF(E$4&lt;=$C$142,$O$8/$C$142,0)</f>
        <v>0</v>
      </c>
      <c r="P152" s="43">
        <f t="shared" si="206"/>
        <v>0</v>
      </c>
      <c r="Q152" s="43">
        <f t="shared" si="206"/>
        <v>0</v>
      </c>
      <c r="R152" s="43">
        <f t="shared" si="206"/>
        <v>0</v>
      </c>
      <c r="S152" s="43">
        <f t="shared" si="206"/>
        <v>0</v>
      </c>
      <c r="T152" s="43">
        <f t="shared" si="206"/>
        <v>0</v>
      </c>
      <c r="U152" s="43">
        <f t="shared" si="206"/>
        <v>0</v>
      </c>
      <c r="V152" s="43">
        <f t="shared" si="206"/>
        <v>0</v>
      </c>
      <c r="W152" s="43">
        <f t="shared" si="206"/>
        <v>0</v>
      </c>
      <c r="X152" s="43">
        <f t="shared" si="206"/>
        <v>0</v>
      </c>
      <c r="Y152" s="43">
        <f t="shared" si="206"/>
        <v>0</v>
      </c>
      <c r="Z152" s="43">
        <f t="shared" si="206"/>
        <v>0</v>
      </c>
      <c r="AA152" s="43">
        <f t="shared" si="206"/>
        <v>0</v>
      </c>
      <c r="AB152" s="43">
        <f t="shared" si="206"/>
        <v>0</v>
      </c>
      <c r="AC152" s="43">
        <f t="shared" si="206"/>
        <v>0</v>
      </c>
      <c r="AD152" s="43">
        <f t="shared" si="206"/>
        <v>0</v>
      </c>
      <c r="AE152" s="43">
        <f t="shared" si="206"/>
        <v>0</v>
      </c>
      <c r="AF152" s="43">
        <f t="shared" si="206"/>
        <v>0</v>
      </c>
      <c r="AG152" s="43">
        <f t="shared" si="206"/>
        <v>0</v>
      </c>
      <c r="AH152" s="43">
        <f t="shared" si="206"/>
        <v>0</v>
      </c>
      <c r="AI152" s="43">
        <f t="shared" si="206"/>
        <v>0</v>
      </c>
      <c r="AJ152" s="43">
        <f t="shared" si="206"/>
        <v>0</v>
      </c>
      <c r="AK152" s="43">
        <f t="shared" si="206"/>
        <v>0</v>
      </c>
      <c r="AL152" s="43">
        <f t="shared" si="206"/>
        <v>0</v>
      </c>
      <c r="AM152" s="43">
        <f t="shared" si="206"/>
        <v>0</v>
      </c>
      <c r="AN152" s="43">
        <f t="shared" si="206"/>
        <v>0</v>
      </c>
      <c r="AO152" s="43">
        <f t="shared" si="206"/>
        <v>0</v>
      </c>
      <c r="AP152" s="43">
        <f t="shared" si="206"/>
        <v>0</v>
      </c>
      <c r="AQ152" s="43">
        <f t="shared" si="206"/>
        <v>0</v>
      </c>
      <c r="AR152" s="43">
        <f t="shared" si="206"/>
        <v>0</v>
      </c>
      <c r="AS152" s="43">
        <f t="shared" si="206"/>
        <v>0</v>
      </c>
      <c r="AT152" s="43">
        <f t="shared" si="206"/>
        <v>0</v>
      </c>
      <c r="AU152" s="43">
        <f t="shared" si="206"/>
        <v>0</v>
      </c>
      <c r="AV152" s="43">
        <f t="shared" si="206"/>
        <v>0</v>
      </c>
      <c r="AW152" s="43">
        <f t="shared" si="206"/>
        <v>0</v>
      </c>
      <c r="AX152" s="43">
        <f t="shared" si="206"/>
        <v>0</v>
      </c>
      <c r="AY152" s="43">
        <f t="shared" si="206"/>
        <v>0</v>
      </c>
      <c r="AZ152" s="43">
        <f t="shared" si="206"/>
        <v>0</v>
      </c>
      <c r="BA152" s="43">
        <f t="shared" si="206"/>
        <v>0</v>
      </c>
      <c r="BB152" s="43">
        <f t="shared" si="206"/>
        <v>0</v>
      </c>
      <c r="BC152" s="43">
        <f t="shared" si="206"/>
        <v>0</v>
      </c>
      <c r="BD152" s="43">
        <f t="shared" si="206"/>
        <v>0</v>
      </c>
      <c r="BE152" s="43">
        <f t="shared" si="206"/>
        <v>0</v>
      </c>
      <c r="BF152" s="43">
        <f t="shared" si="206"/>
        <v>0</v>
      </c>
      <c r="BG152" s="43">
        <f t="shared" si="206"/>
        <v>0</v>
      </c>
      <c r="BH152" s="43">
        <f t="shared" si="206"/>
        <v>0</v>
      </c>
      <c r="BI152" s="43">
        <f t="shared" si="206"/>
        <v>0</v>
      </c>
      <c r="BJ152" s="43">
        <f t="shared" si="206"/>
        <v>0</v>
      </c>
      <c r="BK152" s="43">
        <f t="shared" si="206"/>
        <v>0</v>
      </c>
      <c r="BL152" s="43">
        <f t="shared" si="206"/>
        <v>0</v>
      </c>
      <c r="BM152" s="43">
        <f t="shared" si="206"/>
        <v>0</v>
      </c>
      <c r="BN152" s="43">
        <f t="shared" si="206"/>
        <v>0</v>
      </c>
      <c r="BO152" s="43">
        <f t="shared" si="206"/>
        <v>0</v>
      </c>
      <c r="BP152" s="43">
        <f t="shared" si="206"/>
        <v>0</v>
      </c>
      <c r="BQ152" s="43">
        <f t="shared" si="206"/>
        <v>0</v>
      </c>
      <c r="BR152" s="43">
        <f t="shared" si="206"/>
        <v>0</v>
      </c>
      <c r="BS152" s="43">
        <f t="shared" si="206"/>
        <v>0</v>
      </c>
      <c r="BT152" s="43">
        <f t="shared" si="206"/>
        <v>0</v>
      </c>
      <c r="BU152" s="43">
        <f t="shared" si="206"/>
        <v>0</v>
      </c>
      <c r="BV152" s="43">
        <f t="shared" si="206"/>
        <v>0</v>
      </c>
      <c r="BW152" s="43">
        <f t="shared" si="206"/>
        <v>0</v>
      </c>
      <c r="BX152" s="43">
        <f t="shared" si="206"/>
        <v>0</v>
      </c>
      <c r="BY152" s="43">
        <f t="shared" si="206"/>
        <v>0</v>
      </c>
      <c r="BZ152" s="43">
        <f t="shared" si="206"/>
        <v>0</v>
      </c>
      <c r="CA152" s="43">
        <f t="shared" ref="CA152:DW152" si="207">IF(BQ$4&lt;=$C$142,$O$8/$C$142,0)</f>
        <v>0</v>
      </c>
      <c r="CB152" s="43">
        <f t="shared" si="207"/>
        <v>0</v>
      </c>
      <c r="CC152" s="43">
        <f t="shared" si="207"/>
        <v>0</v>
      </c>
      <c r="CD152" s="43">
        <f t="shared" si="207"/>
        <v>0</v>
      </c>
      <c r="CE152" s="43">
        <f t="shared" si="207"/>
        <v>0</v>
      </c>
      <c r="CF152" s="43">
        <f t="shared" si="207"/>
        <v>0</v>
      </c>
      <c r="CG152" s="43">
        <f t="shared" si="207"/>
        <v>0</v>
      </c>
      <c r="CH152" s="43">
        <f t="shared" si="207"/>
        <v>0</v>
      </c>
      <c r="CI152" s="43">
        <f t="shared" si="207"/>
        <v>0</v>
      </c>
      <c r="CJ152" s="43">
        <f t="shared" si="207"/>
        <v>0</v>
      </c>
      <c r="CK152" s="43">
        <f t="shared" si="207"/>
        <v>0</v>
      </c>
      <c r="CL152" s="43">
        <f t="shared" si="207"/>
        <v>0</v>
      </c>
      <c r="CM152" s="43">
        <f t="shared" si="207"/>
        <v>0</v>
      </c>
      <c r="CN152" s="43">
        <f t="shared" si="207"/>
        <v>0</v>
      </c>
      <c r="CO152" s="43">
        <f t="shared" si="207"/>
        <v>0</v>
      </c>
      <c r="CP152" s="43">
        <f t="shared" si="207"/>
        <v>0</v>
      </c>
      <c r="CQ152" s="43">
        <f t="shared" si="207"/>
        <v>0</v>
      </c>
      <c r="CR152" s="43">
        <f t="shared" si="207"/>
        <v>0</v>
      </c>
      <c r="CS152" s="43">
        <f t="shared" si="207"/>
        <v>0</v>
      </c>
      <c r="CT152" s="43">
        <f t="shared" si="207"/>
        <v>0</v>
      </c>
      <c r="CU152" s="43">
        <f t="shared" si="207"/>
        <v>0</v>
      </c>
      <c r="CV152" s="43">
        <f t="shared" si="207"/>
        <v>0</v>
      </c>
      <c r="CW152" s="43">
        <f t="shared" si="207"/>
        <v>0</v>
      </c>
      <c r="CX152" s="43">
        <f t="shared" si="207"/>
        <v>0</v>
      </c>
      <c r="CY152" s="43">
        <f t="shared" si="207"/>
        <v>0</v>
      </c>
      <c r="CZ152" s="43">
        <f t="shared" si="207"/>
        <v>0</v>
      </c>
      <c r="DA152" s="43">
        <f t="shared" si="207"/>
        <v>0</v>
      </c>
      <c r="DB152" s="43">
        <f t="shared" si="207"/>
        <v>0</v>
      </c>
      <c r="DC152" s="43">
        <f t="shared" si="207"/>
        <v>0</v>
      </c>
      <c r="DD152" s="43">
        <f t="shared" si="207"/>
        <v>0</v>
      </c>
      <c r="DE152" s="43">
        <f t="shared" si="207"/>
        <v>0</v>
      </c>
      <c r="DF152" s="43">
        <f t="shared" si="207"/>
        <v>0</v>
      </c>
      <c r="DG152" s="43">
        <f t="shared" si="207"/>
        <v>0</v>
      </c>
      <c r="DH152" s="43">
        <f t="shared" si="207"/>
        <v>0</v>
      </c>
      <c r="DI152" s="43">
        <f t="shared" si="207"/>
        <v>0</v>
      </c>
      <c r="DJ152" s="43">
        <f t="shared" si="207"/>
        <v>0</v>
      </c>
      <c r="DK152" s="43">
        <f t="shared" si="207"/>
        <v>0</v>
      </c>
      <c r="DL152" s="43">
        <f t="shared" si="207"/>
        <v>0</v>
      </c>
      <c r="DM152" s="43">
        <f t="shared" si="207"/>
        <v>0</v>
      </c>
      <c r="DN152" s="43">
        <f t="shared" si="207"/>
        <v>0</v>
      </c>
      <c r="DO152" s="43">
        <f t="shared" si="207"/>
        <v>0</v>
      </c>
      <c r="DP152" s="43">
        <f t="shared" si="207"/>
        <v>0</v>
      </c>
      <c r="DQ152" s="43">
        <f t="shared" si="207"/>
        <v>0</v>
      </c>
      <c r="DR152" s="43">
        <f t="shared" si="207"/>
        <v>0</v>
      </c>
      <c r="DS152" s="43">
        <f t="shared" si="207"/>
        <v>0</v>
      </c>
      <c r="DT152" s="43">
        <f t="shared" si="207"/>
        <v>0</v>
      </c>
      <c r="DU152" s="43">
        <f t="shared" si="207"/>
        <v>0</v>
      </c>
      <c r="DV152" s="43">
        <f t="shared" si="207"/>
        <v>0</v>
      </c>
      <c r="DW152" s="43">
        <f t="shared" si="207"/>
        <v>0</v>
      </c>
    </row>
    <row r="153" spans="4:127" x14ac:dyDescent="0.2">
      <c r="D153" s="20">
        <v>12</v>
      </c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>
        <f t="shared" ref="P153:CA153" si="208">IF(E$4&lt;=$C$142,$P$8/$C$142,0)</f>
        <v>0</v>
      </c>
      <c r="Q153" s="43">
        <f t="shared" si="208"/>
        <v>0</v>
      </c>
      <c r="R153" s="43">
        <f t="shared" si="208"/>
        <v>0</v>
      </c>
      <c r="S153" s="43">
        <f t="shared" si="208"/>
        <v>0</v>
      </c>
      <c r="T153" s="43">
        <f t="shared" si="208"/>
        <v>0</v>
      </c>
      <c r="U153" s="43">
        <f t="shared" si="208"/>
        <v>0</v>
      </c>
      <c r="V153" s="43">
        <f t="shared" si="208"/>
        <v>0</v>
      </c>
      <c r="W153" s="43">
        <f t="shared" si="208"/>
        <v>0</v>
      </c>
      <c r="X153" s="43">
        <f t="shared" si="208"/>
        <v>0</v>
      </c>
      <c r="Y153" s="43">
        <f t="shared" si="208"/>
        <v>0</v>
      </c>
      <c r="Z153" s="43">
        <f t="shared" si="208"/>
        <v>0</v>
      </c>
      <c r="AA153" s="43">
        <f t="shared" si="208"/>
        <v>0</v>
      </c>
      <c r="AB153" s="43">
        <f t="shared" si="208"/>
        <v>0</v>
      </c>
      <c r="AC153" s="43">
        <f t="shared" si="208"/>
        <v>0</v>
      </c>
      <c r="AD153" s="43">
        <f t="shared" si="208"/>
        <v>0</v>
      </c>
      <c r="AE153" s="43">
        <f t="shared" si="208"/>
        <v>0</v>
      </c>
      <c r="AF153" s="43">
        <f t="shared" si="208"/>
        <v>0</v>
      </c>
      <c r="AG153" s="43">
        <f t="shared" si="208"/>
        <v>0</v>
      </c>
      <c r="AH153" s="43">
        <f t="shared" si="208"/>
        <v>0</v>
      </c>
      <c r="AI153" s="43">
        <f t="shared" si="208"/>
        <v>0</v>
      </c>
      <c r="AJ153" s="43">
        <f t="shared" si="208"/>
        <v>0</v>
      </c>
      <c r="AK153" s="43">
        <f t="shared" si="208"/>
        <v>0</v>
      </c>
      <c r="AL153" s="43">
        <f t="shared" si="208"/>
        <v>0</v>
      </c>
      <c r="AM153" s="43">
        <f t="shared" si="208"/>
        <v>0</v>
      </c>
      <c r="AN153" s="43">
        <f t="shared" si="208"/>
        <v>0</v>
      </c>
      <c r="AO153" s="43">
        <f t="shared" si="208"/>
        <v>0</v>
      </c>
      <c r="AP153" s="43">
        <f t="shared" si="208"/>
        <v>0</v>
      </c>
      <c r="AQ153" s="43">
        <f t="shared" si="208"/>
        <v>0</v>
      </c>
      <c r="AR153" s="43">
        <f t="shared" si="208"/>
        <v>0</v>
      </c>
      <c r="AS153" s="43">
        <f t="shared" si="208"/>
        <v>0</v>
      </c>
      <c r="AT153" s="43">
        <f t="shared" si="208"/>
        <v>0</v>
      </c>
      <c r="AU153" s="43">
        <f t="shared" si="208"/>
        <v>0</v>
      </c>
      <c r="AV153" s="43">
        <f t="shared" si="208"/>
        <v>0</v>
      </c>
      <c r="AW153" s="43">
        <f t="shared" si="208"/>
        <v>0</v>
      </c>
      <c r="AX153" s="43">
        <f t="shared" si="208"/>
        <v>0</v>
      </c>
      <c r="AY153" s="43">
        <f t="shared" si="208"/>
        <v>0</v>
      </c>
      <c r="AZ153" s="43">
        <f t="shared" si="208"/>
        <v>0</v>
      </c>
      <c r="BA153" s="43">
        <f t="shared" si="208"/>
        <v>0</v>
      </c>
      <c r="BB153" s="43">
        <f t="shared" si="208"/>
        <v>0</v>
      </c>
      <c r="BC153" s="43">
        <f t="shared" si="208"/>
        <v>0</v>
      </c>
      <c r="BD153" s="43">
        <f t="shared" si="208"/>
        <v>0</v>
      </c>
      <c r="BE153" s="43">
        <f t="shared" si="208"/>
        <v>0</v>
      </c>
      <c r="BF153" s="43">
        <f t="shared" si="208"/>
        <v>0</v>
      </c>
      <c r="BG153" s="43">
        <f t="shared" si="208"/>
        <v>0</v>
      </c>
      <c r="BH153" s="43">
        <f t="shared" si="208"/>
        <v>0</v>
      </c>
      <c r="BI153" s="43">
        <f t="shared" si="208"/>
        <v>0</v>
      </c>
      <c r="BJ153" s="43">
        <f t="shared" si="208"/>
        <v>0</v>
      </c>
      <c r="BK153" s="43">
        <f t="shared" si="208"/>
        <v>0</v>
      </c>
      <c r="BL153" s="43">
        <f t="shared" si="208"/>
        <v>0</v>
      </c>
      <c r="BM153" s="43">
        <f t="shared" si="208"/>
        <v>0</v>
      </c>
      <c r="BN153" s="43">
        <f t="shared" si="208"/>
        <v>0</v>
      </c>
      <c r="BO153" s="43">
        <f t="shared" si="208"/>
        <v>0</v>
      </c>
      <c r="BP153" s="43">
        <f t="shared" si="208"/>
        <v>0</v>
      </c>
      <c r="BQ153" s="43">
        <f t="shared" si="208"/>
        <v>0</v>
      </c>
      <c r="BR153" s="43">
        <f t="shared" si="208"/>
        <v>0</v>
      </c>
      <c r="BS153" s="43">
        <f t="shared" si="208"/>
        <v>0</v>
      </c>
      <c r="BT153" s="43">
        <f t="shared" si="208"/>
        <v>0</v>
      </c>
      <c r="BU153" s="43">
        <f t="shared" si="208"/>
        <v>0</v>
      </c>
      <c r="BV153" s="43">
        <f t="shared" si="208"/>
        <v>0</v>
      </c>
      <c r="BW153" s="43">
        <f t="shared" si="208"/>
        <v>0</v>
      </c>
      <c r="BX153" s="43">
        <f t="shared" si="208"/>
        <v>0</v>
      </c>
      <c r="BY153" s="43">
        <f t="shared" si="208"/>
        <v>0</v>
      </c>
      <c r="BZ153" s="43">
        <f t="shared" si="208"/>
        <v>0</v>
      </c>
      <c r="CA153" s="43">
        <f t="shared" si="208"/>
        <v>0</v>
      </c>
      <c r="CB153" s="43">
        <f t="shared" ref="CB153:DW153" si="209">IF(BQ$4&lt;=$C$142,$P$8/$C$142,0)</f>
        <v>0</v>
      </c>
      <c r="CC153" s="43">
        <f t="shared" si="209"/>
        <v>0</v>
      </c>
      <c r="CD153" s="43">
        <f t="shared" si="209"/>
        <v>0</v>
      </c>
      <c r="CE153" s="43">
        <f t="shared" si="209"/>
        <v>0</v>
      </c>
      <c r="CF153" s="43">
        <f t="shared" si="209"/>
        <v>0</v>
      </c>
      <c r="CG153" s="43">
        <f t="shared" si="209"/>
        <v>0</v>
      </c>
      <c r="CH153" s="43">
        <f t="shared" si="209"/>
        <v>0</v>
      </c>
      <c r="CI153" s="43">
        <f t="shared" si="209"/>
        <v>0</v>
      </c>
      <c r="CJ153" s="43">
        <f t="shared" si="209"/>
        <v>0</v>
      </c>
      <c r="CK153" s="43">
        <f t="shared" si="209"/>
        <v>0</v>
      </c>
      <c r="CL153" s="43">
        <f t="shared" si="209"/>
        <v>0</v>
      </c>
      <c r="CM153" s="43">
        <f t="shared" si="209"/>
        <v>0</v>
      </c>
      <c r="CN153" s="43">
        <f t="shared" si="209"/>
        <v>0</v>
      </c>
      <c r="CO153" s="43">
        <f t="shared" si="209"/>
        <v>0</v>
      </c>
      <c r="CP153" s="43">
        <f t="shared" si="209"/>
        <v>0</v>
      </c>
      <c r="CQ153" s="43">
        <f t="shared" si="209"/>
        <v>0</v>
      </c>
      <c r="CR153" s="43">
        <f t="shared" si="209"/>
        <v>0</v>
      </c>
      <c r="CS153" s="43">
        <f t="shared" si="209"/>
        <v>0</v>
      </c>
      <c r="CT153" s="43">
        <f t="shared" si="209"/>
        <v>0</v>
      </c>
      <c r="CU153" s="43">
        <f t="shared" si="209"/>
        <v>0</v>
      </c>
      <c r="CV153" s="43">
        <f t="shared" si="209"/>
        <v>0</v>
      </c>
      <c r="CW153" s="43">
        <f t="shared" si="209"/>
        <v>0</v>
      </c>
      <c r="CX153" s="43">
        <f t="shared" si="209"/>
        <v>0</v>
      </c>
      <c r="CY153" s="43">
        <f t="shared" si="209"/>
        <v>0</v>
      </c>
      <c r="CZ153" s="43">
        <f t="shared" si="209"/>
        <v>0</v>
      </c>
      <c r="DA153" s="43">
        <f t="shared" si="209"/>
        <v>0</v>
      </c>
      <c r="DB153" s="43">
        <f t="shared" si="209"/>
        <v>0</v>
      </c>
      <c r="DC153" s="43">
        <f t="shared" si="209"/>
        <v>0</v>
      </c>
      <c r="DD153" s="43">
        <f t="shared" si="209"/>
        <v>0</v>
      </c>
      <c r="DE153" s="43">
        <f t="shared" si="209"/>
        <v>0</v>
      </c>
      <c r="DF153" s="43">
        <f t="shared" si="209"/>
        <v>0</v>
      </c>
      <c r="DG153" s="43">
        <f t="shared" si="209"/>
        <v>0</v>
      </c>
      <c r="DH153" s="43">
        <f t="shared" si="209"/>
        <v>0</v>
      </c>
      <c r="DI153" s="43">
        <f t="shared" si="209"/>
        <v>0</v>
      </c>
      <c r="DJ153" s="43">
        <f t="shared" si="209"/>
        <v>0</v>
      </c>
      <c r="DK153" s="43">
        <f t="shared" si="209"/>
        <v>0</v>
      </c>
      <c r="DL153" s="43">
        <f t="shared" si="209"/>
        <v>0</v>
      </c>
      <c r="DM153" s="43">
        <f t="shared" si="209"/>
        <v>0</v>
      </c>
      <c r="DN153" s="43">
        <f t="shared" si="209"/>
        <v>0</v>
      </c>
      <c r="DO153" s="43">
        <f t="shared" si="209"/>
        <v>0</v>
      </c>
      <c r="DP153" s="43">
        <f t="shared" si="209"/>
        <v>0</v>
      </c>
      <c r="DQ153" s="43">
        <f t="shared" si="209"/>
        <v>0</v>
      </c>
      <c r="DR153" s="43">
        <f t="shared" si="209"/>
        <v>0</v>
      </c>
      <c r="DS153" s="43">
        <f t="shared" si="209"/>
        <v>0</v>
      </c>
      <c r="DT153" s="43">
        <f t="shared" si="209"/>
        <v>0</v>
      </c>
      <c r="DU153" s="43">
        <f t="shared" si="209"/>
        <v>0</v>
      </c>
      <c r="DV153" s="43">
        <f t="shared" si="209"/>
        <v>0</v>
      </c>
      <c r="DW153" s="43">
        <f t="shared" si="209"/>
        <v>0</v>
      </c>
    </row>
    <row r="154" spans="4:127" x14ac:dyDescent="0.2">
      <c r="D154" s="20">
        <v>13</v>
      </c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>
        <f t="shared" ref="Q154:CB154" si="210">IF(E$4&lt;=$C$142,$Q$8/$C$142,0)</f>
        <v>0</v>
      </c>
      <c r="R154" s="43">
        <f t="shared" si="210"/>
        <v>0</v>
      </c>
      <c r="S154" s="43">
        <f t="shared" si="210"/>
        <v>0</v>
      </c>
      <c r="T154" s="43">
        <f t="shared" si="210"/>
        <v>0</v>
      </c>
      <c r="U154" s="43">
        <f t="shared" si="210"/>
        <v>0</v>
      </c>
      <c r="V154" s="43">
        <f t="shared" si="210"/>
        <v>0</v>
      </c>
      <c r="W154" s="43">
        <f t="shared" si="210"/>
        <v>0</v>
      </c>
      <c r="X154" s="43">
        <f t="shared" si="210"/>
        <v>0</v>
      </c>
      <c r="Y154" s="43">
        <f t="shared" si="210"/>
        <v>0</v>
      </c>
      <c r="Z154" s="43">
        <f t="shared" si="210"/>
        <v>0</v>
      </c>
      <c r="AA154" s="43">
        <f t="shared" si="210"/>
        <v>0</v>
      </c>
      <c r="AB154" s="43">
        <f t="shared" si="210"/>
        <v>0</v>
      </c>
      <c r="AC154" s="43">
        <f t="shared" si="210"/>
        <v>0</v>
      </c>
      <c r="AD154" s="43">
        <f t="shared" si="210"/>
        <v>0</v>
      </c>
      <c r="AE154" s="43">
        <f t="shared" si="210"/>
        <v>0</v>
      </c>
      <c r="AF154" s="43">
        <f t="shared" si="210"/>
        <v>0</v>
      </c>
      <c r="AG154" s="43">
        <f t="shared" si="210"/>
        <v>0</v>
      </c>
      <c r="AH154" s="43">
        <f t="shared" si="210"/>
        <v>0</v>
      </c>
      <c r="AI154" s="43">
        <f t="shared" si="210"/>
        <v>0</v>
      </c>
      <c r="AJ154" s="43">
        <f t="shared" si="210"/>
        <v>0</v>
      </c>
      <c r="AK154" s="43">
        <f t="shared" si="210"/>
        <v>0</v>
      </c>
      <c r="AL154" s="43">
        <f t="shared" si="210"/>
        <v>0</v>
      </c>
      <c r="AM154" s="43">
        <f t="shared" si="210"/>
        <v>0</v>
      </c>
      <c r="AN154" s="43">
        <f t="shared" si="210"/>
        <v>0</v>
      </c>
      <c r="AO154" s="43">
        <f t="shared" si="210"/>
        <v>0</v>
      </c>
      <c r="AP154" s="43">
        <f t="shared" si="210"/>
        <v>0</v>
      </c>
      <c r="AQ154" s="43">
        <f t="shared" si="210"/>
        <v>0</v>
      </c>
      <c r="AR154" s="43">
        <f t="shared" si="210"/>
        <v>0</v>
      </c>
      <c r="AS154" s="43">
        <f t="shared" si="210"/>
        <v>0</v>
      </c>
      <c r="AT154" s="43">
        <f t="shared" si="210"/>
        <v>0</v>
      </c>
      <c r="AU154" s="43">
        <f t="shared" si="210"/>
        <v>0</v>
      </c>
      <c r="AV154" s="43">
        <f t="shared" si="210"/>
        <v>0</v>
      </c>
      <c r="AW154" s="43">
        <f t="shared" si="210"/>
        <v>0</v>
      </c>
      <c r="AX154" s="43">
        <f t="shared" si="210"/>
        <v>0</v>
      </c>
      <c r="AY154" s="43">
        <f t="shared" si="210"/>
        <v>0</v>
      </c>
      <c r="AZ154" s="43">
        <f t="shared" si="210"/>
        <v>0</v>
      </c>
      <c r="BA154" s="43">
        <f t="shared" si="210"/>
        <v>0</v>
      </c>
      <c r="BB154" s="43">
        <f t="shared" si="210"/>
        <v>0</v>
      </c>
      <c r="BC154" s="43">
        <f t="shared" si="210"/>
        <v>0</v>
      </c>
      <c r="BD154" s="43">
        <f t="shared" si="210"/>
        <v>0</v>
      </c>
      <c r="BE154" s="43">
        <f t="shared" si="210"/>
        <v>0</v>
      </c>
      <c r="BF154" s="43">
        <f t="shared" si="210"/>
        <v>0</v>
      </c>
      <c r="BG154" s="43">
        <f t="shared" si="210"/>
        <v>0</v>
      </c>
      <c r="BH154" s="43">
        <f t="shared" si="210"/>
        <v>0</v>
      </c>
      <c r="BI154" s="43">
        <f t="shared" si="210"/>
        <v>0</v>
      </c>
      <c r="BJ154" s="43">
        <f t="shared" si="210"/>
        <v>0</v>
      </c>
      <c r="BK154" s="43">
        <f t="shared" si="210"/>
        <v>0</v>
      </c>
      <c r="BL154" s="43">
        <f t="shared" si="210"/>
        <v>0</v>
      </c>
      <c r="BM154" s="43">
        <f t="shared" si="210"/>
        <v>0</v>
      </c>
      <c r="BN154" s="43">
        <f t="shared" si="210"/>
        <v>0</v>
      </c>
      <c r="BO154" s="43">
        <f t="shared" si="210"/>
        <v>0</v>
      </c>
      <c r="BP154" s="43">
        <f t="shared" si="210"/>
        <v>0</v>
      </c>
      <c r="BQ154" s="43">
        <f t="shared" si="210"/>
        <v>0</v>
      </c>
      <c r="BR154" s="43">
        <f t="shared" si="210"/>
        <v>0</v>
      </c>
      <c r="BS154" s="43">
        <f t="shared" si="210"/>
        <v>0</v>
      </c>
      <c r="BT154" s="43">
        <f t="shared" si="210"/>
        <v>0</v>
      </c>
      <c r="BU154" s="43">
        <f t="shared" si="210"/>
        <v>0</v>
      </c>
      <c r="BV154" s="43">
        <f t="shared" si="210"/>
        <v>0</v>
      </c>
      <c r="BW154" s="43">
        <f t="shared" si="210"/>
        <v>0</v>
      </c>
      <c r="BX154" s="43">
        <f t="shared" si="210"/>
        <v>0</v>
      </c>
      <c r="BY154" s="43">
        <f t="shared" si="210"/>
        <v>0</v>
      </c>
      <c r="BZ154" s="43">
        <f t="shared" si="210"/>
        <v>0</v>
      </c>
      <c r="CA154" s="43">
        <f t="shared" si="210"/>
        <v>0</v>
      </c>
      <c r="CB154" s="43">
        <f t="shared" si="210"/>
        <v>0</v>
      </c>
      <c r="CC154" s="43">
        <f t="shared" ref="CC154:DW154" si="211">IF(BQ$4&lt;=$C$142,$Q$8/$C$142,0)</f>
        <v>0</v>
      </c>
      <c r="CD154" s="43">
        <f t="shared" si="211"/>
        <v>0</v>
      </c>
      <c r="CE154" s="43">
        <f t="shared" si="211"/>
        <v>0</v>
      </c>
      <c r="CF154" s="43">
        <f t="shared" si="211"/>
        <v>0</v>
      </c>
      <c r="CG154" s="43">
        <f t="shared" si="211"/>
        <v>0</v>
      </c>
      <c r="CH154" s="43">
        <f t="shared" si="211"/>
        <v>0</v>
      </c>
      <c r="CI154" s="43">
        <f t="shared" si="211"/>
        <v>0</v>
      </c>
      <c r="CJ154" s="43">
        <f t="shared" si="211"/>
        <v>0</v>
      </c>
      <c r="CK154" s="43">
        <f t="shared" si="211"/>
        <v>0</v>
      </c>
      <c r="CL154" s="43">
        <f t="shared" si="211"/>
        <v>0</v>
      </c>
      <c r="CM154" s="43">
        <f t="shared" si="211"/>
        <v>0</v>
      </c>
      <c r="CN154" s="43">
        <f t="shared" si="211"/>
        <v>0</v>
      </c>
      <c r="CO154" s="43">
        <f t="shared" si="211"/>
        <v>0</v>
      </c>
      <c r="CP154" s="43">
        <f t="shared" si="211"/>
        <v>0</v>
      </c>
      <c r="CQ154" s="43">
        <f t="shared" si="211"/>
        <v>0</v>
      </c>
      <c r="CR154" s="43">
        <f t="shared" si="211"/>
        <v>0</v>
      </c>
      <c r="CS154" s="43">
        <f t="shared" si="211"/>
        <v>0</v>
      </c>
      <c r="CT154" s="43">
        <f t="shared" si="211"/>
        <v>0</v>
      </c>
      <c r="CU154" s="43">
        <f t="shared" si="211"/>
        <v>0</v>
      </c>
      <c r="CV154" s="43">
        <f t="shared" si="211"/>
        <v>0</v>
      </c>
      <c r="CW154" s="43">
        <f t="shared" si="211"/>
        <v>0</v>
      </c>
      <c r="CX154" s="43">
        <f t="shared" si="211"/>
        <v>0</v>
      </c>
      <c r="CY154" s="43">
        <f t="shared" si="211"/>
        <v>0</v>
      </c>
      <c r="CZ154" s="43">
        <f t="shared" si="211"/>
        <v>0</v>
      </c>
      <c r="DA154" s="43">
        <f t="shared" si="211"/>
        <v>0</v>
      </c>
      <c r="DB154" s="43">
        <f t="shared" si="211"/>
        <v>0</v>
      </c>
      <c r="DC154" s="43">
        <f t="shared" si="211"/>
        <v>0</v>
      </c>
      <c r="DD154" s="43">
        <f t="shared" si="211"/>
        <v>0</v>
      </c>
      <c r="DE154" s="43">
        <f t="shared" si="211"/>
        <v>0</v>
      </c>
      <c r="DF154" s="43">
        <f t="shared" si="211"/>
        <v>0</v>
      </c>
      <c r="DG154" s="43">
        <f t="shared" si="211"/>
        <v>0</v>
      </c>
      <c r="DH154" s="43">
        <f t="shared" si="211"/>
        <v>0</v>
      </c>
      <c r="DI154" s="43">
        <f t="shared" si="211"/>
        <v>0</v>
      </c>
      <c r="DJ154" s="43">
        <f t="shared" si="211"/>
        <v>0</v>
      </c>
      <c r="DK154" s="43">
        <f t="shared" si="211"/>
        <v>0</v>
      </c>
      <c r="DL154" s="43">
        <f t="shared" si="211"/>
        <v>0</v>
      </c>
      <c r="DM154" s="43">
        <f t="shared" si="211"/>
        <v>0</v>
      </c>
      <c r="DN154" s="43">
        <f t="shared" si="211"/>
        <v>0</v>
      </c>
      <c r="DO154" s="43">
        <f t="shared" si="211"/>
        <v>0</v>
      </c>
      <c r="DP154" s="43">
        <f t="shared" si="211"/>
        <v>0</v>
      </c>
      <c r="DQ154" s="43">
        <f t="shared" si="211"/>
        <v>0</v>
      </c>
      <c r="DR154" s="43">
        <f t="shared" si="211"/>
        <v>0</v>
      </c>
      <c r="DS154" s="43">
        <f t="shared" si="211"/>
        <v>0</v>
      </c>
      <c r="DT154" s="43">
        <f t="shared" si="211"/>
        <v>0</v>
      </c>
      <c r="DU154" s="43">
        <f t="shared" si="211"/>
        <v>0</v>
      </c>
      <c r="DV154" s="43">
        <f t="shared" si="211"/>
        <v>0</v>
      </c>
      <c r="DW154" s="43">
        <f t="shared" si="211"/>
        <v>0</v>
      </c>
    </row>
    <row r="155" spans="4:127" x14ac:dyDescent="0.2">
      <c r="D155" s="20">
        <v>14</v>
      </c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>
        <f t="shared" ref="R155:CC155" si="212">IF(E$4&lt;=$C$142,$R$8/$C$142,0)</f>
        <v>0</v>
      </c>
      <c r="S155" s="43">
        <f t="shared" si="212"/>
        <v>0</v>
      </c>
      <c r="T155" s="43">
        <f t="shared" si="212"/>
        <v>0</v>
      </c>
      <c r="U155" s="43">
        <f t="shared" si="212"/>
        <v>0</v>
      </c>
      <c r="V155" s="43">
        <f t="shared" si="212"/>
        <v>0</v>
      </c>
      <c r="W155" s="43">
        <f t="shared" si="212"/>
        <v>0</v>
      </c>
      <c r="X155" s="43">
        <f t="shared" si="212"/>
        <v>0</v>
      </c>
      <c r="Y155" s="43">
        <f t="shared" si="212"/>
        <v>0</v>
      </c>
      <c r="Z155" s="43">
        <f t="shared" si="212"/>
        <v>0</v>
      </c>
      <c r="AA155" s="43">
        <f t="shared" si="212"/>
        <v>0</v>
      </c>
      <c r="AB155" s="43">
        <f t="shared" si="212"/>
        <v>0</v>
      </c>
      <c r="AC155" s="43">
        <f t="shared" si="212"/>
        <v>0</v>
      </c>
      <c r="AD155" s="43">
        <f t="shared" si="212"/>
        <v>0</v>
      </c>
      <c r="AE155" s="43">
        <f t="shared" si="212"/>
        <v>0</v>
      </c>
      <c r="AF155" s="43">
        <f t="shared" si="212"/>
        <v>0</v>
      </c>
      <c r="AG155" s="43">
        <f t="shared" si="212"/>
        <v>0</v>
      </c>
      <c r="AH155" s="43">
        <f t="shared" si="212"/>
        <v>0</v>
      </c>
      <c r="AI155" s="43">
        <f t="shared" si="212"/>
        <v>0</v>
      </c>
      <c r="AJ155" s="43">
        <f t="shared" si="212"/>
        <v>0</v>
      </c>
      <c r="AK155" s="43">
        <f t="shared" si="212"/>
        <v>0</v>
      </c>
      <c r="AL155" s="43">
        <f t="shared" si="212"/>
        <v>0</v>
      </c>
      <c r="AM155" s="43">
        <f t="shared" si="212"/>
        <v>0</v>
      </c>
      <c r="AN155" s="43">
        <f t="shared" si="212"/>
        <v>0</v>
      </c>
      <c r="AO155" s="43">
        <f t="shared" si="212"/>
        <v>0</v>
      </c>
      <c r="AP155" s="43">
        <f t="shared" si="212"/>
        <v>0</v>
      </c>
      <c r="AQ155" s="43">
        <f t="shared" si="212"/>
        <v>0</v>
      </c>
      <c r="AR155" s="43">
        <f t="shared" si="212"/>
        <v>0</v>
      </c>
      <c r="AS155" s="43">
        <f t="shared" si="212"/>
        <v>0</v>
      </c>
      <c r="AT155" s="43">
        <f t="shared" si="212"/>
        <v>0</v>
      </c>
      <c r="AU155" s="43">
        <f t="shared" si="212"/>
        <v>0</v>
      </c>
      <c r="AV155" s="43">
        <f t="shared" si="212"/>
        <v>0</v>
      </c>
      <c r="AW155" s="43">
        <f t="shared" si="212"/>
        <v>0</v>
      </c>
      <c r="AX155" s="43">
        <f t="shared" si="212"/>
        <v>0</v>
      </c>
      <c r="AY155" s="43">
        <f t="shared" si="212"/>
        <v>0</v>
      </c>
      <c r="AZ155" s="43">
        <f t="shared" si="212"/>
        <v>0</v>
      </c>
      <c r="BA155" s="43">
        <f t="shared" si="212"/>
        <v>0</v>
      </c>
      <c r="BB155" s="43">
        <f t="shared" si="212"/>
        <v>0</v>
      </c>
      <c r="BC155" s="43">
        <f t="shared" si="212"/>
        <v>0</v>
      </c>
      <c r="BD155" s="43">
        <f t="shared" si="212"/>
        <v>0</v>
      </c>
      <c r="BE155" s="43">
        <f t="shared" si="212"/>
        <v>0</v>
      </c>
      <c r="BF155" s="43">
        <f t="shared" si="212"/>
        <v>0</v>
      </c>
      <c r="BG155" s="43">
        <f t="shared" si="212"/>
        <v>0</v>
      </c>
      <c r="BH155" s="43">
        <f t="shared" si="212"/>
        <v>0</v>
      </c>
      <c r="BI155" s="43">
        <f t="shared" si="212"/>
        <v>0</v>
      </c>
      <c r="BJ155" s="43">
        <f t="shared" si="212"/>
        <v>0</v>
      </c>
      <c r="BK155" s="43">
        <f t="shared" si="212"/>
        <v>0</v>
      </c>
      <c r="BL155" s="43">
        <f t="shared" si="212"/>
        <v>0</v>
      </c>
      <c r="BM155" s="43">
        <f t="shared" si="212"/>
        <v>0</v>
      </c>
      <c r="BN155" s="43">
        <f t="shared" si="212"/>
        <v>0</v>
      </c>
      <c r="BO155" s="43">
        <f t="shared" si="212"/>
        <v>0</v>
      </c>
      <c r="BP155" s="43">
        <f t="shared" si="212"/>
        <v>0</v>
      </c>
      <c r="BQ155" s="43">
        <f t="shared" si="212"/>
        <v>0</v>
      </c>
      <c r="BR155" s="43">
        <f t="shared" si="212"/>
        <v>0</v>
      </c>
      <c r="BS155" s="43">
        <f t="shared" si="212"/>
        <v>0</v>
      </c>
      <c r="BT155" s="43">
        <f t="shared" si="212"/>
        <v>0</v>
      </c>
      <c r="BU155" s="43">
        <f t="shared" si="212"/>
        <v>0</v>
      </c>
      <c r="BV155" s="43">
        <f t="shared" si="212"/>
        <v>0</v>
      </c>
      <c r="BW155" s="43">
        <f t="shared" si="212"/>
        <v>0</v>
      </c>
      <c r="BX155" s="43">
        <f t="shared" si="212"/>
        <v>0</v>
      </c>
      <c r="BY155" s="43">
        <f t="shared" si="212"/>
        <v>0</v>
      </c>
      <c r="BZ155" s="43">
        <f t="shared" si="212"/>
        <v>0</v>
      </c>
      <c r="CA155" s="43">
        <f t="shared" si="212"/>
        <v>0</v>
      </c>
      <c r="CB155" s="43">
        <f t="shared" si="212"/>
        <v>0</v>
      </c>
      <c r="CC155" s="43">
        <f t="shared" si="212"/>
        <v>0</v>
      </c>
      <c r="CD155" s="43">
        <f t="shared" ref="CD155:DW155" si="213">IF(BQ$4&lt;=$C$142,$R$8/$C$142,0)</f>
        <v>0</v>
      </c>
      <c r="CE155" s="43">
        <f t="shared" si="213"/>
        <v>0</v>
      </c>
      <c r="CF155" s="43">
        <f t="shared" si="213"/>
        <v>0</v>
      </c>
      <c r="CG155" s="43">
        <f t="shared" si="213"/>
        <v>0</v>
      </c>
      <c r="CH155" s="43">
        <f t="shared" si="213"/>
        <v>0</v>
      </c>
      <c r="CI155" s="43">
        <f t="shared" si="213"/>
        <v>0</v>
      </c>
      <c r="CJ155" s="43">
        <f t="shared" si="213"/>
        <v>0</v>
      </c>
      <c r="CK155" s="43">
        <f t="shared" si="213"/>
        <v>0</v>
      </c>
      <c r="CL155" s="43">
        <f t="shared" si="213"/>
        <v>0</v>
      </c>
      <c r="CM155" s="43">
        <f t="shared" si="213"/>
        <v>0</v>
      </c>
      <c r="CN155" s="43">
        <f t="shared" si="213"/>
        <v>0</v>
      </c>
      <c r="CO155" s="43">
        <f t="shared" si="213"/>
        <v>0</v>
      </c>
      <c r="CP155" s="43">
        <f t="shared" si="213"/>
        <v>0</v>
      </c>
      <c r="CQ155" s="43">
        <f t="shared" si="213"/>
        <v>0</v>
      </c>
      <c r="CR155" s="43">
        <f t="shared" si="213"/>
        <v>0</v>
      </c>
      <c r="CS155" s="43">
        <f t="shared" si="213"/>
        <v>0</v>
      </c>
      <c r="CT155" s="43">
        <f t="shared" si="213"/>
        <v>0</v>
      </c>
      <c r="CU155" s="43">
        <f t="shared" si="213"/>
        <v>0</v>
      </c>
      <c r="CV155" s="43">
        <f t="shared" si="213"/>
        <v>0</v>
      </c>
      <c r="CW155" s="43">
        <f t="shared" si="213"/>
        <v>0</v>
      </c>
      <c r="CX155" s="43">
        <f t="shared" si="213"/>
        <v>0</v>
      </c>
      <c r="CY155" s="43">
        <f t="shared" si="213"/>
        <v>0</v>
      </c>
      <c r="CZ155" s="43">
        <f t="shared" si="213"/>
        <v>0</v>
      </c>
      <c r="DA155" s="43">
        <f t="shared" si="213"/>
        <v>0</v>
      </c>
      <c r="DB155" s="43">
        <f t="shared" si="213"/>
        <v>0</v>
      </c>
      <c r="DC155" s="43">
        <f t="shared" si="213"/>
        <v>0</v>
      </c>
      <c r="DD155" s="43">
        <f t="shared" si="213"/>
        <v>0</v>
      </c>
      <c r="DE155" s="43">
        <f t="shared" si="213"/>
        <v>0</v>
      </c>
      <c r="DF155" s="43">
        <f t="shared" si="213"/>
        <v>0</v>
      </c>
      <c r="DG155" s="43">
        <f t="shared" si="213"/>
        <v>0</v>
      </c>
      <c r="DH155" s="43">
        <f t="shared" si="213"/>
        <v>0</v>
      </c>
      <c r="DI155" s="43">
        <f t="shared" si="213"/>
        <v>0</v>
      </c>
      <c r="DJ155" s="43">
        <f t="shared" si="213"/>
        <v>0</v>
      </c>
      <c r="DK155" s="43">
        <f t="shared" si="213"/>
        <v>0</v>
      </c>
      <c r="DL155" s="43">
        <f t="shared" si="213"/>
        <v>0</v>
      </c>
      <c r="DM155" s="43">
        <f t="shared" si="213"/>
        <v>0</v>
      </c>
      <c r="DN155" s="43">
        <f t="shared" si="213"/>
        <v>0</v>
      </c>
      <c r="DO155" s="43">
        <f t="shared" si="213"/>
        <v>0</v>
      </c>
      <c r="DP155" s="43">
        <f t="shared" si="213"/>
        <v>0</v>
      </c>
      <c r="DQ155" s="43">
        <f t="shared" si="213"/>
        <v>0</v>
      </c>
      <c r="DR155" s="43">
        <f t="shared" si="213"/>
        <v>0</v>
      </c>
      <c r="DS155" s="43">
        <f t="shared" si="213"/>
        <v>0</v>
      </c>
      <c r="DT155" s="43">
        <f t="shared" si="213"/>
        <v>0</v>
      </c>
      <c r="DU155" s="43">
        <f t="shared" si="213"/>
        <v>0</v>
      </c>
      <c r="DV155" s="43">
        <f t="shared" si="213"/>
        <v>0</v>
      </c>
      <c r="DW155" s="43">
        <f t="shared" si="213"/>
        <v>0</v>
      </c>
    </row>
    <row r="156" spans="4:127" x14ac:dyDescent="0.2">
      <c r="D156" s="20">
        <v>15</v>
      </c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>
        <f t="shared" ref="S156:CD156" si="214">IF(E$4&lt;=$C$142,$S$8/$C$142,0)</f>
        <v>0</v>
      </c>
      <c r="T156" s="43">
        <f t="shared" si="214"/>
        <v>0</v>
      </c>
      <c r="U156" s="43">
        <f t="shared" si="214"/>
        <v>0</v>
      </c>
      <c r="V156" s="43">
        <f t="shared" si="214"/>
        <v>0</v>
      </c>
      <c r="W156" s="43">
        <f t="shared" si="214"/>
        <v>0</v>
      </c>
      <c r="X156" s="43">
        <f t="shared" si="214"/>
        <v>0</v>
      </c>
      <c r="Y156" s="43">
        <f t="shared" si="214"/>
        <v>0</v>
      </c>
      <c r="Z156" s="43">
        <f t="shared" si="214"/>
        <v>0</v>
      </c>
      <c r="AA156" s="43">
        <f t="shared" si="214"/>
        <v>0</v>
      </c>
      <c r="AB156" s="43">
        <f t="shared" si="214"/>
        <v>0</v>
      </c>
      <c r="AC156" s="43">
        <f t="shared" si="214"/>
        <v>0</v>
      </c>
      <c r="AD156" s="43">
        <f t="shared" si="214"/>
        <v>0</v>
      </c>
      <c r="AE156" s="43">
        <f t="shared" si="214"/>
        <v>0</v>
      </c>
      <c r="AF156" s="43">
        <f t="shared" si="214"/>
        <v>0</v>
      </c>
      <c r="AG156" s="43">
        <f t="shared" si="214"/>
        <v>0</v>
      </c>
      <c r="AH156" s="43">
        <f t="shared" si="214"/>
        <v>0</v>
      </c>
      <c r="AI156" s="43">
        <f t="shared" si="214"/>
        <v>0</v>
      </c>
      <c r="AJ156" s="43">
        <f t="shared" si="214"/>
        <v>0</v>
      </c>
      <c r="AK156" s="43">
        <f t="shared" si="214"/>
        <v>0</v>
      </c>
      <c r="AL156" s="43">
        <f t="shared" si="214"/>
        <v>0</v>
      </c>
      <c r="AM156" s="43">
        <f t="shared" si="214"/>
        <v>0</v>
      </c>
      <c r="AN156" s="43">
        <f t="shared" si="214"/>
        <v>0</v>
      </c>
      <c r="AO156" s="43">
        <f t="shared" si="214"/>
        <v>0</v>
      </c>
      <c r="AP156" s="43">
        <f t="shared" si="214"/>
        <v>0</v>
      </c>
      <c r="AQ156" s="43">
        <f t="shared" si="214"/>
        <v>0</v>
      </c>
      <c r="AR156" s="43">
        <f t="shared" si="214"/>
        <v>0</v>
      </c>
      <c r="AS156" s="43">
        <f t="shared" si="214"/>
        <v>0</v>
      </c>
      <c r="AT156" s="43">
        <f t="shared" si="214"/>
        <v>0</v>
      </c>
      <c r="AU156" s="43">
        <f t="shared" si="214"/>
        <v>0</v>
      </c>
      <c r="AV156" s="43">
        <f t="shared" si="214"/>
        <v>0</v>
      </c>
      <c r="AW156" s="43">
        <f t="shared" si="214"/>
        <v>0</v>
      </c>
      <c r="AX156" s="43">
        <f t="shared" si="214"/>
        <v>0</v>
      </c>
      <c r="AY156" s="43">
        <f t="shared" si="214"/>
        <v>0</v>
      </c>
      <c r="AZ156" s="43">
        <f t="shared" si="214"/>
        <v>0</v>
      </c>
      <c r="BA156" s="43">
        <f t="shared" si="214"/>
        <v>0</v>
      </c>
      <c r="BB156" s="43">
        <f t="shared" si="214"/>
        <v>0</v>
      </c>
      <c r="BC156" s="43">
        <f t="shared" si="214"/>
        <v>0</v>
      </c>
      <c r="BD156" s="43">
        <f t="shared" si="214"/>
        <v>0</v>
      </c>
      <c r="BE156" s="43">
        <f t="shared" si="214"/>
        <v>0</v>
      </c>
      <c r="BF156" s="43">
        <f t="shared" si="214"/>
        <v>0</v>
      </c>
      <c r="BG156" s="43">
        <f t="shared" si="214"/>
        <v>0</v>
      </c>
      <c r="BH156" s="43">
        <f t="shared" si="214"/>
        <v>0</v>
      </c>
      <c r="BI156" s="43">
        <f t="shared" si="214"/>
        <v>0</v>
      </c>
      <c r="BJ156" s="43">
        <f t="shared" si="214"/>
        <v>0</v>
      </c>
      <c r="BK156" s="43">
        <f t="shared" si="214"/>
        <v>0</v>
      </c>
      <c r="BL156" s="43">
        <f t="shared" si="214"/>
        <v>0</v>
      </c>
      <c r="BM156" s="43">
        <f t="shared" si="214"/>
        <v>0</v>
      </c>
      <c r="BN156" s="43">
        <f t="shared" si="214"/>
        <v>0</v>
      </c>
      <c r="BO156" s="43">
        <f t="shared" si="214"/>
        <v>0</v>
      </c>
      <c r="BP156" s="43">
        <f t="shared" si="214"/>
        <v>0</v>
      </c>
      <c r="BQ156" s="43">
        <f t="shared" si="214"/>
        <v>0</v>
      </c>
      <c r="BR156" s="43">
        <f t="shared" si="214"/>
        <v>0</v>
      </c>
      <c r="BS156" s="43">
        <f t="shared" si="214"/>
        <v>0</v>
      </c>
      <c r="BT156" s="43">
        <f t="shared" si="214"/>
        <v>0</v>
      </c>
      <c r="BU156" s="43">
        <f t="shared" si="214"/>
        <v>0</v>
      </c>
      <c r="BV156" s="43">
        <f t="shared" si="214"/>
        <v>0</v>
      </c>
      <c r="BW156" s="43">
        <f t="shared" si="214"/>
        <v>0</v>
      </c>
      <c r="BX156" s="43">
        <f t="shared" si="214"/>
        <v>0</v>
      </c>
      <c r="BY156" s="43">
        <f t="shared" si="214"/>
        <v>0</v>
      </c>
      <c r="BZ156" s="43">
        <f t="shared" si="214"/>
        <v>0</v>
      </c>
      <c r="CA156" s="43">
        <f t="shared" si="214"/>
        <v>0</v>
      </c>
      <c r="CB156" s="43">
        <f t="shared" si="214"/>
        <v>0</v>
      </c>
      <c r="CC156" s="43">
        <f t="shared" si="214"/>
        <v>0</v>
      </c>
      <c r="CD156" s="43">
        <f t="shared" si="214"/>
        <v>0</v>
      </c>
      <c r="CE156" s="43">
        <f t="shared" ref="CE156:DW156" si="215">IF(BQ$4&lt;=$C$142,$S$8/$C$142,0)</f>
        <v>0</v>
      </c>
      <c r="CF156" s="43">
        <f t="shared" si="215"/>
        <v>0</v>
      </c>
      <c r="CG156" s="43">
        <f t="shared" si="215"/>
        <v>0</v>
      </c>
      <c r="CH156" s="43">
        <f t="shared" si="215"/>
        <v>0</v>
      </c>
      <c r="CI156" s="43">
        <f t="shared" si="215"/>
        <v>0</v>
      </c>
      <c r="CJ156" s="43">
        <f t="shared" si="215"/>
        <v>0</v>
      </c>
      <c r="CK156" s="43">
        <f t="shared" si="215"/>
        <v>0</v>
      </c>
      <c r="CL156" s="43">
        <f t="shared" si="215"/>
        <v>0</v>
      </c>
      <c r="CM156" s="43">
        <f t="shared" si="215"/>
        <v>0</v>
      </c>
      <c r="CN156" s="43">
        <f t="shared" si="215"/>
        <v>0</v>
      </c>
      <c r="CO156" s="43">
        <f t="shared" si="215"/>
        <v>0</v>
      </c>
      <c r="CP156" s="43">
        <f t="shared" si="215"/>
        <v>0</v>
      </c>
      <c r="CQ156" s="43">
        <f t="shared" si="215"/>
        <v>0</v>
      </c>
      <c r="CR156" s="43">
        <f t="shared" si="215"/>
        <v>0</v>
      </c>
      <c r="CS156" s="43">
        <f t="shared" si="215"/>
        <v>0</v>
      </c>
      <c r="CT156" s="43">
        <f t="shared" si="215"/>
        <v>0</v>
      </c>
      <c r="CU156" s="43">
        <f t="shared" si="215"/>
        <v>0</v>
      </c>
      <c r="CV156" s="43">
        <f t="shared" si="215"/>
        <v>0</v>
      </c>
      <c r="CW156" s="43">
        <f t="shared" si="215"/>
        <v>0</v>
      </c>
      <c r="CX156" s="43">
        <f t="shared" si="215"/>
        <v>0</v>
      </c>
      <c r="CY156" s="43">
        <f t="shared" si="215"/>
        <v>0</v>
      </c>
      <c r="CZ156" s="43">
        <f t="shared" si="215"/>
        <v>0</v>
      </c>
      <c r="DA156" s="43">
        <f t="shared" si="215"/>
        <v>0</v>
      </c>
      <c r="DB156" s="43">
        <f t="shared" si="215"/>
        <v>0</v>
      </c>
      <c r="DC156" s="43">
        <f t="shared" si="215"/>
        <v>0</v>
      </c>
      <c r="DD156" s="43">
        <f t="shared" si="215"/>
        <v>0</v>
      </c>
      <c r="DE156" s="43">
        <f t="shared" si="215"/>
        <v>0</v>
      </c>
      <c r="DF156" s="43">
        <f t="shared" si="215"/>
        <v>0</v>
      </c>
      <c r="DG156" s="43">
        <f t="shared" si="215"/>
        <v>0</v>
      </c>
      <c r="DH156" s="43">
        <f t="shared" si="215"/>
        <v>0</v>
      </c>
      <c r="DI156" s="43">
        <f t="shared" si="215"/>
        <v>0</v>
      </c>
      <c r="DJ156" s="43">
        <f t="shared" si="215"/>
        <v>0</v>
      </c>
      <c r="DK156" s="43">
        <f t="shared" si="215"/>
        <v>0</v>
      </c>
      <c r="DL156" s="43">
        <f t="shared" si="215"/>
        <v>0</v>
      </c>
      <c r="DM156" s="43">
        <f t="shared" si="215"/>
        <v>0</v>
      </c>
      <c r="DN156" s="43">
        <f t="shared" si="215"/>
        <v>0</v>
      </c>
      <c r="DO156" s="43">
        <f t="shared" si="215"/>
        <v>0</v>
      </c>
      <c r="DP156" s="43">
        <f t="shared" si="215"/>
        <v>0</v>
      </c>
      <c r="DQ156" s="43">
        <f t="shared" si="215"/>
        <v>0</v>
      </c>
      <c r="DR156" s="43">
        <f t="shared" si="215"/>
        <v>0</v>
      </c>
      <c r="DS156" s="43">
        <f t="shared" si="215"/>
        <v>0</v>
      </c>
      <c r="DT156" s="43">
        <f t="shared" si="215"/>
        <v>0</v>
      </c>
      <c r="DU156" s="43">
        <f t="shared" si="215"/>
        <v>0</v>
      </c>
      <c r="DV156" s="43">
        <f t="shared" si="215"/>
        <v>0</v>
      </c>
      <c r="DW156" s="43">
        <f t="shared" si="215"/>
        <v>0</v>
      </c>
    </row>
    <row r="157" spans="4:127" x14ac:dyDescent="0.2">
      <c r="D157" s="20">
        <v>16</v>
      </c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>
        <f t="shared" ref="T157:CE157" si="216">IF(E$4&lt;=$C$142,$T$8/$C$142,0)</f>
        <v>0</v>
      </c>
      <c r="U157" s="43">
        <f t="shared" si="216"/>
        <v>0</v>
      </c>
      <c r="V157" s="43">
        <f t="shared" si="216"/>
        <v>0</v>
      </c>
      <c r="W157" s="43">
        <f t="shared" si="216"/>
        <v>0</v>
      </c>
      <c r="X157" s="43">
        <f t="shared" si="216"/>
        <v>0</v>
      </c>
      <c r="Y157" s="43">
        <f t="shared" si="216"/>
        <v>0</v>
      </c>
      <c r="Z157" s="43">
        <f t="shared" si="216"/>
        <v>0</v>
      </c>
      <c r="AA157" s="43">
        <f t="shared" si="216"/>
        <v>0</v>
      </c>
      <c r="AB157" s="43">
        <f t="shared" si="216"/>
        <v>0</v>
      </c>
      <c r="AC157" s="43">
        <f t="shared" si="216"/>
        <v>0</v>
      </c>
      <c r="AD157" s="43">
        <f t="shared" si="216"/>
        <v>0</v>
      </c>
      <c r="AE157" s="43">
        <f t="shared" si="216"/>
        <v>0</v>
      </c>
      <c r="AF157" s="43">
        <f t="shared" si="216"/>
        <v>0</v>
      </c>
      <c r="AG157" s="43">
        <f t="shared" si="216"/>
        <v>0</v>
      </c>
      <c r="AH157" s="43">
        <f t="shared" si="216"/>
        <v>0</v>
      </c>
      <c r="AI157" s="43">
        <f t="shared" si="216"/>
        <v>0</v>
      </c>
      <c r="AJ157" s="43">
        <f t="shared" si="216"/>
        <v>0</v>
      </c>
      <c r="AK157" s="43">
        <f t="shared" si="216"/>
        <v>0</v>
      </c>
      <c r="AL157" s="43">
        <f t="shared" si="216"/>
        <v>0</v>
      </c>
      <c r="AM157" s="43">
        <f t="shared" si="216"/>
        <v>0</v>
      </c>
      <c r="AN157" s="43">
        <f t="shared" si="216"/>
        <v>0</v>
      </c>
      <c r="AO157" s="43">
        <f t="shared" si="216"/>
        <v>0</v>
      </c>
      <c r="AP157" s="43">
        <f t="shared" si="216"/>
        <v>0</v>
      </c>
      <c r="AQ157" s="43">
        <f t="shared" si="216"/>
        <v>0</v>
      </c>
      <c r="AR157" s="43">
        <f t="shared" si="216"/>
        <v>0</v>
      </c>
      <c r="AS157" s="43">
        <f t="shared" si="216"/>
        <v>0</v>
      </c>
      <c r="AT157" s="43">
        <f t="shared" si="216"/>
        <v>0</v>
      </c>
      <c r="AU157" s="43">
        <f t="shared" si="216"/>
        <v>0</v>
      </c>
      <c r="AV157" s="43">
        <f t="shared" si="216"/>
        <v>0</v>
      </c>
      <c r="AW157" s="43">
        <f t="shared" si="216"/>
        <v>0</v>
      </c>
      <c r="AX157" s="43">
        <f t="shared" si="216"/>
        <v>0</v>
      </c>
      <c r="AY157" s="43">
        <f t="shared" si="216"/>
        <v>0</v>
      </c>
      <c r="AZ157" s="43">
        <f t="shared" si="216"/>
        <v>0</v>
      </c>
      <c r="BA157" s="43">
        <f t="shared" si="216"/>
        <v>0</v>
      </c>
      <c r="BB157" s="43">
        <f t="shared" si="216"/>
        <v>0</v>
      </c>
      <c r="BC157" s="43">
        <f t="shared" si="216"/>
        <v>0</v>
      </c>
      <c r="BD157" s="43">
        <f t="shared" si="216"/>
        <v>0</v>
      </c>
      <c r="BE157" s="43">
        <f t="shared" si="216"/>
        <v>0</v>
      </c>
      <c r="BF157" s="43">
        <f t="shared" si="216"/>
        <v>0</v>
      </c>
      <c r="BG157" s="43">
        <f t="shared" si="216"/>
        <v>0</v>
      </c>
      <c r="BH157" s="43">
        <f t="shared" si="216"/>
        <v>0</v>
      </c>
      <c r="BI157" s="43">
        <f t="shared" si="216"/>
        <v>0</v>
      </c>
      <c r="BJ157" s="43">
        <f t="shared" si="216"/>
        <v>0</v>
      </c>
      <c r="BK157" s="43">
        <f t="shared" si="216"/>
        <v>0</v>
      </c>
      <c r="BL157" s="43">
        <f t="shared" si="216"/>
        <v>0</v>
      </c>
      <c r="BM157" s="43">
        <f t="shared" si="216"/>
        <v>0</v>
      </c>
      <c r="BN157" s="43">
        <f t="shared" si="216"/>
        <v>0</v>
      </c>
      <c r="BO157" s="43">
        <f t="shared" si="216"/>
        <v>0</v>
      </c>
      <c r="BP157" s="43">
        <f t="shared" si="216"/>
        <v>0</v>
      </c>
      <c r="BQ157" s="43">
        <f t="shared" si="216"/>
        <v>0</v>
      </c>
      <c r="BR157" s="43">
        <f t="shared" si="216"/>
        <v>0</v>
      </c>
      <c r="BS157" s="43">
        <f t="shared" si="216"/>
        <v>0</v>
      </c>
      <c r="BT157" s="43">
        <f t="shared" si="216"/>
        <v>0</v>
      </c>
      <c r="BU157" s="43">
        <f t="shared" si="216"/>
        <v>0</v>
      </c>
      <c r="BV157" s="43">
        <f t="shared" si="216"/>
        <v>0</v>
      </c>
      <c r="BW157" s="43">
        <f t="shared" si="216"/>
        <v>0</v>
      </c>
      <c r="BX157" s="43">
        <f t="shared" si="216"/>
        <v>0</v>
      </c>
      <c r="BY157" s="43">
        <f t="shared" si="216"/>
        <v>0</v>
      </c>
      <c r="BZ157" s="43">
        <f t="shared" si="216"/>
        <v>0</v>
      </c>
      <c r="CA157" s="43">
        <f t="shared" si="216"/>
        <v>0</v>
      </c>
      <c r="CB157" s="43">
        <f t="shared" si="216"/>
        <v>0</v>
      </c>
      <c r="CC157" s="43">
        <f t="shared" si="216"/>
        <v>0</v>
      </c>
      <c r="CD157" s="43">
        <f t="shared" si="216"/>
        <v>0</v>
      </c>
      <c r="CE157" s="43">
        <f t="shared" si="216"/>
        <v>0</v>
      </c>
      <c r="CF157" s="43">
        <f t="shared" ref="CF157:DW157" si="217">IF(BQ$4&lt;=$C$142,$T$8/$C$142,0)</f>
        <v>0</v>
      </c>
      <c r="CG157" s="43">
        <f t="shared" si="217"/>
        <v>0</v>
      </c>
      <c r="CH157" s="43">
        <f t="shared" si="217"/>
        <v>0</v>
      </c>
      <c r="CI157" s="43">
        <f t="shared" si="217"/>
        <v>0</v>
      </c>
      <c r="CJ157" s="43">
        <f t="shared" si="217"/>
        <v>0</v>
      </c>
      <c r="CK157" s="43">
        <f t="shared" si="217"/>
        <v>0</v>
      </c>
      <c r="CL157" s="43">
        <f t="shared" si="217"/>
        <v>0</v>
      </c>
      <c r="CM157" s="43">
        <f t="shared" si="217"/>
        <v>0</v>
      </c>
      <c r="CN157" s="43">
        <f t="shared" si="217"/>
        <v>0</v>
      </c>
      <c r="CO157" s="43">
        <f t="shared" si="217"/>
        <v>0</v>
      </c>
      <c r="CP157" s="43">
        <f t="shared" si="217"/>
        <v>0</v>
      </c>
      <c r="CQ157" s="43">
        <f t="shared" si="217"/>
        <v>0</v>
      </c>
      <c r="CR157" s="43">
        <f t="shared" si="217"/>
        <v>0</v>
      </c>
      <c r="CS157" s="43">
        <f t="shared" si="217"/>
        <v>0</v>
      </c>
      <c r="CT157" s="43">
        <f t="shared" si="217"/>
        <v>0</v>
      </c>
      <c r="CU157" s="43">
        <f t="shared" si="217"/>
        <v>0</v>
      </c>
      <c r="CV157" s="43">
        <f t="shared" si="217"/>
        <v>0</v>
      </c>
      <c r="CW157" s="43">
        <f t="shared" si="217"/>
        <v>0</v>
      </c>
      <c r="CX157" s="43">
        <f t="shared" si="217"/>
        <v>0</v>
      </c>
      <c r="CY157" s="43">
        <f t="shared" si="217"/>
        <v>0</v>
      </c>
      <c r="CZ157" s="43">
        <f t="shared" si="217"/>
        <v>0</v>
      </c>
      <c r="DA157" s="43">
        <f t="shared" si="217"/>
        <v>0</v>
      </c>
      <c r="DB157" s="43">
        <f t="shared" si="217"/>
        <v>0</v>
      </c>
      <c r="DC157" s="43">
        <f t="shared" si="217"/>
        <v>0</v>
      </c>
      <c r="DD157" s="43">
        <f t="shared" si="217"/>
        <v>0</v>
      </c>
      <c r="DE157" s="43">
        <f t="shared" si="217"/>
        <v>0</v>
      </c>
      <c r="DF157" s="43">
        <f t="shared" si="217"/>
        <v>0</v>
      </c>
      <c r="DG157" s="43">
        <f t="shared" si="217"/>
        <v>0</v>
      </c>
      <c r="DH157" s="43">
        <f t="shared" si="217"/>
        <v>0</v>
      </c>
      <c r="DI157" s="43">
        <f t="shared" si="217"/>
        <v>0</v>
      </c>
      <c r="DJ157" s="43">
        <f t="shared" si="217"/>
        <v>0</v>
      </c>
      <c r="DK157" s="43">
        <f t="shared" si="217"/>
        <v>0</v>
      </c>
      <c r="DL157" s="43">
        <f t="shared" si="217"/>
        <v>0</v>
      </c>
      <c r="DM157" s="43">
        <f t="shared" si="217"/>
        <v>0</v>
      </c>
      <c r="DN157" s="43">
        <f t="shared" si="217"/>
        <v>0</v>
      </c>
      <c r="DO157" s="43">
        <f t="shared" si="217"/>
        <v>0</v>
      </c>
      <c r="DP157" s="43">
        <f t="shared" si="217"/>
        <v>0</v>
      </c>
      <c r="DQ157" s="43">
        <f t="shared" si="217"/>
        <v>0</v>
      </c>
      <c r="DR157" s="43">
        <f t="shared" si="217"/>
        <v>0</v>
      </c>
      <c r="DS157" s="43">
        <f t="shared" si="217"/>
        <v>0</v>
      </c>
      <c r="DT157" s="43">
        <f t="shared" si="217"/>
        <v>0</v>
      </c>
      <c r="DU157" s="43">
        <f t="shared" si="217"/>
        <v>0</v>
      </c>
      <c r="DV157" s="43">
        <f t="shared" si="217"/>
        <v>0</v>
      </c>
      <c r="DW157" s="43">
        <f t="shared" si="217"/>
        <v>0</v>
      </c>
    </row>
    <row r="158" spans="4:127" x14ac:dyDescent="0.2">
      <c r="D158" s="20">
        <v>17</v>
      </c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>
        <f t="shared" ref="U158:CF158" si="218">IF(E$4&lt;=$C$142,$U$8/$C$142,0)</f>
        <v>0</v>
      </c>
      <c r="V158" s="43">
        <f t="shared" si="218"/>
        <v>0</v>
      </c>
      <c r="W158" s="43">
        <f t="shared" si="218"/>
        <v>0</v>
      </c>
      <c r="X158" s="43">
        <f t="shared" si="218"/>
        <v>0</v>
      </c>
      <c r="Y158" s="43">
        <f t="shared" si="218"/>
        <v>0</v>
      </c>
      <c r="Z158" s="43">
        <f t="shared" si="218"/>
        <v>0</v>
      </c>
      <c r="AA158" s="43">
        <f t="shared" si="218"/>
        <v>0</v>
      </c>
      <c r="AB158" s="43">
        <f t="shared" si="218"/>
        <v>0</v>
      </c>
      <c r="AC158" s="43">
        <f t="shared" si="218"/>
        <v>0</v>
      </c>
      <c r="AD158" s="43">
        <f t="shared" si="218"/>
        <v>0</v>
      </c>
      <c r="AE158" s="43">
        <f t="shared" si="218"/>
        <v>0</v>
      </c>
      <c r="AF158" s="43">
        <f t="shared" si="218"/>
        <v>0</v>
      </c>
      <c r="AG158" s="43">
        <f t="shared" si="218"/>
        <v>0</v>
      </c>
      <c r="AH158" s="43">
        <f t="shared" si="218"/>
        <v>0</v>
      </c>
      <c r="AI158" s="43">
        <f t="shared" si="218"/>
        <v>0</v>
      </c>
      <c r="AJ158" s="43">
        <f t="shared" si="218"/>
        <v>0</v>
      </c>
      <c r="AK158" s="43">
        <f t="shared" si="218"/>
        <v>0</v>
      </c>
      <c r="AL158" s="43">
        <f t="shared" si="218"/>
        <v>0</v>
      </c>
      <c r="AM158" s="43">
        <f t="shared" si="218"/>
        <v>0</v>
      </c>
      <c r="AN158" s="43">
        <f t="shared" si="218"/>
        <v>0</v>
      </c>
      <c r="AO158" s="43">
        <f t="shared" si="218"/>
        <v>0</v>
      </c>
      <c r="AP158" s="43">
        <f t="shared" si="218"/>
        <v>0</v>
      </c>
      <c r="AQ158" s="43">
        <f t="shared" si="218"/>
        <v>0</v>
      </c>
      <c r="AR158" s="43">
        <f t="shared" si="218"/>
        <v>0</v>
      </c>
      <c r="AS158" s="43">
        <f t="shared" si="218"/>
        <v>0</v>
      </c>
      <c r="AT158" s="43">
        <f t="shared" si="218"/>
        <v>0</v>
      </c>
      <c r="AU158" s="43">
        <f t="shared" si="218"/>
        <v>0</v>
      </c>
      <c r="AV158" s="43">
        <f t="shared" si="218"/>
        <v>0</v>
      </c>
      <c r="AW158" s="43">
        <f t="shared" si="218"/>
        <v>0</v>
      </c>
      <c r="AX158" s="43">
        <f t="shared" si="218"/>
        <v>0</v>
      </c>
      <c r="AY158" s="43">
        <f t="shared" si="218"/>
        <v>0</v>
      </c>
      <c r="AZ158" s="43">
        <f t="shared" si="218"/>
        <v>0</v>
      </c>
      <c r="BA158" s="43">
        <f t="shared" si="218"/>
        <v>0</v>
      </c>
      <c r="BB158" s="43">
        <f t="shared" si="218"/>
        <v>0</v>
      </c>
      <c r="BC158" s="43">
        <f t="shared" si="218"/>
        <v>0</v>
      </c>
      <c r="BD158" s="43">
        <f t="shared" si="218"/>
        <v>0</v>
      </c>
      <c r="BE158" s="43">
        <f t="shared" si="218"/>
        <v>0</v>
      </c>
      <c r="BF158" s="43">
        <f t="shared" si="218"/>
        <v>0</v>
      </c>
      <c r="BG158" s="43">
        <f t="shared" si="218"/>
        <v>0</v>
      </c>
      <c r="BH158" s="43">
        <f t="shared" si="218"/>
        <v>0</v>
      </c>
      <c r="BI158" s="43">
        <f t="shared" si="218"/>
        <v>0</v>
      </c>
      <c r="BJ158" s="43">
        <f t="shared" si="218"/>
        <v>0</v>
      </c>
      <c r="BK158" s="43">
        <f t="shared" si="218"/>
        <v>0</v>
      </c>
      <c r="BL158" s="43">
        <f t="shared" si="218"/>
        <v>0</v>
      </c>
      <c r="BM158" s="43">
        <f t="shared" si="218"/>
        <v>0</v>
      </c>
      <c r="BN158" s="43">
        <f t="shared" si="218"/>
        <v>0</v>
      </c>
      <c r="BO158" s="43">
        <f t="shared" si="218"/>
        <v>0</v>
      </c>
      <c r="BP158" s="43">
        <f t="shared" si="218"/>
        <v>0</v>
      </c>
      <c r="BQ158" s="43">
        <f t="shared" si="218"/>
        <v>0</v>
      </c>
      <c r="BR158" s="43">
        <f t="shared" si="218"/>
        <v>0</v>
      </c>
      <c r="BS158" s="43">
        <f t="shared" si="218"/>
        <v>0</v>
      </c>
      <c r="BT158" s="43">
        <f t="shared" si="218"/>
        <v>0</v>
      </c>
      <c r="BU158" s="43">
        <f t="shared" si="218"/>
        <v>0</v>
      </c>
      <c r="BV158" s="43">
        <f t="shared" si="218"/>
        <v>0</v>
      </c>
      <c r="BW158" s="43">
        <f t="shared" si="218"/>
        <v>0</v>
      </c>
      <c r="BX158" s="43">
        <f t="shared" si="218"/>
        <v>0</v>
      </c>
      <c r="BY158" s="43">
        <f t="shared" si="218"/>
        <v>0</v>
      </c>
      <c r="BZ158" s="43">
        <f t="shared" si="218"/>
        <v>0</v>
      </c>
      <c r="CA158" s="43">
        <f t="shared" si="218"/>
        <v>0</v>
      </c>
      <c r="CB158" s="43">
        <f t="shared" si="218"/>
        <v>0</v>
      </c>
      <c r="CC158" s="43">
        <f t="shared" si="218"/>
        <v>0</v>
      </c>
      <c r="CD158" s="43">
        <f t="shared" si="218"/>
        <v>0</v>
      </c>
      <c r="CE158" s="43">
        <f t="shared" si="218"/>
        <v>0</v>
      </c>
      <c r="CF158" s="43">
        <f t="shared" si="218"/>
        <v>0</v>
      </c>
      <c r="CG158" s="43">
        <f t="shared" ref="CG158:DW158" si="219">IF(BQ$4&lt;=$C$142,$U$8/$C$142,0)</f>
        <v>0</v>
      </c>
      <c r="CH158" s="43">
        <f t="shared" si="219"/>
        <v>0</v>
      </c>
      <c r="CI158" s="43">
        <f t="shared" si="219"/>
        <v>0</v>
      </c>
      <c r="CJ158" s="43">
        <f t="shared" si="219"/>
        <v>0</v>
      </c>
      <c r="CK158" s="43">
        <f t="shared" si="219"/>
        <v>0</v>
      </c>
      <c r="CL158" s="43">
        <f t="shared" si="219"/>
        <v>0</v>
      </c>
      <c r="CM158" s="43">
        <f t="shared" si="219"/>
        <v>0</v>
      </c>
      <c r="CN158" s="43">
        <f t="shared" si="219"/>
        <v>0</v>
      </c>
      <c r="CO158" s="43">
        <f t="shared" si="219"/>
        <v>0</v>
      </c>
      <c r="CP158" s="43">
        <f t="shared" si="219"/>
        <v>0</v>
      </c>
      <c r="CQ158" s="43">
        <f t="shared" si="219"/>
        <v>0</v>
      </c>
      <c r="CR158" s="43">
        <f t="shared" si="219"/>
        <v>0</v>
      </c>
      <c r="CS158" s="43">
        <f t="shared" si="219"/>
        <v>0</v>
      </c>
      <c r="CT158" s="43">
        <f t="shared" si="219"/>
        <v>0</v>
      </c>
      <c r="CU158" s="43">
        <f t="shared" si="219"/>
        <v>0</v>
      </c>
      <c r="CV158" s="43">
        <f t="shared" si="219"/>
        <v>0</v>
      </c>
      <c r="CW158" s="43">
        <f t="shared" si="219"/>
        <v>0</v>
      </c>
      <c r="CX158" s="43">
        <f t="shared" si="219"/>
        <v>0</v>
      </c>
      <c r="CY158" s="43">
        <f t="shared" si="219"/>
        <v>0</v>
      </c>
      <c r="CZ158" s="43">
        <f t="shared" si="219"/>
        <v>0</v>
      </c>
      <c r="DA158" s="43">
        <f t="shared" si="219"/>
        <v>0</v>
      </c>
      <c r="DB158" s="43">
        <f t="shared" si="219"/>
        <v>0</v>
      </c>
      <c r="DC158" s="43">
        <f t="shared" si="219"/>
        <v>0</v>
      </c>
      <c r="DD158" s="43">
        <f t="shared" si="219"/>
        <v>0</v>
      </c>
      <c r="DE158" s="43">
        <f t="shared" si="219"/>
        <v>0</v>
      </c>
      <c r="DF158" s="43">
        <f t="shared" si="219"/>
        <v>0</v>
      </c>
      <c r="DG158" s="43">
        <f t="shared" si="219"/>
        <v>0</v>
      </c>
      <c r="DH158" s="43">
        <f t="shared" si="219"/>
        <v>0</v>
      </c>
      <c r="DI158" s="43">
        <f t="shared" si="219"/>
        <v>0</v>
      </c>
      <c r="DJ158" s="43">
        <f t="shared" si="219"/>
        <v>0</v>
      </c>
      <c r="DK158" s="43">
        <f t="shared" si="219"/>
        <v>0</v>
      </c>
      <c r="DL158" s="43">
        <f t="shared" si="219"/>
        <v>0</v>
      </c>
      <c r="DM158" s="43">
        <f t="shared" si="219"/>
        <v>0</v>
      </c>
      <c r="DN158" s="43">
        <f t="shared" si="219"/>
        <v>0</v>
      </c>
      <c r="DO158" s="43">
        <f t="shared" si="219"/>
        <v>0</v>
      </c>
      <c r="DP158" s="43">
        <f t="shared" si="219"/>
        <v>0</v>
      </c>
      <c r="DQ158" s="43">
        <f t="shared" si="219"/>
        <v>0</v>
      </c>
      <c r="DR158" s="43">
        <f t="shared" si="219"/>
        <v>0</v>
      </c>
      <c r="DS158" s="43">
        <f t="shared" si="219"/>
        <v>0</v>
      </c>
      <c r="DT158" s="43">
        <f t="shared" si="219"/>
        <v>0</v>
      </c>
      <c r="DU158" s="43">
        <f t="shared" si="219"/>
        <v>0</v>
      </c>
      <c r="DV158" s="43">
        <f t="shared" si="219"/>
        <v>0</v>
      </c>
      <c r="DW158" s="43">
        <f t="shared" si="219"/>
        <v>0</v>
      </c>
    </row>
    <row r="159" spans="4:127" x14ac:dyDescent="0.2">
      <c r="D159" s="20">
        <v>18</v>
      </c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>
        <f t="shared" ref="V159:CG159" si="220">IF(E$4&lt;=$C$142,$V$8/$C$142,0)</f>
        <v>0</v>
      </c>
      <c r="W159" s="43">
        <f t="shared" si="220"/>
        <v>0</v>
      </c>
      <c r="X159" s="43">
        <f t="shared" si="220"/>
        <v>0</v>
      </c>
      <c r="Y159" s="43">
        <f t="shared" si="220"/>
        <v>0</v>
      </c>
      <c r="Z159" s="43">
        <f t="shared" si="220"/>
        <v>0</v>
      </c>
      <c r="AA159" s="43">
        <f t="shared" si="220"/>
        <v>0</v>
      </c>
      <c r="AB159" s="43">
        <f t="shared" si="220"/>
        <v>0</v>
      </c>
      <c r="AC159" s="43">
        <f t="shared" si="220"/>
        <v>0</v>
      </c>
      <c r="AD159" s="43">
        <f t="shared" si="220"/>
        <v>0</v>
      </c>
      <c r="AE159" s="43">
        <f t="shared" si="220"/>
        <v>0</v>
      </c>
      <c r="AF159" s="43">
        <f t="shared" si="220"/>
        <v>0</v>
      </c>
      <c r="AG159" s="43">
        <f t="shared" si="220"/>
        <v>0</v>
      </c>
      <c r="AH159" s="43">
        <f t="shared" si="220"/>
        <v>0</v>
      </c>
      <c r="AI159" s="43">
        <f t="shared" si="220"/>
        <v>0</v>
      </c>
      <c r="AJ159" s="43">
        <f t="shared" si="220"/>
        <v>0</v>
      </c>
      <c r="AK159" s="43">
        <f t="shared" si="220"/>
        <v>0</v>
      </c>
      <c r="AL159" s="43">
        <f t="shared" si="220"/>
        <v>0</v>
      </c>
      <c r="AM159" s="43">
        <f t="shared" si="220"/>
        <v>0</v>
      </c>
      <c r="AN159" s="43">
        <f t="shared" si="220"/>
        <v>0</v>
      </c>
      <c r="AO159" s="43">
        <f t="shared" si="220"/>
        <v>0</v>
      </c>
      <c r="AP159" s="43">
        <f t="shared" si="220"/>
        <v>0</v>
      </c>
      <c r="AQ159" s="43">
        <f t="shared" si="220"/>
        <v>0</v>
      </c>
      <c r="AR159" s="43">
        <f t="shared" si="220"/>
        <v>0</v>
      </c>
      <c r="AS159" s="43">
        <f t="shared" si="220"/>
        <v>0</v>
      </c>
      <c r="AT159" s="43">
        <f t="shared" si="220"/>
        <v>0</v>
      </c>
      <c r="AU159" s="43">
        <f t="shared" si="220"/>
        <v>0</v>
      </c>
      <c r="AV159" s="43">
        <f t="shared" si="220"/>
        <v>0</v>
      </c>
      <c r="AW159" s="43">
        <f t="shared" si="220"/>
        <v>0</v>
      </c>
      <c r="AX159" s="43">
        <f t="shared" si="220"/>
        <v>0</v>
      </c>
      <c r="AY159" s="43">
        <f t="shared" si="220"/>
        <v>0</v>
      </c>
      <c r="AZ159" s="43">
        <f t="shared" si="220"/>
        <v>0</v>
      </c>
      <c r="BA159" s="43">
        <f t="shared" si="220"/>
        <v>0</v>
      </c>
      <c r="BB159" s="43">
        <f t="shared" si="220"/>
        <v>0</v>
      </c>
      <c r="BC159" s="43">
        <f t="shared" si="220"/>
        <v>0</v>
      </c>
      <c r="BD159" s="43">
        <f t="shared" si="220"/>
        <v>0</v>
      </c>
      <c r="BE159" s="43">
        <f t="shared" si="220"/>
        <v>0</v>
      </c>
      <c r="BF159" s="43">
        <f t="shared" si="220"/>
        <v>0</v>
      </c>
      <c r="BG159" s="43">
        <f t="shared" si="220"/>
        <v>0</v>
      </c>
      <c r="BH159" s="43">
        <f t="shared" si="220"/>
        <v>0</v>
      </c>
      <c r="BI159" s="43">
        <f t="shared" si="220"/>
        <v>0</v>
      </c>
      <c r="BJ159" s="43">
        <f t="shared" si="220"/>
        <v>0</v>
      </c>
      <c r="BK159" s="43">
        <f t="shared" si="220"/>
        <v>0</v>
      </c>
      <c r="BL159" s="43">
        <f t="shared" si="220"/>
        <v>0</v>
      </c>
      <c r="BM159" s="43">
        <f t="shared" si="220"/>
        <v>0</v>
      </c>
      <c r="BN159" s="43">
        <f t="shared" si="220"/>
        <v>0</v>
      </c>
      <c r="BO159" s="43">
        <f t="shared" si="220"/>
        <v>0</v>
      </c>
      <c r="BP159" s="43">
        <f t="shared" si="220"/>
        <v>0</v>
      </c>
      <c r="BQ159" s="43">
        <f t="shared" si="220"/>
        <v>0</v>
      </c>
      <c r="BR159" s="43">
        <f t="shared" si="220"/>
        <v>0</v>
      </c>
      <c r="BS159" s="43">
        <f t="shared" si="220"/>
        <v>0</v>
      </c>
      <c r="BT159" s="43">
        <f t="shared" si="220"/>
        <v>0</v>
      </c>
      <c r="BU159" s="43">
        <f t="shared" si="220"/>
        <v>0</v>
      </c>
      <c r="BV159" s="43">
        <f t="shared" si="220"/>
        <v>0</v>
      </c>
      <c r="BW159" s="43">
        <f t="shared" si="220"/>
        <v>0</v>
      </c>
      <c r="BX159" s="43">
        <f t="shared" si="220"/>
        <v>0</v>
      </c>
      <c r="BY159" s="43">
        <f t="shared" si="220"/>
        <v>0</v>
      </c>
      <c r="BZ159" s="43">
        <f t="shared" si="220"/>
        <v>0</v>
      </c>
      <c r="CA159" s="43">
        <f t="shared" si="220"/>
        <v>0</v>
      </c>
      <c r="CB159" s="43">
        <f t="shared" si="220"/>
        <v>0</v>
      </c>
      <c r="CC159" s="43">
        <f t="shared" si="220"/>
        <v>0</v>
      </c>
      <c r="CD159" s="43">
        <f t="shared" si="220"/>
        <v>0</v>
      </c>
      <c r="CE159" s="43">
        <f t="shared" si="220"/>
        <v>0</v>
      </c>
      <c r="CF159" s="43">
        <f t="shared" si="220"/>
        <v>0</v>
      </c>
      <c r="CG159" s="43">
        <f t="shared" si="220"/>
        <v>0</v>
      </c>
      <c r="CH159" s="43">
        <f t="shared" ref="CH159:DW159" si="221">IF(BQ$4&lt;=$C$142,$V$8/$C$142,0)</f>
        <v>0</v>
      </c>
      <c r="CI159" s="43">
        <f t="shared" si="221"/>
        <v>0</v>
      </c>
      <c r="CJ159" s="43">
        <f t="shared" si="221"/>
        <v>0</v>
      </c>
      <c r="CK159" s="43">
        <f t="shared" si="221"/>
        <v>0</v>
      </c>
      <c r="CL159" s="43">
        <f t="shared" si="221"/>
        <v>0</v>
      </c>
      <c r="CM159" s="43">
        <f t="shared" si="221"/>
        <v>0</v>
      </c>
      <c r="CN159" s="43">
        <f t="shared" si="221"/>
        <v>0</v>
      </c>
      <c r="CO159" s="43">
        <f t="shared" si="221"/>
        <v>0</v>
      </c>
      <c r="CP159" s="43">
        <f t="shared" si="221"/>
        <v>0</v>
      </c>
      <c r="CQ159" s="43">
        <f t="shared" si="221"/>
        <v>0</v>
      </c>
      <c r="CR159" s="43">
        <f t="shared" si="221"/>
        <v>0</v>
      </c>
      <c r="CS159" s="43">
        <f t="shared" si="221"/>
        <v>0</v>
      </c>
      <c r="CT159" s="43">
        <f t="shared" si="221"/>
        <v>0</v>
      </c>
      <c r="CU159" s="43">
        <f t="shared" si="221"/>
        <v>0</v>
      </c>
      <c r="CV159" s="43">
        <f t="shared" si="221"/>
        <v>0</v>
      </c>
      <c r="CW159" s="43">
        <f t="shared" si="221"/>
        <v>0</v>
      </c>
      <c r="CX159" s="43">
        <f t="shared" si="221"/>
        <v>0</v>
      </c>
      <c r="CY159" s="43">
        <f t="shared" si="221"/>
        <v>0</v>
      </c>
      <c r="CZ159" s="43">
        <f t="shared" si="221"/>
        <v>0</v>
      </c>
      <c r="DA159" s="43">
        <f t="shared" si="221"/>
        <v>0</v>
      </c>
      <c r="DB159" s="43">
        <f t="shared" si="221"/>
        <v>0</v>
      </c>
      <c r="DC159" s="43">
        <f t="shared" si="221"/>
        <v>0</v>
      </c>
      <c r="DD159" s="43">
        <f t="shared" si="221"/>
        <v>0</v>
      </c>
      <c r="DE159" s="43">
        <f t="shared" si="221"/>
        <v>0</v>
      </c>
      <c r="DF159" s="43">
        <f t="shared" si="221"/>
        <v>0</v>
      </c>
      <c r="DG159" s="43">
        <f t="shared" si="221"/>
        <v>0</v>
      </c>
      <c r="DH159" s="43">
        <f t="shared" si="221"/>
        <v>0</v>
      </c>
      <c r="DI159" s="43">
        <f t="shared" si="221"/>
        <v>0</v>
      </c>
      <c r="DJ159" s="43">
        <f t="shared" si="221"/>
        <v>0</v>
      </c>
      <c r="DK159" s="43">
        <f t="shared" si="221"/>
        <v>0</v>
      </c>
      <c r="DL159" s="43">
        <f t="shared" si="221"/>
        <v>0</v>
      </c>
      <c r="DM159" s="43">
        <f t="shared" si="221"/>
        <v>0</v>
      </c>
      <c r="DN159" s="43">
        <f t="shared" si="221"/>
        <v>0</v>
      </c>
      <c r="DO159" s="43">
        <f t="shared" si="221"/>
        <v>0</v>
      </c>
      <c r="DP159" s="43">
        <f t="shared" si="221"/>
        <v>0</v>
      </c>
      <c r="DQ159" s="43">
        <f t="shared" si="221"/>
        <v>0</v>
      </c>
      <c r="DR159" s="43">
        <f t="shared" si="221"/>
        <v>0</v>
      </c>
      <c r="DS159" s="43">
        <f t="shared" si="221"/>
        <v>0</v>
      </c>
      <c r="DT159" s="43">
        <f t="shared" si="221"/>
        <v>0</v>
      </c>
      <c r="DU159" s="43">
        <f t="shared" si="221"/>
        <v>0</v>
      </c>
      <c r="DV159" s="43">
        <f t="shared" si="221"/>
        <v>0</v>
      </c>
      <c r="DW159" s="43">
        <f t="shared" si="221"/>
        <v>0</v>
      </c>
    </row>
    <row r="160" spans="4:127" x14ac:dyDescent="0.2">
      <c r="D160" s="20">
        <v>19</v>
      </c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>
        <f t="shared" ref="W160:CH160" si="222">IF(E$4&lt;=$C$142,$W$8/$C$142,0)</f>
        <v>0</v>
      </c>
      <c r="X160" s="43">
        <f t="shared" si="222"/>
        <v>0</v>
      </c>
      <c r="Y160" s="43">
        <f t="shared" si="222"/>
        <v>0</v>
      </c>
      <c r="Z160" s="43">
        <f t="shared" si="222"/>
        <v>0</v>
      </c>
      <c r="AA160" s="43">
        <f t="shared" si="222"/>
        <v>0</v>
      </c>
      <c r="AB160" s="43">
        <f t="shared" si="222"/>
        <v>0</v>
      </c>
      <c r="AC160" s="43">
        <f t="shared" si="222"/>
        <v>0</v>
      </c>
      <c r="AD160" s="43">
        <f t="shared" si="222"/>
        <v>0</v>
      </c>
      <c r="AE160" s="43">
        <f t="shared" si="222"/>
        <v>0</v>
      </c>
      <c r="AF160" s="43">
        <f t="shared" si="222"/>
        <v>0</v>
      </c>
      <c r="AG160" s="43">
        <f t="shared" si="222"/>
        <v>0</v>
      </c>
      <c r="AH160" s="43">
        <f t="shared" si="222"/>
        <v>0</v>
      </c>
      <c r="AI160" s="43">
        <f t="shared" si="222"/>
        <v>0</v>
      </c>
      <c r="AJ160" s="43">
        <f t="shared" si="222"/>
        <v>0</v>
      </c>
      <c r="AK160" s="43">
        <f t="shared" si="222"/>
        <v>0</v>
      </c>
      <c r="AL160" s="43">
        <f t="shared" si="222"/>
        <v>0</v>
      </c>
      <c r="AM160" s="43">
        <f t="shared" si="222"/>
        <v>0</v>
      </c>
      <c r="AN160" s="43">
        <f t="shared" si="222"/>
        <v>0</v>
      </c>
      <c r="AO160" s="43">
        <f t="shared" si="222"/>
        <v>0</v>
      </c>
      <c r="AP160" s="43">
        <f t="shared" si="222"/>
        <v>0</v>
      </c>
      <c r="AQ160" s="43">
        <f t="shared" si="222"/>
        <v>0</v>
      </c>
      <c r="AR160" s="43">
        <f t="shared" si="222"/>
        <v>0</v>
      </c>
      <c r="AS160" s="43">
        <f t="shared" si="222"/>
        <v>0</v>
      </c>
      <c r="AT160" s="43">
        <f t="shared" si="222"/>
        <v>0</v>
      </c>
      <c r="AU160" s="43">
        <f t="shared" si="222"/>
        <v>0</v>
      </c>
      <c r="AV160" s="43">
        <f t="shared" si="222"/>
        <v>0</v>
      </c>
      <c r="AW160" s="43">
        <f t="shared" si="222"/>
        <v>0</v>
      </c>
      <c r="AX160" s="43">
        <f t="shared" si="222"/>
        <v>0</v>
      </c>
      <c r="AY160" s="43">
        <f t="shared" si="222"/>
        <v>0</v>
      </c>
      <c r="AZ160" s="43">
        <f t="shared" si="222"/>
        <v>0</v>
      </c>
      <c r="BA160" s="43">
        <f t="shared" si="222"/>
        <v>0</v>
      </c>
      <c r="BB160" s="43">
        <f t="shared" si="222"/>
        <v>0</v>
      </c>
      <c r="BC160" s="43">
        <f t="shared" si="222"/>
        <v>0</v>
      </c>
      <c r="BD160" s="43">
        <f t="shared" si="222"/>
        <v>0</v>
      </c>
      <c r="BE160" s="43">
        <f t="shared" si="222"/>
        <v>0</v>
      </c>
      <c r="BF160" s="43">
        <f t="shared" si="222"/>
        <v>0</v>
      </c>
      <c r="BG160" s="43">
        <f t="shared" si="222"/>
        <v>0</v>
      </c>
      <c r="BH160" s="43">
        <f t="shared" si="222"/>
        <v>0</v>
      </c>
      <c r="BI160" s="43">
        <f t="shared" si="222"/>
        <v>0</v>
      </c>
      <c r="BJ160" s="43">
        <f t="shared" si="222"/>
        <v>0</v>
      </c>
      <c r="BK160" s="43">
        <f t="shared" si="222"/>
        <v>0</v>
      </c>
      <c r="BL160" s="43">
        <f t="shared" si="222"/>
        <v>0</v>
      </c>
      <c r="BM160" s="43">
        <f t="shared" si="222"/>
        <v>0</v>
      </c>
      <c r="BN160" s="43">
        <f t="shared" si="222"/>
        <v>0</v>
      </c>
      <c r="BO160" s="43">
        <f t="shared" si="222"/>
        <v>0</v>
      </c>
      <c r="BP160" s="43">
        <f t="shared" si="222"/>
        <v>0</v>
      </c>
      <c r="BQ160" s="43">
        <f t="shared" si="222"/>
        <v>0</v>
      </c>
      <c r="BR160" s="43">
        <f t="shared" si="222"/>
        <v>0</v>
      </c>
      <c r="BS160" s="43">
        <f t="shared" si="222"/>
        <v>0</v>
      </c>
      <c r="BT160" s="43">
        <f t="shared" si="222"/>
        <v>0</v>
      </c>
      <c r="BU160" s="43">
        <f t="shared" si="222"/>
        <v>0</v>
      </c>
      <c r="BV160" s="43">
        <f t="shared" si="222"/>
        <v>0</v>
      </c>
      <c r="BW160" s="43">
        <f t="shared" si="222"/>
        <v>0</v>
      </c>
      <c r="BX160" s="43">
        <f t="shared" si="222"/>
        <v>0</v>
      </c>
      <c r="BY160" s="43">
        <f t="shared" si="222"/>
        <v>0</v>
      </c>
      <c r="BZ160" s="43">
        <f t="shared" si="222"/>
        <v>0</v>
      </c>
      <c r="CA160" s="43">
        <f t="shared" si="222"/>
        <v>0</v>
      </c>
      <c r="CB160" s="43">
        <f t="shared" si="222"/>
        <v>0</v>
      </c>
      <c r="CC160" s="43">
        <f t="shared" si="222"/>
        <v>0</v>
      </c>
      <c r="CD160" s="43">
        <f t="shared" si="222"/>
        <v>0</v>
      </c>
      <c r="CE160" s="43">
        <f t="shared" si="222"/>
        <v>0</v>
      </c>
      <c r="CF160" s="43">
        <f t="shared" si="222"/>
        <v>0</v>
      </c>
      <c r="CG160" s="43">
        <f t="shared" si="222"/>
        <v>0</v>
      </c>
      <c r="CH160" s="43">
        <f t="shared" si="222"/>
        <v>0</v>
      </c>
      <c r="CI160" s="43">
        <f t="shared" ref="CI160:DW160" si="223">IF(BQ$4&lt;=$C$142,$W$8/$C$142,0)</f>
        <v>0</v>
      </c>
      <c r="CJ160" s="43">
        <f t="shared" si="223"/>
        <v>0</v>
      </c>
      <c r="CK160" s="43">
        <f t="shared" si="223"/>
        <v>0</v>
      </c>
      <c r="CL160" s="43">
        <f t="shared" si="223"/>
        <v>0</v>
      </c>
      <c r="CM160" s="43">
        <f t="shared" si="223"/>
        <v>0</v>
      </c>
      <c r="CN160" s="43">
        <f t="shared" si="223"/>
        <v>0</v>
      </c>
      <c r="CO160" s="43">
        <f t="shared" si="223"/>
        <v>0</v>
      </c>
      <c r="CP160" s="43">
        <f t="shared" si="223"/>
        <v>0</v>
      </c>
      <c r="CQ160" s="43">
        <f t="shared" si="223"/>
        <v>0</v>
      </c>
      <c r="CR160" s="43">
        <f t="shared" si="223"/>
        <v>0</v>
      </c>
      <c r="CS160" s="43">
        <f t="shared" si="223"/>
        <v>0</v>
      </c>
      <c r="CT160" s="43">
        <f t="shared" si="223"/>
        <v>0</v>
      </c>
      <c r="CU160" s="43">
        <f t="shared" si="223"/>
        <v>0</v>
      </c>
      <c r="CV160" s="43">
        <f t="shared" si="223"/>
        <v>0</v>
      </c>
      <c r="CW160" s="43">
        <f t="shared" si="223"/>
        <v>0</v>
      </c>
      <c r="CX160" s="43">
        <f t="shared" si="223"/>
        <v>0</v>
      </c>
      <c r="CY160" s="43">
        <f t="shared" si="223"/>
        <v>0</v>
      </c>
      <c r="CZ160" s="43">
        <f t="shared" si="223"/>
        <v>0</v>
      </c>
      <c r="DA160" s="43">
        <f t="shared" si="223"/>
        <v>0</v>
      </c>
      <c r="DB160" s="43">
        <f t="shared" si="223"/>
        <v>0</v>
      </c>
      <c r="DC160" s="43">
        <f t="shared" si="223"/>
        <v>0</v>
      </c>
      <c r="DD160" s="43">
        <f t="shared" si="223"/>
        <v>0</v>
      </c>
      <c r="DE160" s="43">
        <f t="shared" si="223"/>
        <v>0</v>
      </c>
      <c r="DF160" s="43">
        <f t="shared" si="223"/>
        <v>0</v>
      </c>
      <c r="DG160" s="43">
        <f t="shared" si="223"/>
        <v>0</v>
      </c>
      <c r="DH160" s="43">
        <f t="shared" si="223"/>
        <v>0</v>
      </c>
      <c r="DI160" s="43">
        <f t="shared" si="223"/>
        <v>0</v>
      </c>
      <c r="DJ160" s="43">
        <f t="shared" si="223"/>
        <v>0</v>
      </c>
      <c r="DK160" s="43">
        <f t="shared" si="223"/>
        <v>0</v>
      </c>
      <c r="DL160" s="43">
        <f t="shared" si="223"/>
        <v>0</v>
      </c>
      <c r="DM160" s="43">
        <f t="shared" si="223"/>
        <v>0</v>
      </c>
      <c r="DN160" s="43">
        <f t="shared" si="223"/>
        <v>0</v>
      </c>
      <c r="DO160" s="43">
        <f t="shared" si="223"/>
        <v>0</v>
      </c>
      <c r="DP160" s="43">
        <f t="shared" si="223"/>
        <v>0</v>
      </c>
      <c r="DQ160" s="43">
        <f t="shared" si="223"/>
        <v>0</v>
      </c>
      <c r="DR160" s="43">
        <f t="shared" si="223"/>
        <v>0</v>
      </c>
      <c r="DS160" s="43">
        <f t="shared" si="223"/>
        <v>0</v>
      </c>
      <c r="DT160" s="43">
        <f t="shared" si="223"/>
        <v>0</v>
      </c>
      <c r="DU160" s="43">
        <f t="shared" si="223"/>
        <v>0</v>
      </c>
      <c r="DV160" s="43">
        <f t="shared" si="223"/>
        <v>0</v>
      </c>
      <c r="DW160" s="43">
        <f t="shared" si="223"/>
        <v>0</v>
      </c>
    </row>
    <row r="161" spans="4:127" x14ac:dyDescent="0.2">
      <c r="D161" s="20">
        <v>20</v>
      </c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>
        <f t="shared" ref="X161:CI161" si="224">IF(E$4&lt;=$C$142,$X$8/$C$142,0)</f>
        <v>0</v>
      </c>
      <c r="Y161" s="43">
        <f t="shared" si="224"/>
        <v>0</v>
      </c>
      <c r="Z161" s="43">
        <f t="shared" si="224"/>
        <v>0</v>
      </c>
      <c r="AA161" s="43">
        <f t="shared" si="224"/>
        <v>0</v>
      </c>
      <c r="AB161" s="43">
        <f t="shared" si="224"/>
        <v>0</v>
      </c>
      <c r="AC161" s="43">
        <f t="shared" si="224"/>
        <v>0</v>
      </c>
      <c r="AD161" s="43">
        <f t="shared" si="224"/>
        <v>0</v>
      </c>
      <c r="AE161" s="43">
        <f t="shared" si="224"/>
        <v>0</v>
      </c>
      <c r="AF161" s="43">
        <f t="shared" si="224"/>
        <v>0</v>
      </c>
      <c r="AG161" s="43">
        <f t="shared" si="224"/>
        <v>0</v>
      </c>
      <c r="AH161" s="43">
        <f t="shared" si="224"/>
        <v>0</v>
      </c>
      <c r="AI161" s="43">
        <f t="shared" si="224"/>
        <v>0</v>
      </c>
      <c r="AJ161" s="43">
        <f t="shared" si="224"/>
        <v>0</v>
      </c>
      <c r="AK161" s="43">
        <f t="shared" si="224"/>
        <v>0</v>
      </c>
      <c r="AL161" s="43">
        <f t="shared" si="224"/>
        <v>0</v>
      </c>
      <c r="AM161" s="43">
        <f t="shared" si="224"/>
        <v>0</v>
      </c>
      <c r="AN161" s="43">
        <f t="shared" si="224"/>
        <v>0</v>
      </c>
      <c r="AO161" s="43">
        <f t="shared" si="224"/>
        <v>0</v>
      </c>
      <c r="AP161" s="43">
        <f t="shared" si="224"/>
        <v>0</v>
      </c>
      <c r="AQ161" s="43">
        <f t="shared" si="224"/>
        <v>0</v>
      </c>
      <c r="AR161" s="43">
        <f t="shared" si="224"/>
        <v>0</v>
      </c>
      <c r="AS161" s="43">
        <f t="shared" si="224"/>
        <v>0</v>
      </c>
      <c r="AT161" s="43">
        <f t="shared" si="224"/>
        <v>0</v>
      </c>
      <c r="AU161" s="43">
        <f t="shared" si="224"/>
        <v>0</v>
      </c>
      <c r="AV161" s="43">
        <f t="shared" si="224"/>
        <v>0</v>
      </c>
      <c r="AW161" s="43">
        <f t="shared" si="224"/>
        <v>0</v>
      </c>
      <c r="AX161" s="43">
        <f t="shared" si="224"/>
        <v>0</v>
      </c>
      <c r="AY161" s="43">
        <f t="shared" si="224"/>
        <v>0</v>
      </c>
      <c r="AZ161" s="43">
        <f t="shared" si="224"/>
        <v>0</v>
      </c>
      <c r="BA161" s="43">
        <f t="shared" si="224"/>
        <v>0</v>
      </c>
      <c r="BB161" s="43">
        <f t="shared" si="224"/>
        <v>0</v>
      </c>
      <c r="BC161" s="43">
        <f t="shared" si="224"/>
        <v>0</v>
      </c>
      <c r="BD161" s="43">
        <f t="shared" si="224"/>
        <v>0</v>
      </c>
      <c r="BE161" s="43">
        <f t="shared" si="224"/>
        <v>0</v>
      </c>
      <c r="BF161" s="43">
        <f t="shared" si="224"/>
        <v>0</v>
      </c>
      <c r="BG161" s="43">
        <f t="shared" si="224"/>
        <v>0</v>
      </c>
      <c r="BH161" s="43">
        <f t="shared" si="224"/>
        <v>0</v>
      </c>
      <c r="BI161" s="43">
        <f t="shared" si="224"/>
        <v>0</v>
      </c>
      <c r="BJ161" s="43">
        <f t="shared" si="224"/>
        <v>0</v>
      </c>
      <c r="BK161" s="43">
        <f t="shared" si="224"/>
        <v>0</v>
      </c>
      <c r="BL161" s="43">
        <f t="shared" si="224"/>
        <v>0</v>
      </c>
      <c r="BM161" s="43">
        <f t="shared" si="224"/>
        <v>0</v>
      </c>
      <c r="BN161" s="43">
        <f t="shared" si="224"/>
        <v>0</v>
      </c>
      <c r="BO161" s="43">
        <f t="shared" si="224"/>
        <v>0</v>
      </c>
      <c r="BP161" s="43">
        <f t="shared" si="224"/>
        <v>0</v>
      </c>
      <c r="BQ161" s="43">
        <f t="shared" si="224"/>
        <v>0</v>
      </c>
      <c r="BR161" s="43">
        <f t="shared" si="224"/>
        <v>0</v>
      </c>
      <c r="BS161" s="43">
        <f t="shared" si="224"/>
        <v>0</v>
      </c>
      <c r="BT161" s="43">
        <f t="shared" si="224"/>
        <v>0</v>
      </c>
      <c r="BU161" s="43">
        <f t="shared" si="224"/>
        <v>0</v>
      </c>
      <c r="BV161" s="43">
        <f t="shared" si="224"/>
        <v>0</v>
      </c>
      <c r="BW161" s="43">
        <f t="shared" si="224"/>
        <v>0</v>
      </c>
      <c r="BX161" s="43">
        <f t="shared" si="224"/>
        <v>0</v>
      </c>
      <c r="BY161" s="43">
        <f t="shared" si="224"/>
        <v>0</v>
      </c>
      <c r="BZ161" s="43">
        <f t="shared" si="224"/>
        <v>0</v>
      </c>
      <c r="CA161" s="43">
        <f t="shared" si="224"/>
        <v>0</v>
      </c>
      <c r="CB161" s="43">
        <f t="shared" si="224"/>
        <v>0</v>
      </c>
      <c r="CC161" s="43">
        <f t="shared" si="224"/>
        <v>0</v>
      </c>
      <c r="CD161" s="43">
        <f t="shared" si="224"/>
        <v>0</v>
      </c>
      <c r="CE161" s="43">
        <f t="shared" si="224"/>
        <v>0</v>
      </c>
      <c r="CF161" s="43">
        <f t="shared" si="224"/>
        <v>0</v>
      </c>
      <c r="CG161" s="43">
        <f t="shared" si="224"/>
        <v>0</v>
      </c>
      <c r="CH161" s="43">
        <f t="shared" si="224"/>
        <v>0</v>
      </c>
      <c r="CI161" s="43">
        <f t="shared" si="224"/>
        <v>0</v>
      </c>
      <c r="CJ161" s="43">
        <f t="shared" ref="CJ161:DW161" si="225">IF(BQ$4&lt;=$C$142,$X$8/$C$142,0)</f>
        <v>0</v>
      </c>
      <c r="CK161" s="43">
        <f t="shared" si="225"/>
        <v>0</v>
      </c>
      <c r="CL161" s="43">
        <f t="shared" si="225"/>
        <v>0</v>
      </c>
      <c r="CM161" s="43">
        <f t="shared" si="225"/>
        <v>0</v>
      </c>
      <c r="CN161" s="43">
        <f t="shared" si="225"/>
        <v>0</v>
      </c>
      <c r="CO161" s="43">
        <f t="shared" si="225"/>
        <v>0</v>
      </c>
      <c r="CP161" s="43">
        <f t="shared" si="225"/>
        <v>0</v>
      </c>
      <c r="CQ161" s="43">
        <f t="shared" si="225"/>
        <v>0</v>
      </c>
      <c r="CR161" s="43">
        <f t="shared" si="225"/>
        <v>0</v>
      </c>
      <c r="CS161" s="43">
        <f t="shared" si="225"/>
        <v>0</v>
      </c>
      <c r="CT161" s="43">
        <f t="shared" si="225"/>
        <v>0</v>
      </c>
      <c r="CU161" s="43">
        <f t="shared" si="225"/>
        <v>0</v>
      </c>
      <c r="CV161" s="43">
        <f t="shared" si="225"/>
        <v>0</v>
      </c>
      <c r="CW161" s="43">
        <f t="shared" si="225"/>
        <v>0</v>
      </c>
      <c r="CX161" s="43">
        <f t="shared" si="225"/>
        <v>0</v>
      </c>
      <c r="CY161" s="43">
        <f t="shared" si="225"/>
        <v>0</v>
      </c>
      <c r="CZ161" s="43">
        <f t="shared" si="225"/>
        <v>0</v>
      </c>
      <c r="DA161" s="43">
        <f t="shared" si="225"/>
        <v>0</v>
      </c>
      <c r="DB161" s="43">
        <f t="shared" si="225"/>
        <v>0</v>
      </c>
      <c r="DC161" s="43">
        <f t="shared" si="225"/>
        <v>0</v>
      </c>
      <c r="DD161" s="43">
        <f t="shared" si="225"/>
        <v>0</v>
      </c>
      <c r="DE161" s="43">
        <f t="shared" si="225"/>
        <v>0</v>
      </c>
      <c r="DF161" s="43">
        <f t="shared" si="225"/>
        <v>0</v>
      </c>
      <c r="DG161" s="43">
        <f t="shared" si="225"/>
        <v>0</v>
      </c>
      <c r="DH161" s="43">
        <f t="shared" si="225"/>
        <v>0</v>
      </c>
      <c r="DI161" s="43">
        <f t="shared" si="225"/>
        <v>0</v>
      </c>
      <c r="DJ161" s="43">
        <f t="shared" si="225"/>
        <v>0</v>
      </c>
      <c r="DK161" s="43">
        <f t="shared" si="225"/>
        <v>0</v>
      </c>
      <c r="DL161" s="43">
        <f t="shared" si="225"/>
        <v>0</v>
      </c>
      <c r="DM161" s="43">
        <f t="shared" si="225"/>
        <v>0</v>
      </c>
      <c r="DN161" s="43">
        <f t="shared" si="225"/>
        <v>0</v>
      </c>
      <c r="DO161" s="43">
        <f t="shared" si="225"/>
        <v>0</v>
      </c>
      <c r="DP161" s="43">
        <f t="shared" si="225"/>
        <v>0</v>
      </c>
      <c r="DQ161" s="43">
        <f t="shared" si="225"/>
        <v>0</v>
      </c>
      <c r="DR161" s="43">
        <f t="shared" si="225"/>
        <v>0</v>
      </c>
      <c r="DS161" s="43">
        <f t="shared" si="225"/>
        <v>0</v>
      </c>
      <c r="DT161" s="43">
        <f t="shared" si="225"/>
        <v>0</v>
      </c>
      <c r="DU161" s="43">
        <f t="shared" si="225"/>
        <v>0</v>
      </c>
      <c r="DV161" s="43">
        <f t="shared" si="225"/>
        <v>0</v>
      </c>
      <c r="DW161" s="43">
        <f t="shared" si="225"/>
        <v>0</v>
      </c>
    </row>
    <row r="162" spans="4:127" x14ac:dyDescent="0.2">
      <c r="D162" s="20">
        <v>21</v>
      </c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>
        <f t="shared" ref="Y162:CJ162" si="226">IF(E$4&lt;=$C$142,$Y$8/$C$142,0)</f>
        <v>0</v>
      </c>
      <c r="Z162" s="43">
        <f t="shared" si="226"/>
        <v>0</v>
      </c>
      <c r="AA162" s="43">
        <f t="shared" si="226"/>
        <v>0</v>
      </c>
      <c r="AB162" s="43">
        <f t="shared" si="226"/>
        <v>0</v>
      </c>
      <c r="AC162" s="43">
        <f t="shared" si="226"/>
        <v>0</v>
      </c>
      <c r="AD162" s="43">
        <f t="shared" si="226"/>
        <v>0</v>
      </c>
      <c r="AE162" s="43">
        <f t="shared" si="226"/>
        <v>0</v>
      </c>
      <c r="AF162" s="43">
        <f t="shared" si="226"/>
        <v>0</v>
      </c>
      <c r="AG162" s="43">
        <f t="shared" si="226"/>
        <v>0</v>
      </c>
      <c r="AH162" s="43">
        <f t="shared" si="226"/>
        <v>0</v>
      </c>
      <c r="AI162" s="43">
        <f t="shared" si="226"/>
        <v>0</v>
      </c>
      <c r="AJ162" s="43">
        <f t="shared" si="226"/>
        <v>0</v>
      </c>
      <c r="AK162" s="43">
        <f t="shared" si="226"/>
        <v>0</v>
      </c>
      <c r="AL162" s="43">
        <f t="shared" si="226"/>
        <v>0</v>
      </c>
      <c r="AM162" s="43">
        <f t="shared" si="226"/>
        <v>0</v>
      </c>
      <c r="AN162" s="43">
        <f t="shared" si="226"/>
        <v>0</v>
      </c>
      <c r="AO162" s="43">
        <f t="shared" si="226"/>
        <v>0</v>
      </c>
      <c r="AP162" s="43">
        <f t="shared" si="226"/>
        <v>0</v>
      </c>
      <c r="AQ162" s="43">
        <f t="shared" si="226"/>
        <v>0</v>
      </c>
      <c r="AR162" s="43">
        <f t="shared" si="226"/>
        <v>0</v>
      </c>
      <c r="AS162" s="43">
        <f t="shared" si="226"/>
        <v>0</v>
      </c>
      <c r="AT162" s="43">
        <f t="shared" si="226"/>
        <v>0</v>
      </c>
      <c r="AU162" s="43">
        <f t="shared" si="226"/>
        <v>0</v>
      </c>
      <c r="AV162" s="43">
        <f t="shared" si="226"/>
        <v>0</v>
      </c>
      <c r="AW162" s="43">
        <f t="shared" si="226"/>
        <v>0</v>
      </c>
      <c r="AX162" s="43">
        <f t="shared" si="226"/>
        <v>0</v>
      </c>
      <c r="AY162" s="43">
        <f t="shared" si="226"/>
        <v>0</v>
      </c>
      <c r="AZ162" s="43">
        <f t="shared" si="226"/>
        <v>0</v>
      </c>
      <c r="BA162" s="43">
        <f t="shared" si="226"/>
        <v>0</v>
      </c>
      <c r="BB162" s="43">
        <f t="shared" si="226"/>
        <v>0</v>
      </c>
      <c r="BC162" s="43">
        <f t="shared" si="226"/>
        <v>0</v>
      </c>
      <c r="BD162" s="43">
        <f t="shared" si="226"/>
        <v>0</v>
      </c>
      <c r="BE162" s="43">
        <f t="shared" si="226"/>
        <v>0</v>
      </c>
      <c r="BF162" s="43">
        <f t="shared" si="226"/>
        <v>0</v>
      </c>
      <c r="BG162" s="43">
        <f t="shared" si="226"/>
        <v>0</v>
      </c>
      <c r="BH162" s="43">
        <f t="shared" si="226"/>
        <v>0</v>
      </c>
      <c r="BI162" s="43">
        <f t="shared" si="226"/>
        <v>0</v>
      </c>
      <c r="BJ162" s="43">
        <f t="shared" si="226"/>
        <v>0</v>
      </c>
      <c r="BK162" s="43">
        <f t="shared" si="226"/>
        <v>0</v>
      </c>
      <c r="BL162" s="43">
        <f t="shared" si="226"/>
        <v>0</v>
      </c>
      <c r="BM162" s="43">
        <f t="shared" si="226"/>
        <v>0</v>
      </c>
      <c r="BN162" s="43">
        <f t="shared" si="226"/>
        <v>0</v>
      </c>
      <c r="BO162" s="43">
        <f t="shared" si="226"/>
        <v>0</v>
      </c>
      <c r="BP162" s="43">
        <f t="shared" si="226"/>
        <v>0</v>
      </c>
      <c r="BQ162" s="43">
        <f t="shared" si="226"/>
        <v>0</v>
      </c>
      <c r="BR162" s="43">
        <f t="shared" si="226"/>
        <v>0</v>
      </c>
      <c r="BS162" s="43">
        <f t="shared" si="226"/>
        <v>0</v>
      </c>
      <c r="BT162" s="43">
        <f t="shared" si="226"/>
        <v>0</v>
      </c>
      <c r="BU162" s="43">
        <f t="shared" si="226"/>
        <v>0</v>
      </c>
      <c r="BV162" s="43">
        <f t="shared" si="226"/>
        <v>0</v>
      </c>
      <c r="BW162" s="43">
        <f t="shared" si="226"/>
        <v>0</v>
      </c>
      <c r="BX162" s="43">
        <f t="shared" si="226"/>
        <v>0</v>
      </c>
      <c r="BY162" s="43">
        <f t="shared" si="226"/>
        <v>0</v>
      </c>
      <c r="BZ162" s="43">
        <f t="shared" si="226"/>
        <v>0</v>
      </c>
      <c r="CA162" s="43">
        <f t="shared" si="226"/>
        <v>0</v>
      </c>
      <c r="CB162" s="43">
        <f t="shared" si="226"/>
        <v>0</v>
      </c>
      <c r="CC162" s="43">
        <f t="shared" si="226"/>
        <v>0</v>
      </c>
      <c r="CD162" s="43">
        <f t="shared" si="226"/>
        <v>0</v>
      </c>
      <c r="CE162" s="43">
        <f t="shared" si="226"/>
        <v>0</v>
      </c>
      <c r="CF162" s="43">
        <f t="shared" si="226"/>
        <v>0</v>
      </c>
      <c r="CG162" s="43">
        <f t="shared" si="226"/>
        <v>0</v>
      </c>
      <c r="CH162" s="43">
        <f t="shared" si="226"/>
        <v>0</v>
      </c>
      <c r="CI162" s="43">
        <f t="shared" si="226"/>
        <v>0</v>
      </c>
      <c r="CJ162" s="43">
        <f t="shared" si="226"/>
        <v>0</v>
      </c>
      <c r="CK162" s="43">
        <f t="shared" ref="CK162:DW162" si="227">IF(BQ$4&lt;=$C$142,$Y$8/$C$142,0)</f>
        <v>0</v>
      </c>
      <c r="CL162" s="43">
        <f t="shared" si="227"/>
        <v>0</v>
      </c>
      <c r="CM162" s="43">
        <f t="shared" si="227"/>
        <v>0</v>
      </c>
      <c r="CN162" s="43">
        <f t="shared" si="227"/>
        <v>0</v>
      </c>
      <c r="CO162" s="43">
        <f t="shared" si="227"/>
        <v>0</v>
      </c>
      <c r="CP162" s="43">
        <f t="shared" si="227"/>
        <v>0</v>
      </c>
      <c r="CQ162" s="43">
        <f t="shared" si="227"/>
        <v>0</v>
      </c>
      <c r="CR162" s="43">
        <f t="shared" si="227"/>
        <v>0</v>
      </c>
      <c r="CS162" s="43">
        <f t="shared" si="227"/>
        <v>0</v>
      </c>
      <c r="CT162" s="43">
        <f t="shared" si="227"/>
        <v>0</v>
      </c>
      <c r="CU162" s="43">
        <f t="shared" si="227"/>
        <v>0</v>
      </c>
      <c r="CV162" s="43">
        <f t="shared" si="227"/>
        <v>0</v>
      </c>
      <c r="CW162" s="43">
        <f t="shared" si="227"/>
        <v>0</v>
      </c>
      <c r="CX162" s="43">
        <f t="shared" si="227"/>
        <v>0</v>
      </c>
      <c r="CY162" s="43">
        <f t="shared" si="227"/>
        <v>0</v>
      </c>
      <c r="CZ162" s="43">
        <f t="shared" si="227"/>
        <v>0</v>
      </c>
      <c r="DA162" s="43">
        <f t="shared" si="227"/>
        <v>0</v>
      </c>
      <c r="DB162" s="43">
        <f t="shared" si="227"/>
        <v>0</v>
      </c>
      <c r="DC162" s="43">
        <f t="shared" si="227"/>
        <v>0</v>
      </c>
      <c r="DD162" s="43">
        <f t="shared" si="227"/>
        <v>0</v>
      </c>
      <c r="DE162" s="43">
        <f t="shared" si="227"/>
        <v>0</v>
      </c>
      <c r="DF162" s="43">
        <f t="shared" si="227"/>
        <v>0</v>
      </c>
      <c r="DG162" s="43">
        <f t="shared" si="227"/>
        <v>0</v>
      </c>
      <c r="DH162" s="43">
        <f t="shared" si="227"/>
        <v>0</v>
      </c>
      <c r="DI162" s="43">
        <f t="shared" si="227"/>
        <v>0</v>
      </c>
      <c r="DJ162" s="43">
        <f t="shared" si="227"/>
        <v>0</v>
      </c>
      <c r="DK162" s="43">
        <f t="shared" si="227"/>
        <v>0</v>
      </c>
      <c r="DL162" s="43">
        <f t="shared" si="227"/>
        <v>0</v>
      </c>
      <c r="DM162" s="43">
        <f t="shared" si="227"/>
        <v>0</v>
      </c>
      <c r="DN162" s="43">
        <f t="shared" si="227"/>
        <v>0</v>
      </c>
      <c r="DO162" s="43">
        <f t="shared" si="227"/>
        <v>0</v>
      </c>
      <c r="DP162" s="43">
        <f t="shared" si="227"/>
        <v>0</v>
      </c>
      <c r="DQ162" s="43">
        <f t="shared" si="227"/>
        <v>0</v>
      </c>
      <c r="DR162" s="43">
        <f t="shared" si="227"/>
        <v>0</v>
      </c>
      <c r="DS162" s="43">
        <f t="shared" si="227"/>
        <v>0</v>
      </c>
      <c r="DT162" s="43">
        <f t="shared" si="227"/>
        <v>0</v>
      </c>
      <c r="DU162" s="43">
        <f t="shared" si="227"/>
        <v>0</v>
      </c>
      <c r="DV162" s="43">
        <f t="shared" si="227"/>
        <v>0</v>
      </c>
      <c r="DW162" s="43">
        <f t="shared" si="227"/>
        <v>0</v>
      </c>
    </row>
    <row r="163" spans="4:127" x14ac:dyDescent="0.2">
      <c r="D163" s="20">
        <v>22</v>
      </c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>
        <f t="shared" ref="Z163:CK163" si="228">IF(E$4&lt;=$C$142,$Z$8/$C$142,0)</f>
        <v>0</v>
      </c>
      <c r="AA163" s="43">
        <f t="shared" si="228"/>
        <v>0</v>
      </c>
      <c r="AB163" s="43">
        <f t="shared" si="228"/>
        <v>0</v>
      </c>
      <c r="AC163" s="43">
        <f t="shared" si="228"/>
        <v>0</v>
      </c>
      <c r="AD163" s="43">
        <f t="shared" si="228"/>
        <v>0</v>
      </c>
      <c r="AE163" s="43">
        <f t="shared" si="228"/>
        <v>0</v>
      </c>
      <c r="AF163" s="43">
        <f t="shared" si="228"/>
        <v>0</v>
      </c>
      <c r="AG163" s="43">
        <f t="shared" si="228"/>
        <v>0</v>
      </c>
      <c r="AH163" s="43">
        <f t="shared" si="228"/>
        <v>0</v>
      </c>
      <c r="AI163" s="43">
        <f t="shared" si="228"/>
        <v>0</v>
      </c>
      <c r="AJ163" s="43">
        <f t="shared" si="228"/>
        <v>0</v>
      </c>
      <c r="AK163" s="43">
        <f t="shared" si="228"/>
        <v>0</v>
      </c>
      <c r="AL163" s="43">
        <f t="shared" si="228"/>
        <v>0</v>
      </c>
      <c r="AM163" s="43">
        <f t="shared" si="228"/>
        <v>0</v>
      </c>
      <c r="AN163" s="43">
        <f t="shared" si="228"/>
        <v>0</v>
      </c>
      <c r="AO163" s="43">
        <f t="shared" si="228"/>
        <v>0</v>
      </c>
      <c r="AP163" s="43">
        <f t="shared" si="228"/>
        <v>0</v>
      </c>
      <c r="AQ163" s="43">
        <f t="shared" si="228"/>
        <v>0</v>
      </c>
      <c r="AR163" s="43">
        <f t="shared" si="228"/>
        <v>0</v>
      </c>
      <c r="AS163" s="43">
        <f t="shared" si="228"/>
        <v>0</v>
      </c>
      <c r="AT163" s="43">
        <f t="shared" si="228"/>
        <v>0</v>
      </c>
      <c r="AU163" s="43">
        <f t="shared" si="228"/>
        <v>0</v>
      </c>
      <c r="AV163" s="43">
        <f t="shared" si="228"/>
        <v>0</v>
      </c>
      <c r="AW163" s="43">
        <f t="shared" si="228"/>
        <v>0</v>
      </c>
      <c r="AX163" s="43">
        <f t="shared" si="228"/>
        <v>0</v>
      </c>
      <c r="AY163" s="43">
        <f t="shared" si="228"/>
        <v>0</v>
      </c>
      <c r="AZ163" s="43">
        <f t="shared" si="228"/>
        <v>0</v>
      </c>
      <c r="BA163" s="43">
        <f t="shared" si="228"/>
        <v>0</v>
      </c>
      <c r="BB163" s="43">
        <f t="shared" si="228"/>
        <v>0</v>
      </c>
      <c r="BC163" s="43">
        <f t="shared" si="228"/>
        <v>0</v>
      </c>
      <c r="BD163" s="43">
        <f t="shared" si="228"/>
        <v>0</v>
      </c>
      <c r="BE163" s="43">
        <f t="shared" si="228"/>
        <v>0</v>
      </c>
      <c r="BF163" s="43">
        <f t="shared" si="228"/>
        <v>0</v>
      </c>
      <c r="BG163" s="43">
        <f t="shared" si="228"/>
        <v>0</v>
      </c>
      <c r="BH163" s="43">
        <f t="shared" si="228"/>
        <v>0</v>
      </c>
      <c r="BI163" s="43">
        <f t="shared" si="228"/>
        <v>0</v>
      </c>
      <c r="BJ163" s="43">
        <f t="shared" si="228"/>
        <v>0</v>
      </c>
      <c r="BK163" s="43">
        <f t="shared" si="228"/>
        <v>0</v>
      </c>
      <c r="BL163" s="43">
        <f t="shared" si="228"/>
        <v>0</v>
      </c>
      <c r="BM163" s="43">
        <f t="shared" si="228"/>
        <v>0</v>
      </c>
      <c r="BN163" s="43">
        <f t="shared" si="228"/>
        <v>0</v>
      </c>
      <c r="BO163" s="43">
        <f t="shared" si="228"/>
        <v>0</v>
      </c>
      <c r="BP163" s="43">
        <f t="shared" si="228"/>
        <v>0</v>
      </c>
      <c r="BQ163" s="43">
        <f t="shared" si="228"/>
        <v>0</v>
      </c>
      <c r="BR163" s="43">
        <f t="shared" si="228"/>
        <v>0</v>
      </c>
      <c r="BS163" s="43">
        <f t="shared" si="228"/>
        <v>0</v>
      </c>
      <c r="BT163" s="43">
        <f t="shared" si="228"/>
        <v>0</v>
      </c>
      <c r="BU163" s="43">
        <f t="shared" si="228"/>
        <v>0</v>
      </c>
      <c r="BV163" s="43">
        <f t="shared" si="228"/>
        <v>0</v>
      </c>
      <c r="BW163" s="43">
        <f t="shared" si="228"/>
        <v>0</v>
      </c>
      <c r="BX163" s="43">
        <f t="shared" si="228"/>
        <v>0</v>
      </c>
      <c r="BY163" s="43">
        <f t="shared" si="228"/>
        <v>0</v>
      </c>
      <c r="BZ163" s="43">
        <f t="shared" si="228"/>
        <v>0</v>
      </c>
      <c r="CA163" s="43">
        <f t="shared" si="228"/>
        <v>0</v>
      </c>
      <c r="CB163" s="43">
        <f t="shared" si="228"/>
        <v>0</v>
      </c>
      <c r="CC163" s="43">
        <f t="shared" si="228"/>
        <v>0</v>
      </c>
      <c r="CD163" s="43">
        <f t="shared" si="228"/>
        <v>0</v>
      </c>
      <c r="CE163" s="43">
        <f t="shared" si="228"/>
        <v>0</v>
      </c>
      <c r="CF163" s="43">
        <f t="shared" si="228"/>
        <v>0</v>
      </c>
      <c r="CG163" s="43">
        <f t="shared" si="228"/>
        <v>0</v>
      </c>
      <c r="CH163" s="43">
        <f t="shared" si="228"/>
        <v>0</v>
      </c>
      <c r="CI163" s="43">
        <f t="shared" si="228"/>
        <v>0</v>
      </c>
      <c r="CJ163" s="43">
        <f t="shared" si="228"/>
        <v>0</v>
      </c>
      <c r="CK163" s="43">
        <f t="shared" si="228"/>
        <v>0</v>
      </c>
      <c r="CL163" s="43">
        <f t="shared" ref="CL163:DW163" si="229">IF(BQ$4&lt;=$C$142,$Z$8/$C$142,0)</f>
        <v>0</v>
      </c>
      <c r="CM163" s="43">
        <f t="shared" si="229"/>
        <v>0</v>
      </c>
      <c r="CN163" s="43">
        <f t="shared" si="229"/>
        <v>0</v>
      </c>
      <c r="CO163" s="43">
        <f t="shared" si="229"/>
        <v>0</v>
      </c>
      <c r="CP163" s="43">
        <f t="shared" si="229"/>
        <v>0</v>
      </c>
      <c r="CQ163" s="43">
        <f t="shared" si="229"/>
        <v>0</v>
      </c>
      <c r="CR163" s="43">
        <f t="shared" si="229"/>
        <v>0</v>
      </c>
      <c r="CS163" s="43">
        <f t="shared" si="229"/>
        <v>0</v>
      </c>
      <c r="CT163" s="43">
        <f t="shared" si="229"/>
        <v>0</v>
      </c>
      <c r="CU163" s="43">
        <f t="shared" si="229"/>
        <v>0</v>
      </c>
      <c r="CV163" s="43">
        <f t="shared" si="229"/>
        <v>0</v>
      </c>
      <c r="CW163" s="43">
        <f t="shared" si="229"/>
        <v>0</v>
      </c>
      <c r="CX163" s="43">
        <f t="shared" si="229"/>
        <v>0</v>
      </c>
      <c r="CY163" s="43">
        <f t="shared" si="229"/>
        <v>0</v>
      </c>
      <c r="CZ163" s="43">
        <f t="shared" si="229"/>
        <v>0</v>
      </c>
      <c r="DA163" s="43">
        <f t="shared" si="229"/>
        <v>0</v>
      </c>
      <c r="DB163" s="43">
        <f t="shared" si="229"/>
        <v>0</v>
      </c>
      <c r="DC163" s="43">
        <f t="shared" si="229"/>
        <v>0</v>
      </c>
      <c r="DD163" s="43">
        <f t="shared" si="229"/>
        <v>0</v>
      </c>
      <c r="DE163" s="43">
        <f t="shared" si="229"/>
        <v>0</v>
      </c>
      <c r="DF163" s="43">
        <f t="shared" si="229"/>
        <v>0</v>
      </c>
      <c r="DG163" s="43">
        <f t="shared" si="229"/>
        <v>0</v>
      </c>
      <c r="DH163" s="43">
        <f t="shared" si="229"/>
        <v>0</v>
      </c>
      <c r="DI163" s="43">
        <f t="shared" si="229"/>
        <v>0</v>
      </c>
      <c r="DJ163" s="43">
        <f t="shared" si="229"/>
        <v>0</v>
      </c>
      <c r="DK163" s="43">
        <f t="shared" si="229"/>
        <v>0</v>
      </c>
      <c r="DL163" s="43">
        <f t="shared" si="229"/>
        <v>0</v>
      </c>
      <c r="DM163" s="43">
        <f t="shared" si="229"/>
        <v>0</v>
      </c>
      <c r="DN163" s="43">
        <f t="shared" si="229"/>
        <v>0</v>
      </c>
      <c r="DO163" s="43">
        <f t="shared" si="229"/>
        <v>0</v>
      </c>
      <c r="DP163" s="43">
        <f t="shared" si="229"/>
        <v>0</v>
      </c>
      <c r="DQ163" s="43">
        <f t="shared" si="229"/>
        <v>0</v>
      </c>
      <c r="DR163" s="43">
        <f t="shared" si="229"/>
        <v>0</v>
      </c>
      <c r="DS163" s="43">
        <f t="shared" si="229"/>
        <v>0</v>
      </c>
      <c r="DT163" s="43">
        <f t="shared" si="229"/>
        <v>0</v>
      </c>
      <c r="DU163" s="43">
        <f t="shared" si="229"/>
        <v>0</v>
      </c>
      <c r="DV163" s="43">
        <f t="shared" si="229"/>
        <v>0</v>
      </c>
      <c r="DW163" s="43">
        <f t="shared" si="229"/>
        <v>0</v>
      </c>
    </row>
    <row r="164" spans="4:127" x14ac:dyDescent="0.2">
      <c r="D164" s="20">
        <v>23</v>
      </c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>
        <f t="shared" ref="AA164:CL164" si="230">IF(E$4&lt;=$C$142,$AA$8/$C$142,0)</f>
        <v>0</v>
      </c>
      <c r="AB164" s="43">
        <f t="shared" si="230"/>
        <v>0</v>
      </c>
      <c r="AC164" s="43">
        <f t="shared" si="230"/>
        <v>0</v>
      </c>
      <c r="AD164" s="43">
        <f t="shared" si="230"/>
        <v>0</v>
      </c>
      <c r="AE164" s="43">
        <f t="shared" si="230"/>
        <v>0</v>
      </c>
      <c r="AF164" s="43">
        <f t="shared" si="230"/>
        <v>0</v>
      </c>
      <c r="AG164" s="43">
        <f t="shared" si="230"/>
        <v>0</v>
      </c>
      <c r="AH164" s="43">
        <f t="shared" si="230"/>
        <v>0</v>
      </c>
      <c r="AI164" s="43">
        <f t="shared" si="230"/>
        <v>0</v>
      </c>
      <c r="AJ164" s="43">
        <f t="shared" si="230"/>
        <v>0</v>
      </c>
      <c r="AK164" s="43">
        <f t="shared" si="230"/>
        <v>0</v>
      </c>
      <c r="AL164" s="43">
        <f t="shared" si="230"/>
        <v>0</v>
      </c>
      <c r="AM164" s="43">
        <f t="shared" si="230"/>
        <v>0</v>
      </c>
      <c r="AN164" s="43">
        <f t="shared" si="230"/>
        <v>0</v>
      </c>
      <c r="AO164" s="43">
        <f t="shared" si="230"/>
        <v>0</v>
      </c>
      <c r="AP164" s="43">
        <f t="shared" si="230"/>
        <v>0</v>
      </c>
      <c r="AQ164" s="43">
        <f t="shared" si="230"/>
        <v>0</v>
      </c>
      <c r="AR164" s="43">
        <f t="shared" si="230"/>
        <v>0</v>
      </c>
      <c r="AS164" s="43">
        <f t="shared" si="230"/>
        <v>0</v>
      </c>
      <c r="AT164" s="43">
        <f t="shared" si="230"/>
        <v>0</v>
      </c>
      <c r="AU164" s="43">
        <f t="shared" si="230"/>
        <v>0</v>
      </c>
      <c r="AV164" s="43">
        <f t="shared" si="230"/>
        <v>0</v>
      </c>
      <c r="AW164" s="43">
        <f t="shared" si="230"/>
        <v>0</v>
      </c>
      <c r="AX164" s="43">
        <f t="shared" si="230"/>
        <v>0</v>
      </c>
      <c r="AY164" s="43">
        <f t="shared" si="230"/>
        <v>0</v>
      </c>
      <c r="AZ164" s="43">
        <f t="shared" si="230"/>
        <v>0</v>
      </c>
      <c r="BA164" s="43">
        <f t="shared" si="230"/>
        <v>0</v>
      </c>
      <c r="BB164" s="43">
        <f t="shared" si="230"/>
        <v>0</v>
      </c>
      <c r="BC164" s="43">
        <f t="shared" si="230"/>
        <v>0</v>
      </c>
      <c r="BD164" s="43">
        <f t="shared" si="230"/>
        <v>0</v>
      </c>
      <c r="BE164" s="43">
        <f t="shared" si="230"/>
        <v>0</v>
      </c>
      <c r="BF164" s="43">
        <f t="shared" si="230"/>
        <v>0</v>
      </c>
      <c r="BG164" s="43">
        <f t="shared" si="230"/>
        <v>0</v>
      </c>
      <c r="BH164" s="43">
        <f t="shared" si="230"/>
        <v>0</v>
      </c>
      <c r="BI164" s="43">
        <f t="shared" si="230"/>
        <v>0</v>
      </c>
      <c r="BJ164" s="43">
        <f t="shared" si="230"/>
        <v>0</v>
      </c>
      <c r="BK164" s="43">
        <f t="shared" si="230"/>
        <v>0</v>
      </c>
      <c r="BL164" s="43">
        <f t="shared" si="230"/>
        <v>0</v>
      </c>
      <c r="BM164" s="43">
        <f t="shared" si="230"/>
        <v>0</v>
      </c>
      <c r="BN164" s="43">
        <f t="shared" si="230"/>
        <v>0</v>
      </c>
      <c r="BO164" s="43">
        <f t="shared" si="230"/>
        <v>0</v>
      </c>
      <c r="BP164" s="43">
        <f t="shared" si="230"/>
        <v>0</v>
      </c>
      <c r="BQ164" s="43">
        <f t="shared" si="230"/>
        <v>0</v>
      </c>
      <c r="BR164" s="43">
        <f t="shared" si="230"/>
        <v>0</v>
      </c>
      <c r="BS164" s="43">
        <f t="shared" si="230"/>
        <v>0</v>
      </c>
      <c r="BT164" s="43">
        <f t="shared" si="230"/>
        <v>0</v>
      </c>
      <c r="BU164" s="43">
        <f t="shared" si="230"/>
        <v>0</v>
      </c>
      <c r="BV164" s="43">
        <f t="shared" si="230"/>
        <v>0</v>
      </c>
      <c r="BW164" s="43">
        <f t="shared" si="230"/>
        <v>0</v>
      </c>
      <c r="BX164" s="43">
        <f t="shared" si="230"/>
        <v>0</v>
      </c>
      <c r="BY164" s="43">
        <f t="shared" si="230"/>
        <v>0</v>
      </c>
      <c r="BZ164" s="43">
        <f t="shared" si="230"/>
        <v>0</v>
      </c>
      <c r="CA164" s="43">
        <f t="shared" si="230"/>
        <v>0</v>
      </c>
      <c r="CB164" s="43">
        <f t="shared" si="230"/>
        <v>0</v>
      </c>
      <c r="CC164" s="43">
        <f t="shared" si="230"/>
        <v>0</v>
      </c>
      <c r="CD164" s="43">
        <f t="shared" si="230"/>
        <v>0</v>
      </c>
      <c r="CE164" s="43">
        <f t="shared" si="230"/>
        <v>0</v>
      </c>
      <c r="CF164" s="43">
        <f t="shared" si="230"/>
        <v>0</v>
      </c>
      <c r="CG164" s="43">
        <f t="shared" si="230"/>
        <v>0</v>
      </c>
      <c r="CH164" s="43">
        <f t="shared" si="230"/>
        <v>0</v>
      </c>
      <c r="CI164" s="43">
        <f t="shared" si="230"/>
        <v>0</v>
      </c>
      <c r="CJ164" s="43">
        <f t="shared" si="230"/>
        <v>0</v>
      </c>
      <c r="CK164" s="43">
        <f t="shared" si="230"/>
        <v>0</v>
      </c>
      <c r="CL164" s="43">
        <f t="shared" si="230"/>
        <v>0</v>
      </c>
      <c r="CM164" s="43">
        <f t="shared" ref="CM164:DR164" si="231">IF(BQ$4&lt;=$C$142,$AA$8/$C$142,0)</f>
        <v>0</v>
      </c>
      <c r="CN164" s="43">
        <f t="shared" si="231"/>
        <v>0</v>
      </c>
      <c r="CO164" s="43">
        <f t="shared" si="231"/>
        <v>0</v>
      </c>
      <c r="CP164" s="43">
        <f t="shared" si="231"/>
        <v>0</v>
      </c>
      <c r="CQ164" s="43">
        <f t="shared" si="231"/>
        <v>0</v>
      </c>
      <c r="CR164" s="43">
        <f t="shared" si="231"/>
        <v>0</v>
      </c>
      <c r="CS164" s="43">
        <f t="shared" si="231"/>
        <v>0</v>
      </c>
      <c r="CT164" s="43">
        <f t="shared" si="231"/>
        <v>0</v>
      </c>
      <c r="CU164" s="43">
        <f t="shared" si="231"/>
        <v>0</v>
      </c>
      <c r="CV164" s="43">
        <f t="shared" si="231"/>
        <v>0</v>
      </c>
      <c r="CW164" s="43">
        <f t="shared" si="231"/>
        <v>0</v>
      </c>
      <c r="CX164" s="43">
        <f t="shared" si="231"/>
        <v>0</v>
      </c>
      <c r="CY164" s="43">
        <f t="shared" si="231"/>
        <v>0</v>
      </c>
      <c r="CZ164" s="43">
        <f t="shared" si="231"/>
        <v>0</v>
      </c>
      <c r="DA164" s="43">
        <f t="shared" si="231"/>
        <v>0</v>
      </c>
      <c r="DB164" s="43">
        <f t="shared" si="231"/>
        <v>0</v>
      </c>
      <c r="DC164" s="43">
        <f t="shared" si="231"/>
        <v>0</v>
      </c>
      <c r="DD164" s="43">
        <f t="shared" si="231"/>
        <v>0</v>
      </c>
      <c r="DE164" s="43">
        <f t="shared" si="231"/>
        <v>0</v>
      </c>
      <c r="DF164" s="43">
        <f t="shared" si="231"/>
        <v>0</v>
      </c>
      <c r="DG164" s="43">
        <f t="shared" si="231"/>
        <v>0</v>
      </c>
      <c r="DH164" s="43">
        <f t="shared" si="231"/>
        <v>0</v>
      </c>
      <c r="DI164" s="43">
        <f t="shared" si="231"/>
        <v>0</v>
      </c>
      <c r="DJ164" s="43">
        <f t="shared" si="231"/>
        <v>0</v>
      </c>
      <c r="DK164" s="43">
        <f t="shared" si="231"/>
        <v>0</v>
      </c>
      <c r="DL164" s="43">
        <f t="shared" si="231"/>
        <v>0</v>
      </c>
      <c r="DM164" s="43">
        <f t="shared" si="231"/>
        <v>0</v>
      </c>
      <c r="DN164" s="43">
        <f t="shared" si="231"/>
        <v>0</v>
      </c>
      <c r="DO164" s="43">
        <f t="shared" si="231"/>
        <v>0</v>
      </c>
      <c r="DP164" s="43">
        <f t="shared" si="231"/>
        <v>0</v>
      </c>
      <c r="DQ164" s="43">
        <f t="shared" si="231"/>
        <v>0</v>
      </c>
      <c r="DR164" s="43">
        <f t="shared" si="231"/>
        <v>0</v>
      </c>
      <c r="DS164" s="43">
        <f>IF(CW$4&lt;=$C$142,$AA$8/$C$142,0)</f>
        <v>0</v>
      </c>
      <c r="DT164" s="43">
        <f>IF(CX$4&lt;=$C$142,$AA$8/$C$142,0)</f>
        <v>0</v>
      </c>
      <c r="DU164" s="43">
        <f>IF(CY$4&lt;=$C$142,$AA$8/$C$142,0)</f>
        <v>0</v>
      </c>
      <c r="DV164" s="43">
        <f>IF(CZ$4&lt;=$C$142,$AA$8/$C$142,0)</f>
        <v>0</v>
      </c>
      <c r="DW164" s="43">
        <f>IF(DA$4&lt;=$C$142,$AA$8/$C$142,0)</f>
        <v>0</v>
      </c>
    </row>
    <row r="165" spans="4:127" x14ac:dyDescent="0.2">
      <c r="D165" s="20">
        <v>24</v>
      </c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>
        <f t="shared" ref="AB165:CM165" si="232">IF(E$4&lt;=$C$142,$AB$8/$C$142,0)</f>
        <v>0</v>
      </c>
      <c r="AC165" s="43">
        <f t="shared" si="232"/>
        <v>0</v>
      </c>
      <c r="AD165" s="43">
        <f t="shared" si="232"/>
        <v>0</v>
      </c>
      <c r="AE165" s="43">
        <f t="shared" si="232"/>
        <v>0</v>
      </c>
      <c r="AF165" s="43">
        <f t="shared" si="232"/>
        <v>0</v>
      </c>
      <c r="AG165" s="43">
        <f t="shared" si="232"/>
        <v>0</v>
      </c>
      <c r="AH165" s="43">
        <f t="shared" si="232"/>
        <v>0</v>
      </c>
      <c r="AI165" s="43">
        <f t="shared" si="232"/>
        <v>0</v>
      </c>
      <c r="AJ165" s="43">
        <f t="shared" si="232"/>
        <v>0</v>
      </c>
      <c r="AK165" s="43">
        <f t="shared" si="232"/>
        <v>0</v>
      </c>
      <c r="AL165" s="43">
        <f t="shared" si="232"/>
        <v>0</v>
      </c>
      <c r="AM165" s="43">
        <f t="shared" si="232"/>
        <v>0</v>
      </c>
      <c r="AN165" s="43">
        <f t="shared" si="232"/>
        <v>0</v>
      </c>
      <c r="AO165" s="43">
        <f t="shared" si="232"/>
        <v>0</v>
      </c>
      <c r="AP165" s="43">
        <f t="shared" si="232"/>
        <v>0</v>
      </c>
      <c r="AQ165" s="43">
        <f t="shared" si="232"/>
        <v>0</v>
      </c>
      <c r="AR165" s="43">
        <f t="shared" si="232"/>
        <v>0</v>
      </c>
      <c r="AS165" s="43">
        <f t="shared" si="232"/>
        <v>0</v>
      </c>
      <c r="AT165" s="43">
        <f t="shared" si="232"/>
        <v>0</v>
      </c>
      <c r="AU165" s="43">
        <f t="shared" si="232"/>
        <v>0</v>
      </c>
      <c r="AV165" s="43">
        <f t="shared" si="232"/>
        <v>0</v>
      </c>
      <c r="AW165" s="43">
        <f t="shared" si="232"/>
        <v>0</v>
      </c>
      <c r="AX165" s="43">
        <f t="shared" si="232"/>
        <v>0</v>
      </c>
      <c r="AY165" s="43">
        <f t="shared" si="232"/>
        <v>0</v>
      </c>
      <c r="AZ165" s="43">
        <f t="shared" si="232"/>
        <v>0</v>
      </c>
      <c r="BA165" s="43">
        <f t="shared" si="232"/>
        <v>0</v>
      </c>
      <c r="BB165" s="43">
        <f t="shared" si="232"/>
        <v>0</v>
      </c>
      <c r="BC165" s="43">
        <f t="shared" si="232"/>
        <v>0</v>
      </c>
      <c r="BD165" s="43">
        <f t="shared" si="232"/>
        <v>0</v>
      </c>
      <c r="BE165" s="43">
        <f t="shared" si="232"/>
        <v>0</v>
      </c>
      <c r="BF165" s="43">
        <f t="shared" si="232"/>
        <v>0</v>
      </c>
      <c r="BG165" s="43">
        <f t="shared" si="232"/>
        <v>0</v>
      </c>
      <c r="BH165" s="43">
        <f t="shared" si="232"/>
        <v>0</v>
      </c>
      <c r="BI165" s="43">
        <f t="shared" si="232"/>
        <v>0</v>
      </c>
      <c r="BJ165" s="43">
        <f t="shared" si="232"/>
        <v>0</v>
      </c>
      <c r="BK165" s="43">
        <f t="shared" si="232"/>
        <v>0</v>
      </c>
      <c r="BL165" s="43">
        <f t="shared" si="232"/>
        <v>0</v>
      </c>
      <c r="BM165" s="43">
        <f t="shared" si="232"/>
        <v>0</v>
      </c>
      <c r="BN165" s="43">
        <f t="shared" si="232"/>
        <v>0</v>
      </c>
      <c r="BO165" s="43">
        <f t="shared" si="232"/>
        <v>0</v>
      </c>
      <c r="BP165" s="43">
        <f t="shared" si="232"/>
        <v>0</v>
      </c>
      <c r="BQ165" s="43">
        <f t="shared" si="232"/>
        <v>0</v>
      </c>
      <c r="BR165" s="43">
        <f t="shared" si="232"/>
        <v>0</v>
      </c>
      <c r="BS165" s="43">
        <f t="shared" si="232"/>
        <v>0</v>
      </c>
      <c r="BT165" s="43">
        <f t="shared" si="232"/>
        <v>0</v>
      </c>
      <c r="BU165" s="43">
        <f t="shared" si="232"/>
        <v>0</v>
      </c>
      <c r="BV165" s="43">
        <f t="shared" si="232"/>
        <v>0</v>
      </c>
      <c r="BW165" s="43">
        <f t="shared" si="232"/>
        <v>0</v>
      </c>
      <c r="BX165" s="43">
        <f t="shared" si="232"/>
        <v>0</v>
      </c>
      <c r="BY165" s="43">
        <f t="shared" si="232"/>
        <v>0</v>
      </c>
      <c r="BZ165" s="43">
        <f t="shared" si="232"/>
        <v>0</v>
      </c>
      <c r="CA165" s="43">
        <f t="shared" si="232"/>
        <v>0</v>
      </c>
      <c r="CB165" s="43">
        <f t="shared" si="232"/>
        <v>0</v>
      </c>
      <c r="CC165" s="43">
        <f t="shared" si="232"/>
        <v>0</v>
      </c>
      <c r="CD165" s="43">
        <f t="shared" si="232"/>
        <v>0</v>
      </c>
      <c r="CE165" s="43">
        <f t="shared" si="232"/>
        <v>0</v>
      </c>
      <c r="CF165" s="43">
        <f t="shared" si="232"/>
        <v>0</v>
      </c>
      <c r="CG165" s="43">
        <f t="shared" si="232"/>
        <v>0</v>
      </c>
      <c r="CH165" s="43">
        <f t="shared" si="232"/>
        <v>0</v>
      </c>
      <c r="CI165" s="43">
        <f t="shared" si="232"/>
        <v>0</v>
      </c>
      <c r="CJ165" s="43">
        <f t="shared" si="232"/>
        <v>0</v>
      </c>
      <c r="CK165" s="43">
        <f t="shared" si="232"/>
        <v>0</v>
      </c>
      <c r="CL165" s="43">
        <f t="shared" si="232"/>
        <v>0</v>
      </c>
      <c r="CM165" s="43">
        <f t="shared" si="232"/>
        <v>0</v>
      </c>
      <c r="CN165" s="43">
        <f t="shared" ref="CN165:DS165" si="233">IF(BQ$4&lt;=$C$142,$AB$8/$C$142,0)</f>
        <v>0</v>
      </c>
      <c r="CO165" s="43">
        <f t="shared" si="233"/>
        <v>0</v>
      </c>
      <c r="CP165" s="43">
        <f t="shared" si="233"/>
        <v>0</v>
      </c>
      <c r="CQ165" s="43">
        <f t="shared" si="233"/>
        <v>0</v>
      </c>
      <c r="CR165" s="43">
        <f t="shared" si="233"/>
        <v>0</v>
      </c>
      <c r="CS165" s="43">
        <f t="shared" si="233"/>
        <v>0</v>
      </c>
      <c r="CT165" s="43">
        <f t="shared" si="233"/>
        <v>0</v>
      </c>
      <c r="CU165" s="43">
        <f t="shared" si="233"/>
        <v>0</v>
      </c>
      <c r="CV165" s="43">
        <f t="shared" si="233"/>
        <v>0</v>
      </c>
      <c r="CW165" s="43">
        <f t="shared" si="233"/>
        <v>0</v>
      </c>
      <c r="CX165" s="43">
        <f t="shared" si="233"/>
        <v>0</v>
      </c>
      <c r="CY165" s="43">
        <f t="shared" si="233"/>
        <v>0</v>
      </c>
      <c r="CZ165" s="43">
        <f t="shared" si="233"/>
        <v>0</v>
      </c>
      <c r="DA165" s="43">
        <f t="shared" si="233"/>
        <v>0</v>
      </c>
      <c r="DB165" s="43">
        <f t="shared" si="233"/>
        <v>0</v>
      </c>
      <c r="DC165" s="43">
        <f t="shared" si="233"/>
        <v>0</v>
      </c>
      <c r="DD165" s="43">
        <f t="shared" si="233"/>
        <v>0</v>
      </c>
      <c r="DE165" s="43">
        <f t="shared" si="233"/>
        <v>0</v>
      </c>
      <c r="DF165" s="43">
        <f t="shared" si="233"/>
        <v>0</v>
      </c>
      <c r="DG165" s="43">
        <f t="shared" si="233"/>
        <v>0</v>
      </c>
      <c r="DH165" s="43">
        <f t="shared" si="233"/>
        <v>0</v>
      </c>
      <c r="DI165" s="43">
        <f t="shared" si="233"/>
        <v>0</v>
      </c>
      <c r="DJ165" s="43">
        <f t="shared" si="233"/>
        <v>0</v>
      </c>
      <c r="DK165" s="43">
        <f t="shared" si="233"/>
        <v>0</v>
      </c>
      <c r="DL165" s="43">
        <f t="shared" si="233"/>
        <v>0</v>
      </c>
      <c r="DM165" s="43">
        <f t="shared" si="233"/>
        <v>0</v>
      </c>
      <c r="DN165" s="43">
        <f t="shared" si="233"/>
        <v>0</v>
      </c>
      <c r="DO165" s="43">
        <f t="shared" si="233"/>
        <v>0</v>
      </c>
      <c r="DP165" s="43">
        <f t="shared" si="233"/>
        <v>0</v>
      </c>
      <c r="DQ165" s="43">
        <f t="shared" si="233"/>
        <v>0</v>
      </c>
      <c r="DR165" s="43">
        <f t="shared" si="233"/>
        <v>0</v>
      </c>
      <c r="DS165" s="43">
        <f t="shared" si="233"/>
        <v>0</v>
      </c>
      <c r="DT165" s="43">
        <f>IF(CW$4&lt;=$C$142,$AB$8/$C$142,0)</f>
        <v>0</v>
      </c>
      <c r="DU165" s="43">
        <f>IF(CX$4&lt;=$C$142,$AB$8/$C$142,0)</f>
        <v>0</v>
      </c>
      <c r="DV165" s="43">
        <f>IF(CY$4&lt;=$C$142,$AB$8/$C$142,0)</f>
        <v>0</v>
      </c>
      <c r="DW165" s="43">
        <f>IF(CZ$4&lt;=$C$142,$AB$8/$C$142,0)</f>
        <v>0</v>
      </c>
    </row>
    <row r="166" spans="4:127" x14ac:dyDescent="0.2">
      <c r="D166" s="20">
        <v>25</v>
      </c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>
        <f t="shared" ref="AC166:CN166" si="234">IF(E$4&lt;=$C$142,$AC$8/$C$142,0)</f>
        <v>0</v>
      </c>
      <c r="AD166" s="43">
        <f t="shared" si="234"/>
        <v>0</v>
      </c>
      <c r="AE166" s="43">
        <f t="shared" si="234"/>
        <v>0</v>
      </c>
      <c r="AF166" s="43">
        <f t="shared" si="234"/>
        <v>0</v>
      </c>
      <c r="AG166" s="43">
        <f t="shared" si="234"/>
        <v>0</v>
      </c>
      <c r="AH166" s="43">
        <f t="shared" si="234"/>
        <v>0</v>
      </c>
      <c r="AI166" s="43">
        <f t="shared" si="234"/>
        <v>0</v>
      </c>
      <c r="AJ166" s="43">
        <f t="shared" si="234"/>
        <v>0</v>
      </c>
      <c r="AK166" s="43">
        <f t="shared" si="234"/>
        <v>0</v>
      </c>
      <c r="AL166" s="43">
        <f t="shared" si="234"/>
        <v>0</v>
      </c>
      <c r="AM166" s="43">
        <f t="shared" si="234"/>
        <v>0</v>
      </c>
      <c r="AN166" s="43">
        <f t="shared" si="234"/>
        <v>0</v>
      </c>
      <c r="AO166" s="43">
        <f t="shared" si="234"/>
        <v>0</v>
      </c>
      <c r="AP166" s="43">
        <f t="shared" si="234"/>
        <v>0</v>
      </c>
      <c r="AQ166" s="43">
        <f t="shared" si="234"/>
        <v>0</v>
      </c>
      <c r="AR166" s="43">
        <f t="shared" si="234"/>
        <v>0</v>
      </c>
      <c r="AS166" s="43">
        <f t="shared" si="234"/>
        <v>0</v>
      </c>
      <c r="AT166" s="43">
        <f t="shared" si="234"/>
        <v>0</v>
      </c>
      <c r="AU166" s="43">
        <f t="shared" si="234"/>
        <v>0</v>
      </c>
      <c r="AV166" s="43">
        <f t="shared" si="234"/>
        <v>0</v>
      </c>
      <c r="AW166" s="43">
        <f t="shared" si="234"/>
        <v>0</v>
      </c>
      <c r="AX166" s="43">
        <f t="shared" si="234"/>
        <v>0</v>
      </c>
      <c r="AY166" s="43">
        <f t="shared" si="234"/>
        <v>0</v>
      </c>
      <c r="AZ166" s="43">
        <f t="shared" si="234"/>
        <v>0</v>
      </c>
      <c r="BA166" s="43">
        <f t="shared" si="234"/>
        <v>0</v>
      </c>
      <c r="BB166" s="43">
        <f t="shared" si="234"/>
        <v>0</v>
      </c>
      <c r="BC166" s="43">
        <f t="shared" si="234"/>
        <v>0</v>
      </c>
      <c r="BD166" s="43">
        <f t="shared" si="234"/>
        <v>0</v>
      </c>
      <c r="BE166" s="43">
        <f t="shared" si="234"/>
        <v>0</v>
      </c>
      <c r="BF166" s="43">
        <f t="shared" si="234"/>
        <v>0</v>
      </c>
      <c r="BG166" s="43">
        <f t="shared" si="234"/>
        <v>0</v>
      </c>
      <c r="BH166" s="43">
        <f t="shared" si="234"/>
        <v>0</v>
      </c>
      <c r="BI166" s="43">
        <f t="shared" si="234"/>
        <v>0</v>
      </c>
      <c r="BJ166" s="43">
        <f t="shared" si="234"/>
        <v>0</v>
      </c>
      <c r="BK166" s="43">
        <f t="shared" si="234"/>
        <v>0</v>
      </c>
      <c r="BL166" s="43">
        <f t="shared" si="234"/>
        <v>0</v>
      </c>
      <c r="BM166" s="43">
        <f t="shared" si="234"/>
        <v>0</v>
      </c>
      <c r="BN166" s="43">
        <f t="shared" si="234"/>
        <v>0</v>
      </c>
      <c r="BO166" s="43">
        <f t="shared" si="234"/>
        <v>0</v>
      </c>
      <c r="BP166" s="43">
        <f t="shared" si="234"/>
        <v>0</v>
      </c>
      <c r="BQ166" s="43">
        <f t="shared" si="234"/>
        <v>0</v>
      </c>
      <c r="BR166" s="43">
        <f t="shared" si="234"/>
        <v>0</v>
      </c>
      <c r="BS166" s="43">
        <f t="shared" si="234"/>
        <v>0</v>
      </c>
      <c r="BT166" s="43">
        <f t="shared" si="234"/>
        <v>0</v>
      </c>
      <c r="BU166" s="43">
        <f t="shared" si="234"/>
        <v>0</v>
      </c>
      <c r="BV166" s="43">
        <f t="shared" si="234"/>
        <v>0</v>
      </c>
      <c r="BW166" s="43">
        <f t="shared" si="234"/>
        <v>0</v>
      </c>
      <c r="BX166" s="43">
        <f t="shared" si="234"/>
        <v>0</v>
      </c>
      <c r="BY166" s="43">
        <f t="shared" si="234"/>
        <v>0</v>
      </c>
      <c r="BZ166" s="43">
        <f t="shared" si="234"/>
        <v>0</v>
      </c>
      <c r="CA166" s="43">
        <f t="shared" si="234"/>
        <v>0</v>
      </c>
      <c r="CB166" s="43">
        <f t="shared" si="234"/>
        <v>0</v>
      </c>
      <c r="CC166" s="43">
        <f t="shared" si="234"/>
        <v>0</v>
      </c>
      <c r="CD166" s="43">
        <f t="shared" si="234"/>
        <v>0</v>
      </c>
      <c r="CE166" s="43">
        <f t="shared" si="234"/>
        <v>0</v>
      </c>
      <c r="CF166" s="43">
        <f t="shared" si="234"/>
        <v>0</v>
      </c>
      <c r="CG166" s="43">
        <f t="shared" si="234"/>
        <v>0</v>
      </c>
      <c r="CH166" s="43">
        <f t="shared" si="234"/>
        <v>0</v>
      </c>
      <c r="CI166" s="43">
        <f t="shared" si="234"/>
        <v>0</v>
      </c>
      <c r="CJ166" s="43">
        <f t="shared" si="234"/>
        <v>0</v>
      </c>
      <c r="CK166" s="43">
        <f t="shared" si="234"/>
        <v>0</v>
      </c>
      <c r="CL166" s="43">
        <f t="shared" si="234"/>
        <v>0</v>
      </c>
      <c r="CM166" s="43">
        <f t="shared" si="234"/>
        <v>0</v>
      </c>
      <c r="CN166" s="43">
        <f t="shared" si="234"/>
        <v>0</v>
      </c>
      <c r="CO166" s="43">
        <f t="shared" ref="CO166:DT166" si="235">IF(BQ$4&lt;=$C$142,$AC$8/$C$142,0)</f>
        <v>0</v>
      </c>
      <c r="CP166" s="43">
        <f t="shared" si="235"/>
        <v>0</v>
      </c>
      <c r="CQ166" s="43">
        <f t="shared" si="235"/>
        <v>0</v>
      </c>
      <c r="CR166" s="43">
        <f t="shared" si="235"/>
        <v>0</v>
      </c>
      <c r="CS166" s="43">
        <f t="shared" si="235"/>
        <v>0</v>
      </c>
      <c r="CT166" s="43">
        <f t="shared" si="235"/>
        <v>0</v>
      </c>
      <c r="CU166" s="43">
        <f t="shared" si="235"/>
        <v>0</v>
      </c>
      <c r="CV166" s="43">
        <f t="shared" si="235"/>
        <v>0</v>
      </c>
      <c r="CW166" s="43">
        <f t="shared" si="235"/>
        <v>0</v>
      </c>
      <c r="CX166" s="43">
        <f t="shared" si="235"/>
        <v>0</v>
      </c>
      <c r="CY166" s="43">
        <f t="shared" si="235"/>
        <v>0</v>
      </c>
      <c r="CZ166" s="43">
        <f t="shared" si="235"/>
        <v>0</v>
      </c>
      <c r="DA166" s="43">
        <f t="shared" si="235"/>
        <v>0</v>
      </c>
      <c r="DB166" s="43">
        <f t="shared" si="235"/>
        <v>0</v>
      </c>
      <c r="DC166" s="43">
        <f t="shared" si="235"/>
        <v>0</v>
      </c>
      <c r="DD166" s="43">
        <f t="shared" si="235"/>
        <v>0</v>
      </c>
      <c r="DE166" s="43">
        <f t="shared" si="235"/>
        <v>0</v>
      </c>
      <c r="DF166" s="43">
        <f t="shared" si="235"/>
        <v>0</v>
      </c>
      <c r="DG166" s="43">
        <f t="shared" si="235"/>
        <v>0</v>
      </c>
      <c r="DH166" s="43">
        <f t="shared" si="235"/>
        <v>0</v>
      </c>
      <c r="DI166" s="43">
        <f t="shared" si="235"/>
        <v>0</v>
      </c>
      <c r="DJ166" s="43">
        <f t="shared" si="235"/>
        <v>0</v>
      </c>
      <c r="DK166" s="43">
        <f t="shared" si="235"/>
        <v>0</v>
      </c>
      <c r="DL166" s="43">
        <f t="shared" si="235"/>
        <v>0</v>
      </c>
      <c r="DM166" s="43">
        <f t="shared" si="235"/>
        <v>0</v>
      </c>
      <c r="DN166" s="43">
        <f t="shared" si="235"/>
        <v>0</v>
      </c>
      <c r="DO166" s="43">
        <f t="shared" si="235"/>
        <v>0</v>
      </c>
      <c r="DP166" s="43">
        <f t="shared" si="235"/>
        <v>0</v>
      </c>
      <c r="DQ166" s="43">
        <f t="shared" si="235"/>
        <v>0</v>
      </c>
      <c r="DR166" s="43">
        <f t="shared" si="235"/>
        <v>0</v>
      </c>
      <c r="DS166" s="43">
        <f t="shared" si="235"/>
        <v>0</v>
      </c>
      <c r="DT166" s="43">
        <f t="shared" si="235"/>
        <v>0</v>
      </c>
      <c r="DU166" s="43">
        <f>IF(CW$4&lt;=$C$142,$AC$8/$C$142,0)</f>
        <v>0</v>
      </c>
      <c r="DV166" s="43">
        <f>IF(CX$4&lt;=$C$142,$AC$8/$C$142,0)</f>
        <v>0</v>
      </c>
      <c r="DW166" s="43">
        <f>IF(CY$4&lt;=$C$142,$AC$8/$C$142,0)</f>
        <v>0</v>
      </c>
    </row>
    <row r="167" spans="4:127" x14ac:dyDescent="0.2">
      <c r="D167" s="20">
        <v>26</v>
      </c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>
        <f t="shared" ref="AD167:CO167" si="236">IF(E$4&lt;=$C$142,$AD$8/$C$142,0)</f>
        <v>0</v>
      </c>
      <c r="AE167" s="43">
        <f t="shared" si="236"/>
        <v>0</v>
      </c>
      <c r="AF167" s="43">
        <f t="shared" si="236"/>
        <v>0</v>
      </c>
      <c r="AG167" s="43">
        <f t="shared" si="236"/>
        <v>0</v>
      </c>
      <c r="AH167" s="43">
        <f t="shared" si="236"/>
        <v>0</v>
      </c>
      <c r="AI167" s="43">
        <f t="shared" si="236"/>
        <v>0</v>
      </c>
      <c r="AJ167" s="43">
        <f t="shared" si="236"/>
        <v>0</v>
      </c>
      <c r="AK167" s="43">
        <f t="shared" si="236"/>
        <v>0</v>
      </c>
      <c r="AL167" s="43">
        <f t="shared" si="236"/>
        <v>0</v>
      </c>
      <c r="AM167" s="43">
        <f t="shared" si="236"/>
        <v>0</v>
      </c>
      <c r="AN167" s="43">
        <f t="shared" si="236"/>
        <v>0</v>
      </c>
      <c r="AO167" s="43">
        <f t="shared" si="236"/>
        <v>0</v>
      </c>
      <c r="AP167" s="43">
        <f t="shared" si="236"/>
        <v>0</v>
      </c>
      <c r="AQ167" s="43">
        <f t="shared" si="236"/>
        <v>0</v>
      </c>
      <c r="AR167" s="43">
        <f t="shared" si="236"/>
        <v>0</v>
      </c>
      <c r="AS167" s="43">
        <f t="shared" si="236"/>
        <v>0</v>
      </c>
      <c r="AT167" s="43">
        <f t="shared" si="236"/>
        <v>0</v>
      </c>
      <c r="AU167" s="43">
        <f t="shared" si="236"/>
        <v>0</v>
      </c>
      <c r="AV167" s="43">
        <f t="shared" si="236"/>
        <v>0</v>
      </c>
      <c r="AW167" s="43">
        <f t="shared" si="236"/>
        <v>0</v>
      </c>
      <c r="AX167" s="43">
        <f t="shared" si="236"/>
        <v>0</v>
      </c>
      <c r="AY167" s="43">
        <f t="shared" si="236"/>
        <v>0</v>
      </c>
      <c r="AZ167" s="43">
        <f t="shared" si="236"/>
        <v>0</v>
      </c>
      <c r="BA167" s="43">
        <f t="shared" si="236"/>
        <v>0</v>
      </c>
      <c r="BB167" s="43">
        <f t="shared" si="236"/>
        <v>0</v>
      </c>
      <c r="BC167" s="43">
        <f t="shared" si="236"/>
        <v>0</v>
      </c>
      <c r="BD167" s="43">
        <f t="shared" si="236"/>
        <v>0</v>
      </c>
      <c r="BE167" s="43">
        <f t="shared" si="236"/>
        <v>0</v>
      </c>
      <c r="BF167" s="43">
        <f t="shared" si="236"/>
        <v>0</v>
      </c>
      <c r="BG167" s="43">
        <f t="shared" si="236"/>
        <v>0</v>
      </c>
      <c r="BH167" s="43">
        <f t="shared" si="236"/>
        <v>0</v>
      </c>
      <c r="BI167" s="43">
        <f t="shared" si="236"/>
        <v>0</v>
      </c>
      <c r="BJ167" s="43">
        <f t="shared" si="236"/>
        <v>0</v>
      </c>
      <c r="BK167" s="43">
        <f t="shared" si="236"/>
        <v>0</v>
      </c>
      <c r="BL167" s="43">
        <f t="shared" si="236"/>
        <v>0</v>
      </c>
      <c r="BM167" s="43">
        <f t="shared" si="236"/>
        <v>0</v>
      </c>
      <c r="BN167" s="43">
        <f t="shared" si="236"/>
        <v>0</v>
      </c>
      <c r="BO167" s="43">
        <f t="shared" si="236"/>
        <v>0</v>
      </c>
      <c r="BP167" s="43">
        <f t="shared" si="236"/>
        <v>0</v>
      </c>
      <c r="BQ167" s="43">
        <f t="shared" si="236"/>
        <v>0</v>
      </c>
      <c r="BR167" s="43">
        <f t="shared" si="236"/>
        <v>0</v>
      </c>
      <c r="BS167" s="43">
        <f t="shared" si="236"/>
        <v>0</v>
      </c>
      <c r="BT167" s="43">
        <f t="shared" si="236"/>
        <v>0</v>
      </c>
      <c r="BU167" s="43">
        <f t="shared" si="236"/>
        <v>0</v>
      </c>
      <c r="BV167" s="43">
        <f t="shared" si="236"/>
        <v>0</v>
      </c>
      <c r="BW167" s="43">
        <f t="shared" si="236"/>
        <v>0</v>
      </c>
      <c r="BX167" s="43">
        <f t="shared" si="236"/>
        <v>0</v>
      </c>
      <c r="BY167" s="43">
        <f t="shared" si="236"/>
        <v>0</v>
      </c>
      <c r="BZ167" s="43">
        <f t="shared" si="236"/>
        <v>0</v>
      </c>
      <c r="CA167" s="43">
        <f t="shared" si="236"/>
        <v>0</v>
      </c>
      <c r="CB167" s="43">
        <f t="shared" si="236"/>
        <v>0</v>
      </c>
      <c r="CC167" s="43">
        <f t="shared" si="236"/>
        <v>0</v>
      </c>
      <c r="CD167" s="43">
        <f t="shared" si="236"/>
        <v>0</v>
      </c>
      <c r="CE167" s="43">
        <f t="shared" si="236"/>
        <v>0</v>
      </c>
      <c r="CF167" s="43">
        <f t="shared" si="236"/>
        <v>0</v>
      </c>
      <c r="CG167" s="43">
        <f t="shared" si="236"/>
        <v>0</v>
      </c>
      <c r="CH167" s="43">
        <f t="shared" si="236"/>
        <v>0</v>
      </c>
      <c r="CI167" s="43">
        <f t="shared" si="236"/>
        <v>0</v>
      </c>
      <c r="CJ167" s="43">
        <f t="shared" si="236"/>
        <v>0</v>
      </c>
      <c r="CK167" s="43">
        <f t="shared" si="236"/>
        <v>0</v>
      </c>
      <c r="CL167" s="43">
        <f t="shared" si="236"/>
        <v>0</v>
      </c>
      <c r="CM167" s="43">
        <f t="shared" si="236"/>
        <v>0</v>
      </c>
      <c r="CN167" s="43">
        <f t="shared" si="236"/>
        <v>0</v>
      </c>
      <c r="CO167" s="43">
        <f t="shared" si="236"/>
        <v>0</v>
      </c>
      <c r="CP167" s="43">
        <f t="shared" ref="CP167:DU167" si="237">IF(BQ$4&lt;=$C$142,$AD$8/$C$142,0)</f>
        <v>0</v>
      </c>
      <c r="CQ167" s="43">
        <f t="shared" si="237"/>
        <v>0</v>
      </c>
      <c r="CR167" s="43">
        <f t="shared" si="237"/>
        <v>0</v>
      </c>
      <c r="CS167" s="43">
        <f t="shared" si="237"/>
        <v>0</v>
      </c>
      <c r="CT167" s="43">
        <f t="shared" si="237"/>
        <v>0</v>
      </c>
      <c r="CU167" s="43">
        <f t="shared" si="237"/>
        <v>0</v>
      </c>
      <c r="CV167" s="43">
        <f t="shared" si="237"/>
        <v>0</v>
      </c>
      <c r="CW167" s="43">
        <f t="shared" si="237"/>
        <v>0</v>
      </c>
      <c r="CX167" s="43">
        <f t="shared" si="237"/>
        <v>0</v>
      </c>
      <c r="CY167" s="43">
        <f t="shared" si="237"/>
        <v>0</v>
      </c>
      <c r="CZ167" s="43">
        <f t="shared" si="237"/>
        <v>0</v>
      </c>
      <c r="DA167" s="43">
        <f t="shared" si="237"/>
        <v>0</v>
      </c>
      <c r="DB167" s="43">
        <f t="shared" si="237"/>
        <v>0</v>
      </c>
      <c r="DC167" s="43">
        <f t="shared" si="237"/>
        <v>0</v>
      </c>
      <c r="DD167" s="43">
        <f t="shared" si="237"/>
        <v>0</v>
      </c>
      <c r="DE167" s="43">
        <f t="shared" si="237"/>
        <v>0</v>
      </c>
      <c r="DF167" s="43">
        <f t="shared" si="237"/>
        <v>0</v>
      </c>
      <c r="DG167" s="43">
        <f t="shared" si="237"/>
        <v>0</v>
      </c>
      <c r="DH167" s="43">
        <f t="shared" si="237"/>
        <v>0</v>
      </c>
      <c r="DI167" s="43">
        <f t="shared" si="237"/>
        <v>0</v>
      </c>
      <c r="DJ167" s="43">
        <f t="shared" si="237"/>
        <v>0</v>
      </c>
      <c r="DK167" s="43">
        <f t="shared" si="237"/>
        <v>0</v>
      </c>
      <c r="DL167" s="43">
        <f t="shared" si="237"/>
        <v>0</v>
      </c>
      <c r="DM167" s="43">
        <f t="shared" si="237"/>
        <v>0</v>
      </c>
      <c r="DN167" s="43">
        <f t="shared" si="237"/>
        <v>0</v>
      </c>
      <c r="DO167" s="43">
        <f t="shared" si="237"/>
        <v>0</v>
      </c>
      <c r="DP167" s="43">
        <f t="shared" si="237"/>
        <v>0</v>
      </c>
      <c r="DQ167" s="43">
        <f t="shared" si="237"/>
        <v>0</v>
      </c>
      <c r="DR167" s="43">
        <f t="shared" si="237"/>
        <v>0</v>
      </c>
      <c r="DS167" s="43">
        <f t="shared" si="237"/>
        <v>0</v>
      </c>
      <c r="DT167" s="43">
        <f t="shared" si="237"/>
        <v>0</v>
      </c>
      <c r="DU167" s="43">
        <f t="shared" si="237"/>
        <v>0</v>
      </c>
      <c r="DV167" s="43">
        <f>IF(CW$4&lt;=$C$142,$AD$8/$C$142,0)</f>
        <v>0</v>
      </c>
      <c r="DW167" s="43">
        <f>IF(CX$4&lt;=$C$142,$AD$8/$C$142,0)</f>
        <v>0</v>
      </c>
    </row>
    <row r="168" spans="4:127" x14ac:dyDescent="0.2">
      <c r="D168" s="20">
        <v>27</v>
      </c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>
        <f t="shared" ref="AE168:CP168" si="238">IF(E$4&lt;=$C$142,$AE$8/$C$142,0)</f>
        <v>0</v>
      </c>
      <c r="AF168" s="43">
        <f t="shared" si="238"/>
        <v>0</v>
      </c>
      <c r="AG168" s="43">
        <f t="shared" si="238"/>
        <v>0</v>
      </c>
      <c r="AH168" s="43">
        <f t="shared" si="238"/>
        <v>0</v>
      </c>
      <c r="AI168" s="43">
        <f t="shared" si="238"/>
        <v>0</v>
      </c>
      <c r="AJ168" s="43">
        <f t="shared" si="238"/>
        <v>0</v>
      </c>
      <c r="AK168" s="43">
        <f t="shared" si="238"/>
        <v>0</v>
      </c>
      <c r="AL168" s="43">
        <f t="shared" si="238"/>
        <v>0</v>
      </c>
      <c r="AM168" s="43">
        <f t="shared" si="238"/>
        <v>0</v>
      </c>
      <c r="AN168" s="43">
        <f t="shared" si="238"/>
        <v>0</v>
      </c>
      <c r="AO168" s="43">
        <f t="shared" si="238"/>
        <v>0</v>
      </c>
      <c r="AP168" s="43">
        <f t="shared" si="238"/>
        <v>0</v>
      </c>
      <c r="AQ168" s="43">
        <f t="shared" si="238"/>
        <v>0</v>
      </c>
      <c r="AR168" s="43">
        <f t="shared" si="238"/>
        <v>0</v>
      </c>
      <c r="AS168" s="43">
        <f t="shared" si="238"/>
        <v>0</v>
      </c>
      <c r="AT168" s="43">
        <f t="shared" si="238"/>
        <v>0</v>
      </c>
      <c r="AU168" s="43">
        <f t="shared" si="238"/>
        <v>0</v>
      </c>
      <c r="AV168" s="43">
        <f t="shared" si="238"/>
        <v>0</v>
      </c>
      <c r="AW168" s="43">
        <f t="shared" si="238"/>
        <v>0</v>
      </c>
      <c r="AX168" s="43">
        <f t="shared" si="238"/>
        <v>0</v>
      </c>
      <c r="AY168" s="43">
        <f t="shared" si="238"/>
        <v>0</v>
      </c>
      <c r="AZ168" s="43">
        <f t="shared" si="238"/>
        <v>0</v>
      </c>
      <c r="BA168" s="43">
        <f t="shared" si="238"/>
        <v>0</v>
      </c>
      <c r="BB168" s="43">
        <f t="shared" si="238"/>
        <v>0</v>
      </c>
      <c r="BC168" s="43">
        <f t="shared" si="238"/>
        <v>0</v>
      </c>
      <c r="BD168" s="43">
        <f t="shared" si="238"/>
        <v>0</v>
      </c>
      <c r="BE168" s="43">
        <f t="shared" si="238"/>
        <v>0</v>
      </c>
      <c r="BF168" s="43">
        <f t="shared" si="238"/>
        <v>0</v>
      </c>
      <c r="BG168" s="43">
        <f t="shared" si="238"/>
        <v>0</v>
      </c>
      <c r="BH168" s="43">
        <f t="shared" si="238"/>
        <v>0</v>
      </c>
      <c r="BI168" s="43">
        <f t="shared" si="238"/>
        <v>0</v>
      </c>
      <c r="BJ168" s="43">
        <f t="shared" si="238"/>
        <v>0</v>
      </c>
      <c r="BK168" s="43">
        <f t="shared" si="238"/>
        <v>0</v>
      </c>
      <c r="BL168" s="43">
        <f t="shared" si="238"/>
        <v>0</v>
      </c>
      <c r="BM168" s="43">
        <f t="shared" si="238"/>
        <v>0</v>
      </c>
      <c r="BN168" s="43">
        <f t="shared" si="238"/>
        <v>0</v>
      </c>
      <c r="BO168" s="43">
        <f t="shared" si="238"/>
        <v>0</v>
      </c>
      <c r="BP168" s="43">
        <f t="shared" si="238"/>
        <v>0</v>
      </c>
      <c r="BQ168" s="43">
        <f t="shared" si="238"/>
        <v>0</v>
      </c>
      <c r="BR168" s="43">
        <f t="shared" si="238"/>
        <v>0</v>
      </c>
      <c r="BS168" s="43">
        <f t="shared" si="238"/>
        <v>0</v>
      </c>
      <c r="BT168" s="43">
        <f t="shared" si="238"/>
        <v>0</v>
      </c>
      <c r="BU168" s="43">
        <f t="shared" si="238"/>
        <v>0</v>
      </c>
      <c r="BV168" s="43">
        <f t="shared" si="238"/>
        <v>0</v>
      </c>
      <c r="BW168" s="43">
        <f t="shared" si="238"/>
        <v>0</v>
      </c>
      <c r="BX168" s="43">
        <f t="shared" si="238"/>
        <v>0</v>
      </c>
      <c r="BY168" s="43">
        <f t="shared" si="238"/>
        <v>0</v>
      </c>
      <c r="BZ168" s="43">
        <f t="shared" si="238"/>
        <v>0</v>
      </c>
      <c r="CA168" s="43">
        <f t="shared" si="238"/>
        <v>0</v>
      </c>
      <c r="CB168" s="43">
        <f t="shared" si="238"/>
        <v>0</v>
      </c>
      <c r="CC168" s="43">
        <f t="shared" si="238"/>
        <v>0</v>
      </c>
      <c r="CD168" s="43">
        <f t="shared" si="238"/>
        <v>0</v>
      </c>
      <c r="CE168" s="43">
        <f t="shared" si="238"/>
        <v>0</v>
      </c>
      <c r="CF168" s="43">
        <f t="shared" si="238"/>
        <v>0</v>
      </c>
      <c r="CG168" s="43">
        <f t="shared" si="238"/>
        <v>0</v>
      </c>
      <c r="CH168" s="43">
        <f t="shared" si="238"/>
        <v>0</v>
      </c>
      <c r="CI168" s="43">
        <f t="shared" si="238"/>
        <v>0</v>
      </c>
      <c r="CJ168" s="43">
        <f t="shared" si="238"/>
        <v>0</v>
      </c>
      <c r="CK168" s="43">
        <f t="shared" si="238"/>
        <v>0</v>
      </c>
      <c r="CL168" s="43">
        <f t="shared" si="238"/>
        <v>0</v>
      </c>
      <c r="CM168" s="43">
        <f t="shared" si="238"/>
        <v>0</v>
      </c>
      <c r="CN168" s="43">
        <f t="shared" si="238"/>
        <v>0</v>
      </c>
      <c r="CO168" s="43">
        <f t="shared" si="238"/>
        <v>0</v>
      </c>
      <c r="CP168" s="43">
        <f t="shared" si="238"/>
        <v>0</v>
      </c>
      <c r="CQ168" s="43">
        <f t="shared" ref="CQ168:DV168" si="239">IF(BQ$4&lt;=$C$142,$AE$8/$C$142,0)</f>
        <v>0</v>
      </c>
      <c r="CR168" s="43">
        <f t="shared" si="239"/>
        <v>0</v>
      </c>
      <c r="CS168" s="43">
        <f t="shared" si="239"/>
        <v>0</v>
      </c>
      <c r="CT168" s="43">
        <f t="shared" si="239"/>
        <v>0</v>
      </c>
      <c r="CU168" s="43">
        <f t="shared" si="239"/>
        <v>0</v>
      </c>
      <c r="CV168" s="43">
        <f t="shared" si="239"/>
        <v>0</v>
      </c>
      <c r="CW168" s="43">
        <f t="shared" si="239"/>
        <v>0</v>
      </c>
      <c r="CX168" s="43">
        <f t="shared" si="239"/>
        <v>0</v>
      </c>
      <c r="CY168" s="43">
        <f t="shared" si="239"/>
        <v>0</v>
      </c>
      <c r="CZ168" s="43">
        <f t="shared" si="239"/>
        <v>0</v>
      </c>
      <c r="DA168" s="43">
        <f t="shared" si="239"/>
        <v>0</v>
      </c>
      <c r="DB168" s="43">
        <f t="shared" si="239"/>
        <v>0</v>
      </c>
      <c r="DC168" s="43">
        <f t="shared" si="239"/>
        <v>0</v>
      </c>
      <c r="DD168" s="43">
        <f t="shared" si="239"/>
        <v>0</v>
      </c>
      <c r="DE168" s="43">
        <f t="shared" si="239"/>
        <v>0</v>
      </c>
      <c r="DF168" s="43">
        <f t="shared" si="239"/>
        <v>0</v>
      </c>
      <c r="DG168" s="43">
        <f t="shared" si="239"/>
        <v>0</v>
      </c>
      <c r="DH168" s="43">
        <f t="shared" si="239"/>
        <v>0</v>
      </c>
      <c r="DI168" s="43">
        <f t="shared" si="239"/>
        <v>0</v>
      </c>
      <c r="DJ168" s="43">
        <f t="shared" si="239"/>
        <v>0</v>
      </c>
      <c r="DK168" s="43">
        <f t="shared" si="239"/>
        <v>0</v>
      </c>
      <c r="DL168" s="43">
        <f t="shared" si="239"/>
        <v>0</v>
      </c>
      <c r="DM168" s="43">
        <f t="shared" si="239"/>
        <v>0</v>
      </c>
      <c r="DN168" s="43">
        <f t="shared" si="239"/>
        <v>0</v>
      </c>
      <c r="DO168" s="43">
        <f t="shared" si="239"/>
        <v>0</v>
      </c>
      <c r="DP168" s="43">
        <f t="shared" si="239"/>
        <v>0</v>
      </c>
      <c r="DQ168" s="43">
        <f t="shared" si="239"/>
        <v>0</v>
      </c>
      <c r="DR168" s="43">
        <f t="shared" si="239"/>
        <v>0</v>
      </c>
      <c r="DS168" s="43">
        <f t="shared" si="239"/>
        <v>0</v>
      </c>
      <c r="DT168" s="43">
        <f t="shared" si="239"/>
        <v>0</v>
      </c>
      <c r="DU168" s="43">
        <f t="shared" si="239"/>
        <v>0</v>
      </c>
      <c r="DV168" s="43">
        <f t="shared" si="239"/>
        <v>0</v>
      </c>
      <c r="DW168" s="43">
        <f>IF(CW$4&lt;=$C$142,$AE$8/$C$142,0)</f>
        <v>0</v>
      </c>
    </row>
    <row r="169" spans="4:127" x14ac:dyDescent="0.2">
      <c r="D169" s="20">
        <v>28</v>
      </c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>
        <f t="shared" ref="AF169:CQ169" si="240">IF(E$4&lt;=$C$142,$AF$8/$C$142,0)</f>
        <v>0</v>
      </c>
      <c r="AG169" s="43">
        <f t="shared" si="240"/>
        <v>0</v>
      </c>
      <c r="AH169" s="43">
        <f t="shared" si="240"/>
        <v>0</v>
      </c>
      <c r="AI169" s="43">
        <f t="shared" si="240"/>
        <v>0</v>
      </c>
      <c r="AJ169" s="43">
        <f t="shared" si="240"/>
        <v>0</v>
      </c>
      <c r="AK169" s="43">
        <f t="shared" si="240"/>
        <v>0</v>
      </c>
      <c r="AL169" s="43">
        <f t="shared" si="240"/>
        <v>0</v>
      </c>
      <c r="AM169" s="43">
        <f t="shared" si="240"/>
        <v>0</v>
      </c>
      <c r="AN169" s="43">
        <f t="shared" si="240"/>
        <v>0</v>
      </c>
      <c r="AO169" s="43">
        <f t="shared" si="240"/>
        <v>0</v>
      </c>
      <c r="AP169" s="43">
        <f t="shared" si="240"/>
        <v>0</v>
      </c>
      <c r="AQ169" s="43">
        <f t="shared" si="240"/>
        <v>0</v>
      </c>
      <c r="AR169" s="43">
        <f t="shared" si="240"/>
        <v>0</v>
      </c>
      <c r="AS169" s="43">
        <f t="shared" si="240"/>
        <v>0</v>
      </c>
      <c r="AT169" s="43">
        <f t="shared" si="240"/>
        <v>0</v>
      </c>
      <c r="AU169" s="43">
        <f t="shared" si="240"/>
        <v>0</v>
      </c>
      <c r="AV169" s="43">
        <f t="shared" si="240"/>
        <v>0</v>
      </c>
      <c r="AW169" s="43">
        <f t="shared" si="240"/>
        <v>0</v>
      </c>
      <c r="AX169" s="43">
        <f t="shared" si="240"/>
        <v>0</v>
      </c>
      <c r="AY169" s="43">
        <f t="shared" si="240"/>
        <v>0</v>
      </c>
      <c r="AZ169" s="43">
        <f t="shared" si="240"/>
        <v>0</v>
      </c>
      <c r="BA169" s="43">
        <f t="shared" si="240"/>
        <v>0</v>
      </c>
      <c r="BB169" s="43">
        <f t="shared" si="240"/>
        <v>0</v>
      </c>
      <c r="BC169" s="43">
        <f t="shared" si="240"/>
        <v>0</v>
      </c>
      <c r="BD169" s="43">
        <f t="shared" si="240"/>
        <v>0</v>
      </c>
      <c r="BE169" s="43">
        <f t="shared" si="240"/>
        <v>0</v>
      </c>
      <c r="BF169" s="43">
        <f t="shared" si="240"/>
        <v>0</v>
      </c>
      <c r="BG169" s="43">
        <f t="shared" si="240"/>
        <v>0</v>
      </c>
      <c r="BH169" s="43">
        <f t="shared" si="240"/>
        <v>0</v>
      </c>
      <c r="BI169" s="43">
        <f t="shared" si="240"/>
        <v>0</v>
      </c>
      <c r="BJ169" s="43">
        <f t="shared" si="240"/>
        <v>0</v>
      </c>
      <c r="BK169" s="43">
        <f t="shared" si="240"/>
        <v>0</v>
      </c>
      <c r="BL169" s="43">
        <f t="shared" si="240"/>
        <v>0</v>
      </c>
      <c r="BM169" s="43">
        <f t="shared" si="240"/>
        <v>0</v>
      </c>
      <c r="BN169" s="43">
        <f t="shared" si="240"/>
        <v>0</v>
      </c>
      <c r="BO169" s="43">
        <f t="shared" si="240"/>
        <v>0</v>
      </c>
      <c r="BP169" s="43">
        <f t="shared" si="240"/>
        <v>0</v>
      </c>
      <c r="BQ169" s="43">
        <f t="shared" si="240"/>
        <v>0</v>
      </c>
      <c r="BR169" s="43">
        <f t="shared" si="240"/>
        <v>0</v>
      </c>
      <c r="BS169" s="43">
        <f t="shared" si="240"/>
        <v>0</v>
      </c>
      <c r="BT169" s="43">
        <f t="shared" si="240"/>
        <v>0</v>
      </c>
      <c r="BU169" s="43">
        <f t="shared" si="240"/>
        <v>0</v>
      </c>
      <c r="BV169" s="43">
        <f t="shared" si="240"/>
        <v>0</v>
      </c>
      <c r="BW169" s="43">
        <f t="shared" si="240"/>
        <v>0</v>
      </c>
      <c r="BX169" s="43">
        <f t="shared" si="240"/>
        <v>0</v>
      </c>
      <c r="BY169" s="43">
        <f t="shared" si="240"/>
        <v>0</v>
      </c>
      <c r="BZ169" s="43">
        <f t="shared" si="240"/>
        <v>0</v>
      </c>
      <c r="CA169" s="43">
        <f t="shared" si="240"/>
        <v>0</v>
      </c>
      <c r="CB169" s="43">
        <f t="shared" si="240"/>
        <v>0</v>
      </c>
      <c r="CC169" s="43">
        <f t="shared" si="240"/>
        <v>0</v>
      </c>
      <c r="CD169" s="43">
        <f t="shared" si="240"/>
        <v>0</v>
      </c>
      <c r="CE169" s="43">
        <f t="shared" si="240"/>
        <v>0</v>
      </c>
      <c r="CF169" s="43">
        <f t="shared" si="240"/>
        <v>0</v>
      </c>
      <c r="CG169" s="43">
        <f t="shared" si="240"/>
        <v>0</v>
      </c>
      <c r="CH169" s="43">
        <f t="shared" si="240"/>
        <v>0</v>
      </c>
      <c r="CI169" s="43">
        <f t="shared" si="240"/>
        <v>0</v>
      </c>
      <c r="CJ169" s="43">
        <f t="shared" si="240"/>
        <v>0</v>
      </c>
      <c r="CK169" s="43">
        <f t="shared" si="240"/>
        <v>0</v>
      </c>
      <c r="CL169" s="43">
        <f t="shared" si="240"/>
        <v>0</v>
      </c>
      <c r="CM169" s="43">
        <f t="shared" si="240"/>
        <v>0</v>
      </c>
      <c r="CN169" s="43">
        <f t="shared" si="240"/>
        <v>0</v>
      </c>
      <c r="CO169" s="43">
        <f t="shared" si="240"/>
        <v>0</v>
      </c>
      <c r="CP169" s="43">
        <f t="shared" si="240"/>
        <v>0</v>
      </c>
      <c r="CQ169" s="43">
        <f t="shared" si="240"/>
        <v>0</v>
      </c>
      <c r="CR169" s="43">
        <f t="shared" ref="CR169:DW169" si="241">IF(BQ$4&lt;=$C$142,$AF$8/$C$142,0)</f>
        <v>0</v>
      </c>
      <c r="CS169" s="43">
        <f t="shared" si="241"/>
        <v>0</v>
      </c>
      <c r="CT169" s="43">
        <f t="shared" si="241"/>
        <v>0</v>
      </c>
      <c r="CU169" s="43">
        <f t="shared" si="241"/>
        <v>0</v>
      </c>
      <c r="CV169" s="43">
        <f t="shared" si="241"/>
        <v>0</v>
      </c>
      <c r="CW169" s="43">
        <f t="shared" si="241"/>
        <v>0</v>
      </c>
      <c r="CX169" s="43">
        <f t="shared" si="241"/>
        <v>0</v>
      </c>
      <c r="CY169" s="43">
        <f t="shared" si="241"/>
        <v>0</v>
      </c>
      <c r="CZ169" s="43">
        <f t="shared" si="241"/>
        <v>0</v>
      </c>
      <c r="DA169" s="43">
        <f t="shared" si="241"/>
        <v>0</v>
      </c>
      <c r="DB169" s="43">
        <f t="shared" si="241"/>
        <v>0</v>
      </c>
      <c r="DC169" s="43">
        <f t="shared" si="241"/>
        <v>0</v>
      </c>
      <c r="DD169" s="43">
        <f t="shared" si="241"/>
        <v>0</v>
      </c>
      <c r="DE169" s="43">
        <f t="shared" si="241"/>
        <v>0</v>
      </c>
      <c r="DF169" s="43">
        <f t="shared" si="241"/>
        <v>0</v>
      </c>
      <c r="DG169" s="43">
        <f t="shared" si="241"/>
        <v>0</v>
      </c>
      <c r="DH169" s="43">
        <f t="shared" si="241"/>
        <v>0</v>
      </c>
      <c r="DI169" s="43">
        <f t="shared" si="241"/>
        <v>0</v>
      </c>
      <c r="DJ169" s="43">
        <f t="shared" si="241"/>
        <v>0</v>
      </c>
      <c r="DK169" s="43">
        <f t="shared" si="241"/>
        <v>0</v>
      </c>
      <c r="DL169" s="43">
        <f t="shared" si="241"/>
        <v>0</v>
      </c>
      <c r="DM169" s="43">
        <f t="shared" si="241"/>
        <v>0</v>
      </c>
      <c r="DN169" s="43">
        <f t="shared" si="241"/>
        <v>0</v>
      </c>
      <c r="DO169" s="43">
        <f t="shared" si="241"/>
        <v>0</v>
      </c>
      <c r="DP169" s="43">
        <f t="shared" si="241"/>
        <v>0</v>
      </c>
      <c r="DQ169" s="43">
        <f t="shared" si="241"/>
        <v>0</v>
      </c>
      <c r="DR169" s="43">
        <f t="shared" si="241"/>
        <v>0</v>
      </c>
      <c r="DS169" s="43">
        <f t="shared" si="241"/>
        <v>0</v>
      </c>
      <c r="DT169" s="43">
        <f t="shared" si="241"/>
        <v>0</v>
      </c>
      <c r="DU169" s="43">
        <f t="shared" si="241"/>
        <v>0</v>
      </c>
      <c r="DV169" s="43">
        <f t="shared" si="241"/>
        <v>0</v>
      </c>
      <c r="DW169" s="43">
        <f t="shared" si="241"/>
        <v>0</v>
      </c>
    </row>
    <row r="170" spans="4:127" x14ac:dyDescent="0.2">
      <c r="D170" s="20">
        <v>29</v>
      </c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>
        <f t="shared" ref="AG170:CR170" si="242">IF(E$4&lt;=$C$142,$AG$8/$C$142,0)</f>
        <v>0</v>
      </c>
      <c r="AH170" s="43">
        <f t="shared" si="242"/>
        <v>0</v>
      </c>
      <c r="AI170" s="43">
        <f t="shared" si="242"/>
        <v>0</v>
      </c>
      <c r="AJ170" s="43">
        <f t="shared" si="242"/>
        <v>0</v>
      </c>
      <c r="AK170" s="43">
        <f t="shared" si="242"/>
        <v>0</v>
      </c>
      <c r="AL170" s="43">
        <f t="shared" si="242"/>
        <v>0</v>
      </c>
      <c r="AM170" s="43">
        <f t="shared" si="242"/>
        <v>0</v>
      </c>
      <c r="AN170" s="43">
        <f t="shared" si="242"/>
        <v>0</v>
      </c>
      <c r="AO170" s="43">
        <f t="shared" si="242"/>
        <v>0</v>
      </c>
      <c r="AP170" s="43">
        <f t="shared" si="242"/>
        <v>0</v>
      </c>
      <c r="AQ170" s="43">
        <f t="shared" si="242"/>
        <v>0</v>
      </c>
      <c r="AR170" s="43">
        <f t="shared" si="242"/>
        <v>0</v>
      </c>
      <c r="AS170" s="43">
        <f t="shared" si="242"/>
        <v>0</v>
      </c>
      <c r="AT170" s="43">
        <f t="shared" si="242"/>
        <v>0</v>
      </c>
      <c r="AU170" s="43">
        <f t="shared" si="242"/>
        <v>0</v>
      </c>
      <c r="AV170" s="43">
        <f t="shared" si="242"/>
        <v>0</v>
      </c>
      <c r="AW170" s="43">
        <f t="shared" si="242"/>
        <v>0</v>
      </c>
      <c r="AX170" s="43">
        <f t="shared" si="242"/>
        <v>0</v>
      </c>
      <c r="AY170" s="43">
        <f t="shared" si="242"/>
        <v>0</v>
      </c>
      <c r="AZ170" s="43">
        <f t="shared" si="242"/>
        <v>0</v>
      </c>
      <c r="BA170" s="43">
        <f t="shared" si="242"/>
        <v>0</v>
      </c>
      <c r="BB170" s="43">
        <f t="shared" si="242"/>
        <v>0</v>
      </c>
      <c r="BC170" s="43">
        <f t="shared" si="242"/>
        <v>0</v>
      </c>
      <c r="BD170" s="43">
        <f t="shared" si="242"/>
        <v>0</v>
      </c>
      <c r="BE170" s="43">
        <f t="shared" si="242"/>
        <v>0</v>
      </c>
      <c r="BF170" s="43">
        <f t="shared" si="242"/>
        <v>0</v>
      </c>
      <c r="BG170" s="43">
        <f t="shared" si="242"/>
        <v>0</v>
      </c>
      <c r="BH170" s="43">
        <f t="shared" si="242"/>
        <v>0</v>
      </c>
      <c r="BI170" s="43">
        <f t="shared" si="242"/>
        <v>0</v>
      </c>
      <c r="BJ170" s="43">
        <f t="shared" si="242"/>
        <v>0</v>
      </c>
      <c r="BK170" s="43">
        <f t="shared" si="242"/>
        <v>0</v>
      </c>
      <c r="BL170" s="43">
        <f t="shared" si="242"/>
        <v>0</v>
      </c>
      <c r="BM170" s="43">
        <f t="shared" si="242"/>
        <v>0</v>
      </c>
      <c r="BN170" s="43">
        <f t="shared" si="242"/>
        <v>0</v>
      </c>
      <c r="BO170" s="43">
        <f t="shared" si="242"/>
        <v>0</v>
      </c>
      <c r="BP170" s="43">
        <f t="shared" si="242"/>
        <v>0</v>
      </c>
      <c r="BQ170" s="43">
        <f t="shared" si="242"/>
        <v>0</v>
      </c>
      <c r="BR170" s="43">
        <f t="shared" si="242"/>
        <v>0</v>
      </c>
      <c r="BS170" s="43">
        <f t="shared" si="242"/>
        <v>0</v>
      </c>
      <c r="BT170" s="43">
        <f t="shared" si="242"/>
        <v>0</v>
      </c>
      <c r="BU170" s="43">
        <f t="shared" si="242"/>
        <v>0</v>
      </c>
      <c r="BV170" s="43">
        <f t="shared" si="242"/>
        <v>0</v>
      </c>
      <c r="BW170" s="43">
        <f t="shared" si="242"/>
        <v>0</v>
      </c>
      <c r="BX170" s="43">
        <f t="shared" si="242"/>
        <v>0</v>
      </c>
      <c r="BY170" s="43">
        <f t="shared" si="242"/>
        <v>0</v>
      </c>
      <c r="BZ170" s="43">
        <f t="shared" si="242"/>
        <v>0</v>
      </c>
      <c r="CA170" s="43">
        <f t="shared" si="242"/>
        <v>0</v>
      </c>
      <c r="CB170" s="43">
        <f t="shared" si="242"/>
        <v>0</v>
      </c>
      <c r="CC170" s="43">
        <f t="shared" si="242"/>
        <v>0</v>
      </c>
      <c r="CD170" s="43">
        <f t="shared" si="242"/>
        <v>0</v>
      </c>
      <c r="CE170" s="43">
        <f t="shared" si="242"/>
        <v>0</v>
      </c>
      <c r="CF170" s="43">
        <f t="shared" si="242"/>
        <v>0</v>
      </c>
      <c r="CG170" s="43">
        <f t="shared" si="242"/>
        <v>0</v>
      </c>
      <c r="CH170" s="43">
        <f t="shared" si="242"/>
        <v>0</v>
      </c>
      <c r="CI170" s="43">
        <f t="shared" si="242"/>
        <v>0</v>
      </c>
      <c r="CJ170" s="43">
        <f t="shared" si="242"/>
        <v>0</v>
      </c>
      <c r="CK170" s="43">
        <f t="shared" si="242"/>
        <v>0</v>
      </c>
      <c r="CL170" s="43">
        <f t="shared" si="242"/>
        <v>0</v>
      </c>
      <c r="CM170" s="43">
        <f t="shared" si="242"/>
        <v>0</v>
      </c>
      <c r="CN170" s="43">
        <f t="shared" si="242"/>
        <v>0</v>
      </c>
      <c r="CO170" s="43">
        <f t="shared" si="242"/>
        <v>0</v>
      </c>
      <c r="CP170" s="43">
        <f t="shared" si="242"/>
        <v>0</v>
      </c>
      <c r="CQ170" s="43">
        <f t="shared" si="242"/>
        <v>0</v>
      </c>
      <c r="CR170" s="43">
        <f t="shared" si="242"/>
        <v>0</v>
      </c>
      <c r="CS170" s="43">
        <f t="shared" ref="CS170:DW170" si="243">IF(BQ$4&lt;=$C$142,$AG$8/$C$142,0)</f>
        <v>0</v>
      </c>
      <c r="CT170" s="43">
        <f t="shared" si="243"/>
        <v>0</v>
      </c>
      <c r="CU170" s="43">
        <f t="shared" si="243"/>
        <v>0</v>
      </c>
      <c r="CV170" s="43">
        <f t="shared" si="243"/>
        <v>0</v>
      </c>
      <c r="CW170" s="43">
        <f t="shared" si="243"/>
        <v>0</v>
      </c>
      <c r="CX170" s="43">
        <f t="shared" si="243"/>
        <v>0</v>
      </c>
      <c r="CY170" s="43">
        <f t="shared" si="243"/>
        <v>0</v>
      </c>
      <c r="CZ170" s="43">
        <f t="shared" si="243"/>
        <v>0</v>
      </c>
      <c r="DA170" s="43">
        <f t="shared" si="243"/>
        <v>0</v>
      </c>
      <c r="DB170" s="43">
        <f t="shared" si="243"/>
        <v>0</v>
      </c>
      <c r="DC170" s="43">
        <f t="shared" si="243"/>
        <v>0</v>
      </c>
      <c r="DD170" s="43">
        <f t="shared" si="243"/>
        <v>0</v>
      </c>
      <c r="DE170" s="43">
        <f t="shared" si="243"/>
        <v>0</v>
      </c>
      <c r="DF170" s="43">
        <f t="shared" si="243"/>
        <v>0</v>
      </c>
      <c r="DG170" s="43">
        <f t="shared" si="243"/>
        <v>0</v>
      </c>
      <c r="DH170" s="43">
        <f t="shared" si="243"/>
        <v>0</v>
      </c>
      <c r="DI170" s="43">
        <f t="shared" si="243"/>
        <v>0</v>
      </c>
      <c r="DJ170" s="43">
        <f t="shared" si="243"/>
        <v>0</v>
      </c>
      <c r="DK170" s="43">
        <f t="shared" si="243"/>
        <v>0</v>
      </c>
      <c r="DL170" s="43">
        <f t="shared" si="243"/>
        <v>0</v>
      </c>
      <c r="DM170" s="43">
        <f t="shared" si="243"/>
        <v>0</v>
      </c>
      <c r="DN170" s="43">
        <f t="shared" si="243"/>
        <v>0</v>
      </c>
      <c r="DO170" s="43">
        <f t="shared" si="243"/>
        <v>0</v>
      </c>
      <c r="DP170" s="43">
        <f t="shared" si="243"/>
        <v>0</v>
      </c>
      <c r="DQ170" s="43">
        <f t="shared" si="243"/>
        <v>0</v>
      </c>
      <c r="DR170" s="43">
        <f t="shared" si="243"/>
        <v>0</v>
      </c>
      <c r="DS170" s="43">
        <f t="shared" si="243"/>
        <v>0</v>
      </c>
      <c r="DT170" s="43">
        <f t="shared" si="243"/>
        <v>0</v>
      </c>
      <c r="DU170" s="43">
        <f t="shared" si="243"/>
        <v>0</v>
      </c>
      <c r="DV170" s="43">
        <f t="shared" si="243"/>
        <v>0</v>
      </c>
      <c r="DW170" s="43">
        <f t="shared" si="243"/>
        <v>0</v>
      </c>
    </row>
    <row r="171" spans="4:127" x14ac:dyDescent="0.2">
      <c r="D171" s="20">
        <v>30</v>
      </c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>
        <f t="shared" ref="AH171:CS171" si="244">IF(E$4&lt;=$C$142,$AH$8/$C$142,0)</f>
        <v>0</v>
      </c>
      <c r="AI171" s="43">
        <f t="shared" si="244"/>
        <v>0</v>
      </c>
      <c r="AJ171" s="43">
        <f t="shared" si="244"/>
        <v>0</v>
      </c>
      <c r="AK171" s="43">
        <f t="shared" si="244"/>
        <v>0</v>
      </c>
      <c r="AL171" s="43">
        <f t="shared" si="244"/>
        <v>0</v>
      </c>
      <c r="AM171" s="43">
        <f t="shared" si="244"/>
        <v>0</v>
      </c>
      <c r="AN171" s="43">
        <f t="shared" si="244"/>
        <v>0</v>
      </c>
      <c r="AO171" s="43">
        <f t="shared" si="244"/>
        <v>0</v>
      </c>
      <c r="AP171" s="43">
        <f t="shared" si="244"/>
        <v>0</v>
      </c>
      <c r="AQ171" s="43">
        <f t="shared" si="244"/>
        <v>0</v>
      </c>
      <c r="AR171" s="43">
        <f t="shared" si="244"/>
        <v>0</v>
      </c>
      <c r="AS171" s="43">
        <f t="shared" si="244"/>
        <v>0</v>
      </c>
      <c r="AT171" s="43">
        <f t="shared" si="244"/>
        <v>0</v>
      </c>
      <c r="AU171" s="43">
        <f t="shared" si="244"/>
        <v>0</v>
      </c>
      <c r="AV171" s="43">
        <f t="shared" si="244"/>
        <v>0</v>
      </c>
      <c r="AW171" s="43">
        <f t="shared" si="244"/>
        <v>0</v>
      </c>
      <c r="AX171" s="43">
        <f t="shared" si="244"/>
        <v>0</v>
      </c>
      <c r="AY171" s="43">
        <f t="shared" si="244"/>
        <v>0</v>
      </c>
      <c r="AZ171" s="43">
        <f t="shared" si="244"/>
        <v>0</v>
      </c>
      <c r="BA171" s="43">
        <f t="shared" si="244"/>
        <v>0</v>
      </c>
      <c r="BB171" s="43">
        <f t="shared" si="244"/>
        <v>0</v>
      </c>
      <c r="BC171" s="43">
        <f t="shared" si="244"/>
        <v>0</v>
      </c>
      <c r="BD171" s="43">
        <f t="shared" si="244"/>
        <v>0</v>
      </c>
      <c r="BE171" s="43">
        <f t="shared" si="244"/>
        <v>0</v>
      </c>
      <c r="BF171" s="43">
        <f t="shared" si="244"/>
        <v>0</v>
      </c>
      <c r="BG171" s="43">
        <f t="shared" si="244"/>
        <v>0</v>
      </c>
      <c r="BH171" s="43">
        <f t="shared" si="244"/>
        <v>0</v>
      </c>
      <c r="BI171" s="43">
        <f t="shared" si="244"/>
        <v>0</v>
      </c>
      <c r="BJ171" s="43">
        <f t="shared" si="244"/>
        <v>0</v>
      </c>
      <c r="BK171" s="43">
        <f t="shared" si="244"/>
        <v>0</v>
      </c>
      <c r="BL171" s="43">
        <f t="shared" si="244"/>
        <v>0</v>
      </c>
      <c r="BM171" s="43">
        <f t="shared" si="244"/>
        <v>0</v>
      </c>
      <c r="BN171" s="43">
        <f t="shared" si="244"/>
        <v>0</v>
      </c>
      <c r="BO171" s="43">
        <f t="shared" si="244"/>
        <v>0</v>
      </c>
      <c r="BP171" s="43">
        <f t="shared" si="244"/>
        <v>0</v>
      </c>
      <c r="BQ171" s="43">
        <f t="shared" si="244"/>
        <v>0</v>
      </c>
      <c r="BR171" s="43">
        <f t="shared" si="244"/>
        <v>0</v>
      </c>
      <c r="BS171" s="43">
        <f t="shared" si="244"/>
        <v>0</v>
      </c>
      <c r="BT171" s="43">
        <f t="shared" si="244"/>
        <v>0</v>
      </c>
      <c r="BU171" s="43">
        <f t="shared" si="244"/>
        <v>0</v>
      </c>
      <c r="BV171" s="43">
        <f t="shared" si="244"/>
        <v>0</v>
      </c>
      <c r="BW171" s="43">
        <f t="shared" si="244"/>
        <v>0</v>
      </c>
      <c r="BX171" s="43">
        <f t="shared" si="244"/>
        <v>0</v>
      </c>
      <c r="BY171" s="43">
        <f t="shared" si="244"/>
        <v>0</v>
      </c>
      <c r="BZ171" s="43">
        <f t="shared" si="244"/>
        <v>0</v>
      </c>
      <c r="CA171" s="43">
        <f t="shared" si="244"/>
        <v>0</v>
      </c>
      <c r="CB171" s="43">
        <f t="shared" si="244"/>
        <v>0</v>
      </c>
      <c r="CC171" s="43">
        <f t="shared" si="244"/>
        <v>0</v>
      </c>
      <c r="CD171" s="43">
        <f t="shared" si="244"/>
        <v>0</v>
      </c>
      <c r="CE171" s="43">
        <f t="shared" si="244"/>
        <v>0</v>
      </c>
      <c r="CF171" s="43">
        <f t="shared" si="244"/>
        <v>0</v>
      </c>
      <c r="CG171" s="43">
        <f t="shared" si="244"/>
        <v>0</v>
      </c>
      <c r="CH171" s="43">
        <f t="shared" si="244"/>
        <v>0</v>
      </c>
      <c r="CI171" s="43">
        <f t="shared" si="244"/>
        <v>0</v>
      </c>
      <c r="CJ171" s="43">
        <f t="shared" si="244"/>
        <v>0</v>
      </c>
      <c r="CK171" s="43">
        <f t="shared" si="244"/>
        <v>0</v>
      </c>
      <c r="CL171" s="43">
        <f t="shared" si="244"/>
        <v>0</v>
      </c>
      <c r="CM171" s="43">
        <f t="shared" si="244"/>
        <v>0</v>
      </c>
      <c r="CN171" s="43">
        <f t="shared" si="244"/>
        <v>0</v>
      </c>
      <c r="CO171" s="43">
        <f t="shared" si="244"/>
        <v>0</v>
      </c>
      <c r="CP171" s="43">
        <f t="shared" si="244"/>
        <v>0</v>
      </c>
      <c r="CQ171" s="43">
        <f t="shared" si="244"/>
        <v>0</v>
      </c>
      <c r="CR171" s="43">
        <f t="shared" si="244"/>
        <v>0</v>
      </c>
      <c r="CS171" s="43">
        <f t="shared" si="244"/>
        <v>0</v>
      </c>
      <c r="CT171" s="43">
        <f t="shared" ref="CT171:DW171" si="245">IF(BQ$4&lt;=$C$142,$AH$8/$C$142,0)</f>
        <v>0</v>
      </c>
      <c r="CU171" s="43">
        <f t="shared" si="245"/>
        <v>0</v>
      </c>
      <c r="CV171" s="43">
        <f t="shared" si="245"/>
        <v>0</v>
      </c>
      <c r="CW171" s="43">
        <f t="shared" si="245"/>
        <v>0</v>
      </c>
      <c r="CX171" s="43">
        <f t="shared" si="245"/>
        <v>0</v>
      </c>
      <c r="CY171" s="43">
        <f t="shared" si="245"/>
        <v>0</v>
      </c>
      <c r="CZ171" s="43">
        <f t="shared" si="245"/>
        <v>0</v>
      </c>
      <c r="DA171" s="43">
        <f t="shared" si="245"/>
        <v>0</v>
      </c>
      <c r="DB171" s="43">
        <f t="shared" si="245"/>
        <v>0</v>
      </c>
      <c r="DC171" s="43">
        <f t="shared" si="245"/>
        <v>0</v>
      </c>
      <c r="DD171" s="43">
        <f t="shared" si="245"/>
        <v>0</v>
      </c>
      <c r="DE171" s="43">
        <f t="shared" si="245"/>
        <v>0</v>
      </c>
      <c r="DF171" s="43">
        <f t="shared" si="245"/>
        <v>0</v>
      </c>
      <c r="DG171" s="43">
        <f t="shared" si="245"/>
        <v>0</v>
      </c>
      <c r="DH171" s="43">
        <f t="shared" si="245"/>
        <v>0</v>
      </c>
      <c r="DI171" s="43">
        <f t="shared" si="245"/>
        <v>0</v>
      </c>
      <c r="DJ171" s="43">
        <f t="shared" si="245"/>
        <v>0</v>
      </c>
      <c r="DK171" s="43">
        <f t="shared" si="245"/>
        <v>0</v>
      </c>
      <c r="DL171" s="43">
        <f t="shared" si="245"/>
        <v>0</v>
      </c>
      <c r="DM171" s="43">
        <f t="shared" si="245"/>
        <v>0</v>
      </c>
      <c r="DN171" s="43">
        <f t="shared" si="245"/>
        <v>0</v>
      </c>
      <c r="DO171" s="43">
        <f t="shared" si="245"/>
        <v>0</v>
      </c>
      <c r="DP171" s="43">
        <f t="shared" si="245"/>
        <v>0</v>
      </c>
      <c r="DQ171" s="43">
        <f t="shared" si="245"/>
        <v>0</v>
      </c>
      <c r="DR171" s="43">
        <f t="shared" si="245"/>
        <v>0</v>
      </c>
      <c r="DS171" s="43">
        <f t="shared" si="245"/>
        <v>0</v>
      </c>
      <c r="DT171" s="43">
        <f t="shared" si="245"/>
        <v>0</v>
      </c>
      <c r="DU171" s="43">
        <f t="shared" si="245"/>
        <v>0</v>
      </c>
      <c r="DV171" s="43">
        <f t="shared" si="245"/>
        <v>0</v>
      </c>
      <c r="DW171" s="43">
        <f t="shared" si="245"/>
        <v>0</v>
      </c>
    </row>
    <row r="172" spans="4:127" x14ac:dyDescent="0.2">
      <c r="D172" s="20">
        <v>31</v>
      </c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>
        <f t="shared" ref="AI172:CT172" si="246">IF(E$4&lt;=$C$142,$AI$8/$C$142,0)</f>
        <v>0</v>
      </c>
      <c r="AJ172" s="43">
        <f t="shared" si="246"/>
        <v>0</v>
      </c>
      <c r="AK172" s="43">
        <f t="shared" si="246"/>
        <v>0</v>
      </c>
      <c r="AL172" s="43">
        <f t="shared" si="246"/>
        <v>0</v>
      </c>
      <c r="AM172" s="43">
        <f t="shared" si="246"/>
        <v>0</v>
      </c>
      <c r="AN172" s="43">
        <f t="shared" si="246"/>
        <v>0</v>
      </c>
      <c r="AO172" s="43">
        <f t="shared" si="246"/>
        <v>0</v>
      </c>
      <c r="AP172" s="43">
        <f t="shared" si="246"/>
        <v>0</v>
      </c>
      <c r="AQ172" s="43">
        <f t="shared" si="246"/>
        <v>0</v>
      </c>
      <c r="AR172" s="43">
        <f t="shared" si="246"/>
        <v>0</v>
      </c>
      <c r="AS172" s="43">
        <f t="shared" si="246"/>
        <v>0</v>
      </c>
      <c r="AT172" s="43">
        <f t="shared" si="246"/>
        <v>0</v>
      </c>
      <c r="AU172" s="43">
        <f t="shared" si="246"/>
        <v>0</v>
      </c>
      <c r="AV172" s="43">
        <f t="shared" si="246"/>
        <v>0</v>
      </c>
      <c r="AW172" s="43">
        <f t="shared" si="246"/>
        <v>0</v>
      </c>
      <c r="AX172" s="43">
        <f t="shared" si="246"/>
        <v>0</v>
      </c>
      <c r="AY172" s="43">
        <f t="shared" si="246"/>
        <v>0</v>
      </c>
      <c r="AZ172" s="43">
        <f t="shared" si="246"/>
        <v>0</v>
      </c>
      <c r="BA172" s="43">
        <f t="shared" si="246"/>
        <v>0</v>
      </c>
      <c r="BB172" s="43">
        <f t="shared" si="246"/>
        <v>0</v>
      </c>
      <c r="BC172" s="43">
        <f t="shared" si="246"/>
        <v>0</v>
      </c>
      <c r="BD172" s="43">
        <f t="shared" si="246"/>
        <v>0</v>
      </c>
      <c r="BE172" s="43">
        <f t="shared" si="246"/>
        <v>0</v>
      </c>
      <c r="BF172" s="43">
        <f t="shared" si="246"/>
        <v>0</v>
      </c>
      <c r="BG172" s="43">
        <f t="shared" si="246"/>
        <v>0</v>
      </c>
      <c r="BH172" s="43">
        <f t="shared" si="246"/>
        <v>0</v>
      </c>
      <c r="BI172" s="43">
        <f t="shared" si="246"/>
        <v>0</v>
      </c>
      <c r="BJ172" s="43">
        <f t="shared" si="246"/>
        <v>0</v>
      </c>
      <c r="BK172" s="43">
        <f t="shared" si="246"/>
        <v>0</v>
      </c>
      <c r="BL172" s="43">
        <f t="shared" si="246"/>
        <v>0</v>
      </c>
      <c r="BM172" s="43">
        <f t="shared" si="246"/>
        <v>0</v>
      </c>
      <c r="BN172" s="43">
        <f t="shared" si="246"/>
        <v>0</v>
      </c>
      <c r="BO172" s="43">
        <f t="shared" si="246"/>
        <v>0</v>
      </c>
      <c r="BP172" s="43">
        <f t="shared" si="246"/>
        <v>0</v>
      </c>
      <c r="BQ172" s="43">
        <f t="shared" si="246"/>
        <v>0</v>
      </c>
      <c r="BR172" s="43">
        <f t="shared" si="246"/>
        <v>0</v>
      </c>
      <c r="BS172" s="43">
        <f t="shared" si="246"/>
        <v>0</v>
      </c>
      <c r="BT172" s="43">
        <f t="shared" si="246"/>
        <v>0</v>
      </c>
      <c r="BU172" s="43">
        <f t="shared" si="246"/>
        <v>0</v>
      </c>
      <c r="BV172" s="43">
        <f t="shared" si="246"/>
        <v>0</v>
      </c>
      <c r="BW172" s="43">
        <f t="shared" si="246"/>
        <v>0</v>
      </c>
      <c r="BX172" s="43">
        <f t="shared" si="246"/>
        <v>0</v>
      </c>
      <c r="BY172" s="43">
        <f t="shared" si="246"/>
        <v>0</v>
      </c>
      <c r="BZ172" s="43">
        <f t="shared" si="246"/>
        <v>0</v>
      </c>
      <c r="CA172" s="43">
        <f t="shared" si="246"/>
        <v>0</v>
      </c>
      <c r="CB172" s="43">
        <f t="shared" si="246"/>
        <v>0</v>
      </c>
      <c r="CC172" s="43">
        <f t="shared" si="246"/>
        <v>0</v>
      </c>
      <c r="CD172" s="43">
        <f t="shared" si="246"/>
        <v>0</v>
      </c>
      <c r="CE172" s="43">
        <f t="shared" si="246"/>
        <v>0</v>
      </c>
      <c r="CF172" s="43">
        <f t="shared" si="246"/>
        <v>0</v>
      </c>
      <c r="CG172" s="43">
        <f t="shared" si="246"/>
        <v>0</v>
      </c>
      <c r="CH172" s="43">
        <f t="shared" si="246"/>
        <v>0</v>
      </c>
      <c r="CI172" s="43">
        <f t="shared" si="246"/>
        <v>0</v>
      </c>
      <c r="CJ172" s="43">
        <f t="shared" si="246"/>
        <v>0</v>
      </c>
      <c r="CK172" s="43">
        <f t="shared" si="246"/>
        <v>0</v>
      </c>
      <c r="CL172" s="43">
        <f t="shared" si="246"/>
        <v>0</v>
      </c>
      <c r="CM172" s="43">
        <f t="shared" si="246"/>
        <v>0</v>
      </c>
      <c r="CN172" s="43">
        <f t="shared" si="246"/>
        <v>0</v>
      </c>
      <c r="CO172" s="43">
        <f t="shared" si="246"/>
        <v>0</v>
      </c>
      <c r="CP172" s="43">
        <f t="shared" si="246"/>
        <v>0</v>
      </c>
      <c r="CQ172" s="43">
        <f t="shared" si="246"/>
        <v>0</v>
      </c>
      <c r="CR172" s="43">
        <f t="shared" si="246"/>
        <v>0</v>
      </c>
      <c r="CS172" s="43">
        <f t="shared" si="246"/>
        <v>0</v>
      </c>
      <c r="CT172" s="43">
        <f t="shared" si="246"/>
        <v>0</v>
      </c>
      <c r="CU172" s="43">
        <f t="shared" ref="CU172:DW172" si="247">IF(BQ$4&lt;=$C$142,$AI$8/$C$142,0)</f>
        <v>0</v>
      </c>
      <c r="CV172" s="43">
        <f t="shared" si="247"/>
        <v>0</v>
      </c>
      <c r="CW172" s="43">
        <f t="shared" si="247"/>
        <v>0</v>
      </c>
      <c r="CX172" s="43">
        <f t="shared" si="247"/>
        <v>0</v>
      </c>
      <c r="CY172" s="43">
        <f t="shared" si="247"/>
        <v>0</v>
      </c>
      <c r="CZ172" s="43">
        <f t="shared" si="247"/>
        <v>0</v>
      </c>
      <c r="DA172" s="43">
        <f t="shared" si="247"/>
        <v>0</v>
      </c>
      <c r="DB172" s="43">
        <f t="shared" si="247"/>
        <v>0</v>
      </c>
      <c r="DC172" s="43">
        <f t="shared" si="247"/>
        <v>0</v>
      </c>
      <c r="DD172" s="43">
        <f t="shared" si="247"/>
        <v>0</v>
      </c>
      <c r="DE172" s="43">
        <f t="shared" si="247"/>
        <v>0</v>
      </c>
      <c r="DF172" s="43">
        <f t="shared" si="247"/>
        <v>0</v>
      </c>
      <c r="DG172" s="43">
        <f t="shared" si="247"/>
        <v>0</v>
      </c>
      <c r="DH172" s="43">
        <f t="shared" si="247"/>
        <v>0</v>
      </c>
      <c r="DI172" s="43">
        <f t="shared" si="247"/>
        <v>0</v>
      </c>
      <c r="DJ172" s="43">
        <f t="shared" si="247"/>
        <v>0</v>
      </c>
      <c r="DK172" s="43">
        <f t="shared" si="247"/>
        <v>0</v>
      </c>
      <c r="DL172" s="43">
        <f t="shared" si="247"/>
        <v>0</v>
      </c>
      <c r="DM172" s="43">
        <f t="shared" si="247"/>
        <v>0</v>
      </c>
      <c r="DN172" s="43">
        <f t="shared" si="247"/>
        <v>0</v>
      </c>
      <c r="DO172" s="43">
        <f t="shared" si="247"/>
        <v>0</v>
      </c>
      <c r="DP172" s="43">
        <f t="shared" si="247"/>
        <v>0</v>
      </c>
      <c r="DQ172" s="43">
        <f t="shared" si="247"/>
        <v>0</v>
      </c>
      <c r="DR172" s="43">
        <f t="shared" si="247"/>
        <v>0</v>
      </c>
      <c r="DS172" s="43">
        <f t="shared" si="247"/>
        <v>0</v>
      </c>
      <c r="DT172" s="43">
        <f t="shared" si="247"/>
        <v>0</v>
      </c>
      <c r="DU172" s="43">
        <f t="shared" si="247"/>
        <v>0</v>
      </c>
      <c r="DV172" s="43">
        <f t="shared" si="247"/>
        <v>0</v>
      </c>
      <c r="DW172" s="43">
        <f t="shared" si="247"/>
        <v>0</v>
      </c>
    </row>
    <row r="173" spans="4:127" x14ac:dyDescent="0.2">
      <c r="D173" s="20">
        <v>32</v>
      </c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>
        <f t="shared" ref="AJ173:CU173" si="248">IF(E$4&lt;=$C$142,$AJ$8/$C$142,0)</f>
        <v>0</v>
      </c>
      <c r="AK173" s="43">
        <f t="shared" si="248"/>
        <v>0</v>
      </c>
      <c r="AL173" s="43">
        <f t="shared" si="248"/>
        <v>0</v>
      </c>
      <c r="AM173" s="43">
        <f t="shared" si="248"/>
        <v>0</v>
      </c>
      <c r="AN173" s="43">
        <f t="shared" si="248"/>
        <v>0</v>
      </c>
      <c r="AO173" s="43">
        <f t="shared" si="248"/>
        <v>0</v>
      </c>
      <c r="AP173" s="43">
        <f t="shared" si="248"/>
        <v>0</v>
      </c>
      <c r="AQ173" s="43">
        <f t="shared" si="248"/>
        <v>0</v>
      </c>
      <c r="AR173" s="43">
        <f t="shared" si="248"/>
        <v>0</v>
      </c>
      <c r="AS173" s="43">
        <f t="shared" si="248"/>
        <v>0</v>
      </c>
      <c r="AT173" s="43">
        <f t="shared" si="248"/>
        <v>0</v>
      </c>
      <c r="AU173" s="43">
        <f t="shared" si="248"/>
        <v>0</v>
      </c>
      <c r="AV173" s="43">
        <f t="shared" si="248"/>
        <v>0</v>
      </c>
      <c r="AW173" s="43">
        <f t="shared" si="248"/>
        <v>0</v>
      </c>
      <c r="AX173" s="43">
        <f t="shared" si="248"/>
        <v>0</v>
      </c>
      <c r="AY173" s="43">
        <f t="shared" si="248"/>
        <v>0</v>
      </c>
      <c r="AZ173" s="43">
        <f t="shared" si="248"/>
        <v>0</v>
      </c>
      <c r="BA173" s="43">
        <f t="shared" si="248"/>
        <v>0</v>
      </c>
      <c r="BB173" s="43">
        <f t="shared" si="248"/>
        <v>0</v>
      </c>
      <c r="BC173" s="43">
        <f t="shared" si="248"/>
        <v>0</v>
      </c>
      <c r="BD173" s="43">
        <f t="shared" si="248"/>
        <v>0</v>
      </c>
      <c r="BE173" s="43">
        <f t="shared" si="248"/>
        <v>0</v>
      </c>
      <c r="BF173" s="43">
        <f t="shared" si="248"/>
        <v>0</v>
      </c>
      <c r="BG173" s="43">
        <f t="shared" si="248"/>
        <v>0</v>
      </c>
      <c r="BH173" s="43">
        <f t="shared" si="248"/>
        <v>0</v>
      </c>
      <c r="BI173" s="43">
        <f t="shared" si="248"/>
        <v>0</v>
      </c>
      <c r="BJ173" s="43">
        <f t="shared" si="248"/>
        <v>0</v>
      </c>
      <c r="BK173" s="43">
        <f t="shared" si="248"/>
        <v>0</v>
      </c>
      <c r="BL173" s="43">
        <f t="shared" si="248"/>
        <v>0</v>
      </c>
      <c r="BM173" s="43">
        <f t="shared" si="248"/>
        <v>0</v>
      </c>
      <c r="BN173" s="43">
        <f t="shared" si="248"/>
        <v>0</v>
      </c>
      <c r="BO173" s="43">
        <f t="shared" si="248"/>
        <v>0</v>
      </c>
      <c r="BP173" s="43">
        <f t="shared" si="248"/>
        <v>0</v>
      </c>
      <c r="BQ173" s="43">
        <f t="shared" si="248"/>
        <v>0</v>
      </c>
      <c r="BR173" s="43">
        <f t="shared" si="248"/>
        <v>0</v>
      </c>
      <c r="BS173" s="43">
        <f t="shared" si="248"/>
        <v>0</v>
      </c>
      <c r="BT173" s="43">
        <f t="shared" si="248"/>
        <v>0</v>
      </c>
      <c r="BU173" s="43">
        <f t="shared" si="248"/>
        <v>0</v>
      </c>
      <c r="BV173" s="43">
        <f t="shared" si="248"/>
        <v>0</v>
      </c>
      <c r="BW173" s="43">
        <f t="shared" si="248"/>
        <v>0</v>
      </c>
      <c r="BX173" s="43">
        <f t="shared" si="248"/>
        <v>0</v>
      </c>
      <c r="BY173" s="43">
        <f t="shared" si="248"/>
        <v>0</v>
      </c>
      <c r="BZ173" s="43">
        <f t="shared" si="248"/>
        <v>0</v>
      </c>
      <c r="CA173" s="43">
        <f t="shared" si="248"/>
        <v>0</v>
      </c>
      <c r="CB173" s="43">
        <f t="shared" si="248"/>
        <v>0</v>
      </c>
      <c r="CC173" s="43">
        <f t="shared" si="248"/>
        <v>0</v>
      </c>
      <c r="CD173" s="43">
        <f t="shared" si="248"/>
        <v>0</v>
      </c>
      <c r="CE173" s="43">
        <f t="shared" si="248"/>
        <v>0</v>
      </c>
      <c r="CF173" s="43">
        <f t="shared" si="248"/>
        <v>0</v>
      </c>
      <c r="CG173" s="43">
        <f t="shared" si="248"/>
        <v>0</v>
      </c>
      <c r="CH173" s="43">
        <f t="shared" si="248"/>
        <v>0</v>
      </c>
      <c r="CI173" s="43">
        <f t="shared" si="248"/>
        <v>0</v>
      </c>
      <c r="CJ173" s="43">
        <f t="shared" si="248"/>
        <v>0</v>
      </c>
      <c r="CK173" s="43">
        <f t="shared" si="248"/>
        <v>0</v>
      </c>
      <c r="CL173" s="43">
        <f t="shared" si="248"/>
        <v>0</v>
      </c>
      <c r="CM173" s="43">
        <f t="shared" si="248"/>
        <v>0</v>
      </c>
      <c r="CN173" s="43">
        <f t="shared" si="248"/>
        <v>0</v>
      </c>
      <c r="CO173" s="43">
        <f t="shared" si="248"/>
        <v>0</v>
      </c>
      <c r="CP173" s="43">
        <f t="shared" si="248"/>
        <v>0</v>
      </c>
      <c r="CQ173" s="43">
        <f t="shared" si="248"/>
        <v>0</v>
      </c>
      <c r="CR173" s="43">
        <f t="shared" si="248"/>
        <v>0</v>
      </c>
      <c r="CS173" s="43">
        <f t="shared" si="248"/>
        <v>0</v>
      </c>
      <c r="CT173" s="43">
        <f t="shared" si="248"/>
        <v>0</v>
      </c>
      <c r="CU173" s="43">
        <f t="shared" si="248"/>
        <v>0</v>
      </c>
      <c r="CV173" s="43">
        <f t="shared" ref="CV173:DW173" si="249">IF(BQ$4&lt;=$C$142,$AJ$8/$C$142,0)</f>
        <v>0</v>
      </c>
      <c r="CW173" s="43">
        <f t="shared" si="249"/>
        <v>0</v>
      </c>
      <c r="CX173" s="43">
        <f t="shared" si="249"/>
        <v>0</v>
      </c>
      <c r="CY173" s="43">
        <f t="shared" si="249"/>
        <v>0</v>
      </c>
      <c r="CZ173" s="43">
        <f t="shared" si="249"/>
        <v>0</v>
      </c>
      <c r="DA173" s="43">
        <f t="shared" si="249"/>
        <v>0</v>
      </c>
      <c r="DB173" s="43">
        <f t="shared" si="249"/>
        <v>0</v>
      </c>
      <c r="DC173" s="43">
        <f t="shared" si="249"/>
        <v>0</v>
      </c>
      <c r="DD173" s="43">
        <f t="shared" si="249"/>
        <v>0</v>
      </c>
      <c r="DE173" s="43">
        <f t="shared" si="249"/>
        <v>0</v>
      </c>
      <c r="DF173" s="43">
        <f t="shared" si="249"/>
        <v>0</v>
      </c>
      <c r="DG173" s="43">
        <f t="shared" si="249"/>
        <v>0</v>
      </c>
      <c r="DH173" s="43">
        <f t="shared" si="249"/>
        <v>0</v>
      </c>
      <c r="DI173" s="43">
        <f t="shared" si="249"/>
        <v>0</v>
      </c>
      <c r="DJ173" s="43">
        <f t="shared" si="249"/>
        <v>0</v>
      </c>
      <c r="DK173" s="43">
        <f t="shared" si="249"/>
        <v>0</v>
      </c>
      <c r="DL173" s="43">
        <f t="shared" si="249"/>
        <v>0</v>
      </c>
      <c r="DM173" s="43">
        <f t="shared" si="249"/>
        <v>0</v>
      </c>
      <c r="DN173" s="43">
        <f t="shared" si="249"/>
        <v>0</v>
      </c>
      <c r="DO173" s="43">
        <f t="shared" si="249"/>
        <v>0</v>
      </c>
      <c r="DP173" s="43">
        <f t="shared" si="249"/>
        <v>0</v>
      </c>
      <c r="DQ173" s="43">
        <f t="shared" si="249"/>
        <v>0</v>
      </c>
      <c r="DR173" s="43">
        <f t="shared" si="249"/>
        <v>0</v>
      </c>
      <c r="DS173" s="43">
        <f t="shared" si="249"/>
        <v>0</v>
      </c>
      <c r="DT173" s="43">
        <f t="shared" si="249"/>
        <v>0</v>
      </c>
      <c r="DU173" s="43">
        <f t="shared" si="249"/>
        <v>0</v>
      </c>
      <c r="DV173" s="43">
        <f t="shared" si="249"/>
        <v>0</v>
      </c>
      <c r="DW173" s="43">
        <f t="shared" si="249"/>
        <v>0</v>
      </c>
    </row>
    <row r="174" spans="4:127" x14ac:dyDescent="0.2">
      <c r="D174" s="20">
        <v>33</v>
      </c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>
        <f t="shared" ref="AK174:CV174" si="250">IF(E$4&lt;=$C$142,$AK$8/$C$142,0)</f>
        <v>0</v>
      </c>
      <c r="AL174" s="43">
        <f t="shared" si="250"/>
        <v>0</v>
      </c>
      <c r="AM174" s="43">
        <f t="shared" si="250"/>
        <v>0</v>
      </c>
      <c r="AN174" s="43">
        <f t="shared" si="250"/>
        <v>0</v>
      </c>
      <c r="AO174" s="43">
        <f t="shared" si="250"/>
        <v>0</v>
      </c>
      <c r="AP174" s="43">
        <f t="shared" si="250"/>
        <v>0</v>
      </c>
      <c r="AQ174" s="43">
        <f t="shared" si="250"/>
        <v>0</v>
      </c>
      <c r="AR174" s="43">
        <f t="shared" si="250"/>
        <v>0</v>
      </c>
      <c r="AS174" s="43">
        <f t="shared" si="250"/>
        <v>0</v>
      </c>
      <c r="AT174" s="43">
        <f t="shared" si="250"/>
        <v>0</v>
      </c>
      <c r="AU174" s="43">
        <f t="shared" si="250"/>
        <v>0</v>
      </c>
      <c r="AV174" s="43">
        <f t="shared" si="250"/>
        <v>0</v>
      </c>
      <c r="AW174" s="43">
        <f t="shared" si="250"/>
        <v>0</v>
      </c>
      <c r="AX174" s="43">
        <f t="shared" si="250"/>
        <v>0</v>
      </c>
      <c r="AY174" s="43">
        <f t="shared" si="250"/>
        <v>0</v>
      </c>
      <c r="AZ174" s="43">
        <f t="shared" si="250"/>
        <v>0</v>
      </c>
      <c r="BA174" s="43">
        <f t="shared" si="250"/>
        <v>0</v>
      </c>
      <c r="BB174" s="43">
        <f t="shared" si="250"/>
        <v>0</v>
      </c>
      <c r="BC174" s="43">
        <f t="shared" si="250"/>
        <v>0</v>
      </c>
      <c r="BD174" s="43">
        <f t="shared" si="250"/>
        <v>0</v>
      </c>
      <c r="BE174" s="43">
        <f t="shared" si="250"/>
        <v>0</v>
      </c>
      <c r="BF174" s="43">
        <f t="shared" si="250"/>
        <v>0</v>
      </c>
      <c r="BG174" s="43">
        <f t="shared" si="250"/>
        <v>0</v>
      </c>
      <c r="BH174" s="43">
        <f t="shared" si="250"/>
        <v>0</v>
      </c>
      <c r="BI174" s="43">
        <f t="shared" si="250"/>
        <v>0</v>
      </c>
      <c r="BJ174" s="43">
        <f t="shared" si="250"/>
        <v>0</v>
      </c>
      <c r="BK174" s="43">
        <f t="shared" si="250"/>
        <v>0</v>
      </c>
      <c r="BL174" s="43">
        <f t="shared" si="250"/>
        <v>0</v>
      </c>
      <c r="BM174" s="43">
        <f t="shared" si="250"/>
        <v>0</v>
      </c>
      <c r="BN174" s="43">
        <f t="shared" si="250"/>
        <v>0</v>
      </c>
      <c r="BO174" s="43">
        <f t="shared" si="250"/>
        <v>0</v>
      </c>
      <c r="BP174" s="43">
        <f t="shared" si="250"/>
        <v>0</v>
      </c>
      <c r="BQ174" s="43">
        <f t="shared" si="250"/>
        <v>0</v>
      </c>
      <c r="BR174" s="43">
        <f t="shared" si="250"/>
        <v>0</v>
      </c>
      <c r="BS174" s="43">
        <f t="shared" si="250"/>
        <v>0</v>
      </c>
      <c r="BT174" s="43">
        <f t="shared" si="250"/>
        <v>0</v>
      </c>
      <c r="BU174" s="43">
        <f t="shared" si="250"/>
        <v>0</v>
      </c>
      <c r="BV174" s="43">
        <f t="shared" si="250"/>
        <v>0</v>
      </c>
      <c r="BW174" s="43">
        <f t="shared" si="250"/>
        <v>0</v>
      </c>
      <c r="BX174" s="43">
        <f t="shared" si="250"/>
        <v>0</v>
      </c>
      <c r="BY174" s="43">
        <f t="shared" si="250"/>
        <v>0</v>
      </c>
      <c r="BZ174" s="43">
        <f t="shared" si="250"/>
        <v>0</v>
      </c>
      <c r="CA174" s="43">
        <f t="shared" si="250"/>
        <v>0</v>
      </c>
      <c r="CB174" s="43">
        <f t="shared" si="250"/>
        <v>0</v>
      </c>
      <c r="CC174" s="43">
        <f t="shared" si="250"/>
        <v>0</v>
      </c>
      <c r="CD174" s="43">
        <f t="shared" si="250"/>
        <v>0</v>
      </c>
      <c r="CE174" s="43">
        <f t="shared" si="250"/>
        <v>0</v>
      </c>
      <c r="CF174" s="43">
        <f t="shared" si="250"/>
        <v>0</v>
      </c>
      <c r="CG174" s="43">
        <f t="shared" si="250"/>
        <v>0</v>
      </c>
      <c r="CH174" s="43">
        <f t="shared" si="250"/>
        <v>0</v>
      </c>
      <c r="CI174" s="43">
        <f t="shared" si="250"/>
        <v>0</v>
      </c>
      <c r="CJ174" s="43">
        <f t="shared" si="250"/>
        <v>0</v>
      </c>
      <c r="CK174" s="43">
        <f t="shared" si="250"/>
        <v>0</v>
      </c>
      <c r="CL174" s="43">
        <f t="shared" si="250"/>
        <v>0</v>
      </c>
      <c r="CM174" s="43">
        <f t="shared" si="250"/>
        <v>0</v>
      </c>
      <c r="CN174" s="43">
        <f t="shared" si="250"/>
        <v>0</v>
      </c>
      <c r="CO174" s="43">
        <f t="shared" si="250"/>
        <v>0</v>
      </c>
      <c r="CP174" s="43">
        <f t="shared" si="250"/>
        <v>0</v>
      </c>
      <c r="CQ174" s="43">
        <f t="shared" si="250"/>
        <v>0</v>
      </c>
      <c r="CR174" s="43">
        <f t="shared" si="250"/>
        <v>0</v>
      </c>
      <c r="CS174" s="43">
        <f t="shared" si="250"/>
        <v>0</v>
      </c>
      <c r="CT174" s="43">
        <f t="shared" si="250"/>
        <v>0</v>
      </c>
      <c r="CU174" s="43">
        <f t="shared" si="250"/>
        <v>0</v>
      </c>
      <c r="CV174" s="43">
        <f t="shared" si="250"/>
        <v>0</v>
      </c>
      <c r="CW174" s="43">
        <f t="shared" ref="CW174:DW174" si="251">IF(BQ$4&lt;=$C$142,$AK$8/$C$142,0)</f>
        <v>0</v>
      </c>
      <c r="CX174" s="43">
        <f t="shared" si="251"/>
        <v>0</v>
      </c>
      <c r="CY174" s="43">
        <f t="shared" si="251"/>
        <v>0</v>
      </c>
      <c r="CZ174" s="43">
        <f t="shared" si="251"/>
        <v>0</v>
      </c>
      <c r="DA174" s="43">
        <f t="shared" si="251"/>
        <v>0</v>
      </c>
      <c r="DB174" s="43">
        <f t="shared" si="251"/>
        <v>0</v>
      </c>
      <c r="DC174" s="43">
        <f t="shared" si="251"/>
        <v>0</v>
      </c>
      <c r="DD174" s="43">
        <f t="shared" si="251"/>
        <v>0</v>
      </c>
      <c r="DE174" s="43">
        <f t="shared" si="251"/>
        <v>0</v>
      </c>
      <c r="DF174" s="43">
        <f t="shared" si="251"/>
        <v>0</v>
      </c>
      <c r="DG174" s="43">
        <f t="shared" si="251"/>
        <v>0</v>
      </c>
      <c r="DH174" s="43">
        <f t="shared" si="251"/>
        <v>0</v>
      </c>
      <c r="DI174" s="43">
        <f t="shared" si="251"/>
        <v>0</v>
      </c>
      <c r="DJ174" s="43">
        <f t="shared" si="251"/>
        <v>0</v>
      </c>
      <c r="DK174" s="43">
        <f t="shared" si="251"/>
        <v>0</v>
      </c>
      <c r="DL174" s="43">
        <f t="shared" si="251"/>
        <v>0</v>
      </c>
      <c r="DM174" s="43">
        <f t="shared" si="251"/>
        <v>0</v>
      </c>
      <c r="DN174" s="43">
        <f t="shared" si="251"/>
        <v>0</v>
      </c>
      <c r="DO174" s="43">
        <f t="shared" si="251"/>
        <v>0</v>
      </c>
      <c r="DP174" s="43">
        <f t="shared" si="251"/>
        <v>0</v>
      </c>
      <c r="DQ174" s="43">
        <f t="shared" si="251"/>
        <v>0</v>
      </c>
      <c r="DR174" s="43">
        <f t="shared" si="251"/>
        <v>0</v>
      </c>
      <c r="DS174" s="43">
        <f t="shared" si="251"/>
        <v>0</v>
      </c>
      <c r="DT174" s="43">
        <f t="shared" si="251"/>
        <v>0</v>
      </c>
      <c r="DU174" s="43">
        <f t="shared" si="251"/>
        <v>0</v>
      </c>
      <c r="DV174" s="43">
        <f t="shared" si="251"/>
        <v>0</v>
      </c>
      <c r="DW174" s="43">
        <f t="shared" si="251"/>
        <v>0</v>
      </c>
    </row>
    <row r="175" spans="4:127" x14ac:dyDescent="0.2">
      <c r="D175" s="20">
        <v>34</v>
      </c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>
        <f t="shared" ref="AL175:CW175" si="252">IF(E$4&lt;=$C$142,$AL$8/$C$142,0)</f>
        <v>0</v>
      </c>
      <c r="AM175" s="43">
        <f t="shared" si="252"/>
        <v>0</v>
      </c>
      <c r="AN175" s="43">
        <f t="shared" si="252"/>
        <v>0</v>
      </c>
      <c r="AO175" s="43">
        <f t="shared" si="252"/>
        <v>0</v>
      </c>
      <c r="AP175" s="43">
        <f t="shared" si="252"/>
        <v>0</v>
      </c>
      <c r="AQ175" s="43">
        <f t="shared" si="252"/>
        <v>0</v>
      </c>
      <c r="AR175" s="43">
        <f t="shared" si="252"/>
        <v>0</v>
      </c>
      <c r="AS175" s="43">
        <f t="shared" si="252"/>
        <v>0</v>
      </c>
      <c r="AT175" s="43">
        <f t="shared" si="252"/>
        <v>0</v>
      </c>
      <c r="AU175" s="43">
        <f t="shared" si="252"/>
        <v>0</v>
      </c>
      <c r="AV175" s="43">
        <f t="shared" si="252"/>
        <v>0</v>
      </c>
      <c r="AW175" s="43">
        <f t="shared" si="252"/>
        <v>0</v>
      </c>
      <c r="AX175" s="43">
        <f t="shared" si="252"/>
        <v>0</v>
      </c>
      <c r="AY175" s="43">
        <f t="shared" si="252"/>
        <v>0</v>
      </c>
      <c r="AZ175" s="43">
        <f t="shared" si="252"/>
        <v>0</v>
      </c>
      <c r="BA175" s="43">
        <f t="shared" si="252"/>
        <v>0</v>
      </c>
      <c r="BB175" s="43">
        <f t="shared" si="252"/>
        <v>0</v>
      </c>
      <c r="BC175" s="43">
        <f t="shared" si="252"/>
        <v>0</v>
      </c>
      <c r="BD175" s="43">
        <f t="shared" si="252"/>
        <v>0</v>
      </c>
      <c r="BE175" s="43">
        <f t="shared" si="252"/>
        <v>0</v>
      </c>
      <c r="BF175" s="43">
        <f t="shared" si="252"/>
        <v>0</v>
      </c>
      <c r="BG175" s="43">
        <f t="shared" si="252"/>
        <v>0</v>
      </c>
      <c r="BH175" s="43">
        <f t="shared" si="252"/>
        <v>0</v>
      </c>
      <c r="BI175" s="43">
        <f t="shared" si="252"/>
        <v>0</v>
      </c>
      <c r="BJ175" s="43">
        <f t="shared" si="252"/>
        <v>0</v>
      </c>
      <c r="BK175" s="43">
        <f t="shared" si="252"/>
        <v>0</v>
      </c>
      <c r="BL175" s="43">
        <f t="shared" si="252"/>
        <v>0</v>
      </c>
      <c r="BM175" s="43">
        <f t="shared" si="252"/>
        <v>0</v>
      </c>
      <c r="BN175" s="43">
        <f t="shared" si="252"/>
        <v>0</v>
      </c>
      <c r="BO175" s="43">
        <f t="shared" si="252"/>
        <v>0</v>
      </c>
      <c r="BP175" s="43">
        <f t="shared" si="252"/>
        <v>0</v>
      </c>
      <c r="BQ175" s="43">
        <f t="shared" si="252"/>
        <v>0</v>
      </c>
      <c r="BR175" s="43">
        <f t="shared" si="252"/>
        <v>0</v>
      </c>
      <c r="BS175" s="43">
        <f t="shared" si="252"/>
        <v>0</v>
      </c>
      <c r="BT175" s="43">
        <f t="shared" si="252"/>
        <v>0</v>
      </c>
      <c r="BU175" s="43">
        <f t="shared" si="252"/>
        <v>0</v>
      </c>
      <c r="BV175" s="43">
        <f t="shared" si="252"/>
        <v>0</v>
      </c>
      <c r="BW175" s="43">
        <f t="shared" si="252"/>
        <v>0</v>
      </c>
      <c r="BX175" s="43">
        <f t="shared" si="252"/>
        <v>0</v>
      </c>
      <c r="BY175" s="43">
        <f t="shared" si="252"/>
        <v>0</v>
      </c>
      <c r="BZ175" s="43">
        <f t="shared" si="252"/>
        <v>0</v>
      </c>
      <c r="CA175" s="43">
        <f t="shared" si="252"/>
        <v>0</v>
      </c>
      <c r="CB175" s="43">
        <f t="shared" si="252"/>
        <v>0</v>
      </c>
      <c r="CC175" s="43">
        <f t="shared" si="252"/>
        <v>0</v>
      </c>
      <c r="CD175" s="43">
        <f t="shared" si="252"/>
        <v>0</v>
      </c>
      <c r="CE175" s="43">
        <f t="shared" si="252"/>
        <v>0</v>
      </c>
      <c r="CF175" s="43">
        <f t="shared" si="252"/>
        <v>0</v>
      </c>
      <c r="CG175" s="43">
        <f t="shared" si="252"/>
        <v>0</v>
      </c>
      <c r="CH175" s="43">
        <f t="shared" si="252"/>
        <v>0</v>
      </c>
      <c r="CI175" s="43">
        <f t="shared" si="252"/>
        <v>0</v>
      </c>
      <c r="CJ175" s="43">
        <f t="shared" si="252"/>
        <v>0</v>
      </c>
      <c r="CK175" s="43">
        <f t="shared" si="252"/>
        <v>0</v>
      </c>
      <c r="CL175" s="43">
        <f t="shared" si="252"/>
        <v>0</v>
      </c>
      <c r="CM175" s="43">
        <f t="shared" si="252"/>
        <v>0</v>
      </c>
      <c r="CN175" s="43">
        <f t="shared" si="252"/>
        <v>0</v>
      </c>
      <c r="CO175" s="43">
        <f t="shared" si="252"/>
        <v>0</v>
      </c>
      <c r="CP175" s="43">
        <f t="shared" si="252"/>
        <v>0</v>
      </c>
      <c r="CQ175" s="43">
        <f t="shared" si="252"/>
        <v>0</v>
      </c>
      <c r="CR175" s="43">
        <f t="shared" si="252"/>
        <v>0</v>
      </c>
      <c r="CS175" s="43">
        <f t="shared" si="252"/>
        <v>0</v>
      </c>
      <c r="CT175" s="43">
        <f t="shared" si="252"/>
        <v>0</v>
      </c>
      <c r="CU175" s="43">
        <f t="shared" si="252"/>
        <v>0</v>
      </c>
      <c r="CV175" s="43">
        <f t="shared" si="252"/>
        <v>0</v>
      </c>
      <c r="CW175" s="43">
        <f t="shared" si="252"/>
        <v>0</v>
      </c>
      <c r="CX175" s="43">
        <f t="shared" ref="CX175:DW175" si="253">IF(BQ$4&lt;=$C$142,$AL$8/$C$142,0)</f>
        <v>0</v>
      </c>
      <c r="CY175" s="43">
        <f t="shared" si="253"/>
        <v>0</v>
      </c>
      <c r="CZ175" s="43">
        <f t="shared" si="253"/>
        <v>0</v>
      </c>
      <c r="DA175" s="43">
        <f t="shared" si="253"/>
        <v>0</v>
      </c>
      <c r="DB175" s="43">
        <f t="shared" si="253"/>
        <v>0</v>
      </c>
      <c r="DC175" s="43">
        <f t="shared" si="253"/>
        <v>0</v>
      </c>
      <c r="DD175" s="43">
        <f t="shared" si="253"/>
        <v>0</v>
      </c>
      <c r="DE175" s="43">
        <f t="shared" si="253"/>
        <v>0</v>
      </c>
      <c r="DF175" s="43">
        <f t="shared" si="253"/>
        <v>0</v>
      </c>
      <c r="DG175" s="43">
        <f t="shared" si="253"/>
        <v>0</v>
      </c>
      <c r="DH175" s="43">
        <f t="shared" si="253"/>
        <v>0</v>
      </c>
      <c r="DI175" s="43">
        <f t="shared" si="253"/>
        <v>0</v>
      </c>
      <c r="DJ175" s="43">
        <f t="shared" si="253"/>
        <v>0</v>
      </c>
      <c r="DK175" s="43">
        <f t="shared" si="253"/>
        <v>0</v>
      </c>
      <c r="DL175" s="43">
        <f t="shared" si="253"/>
        <v>0</v>
      </c>
      <c r="DM175" s="43">
        <f t="shared" si="253"/>
        <v>0</v>
      </c>
      <c r="DN175" s="43">
        <f t="shared" si="253"/>
        <v>0</v>
      </c>
      <c r="DO175" s="43">
        <f t="shared" si="253"/>
        <v>0</v>
      </c>
      <c r="DP175" s="43">
        <f t="shared" si="253"/>
        <v>0</v>
      </c>
      <c r="DQ175" s="43">
        <f t="shared" si="253"/>
        <v>0</v>
      </c>
      <c r="DR175" s="43">
        <f t="shared" si="253"/>
        <v>0</v>
      </c>
      <c r="DS175" s="43">
        <f t="shared" si="253"/>
        <v>0</v>
      </c>
      <c r="DT175" s="43">
        <f t="shared" si="253"/>
        <v>0</v>
      </c>
      <c r="DU175" s="43">
        <f t="shared" si="253"/>
        <v>0</v>
      </c>
      <c r="DV175" s="43">
        <f t="shared" si="253"/>
        <v>0</v>
      </c>
      <c r="DW175" s="43">
        <f t="shared" si="253"/>
        <v>0</v>
      </c>
    </row>
    <row r="176" spans="4:127" x14ac:dyDescent="0.2">
      <c r="D176" s="20">
        <v>35</v>
      </c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>
        <f t="shared" ref="AM176:CX176" si="254">IF(E$4&lt;=$C$142,$AM$8/$C$142,0)</f>
        <v>0</v>
      </c>
      <c r="AN176" s="43">
        <f t="shared" si="254"/>
        <v>0</v>
      </c>
      <c r="AO176" s="43">
        <f t="shared" si="254"/>
        <v>0</v>
      </c>
      <c r="AP176" s="43">
        <f t="shared" si="254"/>
        <v>0</v>
      </c>
      <c r="AQ176" s="43">
        <f t="shared" si="254"/>
        <v>0</v>
      </c>
      <c r="AR176" s="43">
        <f t="shared" si="254"/>
        <v>0</v>
      </c>
      <c r="AS176" s="43">
        <f t="shared" si="254"/>
        <v>0</v>
      </c>
      <c r="AT176" s="43">
        <f t="shared" si="254"/>
        <v>0</v>
      </c>
      <c r="AU176" s="43">
        <f t="shared" si="254"/>
        <v>0</v>
      </c>
      <c r="AV176" s="43">
        <f t="shared" si="254"/>
        <v>0</v>
      </c>
      <c r="AW176" s="43">
        <f t="shared" si="254"/>
        <v>0</v>
      </c>
      <c r="AX176" s="43">
        <f t="shared" si="254"/>
        <v>0</v>
      </c>
      <c r="AY176" s="43">
        <f t="shared" si="254"/>
        <v>0</v>
      </c>
      <c r="AZ176" s="43">
        <f t="shared" si="254"/>
        <v>0</v>
      </c>
      <c r="BA176" s="43">
        <f t="shared" si="254"/>
        <v>0</v>
      </c>
      <c r="BB176" s="43">
        <f t="shared" si="254"/>
        <v>0</v>
      </c>
      <c r="BC176" s="43">
        <f t="shared" si="254"/>
        <v>0</v>
      </c>
      <c r="BD176" s="43">
        <f t="shared" si="254"/>
        <v>0</v>
      </c>
      <c r="BE176" s="43">
        <f t="shared" si="254"/>
        <v>0</v>
      </c>
      <c r="BF176" s="43">
        <f t="shared" si="254"/>
        <v>0</v>
      </c>
      <c r="BG176" s="43">
        <f t="shared" si="254"/>
        <v>0</v>
      </c>
      <c r="BH176" s="43">
        <f t="shared" si="254"/>
        <v>0</v>
      </c>
      <c r="BI176" s="43">
        <f t="shared" si="254"/>
        <v>0</v>
      </c>
      <c r="BJ176" s="43">
        <f t="shared" si="254"/>
        <v>0</v>
      </c>
      <c r="BK176" s="43">
        <f t="shared" si="254"/>
        <v>0</v>
      </c>
      <c r="BL176" s="43">
        <f t="shared" si="254"/>
        <v>0</v>
      </c>
      <c r="BM176" s="43">
        <f t="shared" si="254"/>
        <v>0</v>
      </c>
      <c r="BN176" s="43">
        <f t="shared" si="254"/>
        <v>0</v>
      </c>
      <c r="BO176" s="43">
        <f t="shared" si="254"/>
        <v>0</v>
      </c>
      <c r="BP176" s="43">
        <f t="shared" si="254"/>
        <v>0</v>
      </c>
      <c r="BQ176" s="43">
        <f t="shared" si="254"/>
        <v>0</v>
      </c>
      <c r="BR176" s="43">
        <f t="shared" si="254"/>
        <v>0</v>
      </c>
      <c r="BS176" s="43">
        <f t="shared" si="254"/>
        <v>0</v>
      </c>
      <c r="BT176" s="43">
        <f t="shared" si="254"/>
        <v>0</v>
      </c>
      <c r="BU176" s="43">
        <f t="shared" si="254"/>
        <v>0</v>
      </c>
      <c r="BV176" s="43">
        <f t="shared" si="254"/>
        <v>0</v>
      </c>
      <c r="BW176" s="43">
        <f t="shared" si="254"/>
        <v>0</v>
      </c>
      <c r="BX176" s="43">
        <f t="shared" si="254"/>
        <v>0</v>
      </c>
      <c r="BY176" s="43">
        <f t="shared" si="254"/>
        <v>0</v>
      </c>
      <c r="BZ176" s="43">
        <f t="shared" si="254"/>
        <v>0</v>
      </c>
      <c r="CA176" s="43">
        <f t="shared" si="254"/>
        <v>0</v>
      </c>
      <c r="CB176" s="43">
        <f t="shared" si="254"/>
        <v>0</v>
      </c>
      <c r="CC176" s="43">
        <f t="shared" si="254"/>
        <v>0</v>
      </c>
      <c r="CD176" s="43">
        <f t="shared" si="254"/>
        <v>0</v>
      </c>
      <c r="CE176" s="43">
        <f t="shared" si="254"/>
        <v>0</v>
      </c>
      <c r="CF176" s="43">
        <f t="shared" si="254"/>
        <v>0</v>
      </c>
      <c r="CG176" s="43">
        <f t="shared" si="254"/>
        <v>0</v>
      </c>
      <c r="CH176" s="43">
        <f t="shared" si="254"/>
        <v>0</v>
      </c>
      <c r="CI176" s="43">
        <f t="shared" si="254"/>
        <v>0</v>
      </c>
      <c r="CJ176" s="43">
        <f t="shared" si="254"/>
        <v>0</v>
      </c>
      <c r="CK176" s="43">
        <f t="shared" si="254"/>
        <v>0</v>
      </c>
      <c r="CL176" s="43">
        <f t="shared" si="254"/>
        <v>0</v>
      </c>
      <c r="CM176" s="43">
        <f t="shared" si="254"/>
        <v>0</v>
      </c>
      <c r="CN176" s="43">
        <f t="shared" si="254"/>
        <v>0</v>
      </c>
      <c r="CO176" s="43">
        <f t="shared" si="254"/>
        <v>0</v>
      </c>
      <c r="CP176" s="43">
        <f t="shared" si="254"/>
        <v>0</v>
      </c>
      <c r="CQ176" s="43">
        <f t="shared" si="254"/>
        <v>0</v>
      </c>
      <c r="CR176" s="43">
        <f t="shared" si="254"/>
        <v>0</v>
      </c>
      <c r="CS176" s="43">
        <f t="shared" si="254"/>
        <v>0</v>
      </c>
      <c r="CT176" s="43">
        <f t="shared" si="254"/>
        <v>0</v>
      </c>
      <c r="CU176" s="43">
        <f t="shared" si="254"/>
        <v>0</v>
      </c>
      <c r="CV176" s="43">
        <f t="shared" si="254"/>
        <v>0</v>
      </c>
      <c r="CW176" s="43">
        <f t="shared" si="254"/>
        <v>0</v>
      </c>
      <c r="CX176" s="43">
        <f t="shared" si="254"/>
        <v>0</v>
      </c>
      <c r="CY176" s="43">
        <f t="shared" ref="CY176:DW176" si="255">IF(BQ$4&lt;=$C$142,$AM$8/$C$142,0)</f>
        <v>0</v>
      </c>
      <c r="CZ176" s="43">
        <f t="shared" si="255"/>
        <v>0</v>
      </c>
      <c r="DA176" s="43">
        <f t="shared" si="255"/>
        <v>0</v>
      </c>
      <c r="DB176" s="43">
        <f t="shared" si="255"/>
        <v>0</v>
      </c>
      <c r="DC176" s="43">
        <f t="shared" si="255"/>
        <v>0</v>
      </c>
      <c r="DD176" s="43">
        <f t="shared" si="255"/>
        <v>0</v>
      </c>
      <c r="DE176" s="43">
        <f t="shared" si="255"/>
        <v>0</v>
      </c>
      <c r="DF176" s="43">
        <f t="shared" si="255"/>
        <v>0</v>
      </c>
      <c r="DG176" s="43">
        <f t="shared" si="255"/>
        <v>0</v>
      </c>
      <c r="DH176" s="43">
        <f t="shared" si="255"/>
        <v>0</v>
      </c>
      <c r="DI176" s="43">
        <f t="shared" si="255"/>
        <v>0</v>
      </c>
      <c r="DJ176" s="43">
        <f t="shared" si="255"/>
        <v>0</v>
      </c>
      <c r="DK176" s="43">
        <f t="shared" si="255"/>
        <v>0</v>
      </c>
      <c r="DL176" s="43">
        <f t="shared" si="255"/>
        <v>0</v>
      </c>
      <c r="DM176" s="43">
        <f t="shared" si="255"/>
        <v>0</v>
      </c>
      <c r="DN176" s="43">
        <f t="shared" si="255"/>
        <v>0</v>
      </c>
      <c r="DO176" s="43">
        <f t="shared" si="255"/>
        <v>0</v>
      </c>
      <c r="DP176" s="43">
        <f t="shared" si="255"/>
        <v>0</v>
      </c>
      <c r="DQ176" s="43">
        <f t="shared" si="255"/>
        <v>0</v>
      </c>
      <c r="DR176" s="43">
        <f t="shared" si="255"/>
        <v>0</v>
      </c>
      <c r="DS176" s="43">
        <f t="shared" si="255"/>
        <v>0</v>
      </c>
      <c r="DT176" s="43">
        <f t="shared" si="255"/>
        <v>0</v>
      </c>
      <c r="DU176" s="43">
        <f t="shared" si="255"/>
        <v>0</v>
      </c>
      <c r="DV176" s="43">
        <f t="shared" si="255"/>
        <v>0</v>
      </c>
      <c r="DW176" s="43">
        <f t="shared" si="255"/>
        <v>0</v>
      </c>
    </row>
    <row r="177" spans="4:127" x14ac:dyDescent="0.2">
      <c r="D177" s="20">
        <v>36</v>
      </c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>
        <f t="shared" ref="AN177:CY177" si="256">IF(E$4&lt;=$C$142,$AN$8/$C$142,0)</f>
        <v>0</v>
      </c>
      <c r="AO177" s="43">
        <f t="shared" si="256"/>
        <v>0</v>
      </c>
      <c r="AP177" s="43">
        <f t="shared" si="256"/>
        <v>0</v>
      </c>
      <c r="AQ177" s="43">
        <f t="shared" si="256"/>
        <v>0</v>
      </c>
      <c r="AR177" s="43">
        <f t="shared" si="256"/>
        <v>0</v>
      </c>
      <c r="AS177" s="43">
        <f t="shared" si="256"/>
        <v>0</v>
      </c>
      <c r="AT177" s="43">
        <f t="shared" si="256"/>
        <v>0</v>
      </c>
      <c r="AU177" s="43">
        <f t="shared" si="256"/>
        <v>0</v>
      </c>
      <c r="AV177" s="43">
        <f t="shared" si="256"/>
        <v>0</v>
      </c>
      <c r="AW177" s="43">
        <f t="shared" si="256"/>
        <v>0</v>
      </c>
      <c r="AX177" s="43">
        <f t="shared" si="256"/>
        <v>0</v>
      </c>
      <c r="AY177" s="43">
        <f t="shared" si="256"/>
        <v>0</v>
      </c>
      <c r="AZ177" s="43">
        <f t="shared" si="256"/>
        <v>0</v>
      </c>
      <c r="BA177" s="43">
        <f t="shared" si="256"/>
        <v>0</v>
      </c>
      <c r="BB177" s="43">
        <f t="shared" si="256"/>
        <v>0</v>
      </c>
      <c r="BC177" s="43">
        <f t="shared" si="256"/>
        <v>0</v>
      </c>
      <c r="BD177" s="43">
        <f t="shared" si="256"/>
        <v>0</v>
      </c>
      <c r="BE177" s="43">
        <f t="shared" si="256"/>
        <v>0</v>
      </c>
      <c r="BF177" s="43">
        <f t="shared" si="256"/>
        <v>0</v>
      </c>
      <c r="BG177" s="43">
        <f t="shared" si="256"/>
        <v>0</v>
      </c>
      <c r="BH177" s="43">
        <f t="shared" si="256"/>
        <v>0</v>
      </c>
      <c r="BI177" s="43">
        <f t="shared" si="256"/>
        <v>0</v>
      </c>
      <c r="BJ177" s="43">
        <f t="shared" si="256"/>
        <v>0</v>
      </c>
      <c r="BK177" s="43">
        <f t="shared" si="256"/>
        <v>0</v>
      </c>
      <c r="BL177" s="43">
        <f t="shared" si="256"/>
        <v>0</v>
      </c>
      <c r="BM177" s="43">
        <f t="shared" si="256"/>
        <v>0</v>
      </c>
      <c r="BN177" s="43">
        <f t="shared" si="256"/>
        <v>0</v>
      </c>
      <c r="BO177" s="43">
        <f t="shared" si="256"/>
        <v>0</v>
      </c>
      <c r="BP177" s="43">
        <f t="shared" si="256"/>
        <v>0</v>
      </c>
      <c r="BQ177" s="43">
        <f t="shared" si="256"/>
        <v>0</v>
      </c>
      <c r="BR177" s="43">
        <f t="shared" si="256"/>
        <v>0</v>
      </c>
      <c r="BS177" s="43">
        <f t="shared" si="256"/>
        <v>0</v>
      </c>
      <c r="BT177" s="43">
        <f t="shared" si="256"/>
        <v>0</v>
      </c>
      <c r="BU177" s="43">
        <f t="shared" si="256"/>
        <v>0</v>
      </c>
      <c r="BV177" s="43">
        <f t="shared" si="256"/>
        <v>0</v>
      </c>
      <c r="BW177" s="43">
        <f t="shared" si="256"/>
        <v>0</v>
      </c>
      <c r="BX177" s="43">
        <f t="shared" si="256"/>
        <v>0</v>
      </c>
      <c r="BY177" s="43">
        <f t="shared" si="256"/>
        <v>0</v>
      </c>
      <c r="BZ177" s="43">
        <f t="shared" si="256"/>
        <v>0</v>
      </c>
      <c r="CA177" s="43">
        <f t="shared" si="256"/>
        <v>0</v>
      </c>
      <c r="CB177" s="43">
        <f t="shared" si="256"/>
        <v>0</v>
      </c>
      <c r="CC177" s="43">
        <f t="shared" si="256"/>
        <v>0</v>
      </c>
      <c r="CD177" s="43">
        <f t="shared" si="256"/>
        <v>0</v>
      </c>
      <c r="CE177" s="43">
        <f t="shared" si="256"/>
        <v>0</v>
      </c>
      <c r="CF177" s="43">
        <f t="shared" si="256"/>
        <v>0</v>
      </c>
      <c r="CG177" s="43">
        <f t="shared" si="256"/>
        <v>0</v>
      </c>
      <c r="CH177" s="43">
        <f t="shared" si="256"/>
        <v>0</v>
      </c>
      <c r="CI177" s="43">
        <f t="shared" si="256"/>
        <v>0</v>
      </c>
      <c r="CJ177" s="43">
        <f t="shared" si="256"/>
        <v>0</v>
      </c>
      <c r="CK177" s="43">
        <f t="shared" si="256"/>
        <v>0</v>
      </c>
      <c r="CL177" s="43">
        <f t="shared" si="256"/>
        <v>0</v>
      </c>
      <c r="CM177" s="43">
        <f t="shared" si="256"/>
        <v>0</v>
      </c>
      <c r="CN177" s="43">
        <f t="shared" si="256"/>
        <v>0</v>
      </c>
      <c r="CO177" s="43">
        <f t="shared" si="256"/>
        <v>0</v>
      </c>
      <c r="CP177" s="43">
        <f t="shared" si="256"/>
        <v>0</v>
      </c>
      <c r="CQ177" s="43">
        <f t="shared" si="256"/>
        <v>0</v>
      </c>
      <c r="CR177" s="43">
        <f t="shared" si="256"/>
        <v>0</v>
      </c>
      <c r="CS177" s="43">
        <f t="shared" si="256"/>
        <v>0</v>
      </c>
      <c r="CT177" s="43">
        <f t="shared" si="256"/>
        <v>0</v>
      </c>
      <c r="CU177" s="43">
        <f t="shared" si="256"/>
        <v>0</v>
      </c>
      <c r="CV177" s="43">
        <f t="shared" si="256"/>
        <v>0</v>
      </c>
      <c r="CW177" s="43">
        <f t="shared" si="256"/>
        <v>0</v>
      </c>
      <c r="CX177" s="43">
        <f t="shared" si="256"/>
        <v>0</v>
      </c>
      <c r="CY177" s="43">
        <f t="shared" si="256"/>
        <v>0</v>
      </c>
      <c r="CZ177" s="43">
        <f t="shared" ref="CZ177:DW177" si="257">IF(BQ$4&lt;=$C$142,$AN$8/$C$142,0)</f>
        <v>0</v>
      </c>
      <c r="DA177" s="43">
        <f t="shared" si="257"/>
        <v>0</v>
      </c>
      <c r="DB177" s="43">
        <f t="shared" si="257"/>
        <v>0</v>
      </c>
      <c r="DC177" s="43">
        <f t="shared" si="257"/>
        <v>0</v>
      </c>
      <c r="DD177" s="43">
        <f t="shared" si="257"/>
        <v>0</v>
      </c>
      <c r="DE177" s="43">
        <f t="shared" si="257"/>
        <v>0</v>
      </c>
      <c r="DF177" s="43">
        <f t="shared" si="257"/>
        <v>0</v>
      </c>
      <c r="DG177" s="43">
        <f t="shared" si="257"/>
        <v>0</v>
      </c>
      <c r="DH177" s="43">
        <f t="shared" si="257"/>
        <v>0</v>
      </c>
      <c r="DI177" s="43">
        <f t="shared" si="257"/>
        <v>0</v>
      </c>
      <c r="DJ177" s="43">
        <f t="shared" si="257"/>
        <v>0</v>
      </c>
      <c r="DK177" s="43">
        <f t="shared" si="257"/>
        <v>0</v>
      </c>
      <c r="DL177" s="43">
        <f t="shared" si="257"/>
        <v>0</v>
      </c>
      <c r="DM177" s="43">
        <f t="shared" si="257"/>
        <v>0</v>
      </c>
      <c r="DN177" s="43">
        <f t="shared" si="257"/>
        <v>0</v>
      </c>
      <c r="DO177" s="43">
        <f t="shared" si="257"/>
        <v>0</v>
      </c>
      <c r="DP177" s="43">
        <f t="shared" si="257"/>
        <v>0</v>
      </c>
      <c r="DQ177" s="43">
        <f t="shared" si="257"/>
        <v>0</v>
      </c>
      <c r="DR177" s="43">
        <f t="shared" si="257"/>
        <v>0</v>
      </c>
      <c r="DS177" s="43">
        <f t="shared" si="257"/>
        <v>0</v>
      </c>
      <c r="DT177" s="43">
        <f t="shared" si="257"/>
        <v>0</v>
      </c>
      <c r="DU177" s="43">
        <f t="shared" si="257"/>
        <v>0</v>
      </c>
      <c r="DV177" s="43">
        <f t="shared" si="257"/>
        <v>0</v>
      </c>
      <c r="DW177" s="43">
        <f t="shared" si="257"/>
        <v>0</v>
      </c>
    </row>
    <row r="178" spans="4:127" x14ac:dyDescent="0.2">
      <c r="D178" s="20">
        <v>37</v>
      </c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>
        <f t="shared" ref="AO178:CZ178" si="258">IF(E$4&lt;=$C$142,$AO$8/$C$142,0)</f>
        <v>0</v>
      </c>
      <c r="AP178" s="43">
        <f t="shared" si="258"/>
        <v>0</v>
      </c>
      <c r="AQ178" s="43">
        <f t="shared" si="258"/>
        <v>0</v>
      </c>
      <c r="AR178" s="43">
        <f t="shared" si="258"/>
        <v>0</v>
      </c>
      <c r="AS178" s="43">
        <f t="shared" si="258"/>
        <v>0</v>
      </c>
      <c r="AT178" s="43">
        <f t="shared" si="258"/>
        <v>0</v>
      </c>
      <c r="AU178" s="43">
        <f t="shared" si="258"/>
        <v>0</v>
      </c>
      <c r="AV178" s="43">
        <f t="shared" si="258"/>
        <v>0</v>
      </c>
      <c r="AW178" s="43">
        <f t="shared" si="258"/>
        <v>0</v>
      </c>
      <c r="AX178" s="43">
        <f t="shared" si="258"/>
        <v>0</v>
      </c>
      <c r="AY178" s="43">
        <f t="shared" si="258"/>
        <v>0</v>
      </c>
      <c r="AZ178" s="43">
        <f t="shared" si="258"/>
        <v>0</v>
      </c>
      <c r="BA178" s="43">
        <f t="shared" si="258"/>
        <v>0</v>
      </c>
      <c r="BB178" s="43">
        <f t="shared" si="258"/>
        <v>0</v>
      </c>
      <c r="BC178" s="43">
        <f t="shared" si="258"/>
        <v>0</v>
      </c>
      <c r="BD178" s="43">
        <f t="shared" si="258"/>
        <v>0</v>
      </c>
      <c r="BE178" s="43">
        <f t="shared" si="258"/>
        <v>0</v>
      </c>
      <c r="BF178" s="43">
        <f t="shared" si="258"/>
        <v>0</v>
      </c>
      <c r="BG178" s="43">
        <f t="shared" si="258"/>
        <v>0</v>
      </c>
      <c r="BH178" s="43">
        <f t="shared" si="258"/>
        <v>0</v>
      </c>
      <c r="BI178" s="43">
        <f t="shared" si="258"/>
        <v>0</v>
      </c>
      <c r="BJ178" s="43">
        <f t="shared" si="258"/>
        <v>0</v>
      </c>
      <c r="BK178" s="43">
        <f t="shared" si="258"/>
        <v>0</v>
      </c>
      <c r="BL178" s="43">
        <f t="shared" si="258"/>
        <v>0</v>
      </c>
      <c r="BM178" s="43">
        <f t="shared" si="258"/>
        <v>0</v>
      </c>
      <c r="BN178" s="43">
        <f t="shared" si="258"/>
        <v>0</v>
      </c>
      <c r="BO178" s="43">
        <f t="shared" si="258"/>
        <v>0</v>
      </c>
      <c r="BP178" s="43">
        <f t="shared" si="258"/>
        <v>0</v>
      </c>
      <c r="BQ178" s="43">
        <f t="shared" si="258"/>
        <v>0</v>
      </c>
      <c r="BR178" s="43">
        <f t="shared" si="258"/>
        <v>0</v>
      </c>
      <c r="BS178" s="43">
        <f t="shared" si="258"/>
        <v>0</v>
      </c>
      <c r="BT178" s="43">
        <f t="shared" si="258"/>
        <v>0</v>
      </c>
      <c r="BU178" s="43">
        <f t="shared" si="258"/>
        <v>0</v>
      </c>
      <c r="BV178" s="43">
        <f t="shared" si="258"/>
        <v>0</v>
      </c>
      <c r="BW178" s="43">
        <f t="shared" si="258"/>
        <v>0</v>
      </c>
      <c r="BX178" s="43">
        <f t="shared" si="258"/>
        <v>0</v>
      </c>
      <c r="BY178" s="43">
        <f t="shared" si="258"/>
        <v>0</v>
      </c>
      <c r="BZ178" s="43">
        <f t="shared" si="258"/>
        <v>0</v>
      </c>
      <c r="CA178" s="43">
        <f t="shared" si="258"/>
        <v>0</v>
      </c>
      <c r="CB178" s="43">
        <f t="shared" si="258"/>
        <v>0</v>
      </c>
      <c r="CC178" s="43">
        <f t="shared" si="258"/>
        <v>0</v>
      </c>
      <c r="CD178" s="43">
        <f t="shared" si="258"/>
        <v>0</v>
      </c>
      <c r="CE178" s="43">
        <f t="shared" si="258"/>
        <v>0</v>
      </c>
      <c r="CF178" s="43">
        <f t="shared" si="258"/>
        <v>0</v>
      </c>
      <c r="CG178" s="43">
        <f t="shared" si="258"/>
        <v>0</v>
      </c>
      <c r="CH178" s="43">
        <f t="shared" si="258"/>
        <v>0</v>
      </c>
      <c r="CI178" s="43">
        <f t="shared" si="258"/>
        <v>0</v>
      </c>
      <c r="CJ178" s="43">
        <f t="shared" si="258"/>
        <v>0</v>
      </c>
      <c r="CK178" s="43">
        <f t="shared" si="258"/>
        <v>0</v>
      </c>
      <c r="CL178" s="43">
        <f t="shared" si="258"/>
        <v>0</v>
      </c>
      <c r="CM178" s="43">
        <f t="shared" si="258"/>
        <v>0</v>
      </c>
      <c r="CN178" s="43">
        <f t="shared" si="258"/>
        <v>0</v>
      </c>
      <c r="CO178" s="43">
        <f t="shared" si="258"/>
        <v>0</v>
      </c>
      <c r="CP178" s="43">
        <f t="shared" si="258"/>
        <v>0</v>
      </c>
      <c r="CQ178" s="43">
        <f t="shared" si="258"/>
        <v>0</v>
      </c>
      <c r="CR178" s="43">
        <f t="shared" si="258"/>
        <v>0</v>
      </c>
      <c r="CS178" s="43">
        <f t="shared" si="258"/>
        <v>0</v>
      </c>
      <c r="CT178" s="43">
        <f t="shared" si="258"/>
        <v>0</v>
      </c>
      <c r="CU178" s="43">
        <f t="shared" si="258"/>
        <v>0</v>
      </c>
      <c r="CV178" s="43">
        <f t="shared" si="258"/>
        <v>0</v>
      </c>
      <c r="CW178" s="43">
        <f t="shared" si="258"/>
        <v>0</v>
      </c>
      <c r="CX178" s="43">
        <f t="shared" si="258"/>
        <v>0</v>
      </c>
      <c r="CY178" s="43">
        <f t="shared" si="258"/>
        <v>0</v>
      </c>
      <c r="CZ178" s="43">
        <f t="shared" si="258"/>
        <v>0</v>
      </c>
      <c r="DA178" s="43">
        <f t="shared" ref="DA178:DW178" si="259">IF(BQ$4&lt;=$C$142,$AO$8/$C$142,0)</f>
        <v>0</v>
      </c>
      <c r="DB178" s="43">
        <f t="shared" si="259"/>
        <v>0</v>
      </c>
      <c r="DC178" s="43">
        <f t="shared" si="259"/>
        <v>0</v>
      </c>
      <c r="DD178" s="43">
        <f t="shared" si="259"/>
        <v>0</v>
      </c>
      <c r="DE178" s="43">
        <f t="shared" si="259"/>
        <v>0</v>
      </c>
      <c r="DF178" s="43">
        <f t="shared" si="259"/>
        <v>0</v>
      </c>
      <c r="DG178" s="43">
        <f t="shared" si="259"/>
        <v>0</v>
      </c>
      <c r="DH178" s="43">
        <f t="shared" si="259"/>
        <v>0</v>
      </c>
      <c r="DI178" s="43">
        <f t="shared" si="259"/>
        <v>0</v>
      </c>
      <c r="DJ178" s="43">
        <f t="shared" si="259"/>
        <v>0</v>
      </c>
      <c r="DK178" s="43">
        <f t="shared" si="259"/>
        <v>0</v>
      </c>
      <c r="DL178" s="43">
        <f t="shared" si="259"/>
        <v>0</v>
      </c>
      <c r="DM178" s="43">
        <f t="shared" si="259"/>
        <v>0</v>
      </c>
      <c r="DN178" s="43">
        <f t="shared" si="259"/>
        <v>0</v>
      </c>
      <c r="DO178" s="43">
        <f t="shared" si="259"/>
        <v>0</v>
      </c>
      <c r="DP178" s="43">
        <f t="shared" si="259"/>
        <v>0</v>
      </c>
      <c r="DQ178" s="43">
        <f t="shared" si="259"/>
        <v>0</v>
      </c>
      <c r="DR178" s="43">
        <f t="shared" si="259"/>
        <v>0</v>
      </c>
      <c r="DS178" s="43">
        <f t="shared" si="259"/>
        <v>0</v>
      </c>
      <c r="DT178" s="43">
        <f t="shared" si="259"/>
        <v>0</v>
      </c>
      <c r="DU178" s="43">
        <f t="shared" si="259"/>
        <v>0</v>
      </c>
      <c r="DV178" s="43">
        <f t="shared" si="259"/>
        <v>0</v>
      </c>
      <c r="DW178" s="43">
        <f t="shared" si="259"/>
        <v>0</v>
      </c>
    </row>
    <row r="179" spans="4:127" x14ac:dyDescent="0.2">
      <c r="D179" s="20">
        <v>38</v>
      </c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>
        <f t="shared" ref="AP179:DA179" si="260">IF(E$4&lt;=$C$142,$AP$8/$C$142,0)</f>
        <v>0</v>
      </c>
      <c r="AQ179" s="43">
        <f t="shared" si="260"/>
        <v>0</v>
      </c>
      <c r="AR179" s="43">
        <f t="shared" si="260"/>
        <v>0</v>
      </c>
      <c r="AS179" s="43">
        <f t="shared" si="260"/>
        <v>0</v>
      </c>
      <c r="AT179" s="43">
        <f t="shared" si="260"/>
        <v>0</v>
      </c>
      <c r="AU179" s="43">
        <f t="shared" si="260"/>
        <v>0</v>
      </c>
      <c r="AV179" s="43">
        <f t="shared" si="260"/>
        <v>0</v>
      </c>
      <c r="AW179" s="43">
        <f t="shared" si="260"/>
        <v>0</v>
      </c>
      <c r="AX179" s="43">
        <f t="shared" si="260"/>
        <v>0</v>
      </c>
      <c r="AY179" s="43">
        <f t="shared" si="260"/>
        <v>0</v>
      </c>
      <c r="AZ179" s="43">
        <f t="shared" si="260"/>
        <v>0</v>
      </c>
      <c r="BA179" s="43">
        <f t="shared" si="260"/>
        <v>0</v>
      </c>
      <c r="BB179" s="43">
        <f t="shared" si="260"/>
        <v>0</v>
      </c>
      <c r="BC179" s="43">
        <f t="shared" si="260"/>
        <v>0</v>
      </c>
      <c r="BD179" s="43">
        <f t="shared" si="260"/>
        <v>0</v>
      </c>
      <c r="BE179" s="43">
        <f t="shared" si="260"/>
        <v>0</v>
      </c>
      <c r="BF179" s="43">
        <f t="shared" si="260"/>
        <v>0</v>
      </c>
      <c r="BG179" s="43">
        <f t="shared" si="260"/>
        <v>0</v>
      </c>
      <c r="BH179" s="43">
        <f t="shared" si="260"/>
        <v>0</v>
      </c>
      <c r="BI179" s="43">
        <f t="shared" si="260"/>
        <v>0</v>
      </c>
      <c r="BJ179" s="43">
        <f t="shared" si="260"/>
        <v>0</v>
      </c>
      <c r="BK179" s="43">
        <f t="shared" si="260"/>
        <v>0</v>
      </c>
      <c r="BL179" s="43">
        <f t="shared" si="260"/>
        <v>0</v>
      </c>
      <c r="BM179" s="43">
        <f t="shared" si="260"/>
        <v>0</v>
      </c>
      <c r="BN179" s="43">
        <f t="shared" si="260"/>
        <v>0</v>
      </c>
      <c r="BO179" s="43">
        <f t="shared" si="260"/>
        <v>0</v>
      </c>
      <c r="BP179" s="43">
        <f t="shared" si="260"/>
        <v>0</v>
      </c>
      <c r="BQ179" s="43">
        <f t="shared" si="260"/>
        <v>0</v>
      </c>
      <c r="BR179" s="43">
        <f t="shared" si="260"/>
        <v>0</v>
      </c>
      <c r="BS179" s="43">
        <f t="shared" si="260"/>
        <v>0</v>
      </c>
      <c r="BT179" s="43">
        <f t="shared" si="260"/>
        <v>0</v>
      </c>
      <c r="BU179" s="43">
        <f t="shared" si="260"/>
        <v>0</v>
      </c>
      <c r="BV179" s="43">
        <f t="shared" si="260"/>
        <v>0</v>
      </c>
      <c r="BW179" s="43">
        <f t="shared" si="260"/>
        <v>0</v>
      </c>
      <c r="BX179" s="43">
        <f t="shared" si="260"/>
        <v>0</v>
      </c>
      <c r="BY179" s="43">
        <f t="shared" si="260"/>
        <v>0</v>
      </c>
      <c r="BZ179" s="43">
        <f t="shared" si="260"/>
        <v>0</v>
      </c>
      <c r="CA179" s="43">
        <f t="shared" si="260"/>
        <v>0</v>
      </c>
      <c r="CB179" s="43">
        <f t="shared" si="260"/>
        <v>0</v>
      </c>
      <c r="CC179" s="43">
        <f t="shared" si="260"/>
        <v>0</v>
      </c>
      <c r="CD179" s="43">
        <f t="shared" si="260"/>
        <v>0</v>
      </c>
      <c r="CE179" s="43">
        <f t="shared" si="260"/>
        <v>0</v>
      </c>
      <c r="CF179" s="43">
        <f t="shared" si="260"/>
        <v>0</v>
      </c>
      <c r="CG179" s="43">
        <f t="shared" si="260"/>
        <v>0</v>
      </c>
      <c r="CH179" s="43">
        <f t="shared" si="260"/>
        <v>0</v>
      </c>
      <c r="CI179" s="43">
        <f t="shared" si="260"/>
        <v>0</v>
      </c>
      <c r="CJ179" s="43">
        <f t="shared" si="260"/>
        <v>0</v>
      </c>
      <c r="CK179" s="43">
        <f t="shared" si="260"/>
        <v>0</v>
      </c>
      <c r="CL179" s="43">
        <f t="shared" si="260"/>
        <v>0</v>
      </c>
      <c r="CM179" s="43">
        <f t="shared" si="260"/>
        <v>0</v>
      </c>
      <c r="CN179" s="43">
        <f t="shared" si="260"/>
        <v>0</v>
      </c>
      <c r="CO179" s="43">
        <f t="shared" si="260"/>
        <v>0</v>
      </c>
      <c r="CP179" s="43">
        <f t="shared" si="260"/>
        <v>0</v>
      </c>
      <c r="CQ179" s="43">
        <f t="shared" si="260"/>
        <v>0</v>
      </c>
      <c r="CR179" s="43">
        <f t="shared" si="260"/>
        <v>0</v>
      </c>
      <c r="CS179" s="43">
        <f t="shared" si="260"/>
        <v>0</v>
      </c>
      <c r="CT179" s="43">
        <f t="shared" si="260"/>
        <v>0</v>
      </c>
      <c r="CU179" s="43">
        <f t="shared" si="260"/>
        <v>0</v>
      </c>
      <c r="CV179" s="43">
        <f t="shared" si="260"/>
        <v>0</v>
      </c>
      <c r="CW179" s="43">
        <f t="shared" si="260"/>
        <v>0</v>
      </c>
      <c r="CX179" s="43">
        <f t="shared" si="260"/>
        <v>0</v>
      </c>
      <c r="CY179" s="43">
        <f t="shared" si="260"/>
        <v>0</v>
      </c>
      <c r="CZ179" s="43">
        <f t="shared" si="260"/>
        <v>0</v>
      </c>
      <c r="DA179" s="43">
        <f t="shared" si="260"/>
        <v>0</v>
      </c>
      <c r="DB179" s="43">
        <f t="shared" ref="DB179:DW179" si="261">IF(BQ$4&lt;=$C$142,$AP$8/$C$142,0)</f>
        <v>0</v>
      </c>
      <c r="DC179" s="43">
        <f t="shared" si="261"/>
        <v>0</v>
      </c>
      <c r="DD179" s="43">
        <f t="shared" si="261"/>
        <v>0</v>
      </c>
      <c r="DE179" s="43">
        <f t="shared" si="261"/>
        <v>0</v>
      </c>
      <c r="DF179" s="43">
        <f t="shared" si="261"/>
        <v>0</v>
      </c>
      <c r="DG179" s="43">
        <f t="shared" si="261"/>
        <v>0</v>
      </c>
      <c r="DH179" s="43">
        <f t="shared" si="261"/>
        <v>0</v>
      </c>
      <c r="DI179" s="43">
        <f t="shared" si="261"/>
        <v>0</v>
      </c>
      <c r="DJ179" s="43">
        <f t="shared" si="261"/>
        <v>0</v>
      </c>
      <c r="DK179" s="43">
        <f t="shared" si="261"/>
        <v>0</v>
      </c>
      <c r="DL179" s="43">
        <f t="shared" si="261"/>
        <v>0</v>
      </c>
      <c r="DM179" s="43">
        <f t="shared" si="261"/>
        <v>0</v>
      </c>
      <c r="DN179" s="43">
        <f t="shared" si="261"/>
        <v>0</v>
      </c>
      <c r="DO179" s="43">
        <f t="shared" si="261"/>
        <v>0</v>
      </c>
      <c r="DP179" s="43">
        <f t="shared" si="261"/>
        <v>0</v>
      </c>
      <c r="DQ179" s="43">
        <f t="shared" si="261"/>
        <v>0</v>
      </c>
      <c r="DR179" s="43">
        <f t="shared" si="261"/>
        <v>0</v>
      </c>
      <c r="DS179" s="43">
        <f t="shared" si="261"/>
        <v>0</v>
      </c>
      <c r="DT179" s="43">
        <f t="shared" si="261"/>
        <v>0</v>
      </c>
      <c r="DU179" s="43">
        <f t="shared" si="261"/>
        <v>0</v>
      </c>
      <c r="DV179" s="43">
        <f t="shared" si="261"/>
        <v>0</v>
      </c>
      <c r="DW179" s="43">
        <f t="shared" si="261"/>
        <v>0</v>
      </c>
    </row>
    <row r="180" spans="4:127" x14ac:dyDescent="0.2">
      <c r="D180" s="20">
        <v>39</v>
      </c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>
        <f t="shared" ref="AQ180:DB180" si="262">IF(E$4&lt;=$C$142,$AQ$8/$C$142,0)</f>
        <v>0</v>
      </c>
      <c r="AR180" s="43">
        <f t="shared" si="262"/>
        <v>0</v>
      </c>
      <c r="AS180" s="43">
        <f t="shared" si="262"/>
        <v>0</v>
      </c>
      <c r="AT180" s="43">
        <f t="shared" si="262"/>
        <v>0</v>
      </c>
      <c r="AU180" s="43">
        <f t="shared" si="262"/>
        <v>0</v>
      </c>
      <c r="AV180" s="43">
        <f t="shared" si="262"/>
        <v>0</v>
      </c>
      <c r="AW180" s="43">
        <f t="shared" si="262"/>
        <v>0</v>
      </c>
      <c r="AX180" s="43">
        <f t="shared" si="262"/>
        <v>0</v>
      </c>
      <c r="AY180" s="43">
        <f t="shared" si="262"/>
        <v>0</v>
      </c>
      <c r="AZ180" s="43">
        <f t="shared" si="262"/>
        <v>0</v>
      </c>
      <c r="BA180" s="43">
        <f t="shared" si="262"/>
        <v>0</v>
      </c>
      <c r="BB180" s="43">
        <f t="shared" si="262"/>
        <v>0</v>
      </c>
      <c r="BC180" s="43">
        <f t="shared" si="262"/>
        <v>0</v>
      </c>
      <c r="BD180" s="43">
        <f t="shared" si="262"/>
        <v>0</v>
      </c>
      <c r="BE180" s="43">
        <f t="shared" si="262"/>
        <v>0</v>
      </c>
      <c r="BF180" s="43">
        <f t="shared" si="262"/>
        <v>0</v>
      </c>
      <c r="BG180" s="43">
        <f t="shared" si="262"/>
        <v>0</v>
      </c>
      <c r="BH180" s="43">
        <f t="shared" si="262"/>
        <v>0</v>
      </c>
      <c r="BI180" s="43">
        <f t="shared" si="262"/>
        <v>0</v>
      </c>
      <c r="BJ180" s="43">
        <f t="shared" si="262"/>
        <v>0</v>
      </c>
      <c r="BK180" s="43">
        <f t="shared" si="262"/>
        <v>0</v>
      </c>
      <c r="BL180" s="43">
        <f t="shared" si="262"/>
        <v>0</v>
      </c>
      <c r="BM180" s="43">
        <f t="shared" si="262"/>
        <v>0</v>
      </c>
      <c r="BN180" s="43">
        <f t="shared" si="262"/>
        <v>0</v>
      </c>
      <c r="BO180" s="43">
        <f t="shared" si="262"/>
        <v>0</v>
      </c>
      <c r="BP180" s="43">
        <f t="shared" si="262"/>
        <v>0</v>
      </c>
      <c r="BQ180" s="43">
        <f t="shared" si="262"/>
        <v>0</v>
      </c>
      <c r="BR180" s="43">
        <f t="shared" si="262"/>
        <v>0</v>
      </c>
      <c r="BS180" s="43">
        <f t="shared" si="262"/>
        <v>0</v>
      </c>
      <c r="BT180" s="43">
        <f t="shared" si="262"/>
        <v>0</v>
      </c>
      <c r="BU180" s="43">
        <f t="shared" si="262"/>
        <v>0</v>
      </c>
      <c r="BV180" s="43">
        <f t="shared" si="262"/>
        <v>0</v>
      </c>
      <c r="BW180" s="43">
        <f t="shared" si="262"/>
        <v>0</v>
      </c>
      <c r="BX180" s="43">
        <f t="shared" si="262"/>
        <v>0</v>
      </c>
      <c r="BY180" s="43">
        <f t="shared" si="262"/>
        <v>0</v>
      </c>
      <c r="BZ180" s="43">
        <f t="shared" si="262"/>
        <v>0</v>
      </c>
      <c r="CA180" s="43">
        <f t="shared" si="262"/>
        <v>0</v>
      </c>
      <c r="CB180" s="43">
        <f t="shared" si="262"/>
        <v>0</v>
      </c>
      <c r="CC180" s="43">
        <f t="shared" si="262"/>
        <v>0</v>
      </c>
      <c r="CD180" s="43">
        <f t="shared" si="262"/>
        <v>0</v>
      </c>
      <c r="CE180" s="43">
        <f t="shared" si="262"/>
        <v>0</v>
      </c>
      <c r="CF180" s="43">
        <f t="shared" si="262"/>
        <v>0</v>
      </c>
      <c r="CG180" s="43">
        <f t="shared" si="262"/>
        <v>0</v>
      </c>
      <c r="CH180" s="43">
        <f t="shared" si="262"/>
        <v>0</v>
      </c>
      <c r="CI180" s="43">
        <f t="shared" si="262"/>
        <v>0</v>
      </c>
      <c r="CJ180" s="43">
        <f t="shared" si="262"/>
        <v>0</v>
      </c>
      <c r="CK180" s="43">
        <f t="shared" si="262"/>
        <v>0</v>
      </c>
      <c r="CL180" s="43">
        <f t="shared" si="262"/>
        <v>0</v>
      </c>
      <c r="CM180" s="43">
        <f t="shared" si="262"/>
        <v>0</v>
      </c>
      <c r="CN180" s="43">
        <f t="shared" si="262"/>
        <v>0</v>
      </c>
      <c r="CO180" s="43">
        <f t="shared" si="262"/>
        <v>0</v>
      </c>
      <c r="CP180" s="43">
        <f t="shared" si="262"/>
        <v>0</v>
      </c>
      <c r="CQ180" s="43">
        <f t="shared" si="262"/>
        <v>0</v>
      </c>
      <c r="CR180" s="43">
        <f t="shared" si="262"/>
        <v>0</v>
      </c>
      <c r="CS180" s="43">
        <f t="shared" si="262"/>
        <v>0</v>
      </c>
      <c r="CT180" s="43">
        <f t="shared" si="262"/>
        <v>0</v>
      </c>
      <c r="CU180" s="43">
        <f t="shared" si="262"/>
        <v>0</v>
      </c>
      <c r="CV180" s="43">
        <f t="shared" si="262"/>
        <v>0</v>
      </c>
      <c r="CW180" s="43">
        <f t="shared" si="262"/>
        <v>0</v>
      </c>
      <c r="CX180" s="43">
        <f t="shared" si="262"/>
        <v>0</v>
      </c>
      <c r="CY180" s="43">
        <f t="shared" si="262"/>
        <v>0</v>
      </c>
      <c r="CZ180" s="43">
        <f t="shared" si="262"/>
        <v>0</v>
      </c>
      <c r="DA180" s="43">
        <f t="shared" si="262"/>
        <v>0</v>
      </c>
      <c r="DB180" s="43">
        <f t="shared" si="262"/>
        <v>0</v>
      </c>
      <c r="DC180" s="43">
        <f t="shared" ref="DC180:DW180" si="263">IF(BQ$4&lt;=$C$142,$AQ$8/$C$142,0)</f>
        <v>0</v>
      </c>
      <c r="DD180" s="43">
        <f t="shared" si="263"/>
        <v>0</v>
      </c>
      <c r="DE180" s="43">
        <f t="shared" si="263"/>
        <v>0</v>
      </c>
      <c r="DF180" s="43">
        <f t="shared" si="263"/>
        <v>0</v>
      </c>
      <c r="DG180" s="43">
        <f t="shared" si="263"/>
        <v>0</v>
      </c>
      <c r="DH180" s="43">
        <f t="shared" si="263"/>
        <v>0</v>
      </c>
      <c r="DI180" s="43">
        <f t="shared" si="263"/>
        <v>0</v>
      </c>
      <c r="DJ180" s="43">
        <f t="shared" si="263"/>
        <v>0</v>
      </c>
      <c r="DK180" s="43">
        <f t="shared" si="263"/>
        <v>0</v>
      </c>
      <c r="DL180" s="43">
        <f t="shared" si="263"/>
        <v>0</v>
      </c>
      <c r="DM180" s="43">
        <f t="shared" si="263"/>
        <v>0</v>
      </c>
      <c r="DN180" s="43">
        <f t="shared" si="263"/>
        <v>0</v>
      </c>
      <c r="DO180" s="43">
        <f t="shared" si="263"/>
        <v>0</v>
      </c>
      <c r="DP180" s="43">
        <f t="shared" si="263"/>
        <v>0</v>
      </c>
      <c r="DQ180" s="43">
        <f t="shared" si="263"/>
        <v>0</v>
      </c>
      <c r="DR180" s="43">
        <f t="shared" si="263"/>
        <v>0</v>
      </c>
      <c r="DS180" s="43">
        <f t="shared" si="263"/>
        <v>0</v>
      </c>
      <c r="DT180" s="43">
        <f t="shared" si="263"/>
        <v>0</v>
      </c>
      <c r="DU180" s="43">
        <f t="shared" si="263"/>
        <v>0</v>
      </c>
      <c r="DV180" s="43">
        <f t="shared" si="263"/>
        <v>0</v>
      </c>
      <c r="DW180" s="43">
        <f t="shared" si="263"/>
        <v>0</v>
      </c>
    </row>
    <row r="181" spans="4:127" x14ac:dyDescent="0.2">
      <c r="D181" s="20">
        <v>40</v>
      </c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>
        <f t="shared" ref="AR181:DC181" si="264">IF(E$4&lt;=$C$142,$AR$8/$C$142,0)</f>
        <v>0</v>
      </c>
      <c r="AS181" s="43">
        <f t="shared" si="264"/>
        <v>0</v>
      </c>
      <c r="AT181" s="43">
        <f t="shared" si="264"/>
        <v>0</v>
      </c>
      <c r="AU181" s="43">
        <f t="shared" si="264"/>
        <v>0</v>
      </c>
      <c r="AV181" s="43">
        <f t="shared" si="264"/>
        <v>0</v>
      </c>
      <c r="AW181" s="43">
        <f t="shared" si="264"/>
        <v>0</v>
      </c>
      <c r="AX181" s="43">
        <f t="shared" si="264"/>
        <v>0</v>
      </c>
      <c r="AY181" s="43">
        <f t="shared" si="264"/>
        <v>0</v>
      </c>
      <c r="AZ181" s="43">
        <f t="shared" si="264"/>
        <v>0</v>
      </c>
      <c r="BA181" s="43">
        <f t="shared" si="264"/>
        <v>0</v>
      </c>
      <c r="BB181" s="43">
        <f t="shared" si="264"/>
        <v>0</v>
      </c>
      <c r="BC181" s="43">
        <f t="shared" si="264"/>
        <v>0</v>
      </c>
      <c r="BD181" s="43">
        <f t="shared" si="264"/>
        <v>0</v>
      </c>
      <c r="BE181" s="43">
        <f t="shared" si="264"/>
        <v>0</v>
      </c>
      <c r="BF181" s="43">
        <f t="shared" si="264"/>
        <v>0</v>
      </c>
      <c r="BG181" s="43">
        <f t="shared" si="264"/>
        <v>0</v>
      </c>
      <c r="BH181" s="43">
        <f t="shared" si="264"/>
        <v>0</v>
      </c>
      <c r="BI181" s="43">
        <f t="shared" si="264"/>
        <v>0</v>
      </c>
      <c r="BJ181" s="43">
        <f t="shared" si="264"/>
        <v>0</v>
      </c>
      <c r="BK181" s="43">
        <f t="shared" si="264"/>
        <v>0</v>
      </c>
      <c r="BL181" s="43">
        <f t="shared" si="264"/>
        <v>0</v>
      </c>
      <c r="BM181" s="43">
        <f t="shared" si="264"/>
        <v>0</v>
      </c>
      <c r="BN181" s="43">
        <f t="shared" si="264"/>
        <v>0</v>
      </c>
      <c r="BO181" s="43">
        <f t="shared" si="264"/>
        <v>0</v>
      </c>
      <c r="BP181" s="43">
        <f t="shared" si="264"/>
        <v>0</v>
      </c>
      <c r="BQ181" s="43">
        <f t="shared" si="264"/>
        <v>0</v>
      </c>
      <c r="BR181" s="43">
        <f t="shared" si="264"/>
        <v>0</v>
      </c>
      <c r="BS181" s="43">
        <f t="shared" si="264"/>
        <v>0</v>
      </c>
      <c r="BT181" s="43">
        <f t="shared" si="264"/>
        <v>0</v>
      </c>
      <c r="BU181" s="43">
        <f t="shared" si="264"/>
        <v>0</v>
      </c>
      <c r="BV181" s="43">
        <f t="shared" si="264"/>
        <v>0</v>
      </c>
      <c r="BW181" s="43">
        <f t="shared" si="264"/>
        <v>0</v>
      </c>
      <c r="BX181" s="43">
        <f t="shared" si="264"/>
        <v>0</v>
      </c>
      <c r="BY181" s="43">
        <f t="shared" si="264"/>
        <v>0</v>
      </c>
      <c r="BZ181" s="43">
        <f t="shared" si="264"/>
        <v>0</v>
      </c>
      <c r="CA181" s="43">
        <f t="shared" si="264"/>
        <v>0</v>
      </c>
      <c r="CB181" s="43">
        <f t="shared" si="264"/>
        <v>0</v>
      </c>
      <c r="CC181" s="43">
        <f t="shared" si="264"/>
        <v>0</v>
      </c>
      <c r="CD181" s="43">
        <f t="shared" si="264"/>
        <v>0</v>
      </c>
      <c r="CE181" s="43">
        <f t="shared" si="264"/>
        <v>0</v>
      </c>
      <c r="CF181" s="43">
        <f t="shared" si="264"/>
        <v>0</v>
      </c>
      <c r="CG181" s="43">
        <f t="shared" si="264"/>
        <v>0</v>
      </c>
      <c r="CH181" s="43">
        <f t="shared" si="264"/>
        <v>0</v>
      </c>
      <c r="CI181" s="43">
        <f t="shared" si="264"/>
        <v>0</v>
      </c>
      <c r="CJ181" s="43">
        <f t="shared" si="264"/>
        <v>0</v>
      </c>
      <c r="CK181" s="43">
        <f t="shared" si="264"/>
        <v>0</v>
      </c>
      <c r="CL181" s="43">
        <f t="shared" si="264"/>
        <v>0</v>
      </c>
      <c r="CM181" s="43">
        <f t="shared" si="264"/>
        <v>0</v>
      </c>
      <c r="CN181" s="43">
        <f t="shared" si="264"/>
        <v>0</v>
      </c>
      <c r="CO181" s="43">
        <f t="shared" si="264"/>
        <v>0</v>
      </c>
      <c r="CP181" s="43">
        <f t="shared" si="264"/>
        <v>0</v>
      </c>
      <c r="CQ181" s="43">
        <f t="shared" si="264"/>
        <v>0</v>
      </c>
      <c r="CR181" s="43">
        <f t="shared" si="264"/>
        <v>0</v>
      </c>
      <c r="CS181" s="43">
        <f t="shared" si="264"/>
        <v>0</v>
      </c>
      <c r="CT181" s="43">
        <f t="shared" si="264"/>
        <v>0</v>
      </c>
      <c r="CU181" s="43">
        <f t="shared" si="264"/>
        <v>0</v>
      </c>
      <c r="CV181" s="43">
        <f t="shared" si="264"/>
        <v>0</v>
      </c>
      <c r="CW181" s="43">
        <f t="shared" si="264"/>
        <v>0</v>
      </c>
      <c r="CX181" s="43">
        <f t="shared" si="264"/>
        <v>0</v>
      </c>
      <c r="CY181" s="43">
        <f t="shared" si="264"/>
        <v>0</v>
      </c>
      <c r="CZ181" s="43">
        <f t="shared" si="264"/>
        <v>0</v>
      </c>
      <c r="DA181" s="43">
        <f t="shared" si="264"/>
        <v>0</v>
      </c>
      <c r="DB181" s="43">
        <f t="shared" si="264"/>
        <v>0</v>
      </c>
      <c r="DC181" s="43">
        <f t="shared" si="264"/>
        <v>0</v>
      </c>
      <c r="DD181" s="43">
        <f t="shared" ref="DD181:DW181" si="265">IF(BQ$4&lt;=$C$142,$AR$8/$C$142,0)</f>
        <v>0</v>
      </c>
      <c r="DE181" s="43">
        <f t="shared" si="265"/>
        <v>0</v>
      </c>
      <c r="DF181" s="43">
        <f t="shared" si="265"/>
        <v>0</v>
      </c>
      <c r="DG181" s="43">
        <f t="shared" si="265"/>
        <v>0</v>
      </c>
      <c r="DH181" s="43">
        <f t="shared" si="265"/>
        <v>0</v>
      </c>
      <c r="DI181" s="43">
        <f t="shared" si="265"/>
        <v>0</v>
      </c>
      <c r="DJ181" s="43">
        <f t="shared" si="265"/>
        <v>0</v>
      </c>
      <c r="DK181" s="43">
        <f t="shared" si="265"/>
        <v>0</v>
      </c>
      <c r="DL181" s="43">
        <f t="shared" si="265"/>
        <v>0</v>
      </c>
      <c r="DM181" s="43">
        <f t="shared" si="265"/>
        <v>0</v>
      </c>
      <c r="DN181" s="43">
        <f t="shared" si="265"/>
        <v>0</v>
      </c>
      <c r="DO181" s="43">
        <f t="shared" si="265"/>
        <v>0</v>
      </c>
      <c r="DP181" s="43">
        <f t="shared" si="265"/>
        <v>0</v>
      </c>
      <c r="DQ181" s="43">
        <f t="shared" si="265"/>
        <v>0</v>
      </c>
      <c r="DR181" s="43">
        <f t="shared" si="265"/>
        <v>0</v>
      </c>
      <c r="DS181" s="43">
        <f t="shared" si="265"/>
        <v>0</v>
      </c>
      <c r="DT181" s="43">
        <f t="shared" si="265"/>
        <v>0</v>
      </c>
      <c r="DU181" s="43">
        <f t="shared" si="265"/>
        <v>0</v>
      </c>
      <c r="DV181" s="43">
        <f t="shared" si="265"/>
        <v>0</v>
      </c>
      <c r="DW181" s="43">
        <f t="shared" si="265"/>
        <v>0</v>
      </c>
    </row>
    <row r="182" spans="4:127" x14ac:dyDescent="0.2">
      <c r="D182" s="20">
        <v>41</v>
      </c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>
        <f t="shared" ref="AS182:DD182" si="266">IF(E$4&lt;=$C$142,$AS$8/$C$142,0)</f>
        <v>0</v>
      </c>
      <c r="AT182" s="43">
        <f t="shared" si="266"/>
        <v>0</v>
      </c>
      <c r="AU182" s="43">
        <f t="shared" si="266"/>
        <v>0</v>
      </c>
      <c r="AV182" s="43">
        <f t="shared" si="266"/>
        <v>0</v>
      </c>
      <c r="AW182" s="43">
        <f t="shared" si="266"/>
        <v>0</v>
      </c>
      <c r="AX182" s="43">
        <f t="shared" si="266"/>
        <v>0</v>
      </c>
      <c r="AY182" s="43">
        <f t="shared" si="266"/>
        <v>0</v>
      </c>
      <c r="AZ182" s="43">
        <f t="shared" si="266"/>
        <v>0</v>
      </c>
      <c r="BA182" s="43">
        <f t="shared" si="266"/>
        <v>0</v>
      </c>
      <c r="BB182" s="43">
        <f t="shared" si="266"/>
        <v>0</v>
      </c>
      <c r="BC182" s="43">
        <f t="shared" si="266"/>
        <v>0</v>
      </c>
      <c r="BD182" s="43">
        <f t="shared" si="266"/>
        <v>0</v>
      </c>
      <c r="BE182" s="43">
        <f t="shared" si="266"/>
        <v>0</v>
      </c>
      <c r="BF182" s="43">
        <f t="shared" si="266"/>
        <v>0</v>
      </c>
      <c r="BG182" s="43">
        <f t="shared" si="266"/>
        <v>0</v>
      </c>
      <c r="BH182" s="43">
        <f t="shared" si="266"/>
        <v>0</v>
      </c>
      <c r="BI182" s="43">
        <f t="shared" si="266"/>
        <v>0</v>
      </c>
      <c r="BJ182" s="43">
        <f t="shared" si="266"/>
        <v>0</v>
      </c>
      <c r="BK182" s="43">
        <f t="shared" si="266"/>
        <v>0</v>
      </c>
      <c r="BL182" s="43">
        <f t="shared" si="266"/>
        <v>0</v>
      </c>
      <c r="BM182" s="43">
        <f t="shared" si="266"/>
        <v>0</v>
      </c>
      <c r="BN182" s="43">
        <f t="shared" si="266"/>
        <v>0</v>
      </c>
      <c r="BO182" s="43">
        <f t="shared" si="266"/>
        <v>0</v>
      </c>
      <c r="BP182" s="43">
        <f t="shared" si="266"/>
        <v>0</v>
      </c>
      <c r="BQ182" s="43">
        <f t="shared" si="266"/>
        <v>0</v>
      </c>
      <c r="BR182" s="43">
        <f t="shared" si="266"/>
        <v>0</v>
      </c>
      <c r="BS182" s="43">
        <f t="shared" si="266"/>
        <v>0</v>
      </c>
      <c r="BT182" s="43">
        <f t="shared" si="266"/>
        <v>0</v>
      </c>
      <c r="BU182" s="43">
        <f t="shared" si="266"/>
        <v>0</v>
      </c>
      <c r="BV182" s="43">
        <f t="shared" si="266"/>
        <v>0</v>
      </c>
      <c r="BW182" s="43">
        <f t="shared" si="266"/>
        <v>0</v>
      </c>
      <c r="BX182" s="43">
        <f t="shared" si="266"/>
        <v>0</v>
      </c>
      <c r="BY182" s="43">
        <f t="shared" si="266"/>
        <v>0</v>
      </c>
      <c r="BZ182" s="43">
        <f t="shared" si="266"/>
        <v>0</v>
      </c>
      <c r="CA182" s="43">
        <f t="shared" si="266"/>
        <v>0</v>
      </c>
      <c r="CB182" s="43">
        <f t="shared" si="266"/>
        <v>0</v>
      </c>
      <c r="CC182" s="43">
        <f t="shared" si="266"/>
        <v>0</v>
      </c>
      <c r="CD182" s="43">
        <f t="shared" si="266"/>
        <v>0</v>
      </c>
      <c r="CE182" s="43">
        <f t="shared" si="266"/>
        <v>0</v>
      </c>
      <c r="CF182" s="43">
        <f t="shared" si="266"/>
        <v>0</v>
      </c>
      <c r="CG182" s="43">
        <f t="shared" si="266"/>
        <v>0</v>
      </c>
      <c r="CH182" s="43">
        <f t="shared" si="266"/>
        <v>0</v>
      </c>
      <c r="CI182" s="43">
        <f t="shared" si="266"/>
        <v>0</v>
      </c>
      <c r="CJ182" s="43">
        <f t="shared" si="266"/>
        <v>0</v>
      </c>
      <c r="CK182" s="43">
        <f t="shared" si="266"/>
        <v>0</v>
      </c>
      <c r="CL182" s="43">
        <f t="shared" si="266"/>
        <v>0</v>
      </c>
      <c r="CM182" s="43">
        <f t="shared" si="266"/>
        <v>0</v>
      </c>
      <c r="CN182" s="43">
        <f t="shared" si="266"/>
        <v>0</v>
      </c>
      <c r="CO182" s="43">
        <f t="shared" si="266"/>
        <v>0</v>
      </c>
      <c r="CP182" s="43">
        <f t="shared" si="266"/>
        <v>0</v>
      </c>
      <c r="CQ182" s="43">
        <f t="shared" si="266"/>
        <v>0</v>
      </c>
      <c r="CR182" s="43">
        <f t="shared" si="266"/>
        <v>0</v>
      </c>
      <c r="CS182" s="43">
        <f t="shared" si="266"/>
        <v>0</v>
      </c>
      <c r="CT182" s="43">
        <f t="shared" si="266"/>
        <v>0</v>
      </c>
      <c r="CU182" s="43">
        <f t="shared" si="266"/>
        <v>0</v>
      </c>
      <c r="CV182" s="43">
        <f t="shared" si="266"/>
        <v>0</v>
      </c>
      <c r="CW182" s="43">
        <f t="shared" si="266"/>
        <v>0</v>
      </c>
      <c r="CX182" s="43">
        <f t="shared" si="266"/>
        <v>0</v>
      </c>
      <c r="CY182" s="43">
        <f t="shared" si="266"/>
        <v>0</v>
      </c>
      <c r="CZ182" s="43">
        <f t="shared" si="266"/>
        <v>0</v>
      </c>
      <c r="DA182" s="43">
        <f t="shared" si="266"/>
        <v>0</v>
      </c>
      <c r="DB182" s="43">
        <f t="shared" si="266"/>
        <v>0</v>
      </c>
      <c r="DC182" s="43">
        <f t="shared" si="266"/>
        <v>0</v>
      </c>
      <c r="DD182" s="43">
        <f t="shared" si="266"/>
        <v>0</v>
      </c>
      <c r="DE182" s="43">
        <f t="shared" ref="DE182:DW182" si="267">IF(BQ$4&lt;=$C$142,$AS$8/$C$142,0)</f>
        <v>0</v>
      </c>
      <c r="DF182" s="43">
        <f t="shared" si="267"/>
        <v>0</v>
      </c>
      <c r="DG182" s="43">
        <f t="shared" si="267"/>
        <v>0</v>
      </c>
      <c r="DH182" s="43">
        <f t="shared" si="267"/>
        <v>0</v>
      </c>
      <c r="DI182" s="43">
        <f t="shared" si="267"/>
        <v>0</v>
      </c>
      <c r="DJ182" s="43">
        <f t="shared" si="267"/>
        <v>0</v>
      </c>
      <c r="DK182" s="43">
        <f t="shared" si="267"/>
        <v>0</v>
      </c>
      <c r="DL182" s="43">
        <f t="shared" si="267"/>
        <v>0</v>
      </c>
      <c r="DM182" s="43">
        <f t="shared" si="267"/>
        <v>0</v>
      </c>
      <c r="DN182" s="43">
        <f t="shared" si="267"/>
        <v>0</v>
      </c>
      <c r="DO182" s="43">
        <f t="shared" si="267"/>
        <v>0</v>
      </c>
      <c r="DP182" s="43">
        <f t="shared" si="267"/>
        <v>0</v>
      </c>
      <c r="DQ182" s="43">
        <f t="shared" si="267"/>
        <v>0</v>
      </c>
      <c r="DR182" s="43">
        <f t="shared" si="267"/>
        <v>0</v>
      </c>
      <c r="DS182" s="43">
        <f t="shared" si="267"/>
        <v>0</v>
      </c>
      <c r="DT182" s="43">
        <f t="shared" si="267"/>
        <v>0</v>
      </c>
      <c r="DU182" s="43">
        <f t="shared" si="267"/>
        <v>0</v>
      </c>
      <c r="DV182" s="43">
        <f t="shared" si="267"/>
        <v>0</v>
      </c>
      <c r="DW182" s="43">
        <f t="shared" si="267"/>
        <v>0</v>
      </c>
    </row>
    <row r="183" spans="4:127" x14ac:dyDescent="0.2">
      <c r="D183" s="20">
        <v>42</v>
      </c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>
        <f t="shared" ref="AT183:DE183" si="268">IF(E$4&lt;=$C$142,$AT$8/$C$142,0)</f>
        <v>0</v>
      </c>
      <c r="AU183" s="43">
        <f t="shared" si="268"/>
        <v>0</v>
      </c>
      <c r="AV183" s="43">
        <f t="shared" si="268"/>
        <v>0</v>
      </c>
      <c r="AW183" s="43">
        <f t="shared" si="268"/>
        <v>0</v>
      </c>
      <c r="AX183" s="43">
        <f t="shared" si="268"/>
        <v>0</v>
      </c>
      <c r="AY183" s="43">
        <f t="shared" si="268"/>
        <v>0</v>
      </c>
      <c r="AZ183" s="43">
        <f t="shared" si="268"/>
        <v>0</v>
      </c>
      <c r="BA183" s="43">
        <f t="shared" si="268"/>
        <v>0</v>
      </c>
      <c r="BB183" s="43">
        <f t="shared" si="268"/>
        <v>0</v>
      </c>
      <c r="BC183" s="43">
        <f t="shared" si="268"/>
        <v>0</v>
      </c>
      <c r="BD183" s="43">
        <f t="shared" si="268"/>
        <v>0</v>
      </c>
      <c r="BE183" s="43">
        <f t="shared" si="268"/>
        <v>0</v>
      </c>
      <c r="BF183" s="43">
        <f t="shared" si="268"/>
        <v>0</v>
      </c>
      <c r="BG183" s="43">
        <f t="shared" si="268"/>
        <v>0</v>
      </c>
      <c r="BH183" s="43">
        <f t="shared" si="268"/>
        <v>0</v>
      </c>
      <c r="BI183" s="43">
        <f t="shared" si="268"/>
        <v>0</v>
      </c>
      <c r="BJ183" s="43">
        <f t="shared" si="268"/>
        <v>0</v>
      </c>
      <c r="BK183" s="43">
        <f t="shared" si="268"/>
        <v>0</v>
      </c>
      <c r="BL183" s="43">
        <f t="shared" si="268"/>
        <v>0</v>
      </c>
      <c r="BM183" s="43">
        <f t="shared" si="268"/>
        <v>0</v>
      </c>
      <c r="BN183" s="43">
        <f t="shared" si="268"/>
        <v>0</v>
      </c>
      <c r="BO183" s="43">
        <f t="shared" si="268"/>
        <v>0</v>
      </c>
      <c r="BP183" s="43">
        <f t="shared" si="268"/>
        <v>0</v>
      </c>
      <c r="BQ183" s="43">
        <f t="shared" si="268"/>
        <v>0</v>
      </c>
      <c r="BR183" s="43">
        <f t="shared" si="268"/>
        <v>0</v>
      </c>
      <c r="BS183" s="43">
        <f t="shared" si="268"/>
        <v>0</v>
      </c>
      <c r="BT183" s="43">
        <f t="shared" si="268"/>
        <v>0</v>
      </c>
      <c r="BU183" s="43">
        <f t="shared" si="268"/>
        <v>0</v>
      </c>
      <c r="BV183" s="43">
        <f t="shared" si="268"/>
        <v>0</v>
      </c>
      <c r="BW183" s="43">
        <f t="shared" si="268"/>
        <v>0</v>
      </c>
      <c r="BX183" s="43">
        <f t="shared" si="268"/>
        <v>0</v>
      </c>
      <c r="BY183" s="43">
        <f t="shared" si="268"/>
        <v>0</v>
      </c>
      <c r="BZ183" s="43">
        <f t="shared" si="268"/>
        <v>0</v>
      </c>
      <c r="CA183" s="43">
        <f t="shared" si="268"/>
        <v>0</v>
      </c>
      <c r="CB183" s="43">
        <f t="shared" si="268"/>
        <v>0</v>
      </c>
      <c r="CC183" s="43">
        <f t="shared" si="268"/>
        <v>0</v>
      </c>
      <c r="CD183" s="43">
        <f t="shared" si="268"/>
        <v>0</v>
      </c>
      <c r="CE183" s="43">
        <f t="shared" si="268"/>
        <v>0</v>
      </c>
      <c r="CF183" s="43">
        <f t="shared" si="268"/>
        <v>0</v>
      </c>
      <c r="CG183" s="43">
        <f t="shared" si="268"/>
        <v>0</v>
      </c>
      <c r="CH183" s="43">
        <f t="shared" si="268"/>
        <v>0</v>
      </c>
      <c r="CI183" s="43">
        <f t="shared" si="268"/>
        <v>0</v>
      </c>
      <c r="CJ183" s="43">
        <f t="shared" si="268"/>
        <v>0</v>
      </c>
      <c r="CK183" s="43">
        <f t="shared" si="268"/>
        <v>0</v>
      </c>
      <c r="CL183" s="43">
        <f t="shared" si="268"/>
        <v>0</v>
      </c>
      <c r="CM183" s="43">
        <f t="shared" si="268"/>
        <v>0</v>
      </c>
      <c r="CN183" s="43">
        <f t="shared" si="268"/>
        <v>0</v>
      </c>
      <c r="CO183" s="43">
        <f t="shared" si="268"/>
        <v>0</v>
      </c>
      <c r="CP183" s="43">
        <f t="shared" si="268"/>
        <v>0</v>
      </c>
      <c r="CQ183" s="43">
        <f t="shared" si="268"/>
        <v>0</v>
      </c>
      <c r="CR183" s="43">
        <f t="shared" si="268"/>
        <v>0</v>
      </c>
      <c r="CS183" s="43">
        <f t="shared" si="268"/>
        <v>0</v>
      </c>
      <c r="CT183" s="43">
        <f t="shared" si="268"/>
        <v>0</v>
      </c>
      <c r="CU183" s="43">
        <f t="shared" si="268"/>
        <v>0</v>
      </c>
      <c r="CV183" s="43">
        <f t="shared" si="268"/>
        <v>0</v>
      </c>
      <c r="CW183" s="43">
        <f t="shared" si="268"/>
        <v>0</v>
      </c>
      <c r="CX183" s="43">
        <f t="shared" si="268"/>
        <v>0</v>
      </c>
      <c r="CY183" s="43">
        <f t="shared" si="268"/>
        <v>0</v>
      </c>
      <c r="CZ183" s="43">
        <f t="shared" si="268"/>
        <v>0</v>
      </c>
      <c r="DA183" s="43">
        <f t="shared" si="268"/>
        <v>0</v>
      </c>
      <c r="DB183" s="43">
        <f t="shared" si="268"/>
        <v>0</v>
      </c>
      <c r="DC183" s="43">
        <f t="shared" si="268"/>
        <v>0</v>
      </c>
      <c r="DD183" s="43">
        <f t="shared" si="268"/>
        <v>0</v>
      </c>
      <c r="DE183" s="43">
        <f t="shared" si="268"/>
        <v>0</v>
      </c>
      <c r="DF183" s="43">
        <f t="shared" ref="DF183:DW183" si="269">IF(BQ$4&lt;=$C$142,$AT$8/$C$142,0)</f>
        <v>0</v>
      </c>
      <c r="DG183" s="43">
        <f t="shared" si="269"/>
        <v>0</v>
      </c>
      <c r="DH183" s="43">
        <f t="shared" si="269"/>
        <v>0</v>
      </c>
      <c r="DI183" s="43">
        <f t="shared" si="269"/>
        <v>0</v>
      </c>
      <c r="DJ183" s="43">
        <f t="shared" si="269"/>
        <v>0</v>
      </c>
      <c r="DK183" s="43">
        <f t="shared" si="269"/>
        <v>0</v>
      </c>
      <c r="DL183" s="43">
        <f t="shared" si="269"/>
        <v>0</v>
      </c>
      <c r="DM183" s="43">
        <f t="shared" si="269"/>
        <v>0</v>
      </c>
      <c r="DN183" s="43">
        <f t="shared" si="269"/>
        <v>0</v>
      </c>
      <c r="DO183" s="43">
        <f t="shared" si="269"/>
        <v>0</v>
      </c>
      <c r="DP183" s="43">
        <f t="shared" si="269"/>
        <v>0</v>
      </c>
      <c r="DQ183" s="43">
        <f t="shared" si="269"/>
        <v>0</v>
      </c>
      <c r="DR183" s="43">
        <f t="shared" si="269"/>
        <v>0</v>
      </c>
      <c r="DS183" s="43">
        <f t="shared" si="269"/>
        <v>0</v>
      </c>
      <c r="DT183" s="43">
        <f t="shared" si="269"/>
        <v>0</v>
      </c>
      <c r="DU183" s="43">
        <f t="shared" si="269"/>
        <v>0</v>
      </c>
      <c r="DV183" s="43">
        <f t="shared" si="269"/>
        <v>0</v>
      </c>
      <c r="DW183" s="43">
        <f t="shared" si="269"/>
        <v>0</v>
      </c>
    </row>
    <row r="184" spans="4:127" x14ac:dyDescent="0.2">
      <c r="D184" s="20">
        <v>43</v>
      </c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>
        <f t="shared" ref="AU184:DF184" si="270">IF(E$4&lt;=$C$142,$AU$8/$C$142,0)</f>
        <v>0</v>
      </c>
      <c r="AV184" s="43">
        <f t="shared" si="270"/>
        <v>0</v>
      </c>
      <c r="AW184" s="43">
        <f t="shared" si="270"/>
        <v>0</v>
      </c>
      <c r="AX184" s="43">
        <f t="shared" si="270"/>
        <v>0</v>
      </c>
      <c r="AY184" s="43">
        <f t="shared" si="270"/>
        <v>0</v>
      </c>
      <c r="AZ184" s="43">
        <f t="shared" si="270"/>
        <v>0</v>
      </c>
      <c r="BA184" s="43">
        <f t="shared" si="270"/>
        <v>0</v>
      </c>
      <c r="BB184" s="43">
        <f t="shared" si="270"/>
        <v>0</v>
      </c>
      <c r="BC184" s="43">
        <f t="shared" si="270"/>
        <v>0</v>
      </c>
      <c r="BD184" s="43">
        <f t="shared" si="270"/>
        <v>0</v>
      </c>
      <c r="BE184" s="43">
        <f t="shared" si="270"/>
        <v>0</v>
      </c>
      <c r="BF184" s="43">
        <f t="shared" si="270"/>
        <v>0</v>
      </c>
      <c r="BG184" s="43">
        <f t="shared" si="270"/>
        <v>0</v>
      </c>
      <c r="BH184" s="43">
        <f t="shared" si="270"/>
        <v>0</v>
      </c>
      <c r="BI184" s="43">
        <f t="shared" si="270"/>
        <v>0</v>
      </c>
      <c r="BJ184" s="43">
        <f t="shared" si="270"/>
        <v>0</v>
      </c>
      <c r="BK184" s="43">
        <f t="shared" si="270"/>
        <v>0</v>
      </c>
      <c r="BL184" s="43">
        <f t="shared" si="270"/>
        <v>0</v>
      </c>
      <c r="BM184" s="43">
        <f t="shared" si="270"/>
        <v>0</v>
      </c>
      <c r="BN184" s="43">
        <f t="shared" si="270"/>
        <v>0</v>
      </c>
      <c r="BO184" s="43">
        <f t="shared" si="270"/>
        <v>0</v>
      </c>
      <c r="BP184" s="43">
        <f t="shared" si="270"/>
        <v>0</v>
      </c>
      <c r="BQ184" s="43">
        <f t="shared" si="270"/>
        <v>0</v>
      </c>
      <c r="BR184" s="43">
        <f t="shared" si="270"/>
        <v>0</v>
      </c>
      <c r="BS184" s="43">
        <f t="shared" si="270"/>
        <v>0</v>
      </c>
      <c r="BT184" s="43">
        <f t="shared" si="270"/>
        <v>0</v>
      </c>
      <c r="BU184" s="43">
        <f t="shared" si="270"/>
        <v>0</v>
      </c>
      <c r="BV184" s="43">
        <f t="shared" si="270"/>
        <v>0</v>
      </c>
      <c r="BW184" s="43">
        <f t="shared" si="270"/>
        <v>0</v>
      </c>
      <c r="BX184" s="43">
        <f t="shared" si="270"/>
        <v>0</v>
      </c>
      <c r="BY184" s="43">
        <f t="shared" si="270"/>
        <v>0</v>
      </c>
      <c r="BZ184" s="43">
        <f t="shared" si="270"/>
        <v>0</v>
      </c>
      <c r="CA184" s="43">
        <f t="shared" si="270"/>
        <v>0</v>
      </c>
      <c r="CB184" s="43">
        <f t="shared" si="270"/>
        <v>0</v>
      </c>
      <c r="CC184" s="43">
        <f t="shared" si="270"/>
        <v>0</v>
      </c>
      <c r="CD184" s="43">
        <f t="shared" si="270"/>
        <v>0</v>
      </c>
      <c r="CE184" s="43">
        <f t="shared" si="270"/>
        <v>0</v>
      </c>
      <c r="CF184" s="43">
        <f t="shared" si="270"/>
        <v>0</v>
      </c>
      <c r="CG184" s="43">
        <f t="shared" si="270"/>
        <v>0</v>
      </c>
      <c r="CH184" s="43">
        <f t="shared" si="270"/>
        <v>0</v>
      </c>
      <c r="CI184" s="43">
        <f t="shared" si="270"/>
        <v>0</v>
      </c>
      <c r="CJ184" s="43">
        <f t="shared" si="270"/>
        <v>0</v>
      </c>
      <c r="CK184" s="43">
        <f t="shared" si="270"/>
        <v>0</v>
      </c>
      <c r="CL184" s="43">
        <f t="shared" si="270"/>
        <v>0</v>
      </c>
      <c r="CM184" s="43">
        <f t="shared" si="270"/>
        <v>0</v>
      </c>
      <c r="CN184" s="43">
        <f t="shared" si="270"/>
        <v>0</v>
      </c>
      <c r="CO184" s="43">
        <f t="shared" si="270"/>
        <v>0</v>
      </c>
      <c r="CP184" s="43">
        <f t="shared" si="270"/>
        <v>0</v>
      </c>
      <c r="CQ184" s="43">
        <f t="shared" si="270"/>
        <v>0</v>
      </c>
      <c r="CR184" s="43">
        <f t="shared" si="270"/>
        <v>0</v>
      </c>
      <c r="CS184" s="43">
        <f t="shared" si="270"/>
        <v>0</v>
      </c>
      <c r="CT184" s="43">
        <f t="shared" si="270"/>
        <v>0</v>
      </c>
      <c r="CU184" s="43">
        <f t="shared" si="270"/>
        <v>0</v>
      </c>
      <c r="CV184" s="43">
        <f t="shared" si="270"/>
        <v>0</v>
      </c>
      <c r="CW184" s="43">
        <f t="shared" si="270"/>
        <v>0</v>
      </c>
      <c r="CX184" s="43">
        <f t="shared" si="270"/>
        <v>0</v>
      </c>
      <c r="CY184" s="43">
        <f t="shared" si="270"/>
        <v>0</v>
      </c>
      <c r="CZ184" s="43">
        <f t="shared" si="270"/>
        <v>0</v>
      </c>
      <c r="DA184" s="43">
        <f t="shared" si="270"/>
        <v>0</v>
      </c>
      <c r="DB184" s="43">
        <f t="shared" si="270"/>
        <v>0</v>
      </c>
      <c r="DC184" s="43">
        <f t="shared" si="270"/>
        <v>0</v>
      </c>
      <c r="DD184" s="43">
        <f t="shared" si="270"/>
        <v>0</v>
      </c>
      <c r="DE184" s="43">
        <f t="shared" si="270"/>
        <v>0</v>
      </c>
      <c r="DF184" s="43">
        <f t="shared" si="270"/>
        <v>0</v>
      </c>
      <c r="DG184" s="43">
        <f t="shared" ref="DG184:DW184" si="271">IF(BQ$4&lt;=$C$142,$AU$8/$C$142,0)</f>
        <v>0</v>
      </c>
      <c r="DH184" s="43">
        <f t="shared" si="271"/>
        <v>0</v>
      </c>
      <c r="DI184" s="43">
        <f t="shared" si="271"/>
        <v>0</v>
      </c>
      <c r="DJ184" s="43">
        <f t="shared" si="271"/>
        <v>0</v>
      </c>
      <c r="DK184" s="43">
        <f t="shared" si="271"/>
        <v>0</v>
      </c>
      <c r="DL184" s="43">
        <f t="shared" si="271"/>
        <v>0</v>
      </c>
      <c r="DM184" s="43">
        <f t="shared" si="271"/>
        <v>0</v>
      </c>
      <c r="DN184" s="43">
        <f t="shared" si="271"/>
        <v>0</v>
      </c>
      <c r="DO184" s="43">
        <f t="shared" si="271"/>
        <v>0</v>
      </c>
      <c r="DP184" s="43">
        <f t="shared" si="271"/>
        <v>0</v>
      </c>
      <c r="DQ184" s="43">
        <f t="shared" si="271"/>
        <v>0</v>
      </c>
      <c r="DR184" s="43">
        <f t="shared" si="271"/>
        <v>0</v>
      </c>
      <c r="DS184" s="43">
        <f t="shared" si="271"/>
        <v>0</v>
      </c>
      <c r="DT184" s="43">
        <f t="shared" si="271"/>
        <v>0</v>
      </c>
      <c r="DU184" s="43">
        <f t="shared" si="271"/>
        <v>0</v>
      </c>
      <c r="DV184" s="43">
        <f t="shared" si="271"/>
        <v>0</v>
      </c>
      <c r="DW184" s="43">
        <f t="shared" si="271"/>
        <v>0</v>
      </c>
    </row>
    <row r="185" spans="4:127" x14ac:dyDescent="0.2">
      <c r="D185" s="20">
        <v>44</v>
      </c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>
        <f t="shared" ref="AV185:DG185" si="272">IF(E$4&lt;=$C$142,$AV$8/$C$142,0)</f>
        <v>0</v>
      </c>
      <c r="AW185" s="43">
        <f t="shared" si="272"/>
        <v>0</v>
      </c>
      <c r="AX185" s="43">
        <f t="shared" si="272"/>
        <v>0</v>
      </c>
      <c r="AY185" s="43">
        <f t="shared" si="272"/>
        <v>0</v>
      </c>
      <c r="AZ185" s="43">
        <f t="shared" si="272"/>
        <v>0</v>
      </c>
      <c r="BA185" s="43">
        <f t="shared" si="272"/>
        <v>0</v>
      </c>
      <c r="BB185" s="43">
        <f t="shared" si="272"/>
        <v>0</v>
      </c>
      <c r="BC185" s="43">
        <f t="shared" si="272"/>
        <v>0</v>
      </c>
      <c r="BD185" s="43">
        <f t="shared" si="272"/>
        <v>0</v>
      </c>
      <c r="BE185" s="43">
        <f t="shared" si="272"/>
        <v>0</v>
      </c>
      <c r="BF185" s="43">
        <f t="shared" si="272"/>
        <v>0</v>
      </c>
      <c r="BG185" s="43">
        <f t="shared" si="272"/>
        <v>0</v>
      </c>
      <c r="BH185" s="43">
        <f t="shared" si="272"/>
        <v>0</v>
      </c>
      <c r="BI185" s="43">
        <f t="shared" si="272"/>
        <v>0</v>
      </c>
      <c r="BJ185" s="43">
        <f t="shared" si="272"/>
        <v>0</v>
      </c>
      <c r="BK185" s="43">
        <f t="shared" si="272"/>
        <v>0</v>
      </c>
      <c r="BL185" s="43">
        <f t="shared" si="272"/>
        <v>0</v>
      </c>
      <c r="BM185" s="43">
        <f t="shared" si="272"/>
        <v>0</v>
      </c>
      <c r="BN185" s="43">
        <f t="shared" si="272"/>
        <v>0</v>
      </c>
      <c r="BO185" s="43">
        <f t="shared" si="272"/>
        <v>0</v>
      </c>
      <c r="BP185" s="43">
        <f t="shared" si="272"/>
        <v>0</v>
      </c>
      <c r="BQ185" s="43">
        <f t="shared" si="272"/>
        <v>0</v>
      </c>
      <c r="BR185" s="43">
        <f t="shared" si="272"/>
        <v>0</v>
      </c>
      <c r="BS185" s="43">
        <f t="shared" si="272"/>
        <v>0</v>
      </c>
      <c r="BT185" s="43">
        <f t="shared" si="272"/>
        <v>0</v>
      </c>
      <c r="BU185" s="43">
        <f t="shared" si="272"/>
        <v>0</v>
      </c>
      <c r="BV185" s="43">
        <f t="shared" si="272"/>
        <v>0</v>
      </c>
      <c r="BW185" s="43">
        <f t="shared" si="272"/>
        <v>0</v>
      </c>
      <c r="BX185" s="43">
        <f t="shared" si="272"/>
        <v>0</v>
      </c>
      <c r="BY185" s="43">
        <f t="shared" si="272"/>
        <v>0</v>
      </c>
      <c r="BZ185" s="43">
        <f t="shared" si="272"/>
        <v>0</v>
      </c>
      <c r="CA185" s="43">
        <f t="shared" si="272"/>
        <v>0</v>
      </c>
      <c r="CB185" s="43">
        <f t="shared" si="272"/>
        <v>0</v>
      </c>
      <c r="CC185" s="43">
        <f t="shared" si="272"/>
        <v>0</v>
      </c>
      <c r="CD185" s="43">
        <f t="shared" si="272"/>
        <v>0</v>
      </c>
      <c r="CE185" s="43">
        <f t="shared" si="272"/>
        <v>0</v>
      </c>
      <c r="CF185" s="43">
        <f t="shared" si="272"/>
        <v>0</v>
      </c>
      <c r="CG185" s="43">
        <f t="shared" si="272"/>
        <v>0</v>
      </c>
      <c r="CH185" s="43">
        <f t="shared" si="272"/>
        <v>0</v>
      </c>
      <c r="CI185" s="43">
        <f t="shared" si="272"/>
        <v>0</v>
      </c>
      <c r="CJ185" s="43">
        <f t="shared" si="272"/>
        <v>0</v>
      </c>
      <c r="CK185" s="43">
        <f t="shared" si="272"/>
        <v>0</v>
      </c>
      <c r="CL185" s="43">
        <f t="shared" si="272"/>
        <v>0</v>
      </c>
      <c r="CM185" s="43">
        <f t="shared" si="272"/>
        <v>0</v>
      </c>
      <c r="CN185" s="43">
        <f t="shared" si="272"/>
        <v>0</v>
      </c>
      <c r="CO185" s="43">
        <f t="shared" si="272"/>
        <v>0</v>
      </c>
      <c r="CP185" s="43">
        <f t="shared" si="272"/>
        <v>0</v>
      </c>
      <c r="CQ185" s="43">
        <f t="shared" si="272"/>
        <v>0</v>
      </c>
      <c r="CR185" s="43">
        <f t="shared" si="272"/>
        <v>0</v>
      </c>
      <c r="CS185" s="43">
        <f t="shared" si="272"/>
        <v>0</v>
      </c>
      <c r="CT185" s="43">
        <f t="shared" si="272"/>
        <v>0</v>
      </c>
      <c r="CU185" s="43">
        <f t="shared" si="272"/>
        <v>0</v>
      </c>
      <c r="CV185" s="43">
        <f t="shared" si="272"/>
        <v>0</v>
      </c>
      <c r="CW185" s="43">
        <f t="shared" si="272"/>
        <v>0</v>
      </c>
      <c r="CX185" s="43">
        <f t="shared" si="272"/>
        <v>0</v>
      </c>
      <c r="CY185" s="43">
        <f t="shared" si="272"/>
        <v>0</v>
      </c>
      <c r="CZ185" s="43">
        <f t="shared" si="272"/>
        <v>0</v>
      </c>
      <c r="DA185" s="43">
        <f t="shared" si="272"/>
        <v>0</v>
      </c>
      <c r="DB185" s="43">
        <f t="shared" si="272"/>
        <v>0</v>
      </c>
      <c r="DC185" s="43">
        <f t="shared" si="272"/>
        <v>0</v>
      </c>
      <c r="DD185" s="43">
        <f t="shared" si="272"/>
        <v>0</v>
      </c>
      <c r="DE185" s="43">
        <f t="shared" si="272"/>
        <v>0</v>
      </c>
      <c r="DF185" s="43">
        <f t="shared" si="272"/>
        <v>0</v>
      </c>
      <c r="DG185" s="43">
        <f t="shared" si="272"/>
        <v>0</v>
      </c>
      <c r="DH185" s="43">
        <f t="shared" ref="DH185:DW185" si="273">IF(BQ$4&lt;=$C$142,$AV$8/$C$142,0)</f>
        <v>0</v>
      </c>
      <c r="DI185" s="43">
        <f t="shared" si="273"/>
        <v>0</v>
      </c>
      <c r="DJ185" s="43">
        <f t="shared" si="273"/>
        <v>0</v>
      </c>
      <c r="DK185" s="43">
        <f t="shared" si="273"/>
        <v>0</v>
      </c>
      <c r="DL185" s="43">
        <f t="shared" si="273"/>
        <v>0</v>
      </c>
      <c r="DM185" s="43">
        <f t="shared" si="273"/>
        <v>0</v>
      </c>
      <c r="DN185" s="43">
        <f t="shared" si="273"/>
        <v>0</v>
      </c>
      <c r="DO185" s="43">
        <f t="shared" si="273"/>
        <v>0</v>
      </c>
      <c r="DP185" s="43">
        <f t="shared" si="273"/>
        <v>0</v>
      </c>
      <c r="DQ185" s="43">
        <f t="shared" si="273"/>
        <v>0</v>
      </c>
      <c r="DR185" s="43">
        <f t="shared" si="273"/>
        <v>0</v>
      </c>
      <c r="DS185" s="43">
        <f t="shared" si="273"/>
        <v>0</v>
      </c>
      <c r="DT185" s="43">
        <f t="shared" si="273"/>
        <v>0</v>
      </c>
      <c r="DU185" s="43">
        <f t="shared" si="273"/>
        <v>0</v>
      </c>
      <c r="DV185" s="43">
        <f t="shared" si="273"/>
        <v>0</v>
      </c>
      <c r="DW185" s="43">
        <f t="shared" si="273"/>
        <v>0</v>
      </c>
    </row>
    <row r="186" spans="4:127" x14ac:dyDescent="0.2">
      <c r="D186" s="20">
        <v>45</v>
      </c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>
        <f t="shared" ref="AW186:DH186" si="274">IF(E$4&lt;=$C$142,$AW$8/$C$142,0)</f>
        <v>0</v>
      </c>
      <c r="AX186" s="43">
        <f t="shared" si="274"/>
        <v>0</v>
      </c>
      <c r="AY186" s="43">
        <f t="shared" si="274"/>
        <v>0</v>
      </c>
      <c r="AZ186" s="43">
        <f t="shared" si="274"/>
        <v>0</v>
      </c>
      <c r="BA186" s="43">
        <f t="shared" si="274"/>
        <v>0</v>
      </c>
      <c r="BB186" s="43">
        <f t="shared" si="274"/>
        <v>0</v>
      </c>
      <c r="BC186" s="43">
        <f t="shared" si="274"/>
        <v>0</v>
      </c>
      <c r="BD186" s="43">
        <f t="shared" si="274"/>
        <v>0</v>
      </c>
      <c r="BE186" s="43">
        <f t="shared" si="274"/>
        <v>0</v>
      </c>
      <c r="BF186" s="43">
        <f t="shared" si="274"/>
        <v>0</v>
      </c>
      <c r="BG186" s="43">
        <f t="shared" si="274"/>
        <v>0</v>
      </c>
      <c r="BH186" s="43">
        <f t="shared" si="274"/>
        <v>0</v>
      </c>
      <c r="BI186" s="43">
        <f t="shared" si="274"/>
        <v>0</v>
      </c>
      <c r="BJ186" s="43">
        <f t="shared" si="274"/>
        <v>0</v>
      </c>
      <c r="BK186" s="43">
        <f t="shared" si="274"/>
        <v>0</v>
      </c>
      <c r="BL186" s="43">
        <f t="shared" si="274"/>
        <v>0</v>
      </c>
      <c r="BM186" s="43">
        <f t="shared" si="274"/>
        <v>0</v>
      </c>
      <c r="BN186" s="43">
        <f t="shared" si="274"/>
        <v>0</v>
      </c>
      <c r="BO186" s="43">
        <f t="shared" si="274"/>
        <v>0</v>
      </c>
      <c r="BP186" s="43">
        <f t="shared" si="274"/>
        <v>0</v>
      </c>
      <c r="BQ186" s="43">
        <f t="shared" si="274"/>
        <v>0</v>
      </c>
      <c r="BR186" s="43">
        <f t="shared" si="274"/>
        <v>0</v>
      </c>
      <c r="BS186" s="43">
        <f t="shared" si="274"/>
        <v>0</v>
      </c>
      <c r="BT186" s="43">
        <f t="shared" si="274"/>
        <v>0</v>
      </c>
      <c r="BU186" s="43">
        <f t="shared" si="274"/>
        <v>0</v>
      </c>
      <c r="BV186" s="43">
        <f t="shared" si="274"/>
        <v>0</v>
      </c>
      <c r="BW186" s="43">
        <f t="shared" si="274"/>
        <v>0</v>
      </c>
      <c r="BX186" s="43">
        <f t="shared" si="274"/>
        <v>0</v>
      </c>
      <c r="BY186" s="43">
        <f t="shared" si="274"/>
        <v>0</v>
      </c>
      <c r="BZ186" s="43">
        <f t="shared" si="274"/>
        <v>0</v>
      </c>
      <c r="CA186" s="43">
        <f t="shared" si="274"/>
        <v>0</v>
      </c>
      <c r="CB186" s="43">
        <f t="shared" si="274"/>
        <v>0</v>
      </c>
      <c r="CC186" s="43">
        <f t="shared" si="274"/>
        <v>0</v>
      </c>
      <c r="CD186" s="43">
        <f t="shared" si="274"/>
        <v>0</v>
      </c>
      <c r="CE186" s="43">
        <f t="shared" si="274"/>
        <v>0</v>
      </c>
      <c r="CF186" s="43">
        <f t="shared" si="274"/>
        <v>0</v>
      </c>
      <c r="CG186" s="43">
        <f t="shared" si="274"/>
        <v>0</v>
      </c>
      <c r="CH186" s="43">
        <f t="shared" si="274"/>
        <v>0</v>
      </c>
      <c r="CI186" s="43">
        <f t="shared" si="274"/>
        <v>0</v>
      </c>
      <c r="CJ186" s="43">
        <f t="shared" si="274"/>
        <v>0</v>
      </c>
      <c r="CK186" s="43">
        <f t="shared" si="274"/>
        <v>0</v>
      </c>
      <c r="CL186" s="43">
        <f t="shared" si="274"/>
        <v>0</v>
      </c>
      <c r="CM186" s="43">
        <f t="shared" si="274"/>
        <v>0</v>
      </c>
      <c r="CN186" s="43">
        <f t="shared" si="274"/>
        <v>0</v>
      </c>
      <c r="CO186" s="43">
        <f t="shared" si="274"/>
        <v>0</v>
      </c>
      <c r="CP186" s="43">
        <f t="shared" si="274"/>
        <v>0</v>
      </c>
      <c r="CQ186" s="43">
        <f t="shared" si="274"/>
        <v>0</v>
      </c>
      <c r="CR186" s="43">
        <f t="shared" si="274"/>
        <v>0</v>
      </c>
      <c r="CS186" s="43">
        <f t="shared" si="274"/>
        <v>0</v>
      </c>
      <c r="CT186" s="43">
        <f t="shared" si="274"/>
        <v>0</v>
      </c>
      <c r="CU186" s="43">
        <f t="shared" si="274"/>
        <v>0</v>
      </c>
      <c r="CV186" s="43">
        <f t="shared" si="274"/>
        <v>0</v>
      </c>
      <c r="CW186" s="43">
        <f t="shared" si="274"/>
        <v>0</v>
      </c>
      <c r="CX186" s="43">
        <f t="shared" si="274"/>
        <v>0</v>
      </c>
      <c r="CY186" s="43">
        <f t="shared" si="274"/>
        <v>0</v>
      </c>
      <c r="CZ186" s="43">
        <f t="shared" si="274"/>
        <v>0</v>
      </c>
      <c r="DA186" s="43">
        <f t="shared" si="274"/>
        <v>0</v>
      </c>
      <c r="DB186" s="43">
        <f t="shared" si="274"/>
        <v>0</v>
      </c>
      <c r="DC186" s="43">
        <f t="shared" si="274"/>
        <v>0</v>
      </c>
      <c r="DD186" s="43">
        <f t="shared" si="274"/>
        <v>0</v>
      </c>
      <c r="DE186" s="43">
        <f t="shared" si="274"/>
        <v>0</v>
      </c>
      <c r="DF186" s="43">
        <f t="shared" si="274"/>
        <v>0</v>
      </c>
      <c r="DG186" s="43">
        <f t="shared" si="274"/>
        <v>0</v>
      </c>
      <c r="DH186" s="43">
        <f t="shared" si="274"/>
        <v>0</v>
      </c>
      <c r="DI186" s="43">
        <f t="shared" ref="DI186:DW186" si="275">IF(BQ$4&lt;=$C$142,$AW$8/$C$142,0)</f>
        <v>0</v>
      </c>
      <c r="DJ186" s="43">
        <f t="shared" si="275"/>
        <v>0</v>
      </c>
      <c r="DK186" s="43">
        <f t="shared" si="275"/>
        <v>0</v>
      </c>
      <c r="DL186" s="43">
        <f t="shared" si="275"/>
        <v>0</v>
      </c>
      <c r="DM186" s="43">
        <f t="shared" si="275"/>
        <v>0</v>
      </c>
      <c r="DN186" s="43">
        <f t="shared" si="275"/>
        <v>0</v>
      </c>
      <c r="DO186" s="43">
        <f t="shared" si="275"/>
        <v>0</v>
      </c>
      <c r="DP186" s="43">
        <f t="shared" si="275"/>
        <v>0</v>
      </c>
      <c r="DQ186" s="43">
        <f t="shared" si="275"/>
        <v>0</v>
      </c>
      <c r="DR186" s="43">
        <f t="shared" si="275"/>
        <v>0</v>
      </c>
      <c r="DS186" s="43">
        <f t="shared" si="275"/>
        <v>0</v>
      </c>
      <c r="DT186" s="43">
        <f t="shared" si="275"/>
        <v>0</v>
      </c>
      <c r="DU186" s="43">
        <f t="shared" si="275"/>
        <v>0</v>
      </c>
      <c r="DV186" s="43">
        <f t="shared" si="275"/>
        <v>0</v>
      </c>
      <c r="DW186" s="43">
        <f t="shared" si="275"/>
        <v>0</v>
      </c>
    </row>
    <row r="187" spans="4:127" x14ac:dyDescent="0.2">
      <c r="D187" s="20">
        <v>46</v>
      </c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>
        <f t="shared" ref="AX187:DI187" si="276">IF(E$4&lt;=$C$142,$AX$8/$C$142,0)</f>
        <v>0</v>
      </c>
      <c r="AY187" s="43">
        <f t="shared" si="276"/>
        <v>0</v>
      </c>
      <c r="AZ187" s="43">
        <f t="shared" si="276"/>
        <v>0</v>
      </c>
      <c r="BA187" s="43">
        <f t="shared" si="276"/>
        <v>0</v>
      </c>
      <c r="BB187" s="43">
        <f t="shared" si="276"/>
        <v>0</v>
      </c>
      <c r="BC187" s="43">
        <f t="shared" si="276"/>
        <v>0</v>
      </c>
      <c r="BD187" s="43">
        <f t="shared" si="276"/>
        <v>0</v>
      </c>
      <c r="BE187" s="43">
        <f t="shared" si="276"/>
        <v>0</v>
      </c>
      <c r="BF187" s="43">
        <f t="shared" si="276"/>
        <v>0</v>
      </c>
      <c r="BG187" s="43">
        <f t="shared" si="276"/>
        <v>0</v>
      </c>
      <c r="BH187" s="43">
        <f t="shared" si="276"/>
        <v>0</v>
      </c>
      <c r="BI187" s="43">
        <f t="shared" si="276"/>
        <v>0</v>
      </c>
      <c r="BJ187" s="43">
        <f t="shared" si="276"/>
        <v>0</v>
      </c>
      <c r="BK187" s="43">
        <f t="shared" si="276"/>
        <v>0</v>
      </c>
      <c r="BL187" s="43">
        <f t="shared" si="276"/>
        <v>0</v>
      </c>
      <c r="BM187" s="43">
        <f t="shared" si="276"/>
        <v>0</v>
      </c>
      <c r="BN187" s="43">
        <f t="shared" si="276"/>
        <v>0</v>
      </c>
      <c r="BO187" s="43">
        <f t="shared" si="276"/>
        <v>0</v>
      </c>
      <c r="BP187" s="43">
        <f t="shared" si="276"/>
        <v>0</v>
      </c>
      <c r="BQ187" s="43">
        <f t="shared" si="276"/>
        <v>0</v>
      </c>
      <c r="BR187" s="43">
        <f t="shared" si="276"/>
        <v>0</v>
      </c>
      <c r="BS187" s="43">
        <f t="shared" si="276"/>
        <v>0</v>
      </c>
      <c r="BT187" s="43">
        <f t="shared" si="276"/>
        <v>0</v>
      </c>
      <c r="BU187" s="43">
        <f t="shared" si="276"/>
        <v>0</v>
      </c>
      <c r="BV187" s="43">
        <f t="shared" si="276"/>
        <v>0</v>
      </c>
      <c r="BW187" s="43">
        <f t="shared" si="276"/>
        <v>0</v>
      </c>
      <c r="BX187" s="43">
        <f t="shared" si="276"/>
        <v>0</v>
      </c>
      <c r="BY187" s="43">
        <f t="shared" si="276"/>
        <v>0</v>
      </c>
      <c r="BZ187" s="43">
        <f t="shared" si="276"/>
        <v>0</v>
      </c>
      <c r="CA187" s="43">
        <f t="shared" si="276"/>
        <v>0</v>
      </c>
      <c r="CB187" s="43">
        <f t="shared" si="276"/>
        <v>0</v>
      </c>
      <c r="CC187" s="43">
        <f t="shared" si="276"/>
        <v>0</v>
      </c>
      <c r="CD187" s="43">
        <f t="shared" si="276"/>
        <v>0</v>
      </c>
      <c r="CE187" s="43">
        <f t="shared" si="276"/>
        <v>0</v>
      </c>
      <c r="CF187" s="43">
        <f t="shared" si="276"/>
        <v>0</v>
      </c>
      <c r="CG187" s="43">
        <f t="shared" si="276"/>
        <v>0</v>
      </c>
      <c r="CH187" s="43">
        <f t="shared" si="276"/>
        <v>0</v>
      </c>
      <c r="CI187" s="43">
        <f t="shared" si="276"/>
        <v>0</v>
      </c>
      <c r="CJ187" s="43">
        <f t="shared" si="276"/>
        <v>0</v>
      </c>
      <c r="CK187" s="43">
        <f t="shared" si="276"/>
        <v>0</v>
      </c>
      <c r="CL187" s="43">
        <f t="shared" si="276"/>
        <v>0</v>
      </c>
      <c r="CM187" s="43">
        <f t="shared" si="276"/>
        <v>0</v>
      </c>
      <c r="CN187" s="43">
        <f t="shared" si="276"/>
        <v>0</v>
      </c>
      <c r="CO187" s="43">
        <f t="shared" si="276"/>
        <v>0</v>
      </c>
      <c r="CP187" s="43">
        <f t="shared" si="276"/>
        <v>0</v>
      </c>
      <c r="CQ187" s="43">
        <f t="shared" si="276"/>
        <v>0</v>
      </c>
      <c r="CR187" s="43">
        <f t="shared" si="276"/>
        <v>0</v>
      </c>
      <c r="CS187" s="43">
        <f t="shared" si="276"/>
        <v>0</v>
      </c>
      <c r="CT187" s="43">
        <f t="shared" si="276"/>
        <v>0</v>
      </c>
      <c r="CU187" s="43">
        <f t="shared" si="276"/>
        <v>0</v>
      </c>
      <c r="CV187" s="43">
        <f t="shared" si="276"/>
        <v>0</v>
      </c>
      <c r="CW187" s="43">
        <f t="shared" si="276"/>
        <v>0</v>
      </c>
      <c r="CX187" s="43">
        <f t="shared" si="276"/>
        <v>0</v>
      </c>
      <c r="CY187" s="43">
        <f t="shared" si="276"/>
        <v>0</v>
      </c>
      <c r="CZ187" s="43">
        <f t="shared" si="276"/>
        <v>0</v>
      </c>
      <c r="DA187" s="43">
        <f t="shared" si="276"/>
        <v>0</v>
      </c>
      <c r="DB187" s="43">
        <f t="shared" si="276"/>
        <v>0</v>
      </c>
      <c r="DC187" s="43">
        <f t="shared" si="276"/>
        <v>0</v>
      </c>
      <c r="DD187" s="43">
        <f t="shared" si="276"/>
        <v>0</v>
      </c>
      <c r="DE187" s="43">
        <f t="shared" si="276"/>
        <v>0</v>
      </c>
      <c r="DF187" s="43">
        <f t="shared" si="276"/>
        <v>0</v>
      </c>
      <c r="DG187" s="43">
        <f t="shared" si="276"/>
        <v>0</v>
      </c>
      <c r="DH187" s="43">
        <f t="shared" si="276"/>
        <v>0</v>
      </c>
      <c r="DI187" s="43">
        <f t="shared" si="276"/>
        <v>0</v>
      </c>
      <c r="DJ187" s="43">
        <f t="shared" ref="DJ187:DW187" si="277">IF(BQ$4&lt;=$C$142,$AX$8/$C$142,0)</f>
        <v>0</v>
      </c>
      <c r="DK187" s="43">
        <f t="shared" si="277"/>
        <v>0</v>
      </c>
      <c r="DL187" s="43">
        <f t="shared" si="277"/>
        <v>0</v>
      </c>
      <c r="DM187" s="43">
        <f t="shared" si="277"/>
        <v>0</v>
      </c>
      <c r="DN187" s="43">
        <f t="shared" si="277"/>
        <v>0</v>
      </c>
      <c r="DO187" s="43">
        <f t="shared" si="277"/>
        <v>0</v>
      </c>
      <c r="DP187" s="43">
        <f t="shared" si="277"/>
        <v>0</v>
      </c>
      <c r="DQ187" s="43">
        <f t="shared" si="277"/>
        <v>0</v>
      </c>
      <c r="DR187" s="43">
        <f t="shared" si="277"/>
        <v>0</v>
      </c>
      <c r="DS187" s="43">
        <f t="shared" si="277"/>
        <v>0</v>
      </c>
      <c r="DT187" s="43">
        <f t="shared" si="277"/>
        <v>0</v>
      </c>
      <c r="DU187" s="43">
        <f t="shared" si="277"/>
        <v>0</v>
      </c>
      <c r="DV187" s="43">
        <f t="shared" si="277"/>
        <v>0</v>
      </c>
      <c r="DW187" s="43">
        <f t="shared" si="277"/>
        <v>0</v>
      </c>
    </row>
    <row r="188" spans="4:127" x14ac:dyDescent="0.2">
      <c r="D188" s="20">
        <v>47</v>
      </c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>
        <f t="shared" ref="AY188:DJ188" si="278">IF(E$4&lt;=$C$142,$AY$8/$C$142,0)</f>
        <v>0</v>
      </c>
      <c r="AZ188" s="43">
        <f t="shared" si="278"/>
        <v>0</v>
      </c>
      <c r="BA188" s="43">
        <f t="shared" si="278"/>
        <v>0</v>
      </c>
      <c r="BB188" s="43">
        <f t="shared" si="278"/>
        <v>0</v>
      </c>
      <c r="BC188" s="43">
        <f t="shared" si="278"/>
        <v>0</v>
      </c>
      <c r="BD188" s="43">
        <f t="shared" si="278"/>
        <v>0</v>
      </c>
      <c r="BE188" s="43">
        <f t="shared" si="278"/>
        <v>0</v>
      </c>
      <c r="BF188" s="43">
        <f t="shared" si="278"/>
        <v>0</v>
      </c>
      <c r="BG188" s="43">
        <f t="shared" si="278"/>
        <v>0</v>
      </c>
      <c r="BH188" s="43">
        <f t="shared" si="278"/>
        <v>0</v>
      </c>
      <c r="BI188" s="43">
        <f t="shared" si="278"/>
        <v>0</v>
      </c>
      <c r="BJ188" s="43">
        <f t="shared" si="278"/>
        <v>0</v>
      </c>
      <c r="BK188" s="43">
        <f t="shared" si="278"/>
        <v>0</v>
      </c>
      <c r="BL188" s="43">
        <f t="shared" si="278"/>
        <v>0</v>
      </c>
      <c r="BM188" s="43">
        <f t="shared" si="278"/>
        <v>0</v>
      </c>
      <c r="BN188" s="43">
        <f t="shared" si="278"/>
        <v>0</v>
      </c>
      <c r="BO188" s="43">
        <f t="shared" si="278"/>
        <v>0</v>
      </c>
      <c r="BP188" s="43">
        <f t="shared" si="278"/>
        <v>0</v>
      </c>
      <c r="BQ188" s="43">
        <f t="shared" si="278"/>
        <v>0</v>
      </c>
      <c r="BR188" s="43">
        <f t="shared" si="278"/>
        <v>0</v>
      </c>
      <c r="BS188" s="43">
        <f t="shared" si="278"/>
        <v>0</v>
      </c>
      <c r="BT188" s="43">
        <f t="shared" si="278"/>
        <v>0</v>
      </c>
      <c r="BU188" s="43">
        <f t="shared" si="278"/>
        <v>0</v>
      </c>
      <c r="BV188" s="43">
        <f t="shared" si="278"/>
        <v>0</v>
      </c>
      <c r="BW188" s="43">
        <f t="shared" si="278"/>
        <v>0</v>
      </c>
      <c r="BX188" s="43">
        <f t="shared" si="278"/>
        <v>0</v>
      </c>
      <c r="BY188" s="43">
        <f t="shared" si="278"/>
        <v>0</v>
      </c>
      <c r="BZ188" s="43">
        <f t="shared" si="278"/>
        <v>0</v>
      </c>
      <c r="CA188" s="43">
        <f t="shared" si="278"/>
        <v>0</v>
      </c>
      <c r="CB188" s="43">
        <f t="shared" si="278"/>
        <v>0</v>
      </c>
      <c r="CC188" s="43">
        <f t="shared" si="278"/>
        <v>0</v>
      </c>
      <c r="CD188" s="43">
        <f t="shared" si="278"/>
        <v>0</v>
      </c>
      <c r="CE188" s="43">
        <f t="shared" si="278"/>
        <v>0</v>
      </c>
      <c r="CF188" s="43">
        <f t="shared" si="278"/>
        <v>0</v>
      </c>
      <c r="CG188" s="43">
        <f t="shared" si="278"/>
        <v>0</v>
      </c>
      <c r="CH188" s="43">
        <f t="shared" si="278"/>
        <v>0</v>
      </c>
      <c r="CI188" s="43">
        <f t="shared" si="278"/>
        <v>0</v>
      </c>
      <c r="CJ188" s="43">
        <f t="shared" si="278"/>
        <v>0</v>
      </c>
      <c r="CK188" s="43">
        <f t="shared" si="278"/>
        <v>0</v>
      </c>
      <c r="CL188" s="43">
        <f t="shared" si="278"/>
        <v>0</v>
      </c>
      <c r="CM188" s="43">
        <f t="shared" si="278"/>
        <v>0</v>
      </c>
      <c r="CN188" s="43">
        <f t="shared" si="278"/>
        <v>0</v>
      </c>
      <c r="CO188" s="43">
        <f t="shared" si="278"/>
        <v>0</v>
      </c>
      <c r="CP188" s="43">
        <f t="shared" si="278"/>
        <v>0</v>
      </c>
      <c r="CQ188" s="43">
        <f t="shared" si="278"/>
        <v>0</v>
      </c>
      <c r="CR188" s="43">
        <f t="shared" si="278"/>
        <v>0</v>
      </c>
      <c r="CS188" s="43">
        <f t="shared" si="278"/>
        <v>0</v>
      </c>
      <c r="CT188" s="43">
        <f t="shared" si="278"/>
        <v>0</v>
      </c>
      <c r="CU188" s="43">
        <f t="shared" si="278"/>
        <v>0</v>
      </c>
      <c r="CV188" s="43">
        <f t="shared" si="278"/>
        <v>0</v>
      </c>
      <c r="CW188" s="43">
        <f t="shared" si="278"/>
        <v>0</v>
      </c>
      <c r="CX188" s="43">
        <f t="shared" si="278"/>
        <v>0</v>
      </c>
      <c r="CY188" s="43">
        <f t="shared" si="278"/>
        <v>0</v>
      </c>
      <c r="CZ188" s="43">
        <f t="shared" si="278"/>
        <v>0</v>
      </c>
      <c r="DA188" s="43">
        <f t="shared" si="278"/>
        <v>0</v>
      </c>
      <c r="DB188" s="43">
        <f t="shared" si="278"/>
        <v>0</v>
      </c>
      <c r="DC188" s="43">
        <f t="shared" si="278"/>
        <v>0</v>
      </c>
      <c r="DD188" s="43">
        <f t="shared" si="278"/>
        <v>0</v>
      </c>
      <c r="DE188" s="43">
        <f t="shared" si="278"/>
        <v>0</v>
      </c>
      <c r="DF188" s="43">
        <f t="shared" si="278"/>
        <v>0</v>
      </c>
      <c r="DG188" s="43">
        <f t="shared" si="278"/>
        <v>0</v>
      </c>
      <c r="DH188" s="43">
        <f t="shared" si="278"/>
        <v>0</v>
      </c>
      <c r="DI188" s="43">
        <f t="shared" si="278"/>
        <v>0</v>
      </c>
      <c r="DJ188" s="43">
        <f t="shared" si="278"/>
        <v>0</v>
      </c>
      <c r="DK188" s="43">
        <f t="shared" ref="DK188:DW188" si="279">IF(BQ$4&lt;=$C$142,$AY$8/$C$142,0)</f>
        <v>0</v>
      </c>
      <c r="DL188" s="43">
        <f t="shared" si="279"/>
        <v>0</v>
      </c>
      <c r="DM188" s="43">
        <f t="shared" si="279"/>
        <v>0</v>
      </c>
      <c r="DN188" s="43">
        <f t="shared" si="279"/>
        <v>0</v>
      </c>
      <c r="DO188" s="43">
        <f t="shared" si="279"/>
        <v>0</v>
      </c>
      <c r="DP188" s="43">
        <f t="shared" si="279"/>
        <v>0</v>
      </c>
      <c r="DQ188" s="43">
        <f t="shared" si="279"/>
        <v>0</v>
      </c>
      <c r="DR188" s="43">
        <f t="shared" si="279"/>
        <v>0</v>
      </c>
      <c r="DS188" s="43">
        <f t="shared" si="279"/>
        <v>0</v>
      </c>
      <c r="DT188" s="43">
        <f t="shared" si="279"/>
        <v>0</v>
      </c>
      <c r="DU188" s="43">
        <f t="shared" si="279"/>
        <v>0</v>
      </c>
      <c r="DV188" s="43">
        <f t="shared" si="279"/>
        <v>0</v>
      </c>
      <c r="DW188" s="43">
        <f t="shared" si="279"/>
        <v>0</v>
      </c>
    </row>
    <row r="189" spans="4:127" x14ac:dyDescent="0.2">
      <c r="D189" s="20">
        <v>48</v>
      </c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>
        <f t="shared" ref="AZ189:DK189" si="280">IF(E$4&lt;=$C$142,$AZ$8/$C$142,0)</f>
        <v>0</v>
      </c>
      <c r="BA189" s="43">
        <f t="shared" si="280"/>
        <v>0</v>
      </c>
      <c r="BB189" s="43">
        <f t="shared" si="280"/>
        <v>0</v>
      </c>
      <c r="BC189" s="43">
        <f t="shared" si="280"/>
        <v>0</v>
      </c>
      <c r="BD189" s="43">
        <f t="shared" si="280"/>
        <v>0</v>
      </c>
      <c r="BE189" s="43">
        <f t="shared" si="280"/>
        <v>0</v>
      </c>
      <c r="BF189" s="43">
        <f t="shared" si="280"/>
        <v>0</v>
      </c>
      <c r="BG189" s="43">
        <f t="shared" si="280"/>
        <v>0</v>
      </c>
      <c r="BH189" s="43">
        <f t="shared" si="280"/>
        <v>0</v>
      </c>
      <c r="BI189" s="43">
        <f t="shared" si="280"/>
        <v>0</v>
      </c>
      <c r="BJ189" s="43">
        <f t="shared" si="280"/>
        <v>0</v>
      </c>
      <c r="BK189" s="43">
        <f t="shared" si="280"/>
        <v>0</v>
      </c>
      <c r="BL189" s="43">
        <f t="shared" si="280"/>
        <v>0</v>
      </c>
      <c r="BM189" s="43">
        <f t="shared" si="280"/>
        <v>0</v>
      </c>
      <c r="BN189" s="43">
        <f t="shared" si="280"/>
        <v>0</v>
      </c>
      <c r="BO189" s="43">
        <f t="shared" si="280"/>
        <v>0</v>
      </c>
      <c r="BP189" s="43">
        <f t="shared" si="280"/>
        <v>0</v>
      </c>
      <c r="BQ189" s="43">
        <f t="shared" si="280"/>
        <v>0</v>
      </c>
      <c r="BR189" s="43">
        <f t="shared" si="280"/>
        <v>0</v>
      </c>
      <c r="BS189" s="43">
        <f t="shared" si="280"/>
        <v>0</v>
      </c>
      <c r="BT189" s="43">
        <f t="shared" si="280"/>
        <v>0</v>
      </c>
      <c r="BU189" s="43">
        <f t="shared" si="280"/>
        <v>0</v>
      </c>
      <c r="BV189" s="43">
        <f t="shared" si="280"/>
        <v>0</v>
      </c>
      <c r="BW189" s="43">
        <f t="shared" si="280"/>
        <v>0</v>
      </c>
      <c r="BX189" s="43">
        <f t="shared" si="280"/>
        <v>0</v>
      </c>
      <c r="BY189" s="43">
        <f t="shared" si="280"/>
        <v>0</v>
      </c>
      <c r="BZ189" s="43">
        <f t="shared" si="280"/>
        <v>0</v>
      </c>
      <c r="CA189" s="43">
        <f t="shared" si="280"/>
        <v>0</v>
      </c>
      <c r="CB189" s="43">
        <f t="shared" si="280"/>
        <v>0</v>
      </c>
      <c r="CC189" s="43">
        <f t="shared" si="280"/>
        <v>0</v>
      </c>
      <c r="CD189" s="43">
        <f t="shared" si="280"/>
        <v>0</v>
      </c>
      <c r="CE189" s="43">
        <f t="shared" si="280"/>
        <v>0</v>
      </c>
      <c r="CF189" s="43">
        <f t="shared" si="280"/>
        <v>0</v>
      </c>
      <c r="CG189" s="43">
        <f t="shared" si="280"/>
        <v>0</v>
      </c>
      <c r="CH189" s="43">
        <f t="shared" si="280"/>
        <v>0</v>
      </c>
      <c r="CI189" s="43">
        <f t="shared" si="280"/>
        <v>0</v>
      </c>
      <c r="CJ189" s="43">
        <f t="shared" si="280"/>
        <v>0</v>
      </c>
      <c r="CK189" s="43">
        <f t="shared" si="280"/>
        <v>0</v>
      </c>
      <c r="CL189" s="43">
        <f t="shared" si="280"/>
        <v>0</v>
      </c>
      <c r="CM189" s="43">
        <f t="shared" si="280"/>
        <v>0</v>
      </c>
      <c r="CN189" s="43">
        <f t="shared" si="280"/>
        <v>0</v>
      </c>
      <c r="CO189" s="43">
        <f t="shared" si="280"/>
        <v>0</v>
      </c>
      <c r="CP189" s="43">
        <f t="shared" si="280"/>
        <v>0</v>
      </c>
      <c r="CQ189" s="43">
        <f t="shared" si="280"/>
        <v>0</v>
      </c>
      <c r="CR189" s="43">
        <f t="shared" si="280"/>
        <v>0</v>
      </c>
      <c r="CS189" s="43">
        <f t="shared" si="280"/>
        <v>0</v>
      </c>
      <c r="CT189" s="43">
        <f t="shared" si="280"/>
        <v>0</v>
      </c>
      <c r="CU189" s="43">
        <f t="shared" si="280"/>
        <v>0</v>
      </c>
      <c r="CV189" s="43">
        <f t="shared" si="280"/>
        <v>0</v>
      </c>
      <c r="CW189" s="43">
        <f t="shared" si="280"/>
        <v>0</v>
      </c>
      <c r="CX189" s="43">
        <f t="shared" si="280"/>
        <v>0</v>
      </c>
      <c r="CY189" s="43">
        <f t="shared" si="280"/>
        <v>0</v>
      </c>
      <c r="CZ189" s="43">
        <f t="shared" si="280"/>
        <v>0</v>
      </c>
      <c r="DA189" s="43">
        <f t="shared" si="280"/>
        <v>0</v>
      </c>
      <c r="DB189" s="43">
        <f t="shared" si="280"/>
        <v>0</v>
      </c>
      <c r="DC189" s="43">
        <f t="shared" si="280"/>
        <v>0</v>
      </c>
      <c r="DD189" s="43">
        <f t="shared" si="280"/>
        <v>0</v>
      </c>
      <c r="DE189" s="43">
        <f t="shared" si="280"/>
        <v>0</v>
      </c>
      <c r="DF189" s="43">
        <f t="shared" si="280"/>
        <v>0</v>
      </c>
      <c r="DG189" s="43">
        <f t="shared" si="280"/>
        <v>0</v>
      </c>
      <c r="DH189" s="43">
        <f t="shared" si="280"/>
        <v>0</v>
      </c>
      <c r="DI189" s="43">
        <f t="shared" si="280"/>
        <v>0</v>
      </c>
      <c r="DJ189" s="43">
        <f t="shared" si="280"/>
        <v>0</v>
      </c>
      <c r="DK189" s="43">
        <f t="shared" si="280"/>
        <v>0</v>
      </c>
      <c r="DL189" s="43">
        <f t="shared" ref="DL189:DW189" si="281">IF(BQ$4&lt;=$C$142,$AZ$8/$C$142,0)</f>
        <v>0</v>
      </c>
      <c r="DM189" s="43">
        <f t="shared" si="281"/>
        <v>0</v>
      </c>
      <c r="DN189" s="43">
        <f t="shared" si="281"/>
        <v>0</v>
      </c>
      <c r="DO189" s="43">
        <f t="shared" si="281"/>
        <v>0</v>
      </c>
      <c r="DP189" s="43">
        <f t="shared" si="281"/>
        <v>0</v>
      </c>
      <c r="DQ189" s="43">
        <f t="shared" si="281"/>
        <v>0</v>
      </c>
      <c r="DR189" s="43">
        <f t="shared" si="281"/>
        <v>0</v>
      </c>
      <c r="DS189" s="43">
        <f t="shared" si="281"/>
        <v>0</v>
      </c>
      <c r="DT189" s="43">
        <f t="shared" si="281"/>
        <v>0</v>
      </c>
      <c r="DU189" s="43">
        <f t="shared" si="281"/>
        <v>0</v>
      </c>
      <c r="DV189" s="43">
        <f t="shared" si="281"/>
        <v>0</v>
      </c>
      <c r="DW189" s="43">
        <f t="shared" si="281"/>
        <v>0</v>
      </c>
    </row>
    <row r="190" spans="4:127" x14ac:dyDescent="0.2">
      <c r="D190" s="20">
        <v>49</v>
      </c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>
        <f t="shared" ref="BA190:DL190" si="282">IF(E$4&lt;=$C$142,$BA$8/$C$142,0)</f>
        <v>0</v>
      </c>
      <c r="BB190" s="43">
        <f t="shared" si="282"/>
        <v>0</v>
      </c>
      <c r="BC190" s="43">
        <f t="shared" si="282"/>
        <v>0</v>
      </c>
      <c r="BD190" s="43">
        <f t="shared" si="282"/>
        <v>0</v>
      </c>
      <c r="BE190" s="43">
        <f t="shared" si="282"/>
        <v>0</v>
      </c>
      <c r="BF190" s="43">
        <f t="shared" si="282"/>
        <v>0</v>
      </c>
      <c r="BG190" s="43">
        <f t="shared" si="282"/>
        <v>0</v>
      </c>
      <c r="BH190" s="43">
        <f t="shared" si="282"/>
        <v>0</v>
      </c>
      <c r="BI190" s="43">
        <f t="shared" si="282"/>
        <v>0</v>
      </c>
      <c r="BJ190" s="43">
        <f t="shared" si="282"/>
        <v>0</v>
      </c>
      <c r="BK190" s="43">
        <f t="shared" si="282"/>
        <v>0</v>
      </c>
      <c r="BL190" s="43">
        <f t="shared" si="282"/>
        <v>0</v>
      </c>
      <c r="BM190" s="43">
        <f t="shared" si="282"/>
        <v>0</v>
      </c>
      <c r="BN190" s="43">
        <f t="shared" si="282"/>
        <v>0</v>
      </c>
      <c r="BO190" s="43">
        <f t="shared" si="282"/>
        <v>0</v>
      </c>
      <c r="BP190" s="43">
        <f t="shared" si="282"/>
        <v>0</v>
      </c>
      <c r="BQ190" s="43">
        <f t="shared" si="282"/>
        <v>0</v>
      </c>
      <c r="BR190" s="43">
        <f t="shared" si="282"/>
        <v>0</v>
      </c>
      <c r="BS190" s="43">
        <f t="shared" si="282"/>
        <v>0</v>
      </c>
      <c r="BT190" s="43">
        <f t="shared" si="282"/>
        <v>0</v>
      </c>
      <c r="BU190" s="43">
        <f t="shared" si="282"/>
        <v>0</v>
      </c>
      <c r="BV190" s="43">
        <f t="shared" si="282"/>
        <v>0</v>
      </c>
      <c r="BW190" s="43">
        <f t="shared" si="282"/>
        <v>0</v>
      </c>
      <c r="BX190" s="43">
        <f t="shared" si="282"/>
        <v>0</v>
      </c>
      <c r="BY190" s="43">
        <f t="shared" si="282"/>
        <v>0</v>
      </c>
      <c r="BZ190" s="43">
        <f t="shared" si="282"/>
        <v>0</v>
      </c>
      <c r="CA190" s="43">
        <f t="shared" si="282"/>
        <v>0</v>
      </c>
      <c r="CB190" s="43">
        <f t="shared" si="282"/>
        <v>0</v>
      </c>
      <c r="CC190" s="43">
        <f t="shared" si="282"/>
        <v>0</v>
      </c>
      <c r="CD190" s="43">
        <f t="shared" si="282"/>
        <v>0</v>
      </c>
      <c r="CE190" s="43">
        <f t="shared" si="282"/>
        <v>0</v>
      </c>
      <c r="CF190" s="43">
        <f t="shared" si="282"/>
        <v>0</v>
      </c>
      <c r="CG190" s="43">
        <f t="shared" si="282"/>
        <v>0</v>
      </c>
      <c r="CH190" s="43">
        <f t="shared" si="282"/>
        <v>0</v>
      </c>
      <c r="CI190" s="43">
        <f t="shared" si="282"/>
        <v>0</v>
      </c>
      <c r="CJ190" s="43">
        <f t="shared" si="282"/>
        <v>0</v>
      </c>
      <c r="CK190" s="43">
        <f t="shared" si="282"/>
        <v>0</v>
      </c>
      <c r="CL190" s="43">
        <f t="shared" si="282"/>
        <v>0</v>
      </c>
      <c r="CM190" s="43">
        <f t="shared" si="282"/>
        <v>0</v>
      </c>
      <c r="CN190" s="43">
        <f t="shared" si="282"/>
        <v>0</v>
      </c>
      <c r="CO190" s="43">
        <f t="shared" si="282"/>
        <v>0</v>
      </c>
      <c r="CP190" s="43">
        <f t="shared" si="282"/>
        <v>0</v>
      </c>
      <c r="CQ190" s="43">
        <f t="shared" si="282"/>
        <v>0</v>
      </c>
      <c r="CR190" s="43">
        <f t="shared" si="282"/>
        <v>0</v>
      </c>
      <c r="CS190" s="43">
        <f t="shared" si="282"/>
        <v>0</v>
      </c>
      <c r="CT190" s="43">
        <f t="shared" si="282"/>
        <v>0</v>
      </c>
      <c r="CU190" s="43">
        <f t="shared" si="282"/>
        <v>0</v>
      </c>
      <c r="CV190" s="43">
        <f t="shared" si="282"/>
        <v>0</v>
      </c>
      <c r="CW190" s="43">
        <f t="shared" si="282"/>
        <v>0</v>
      </c>
      <c r="CX190" s="43">
        <f t="shared" si="282"/>
        <v>0</v>
      </c>
      <c r="CY190" s="43">
        <f t="shared" si="282"/>
        <v>0</v>
      </c>
      <c r="CZ190" s="43">
        <f t="shared" si="282"/>
        <v>0</v>
      </c>
      <c r="DA190" s="43">
        <f t="shared" si="282"/>
        <v>0</v>
      </c>
      <c r="DB190" s="43">
        <f t="shared" si="282"/>
        <v>0</v>
      </c>
      <c r="DC190" s="43">
        <f t="shared" si="282"/>
        <v>0</v>
      </c>
      <c r="DD190" s="43">
        <f t="shared" si="282"/>
        <v>0</v>
      </c>
      <c r="DE190" s="43">
        <f t="shared" si="282"/>
        <v>0</v>
      </c>
      <c r="DF190" s="43">
        <f t="shared" si="282"/>
        <v>0</v>
      </c>
      <c r="DG190" s="43">
        <f t="shared" si="282"/>
        <v>0</v>
      </c>
      <c r="DH190" s="43">
        <f t="shared" si="282"/>
        <v>0</v>
      </c>
      <c r="DI190" s="43">
        <f t="shared" si="282"/>
        <v>0</v>
      </c>
      <c r="DJ190" s="43">
        <f t="shared" si="282"/>
        <v>0</v>
      </c>
      <c r="DK190" s="43">
        <f t="shared" si="282"/>
        <v>0</v>
      </c>
      <c r="DL190" s="43">
        <f t="shared" si="282"/>
        <v>0</v>
      </c>
      <c r="DM190" s="43">
        <f t="shared" ref="DM190:DW190" si="283">IF(BQ$4&lt;=$C$142,$BA$8/$C$142,0)</f>
        <v>0</v>
      </c>
      <c r="DN190" s="43">
        <f t="shared" si="283"/>
        <v>0</v>
      </c>
      <c r="DO190" s="43">
        <f t="shared" si="283"/>
        <v>0</v>
      </c>
      <c r="DP190" s="43">
        <f t="shared" si="283"/>
        <v>0</v>
      </c>
      <c r="DQ190" s="43">
        <f t="shared" si="283"/>
        <v>0</v>
      </c>
      <c r="DR190" s="43">
        <f t="shared" si="283"/>
        <v>0</v>
      </c>
      <c r="DS190" s="43">
        <f t="shared" si="283"/>
        <v>0</v>
      </c>
      <c r="DT190" s="43">
        <f t="shared" si="283"/>
        <v>0</v>
      </c>
      <c r="DU190" s="43">
        <f t="shared" si="283"/>
        <v>0</v>
      </c>
      <c r="DV190" s="43">
        <f t="shared" si="283"/>
        <v>0</v>
      </c>
      <c r="DW190" s="43">
        <f t="shared" si="283"/>
        <v>0</v>
      </c>
    </row>
    <row r="191" spans="4:127" x14ac:dyDescent="0.2">
      <c r="D191" s="20">
        <v>50</v>
      </c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>
        <f t="shared" ref="BB191:DM191" si="284">IF(E$4&lt;=$C$142,$BB$8/$C$142,0)</f>
        <v>0</v>
      </c>
      <c r="BC191" s="43">
        <f t="shared" si="284"/>
        <v>0</v>
      </c>
      <c r="BD191" s="43">
        <f t="shared" si="284"/>
        <v>0</v>
      </c>
      <c r="BE191" s="43">
        <f t="shared" si="284"/>
        <v>0</v>
      </c>
      <c r="BF191" s="43">
        <f t="shared" si="284"/>
        <v>0</v>
      </c>
      <c r="BG191" s="43">
        <f t="shared" si="284"/>
        <v>0</v>
      </c>
      <c r="BH191" s="43">
        <f t="shared" si="284"/>
        <v>0</v>
      </c>
      <c r="BI191" s="43">
        <f t="shared" si="284"/>
        <v>0</v>
      </c>
      <c r="BJ191" s="43">
        <f t="shared" si="284"/>
        <v>0</v>
      </c>
      <c r="BK191" s="43">
        <f t="shared" si="284"/>
        <v>0</v>
      </c>
      <c r="BL191" s="43">
        <f t="shared" si="284"/>
        <v>0</v>
      </c>
      <c r="BM191" s="43">
        <f t="shared" si="284"/>
        <v>0</v>
      </c>
      <c r="BN191" s="43">
        <f t="shared" si="284"/>
        <v>0</v>
      </c>
      <c r="BO191" s="43">
        <f t="shared" si="284"/>
        <v>0</v>
      </c>
      <c r="BP191" s="43">
        <f t="shared" si="284"/>
        <v>0</v>
      </c>
      <c r="BQ191" s="43">
        <f t="shared" si="284"/>
        <v>0</v>
      </c>
      <c r="BR191" s="43">
        <f t="shared" si="284"/>
        <v>0</v>
      </c>
      <c r="BS191" s="43">
        <f t="shared" si="284"/>
        <v>0</v>
      </c>
      <c r="BT191" s="43">
        <f t="shared" si="284"/>
        <v>0</v>
      </c>
      <c r="BU191" s="43">
        <f t="shared" si="284"/>
        <v>0</v>
      </c>
      <c r="BV191" s="43">
        <f t="shared" si="284"/>
        <v>0</v>
      </c>
      <c r="BW191" s="43">
        <f t="shared" si="284"/>
        <v>0</v>
      </c>
      <c r="BX191" s="43">
        <f t="shared" si="284"/>
        <v>0</v>
      </c>
      <c r="BY191" s="43">
        <f t="shared" si="284"/>
        <v>0</v>
      </c>
      <c r="BZ191" s="43">
        <f t="shared" si="284"/>
        <v>0</v>
      </c>
      <c r="CA191" s="43">
        <f t="shared" si="284"/>
        <v>0</v>
      </c>
      <c r="CB191" s="43">
        <f t="shared" si="284"/>
        <v>0</v>
      </c>
      <c r="CC191" s="43">
        <f t="shared" si="284"/>
        <v>0</v>
      </c>
      <c r="CD191" s="43">
        <f t="shared" si="284"/>
        <v>0</v>
      </c>
      <c r="CE191" s="43">
        <f t="shared" si="284"/>
        <v>0</v>
      </c>
      <c r="CF191" s="43">
        <f t="shared" si="284"/>
        <v>0</v>
      </c>
      <c r="CG191" s="43">
        <f t="shared" si="284"/>
        <v>0</v>
      </c>
      <c r="CH191" s="43">
        <f t="shared" si="284"/>
        <v>0</v>
      </c>
      <c r="CI191" s="43">
        <f t="shared" si="284"/>
        <v>0</v>
      </c>
      <c r="CJ191" s="43">
        <f t="shared" si="284"/>
        <v>0</v>
      </c>
      <c r="CK191" s="43">
        <f t="shared" si="284"/>
        <v>0</v>
      </c>
      <c r="CL191" s="43">
        <f t="shared" si="284"/>
        <v>0</v>
      </c>
      <c r="CM191" s="43">
        <f t="shared" si="284"/>
        <v>0</v>
      </c>
      <c r="CN191" s="43">
        <f t="shared" si="284"/>
        <v>0</v>
      </c>
      <c r="CO191" s="43">
        <f t="shared" si="284"/>
        <v>0</v>
      </c>
      <c r="CP191" s="43">
        <f t="shared" si="284"/>
        <v>0</v>
      </c>
      <c r="CQ191" s="43">
        <f t="shared" si="284"/>
        <v>0</v>
      </c>
      <c r="CR191" s="43">
        <f t="shared" si="284"/>
        <v>0</v>
      </c>
      <c r="CS191" s="43">
        <f t="shared" si="284"/>
        <v>0</v>
      </c>
      <c r="CT191" s="43">
        <f t="shared" si="284"/>
        <v>0</v>
      </c>
      <c r="CU191" s="43">
        <f t="shared" si="284"/>
        <v>0</v>
      </c>
      <c r="CV191" s="43">
        <f t="shared" si="284"/>
        <v>0</v>
      </c>
      <c r="CW191" s="43">
        <f t="shared" si="284"/>
        <v>0</v>
      </c>
      <c r="CX191" s="43">
        <f t="shared" si="284"/>
        <v>0</v>
      </c>
      <c r="CY191" s="43">
        <f t="shared" si="284"/>
        <v>0</v>
      </c>
      <c r="CZ191" s="43">
        <f t="shared" si="284"/>
        <v>0</v>
      </c>
      <c r="DA191" s="43">
        <f t="shared" si="284"/>
        <v>0</v>
      </c>
      <c r="DB191" s="43">
        <f t="shared" si="284"/>
        <v>0</v>
      </c>
      <c r="DC191" s="43">
        <f t="shared" si="284"/>
        <v>0</v>
      </c>
      <c r="DD191" s="43">
        <f t="shared" si="284"/>
        <v>0</v>
      </c>
      <c r="DE191" s="43">
        <f t="shared" si="284"/>
        <v>0</v>
      </c>
      <c r="DF191" s="43">
        <f t="shared" si="284"/>
        <v>0</v>
      </c>
      <c r="DG191" s="43">
        <f t="shared" si="284"/>
        <v>0</v>
      </c>
      <c r="DH191" s="43">
        <f t="shared" si="284"/>
        <v>0</v>
      </c>
      <c r="DI191" s="43">
        <f t="shared" si="284"/>
        <v>0</v>
      </c>
      <c r="DJ191" s="43">
        <f t="shared" si="284"/>
        <v>0</v>
      </c>
      <c r="DK191" s="43">
        <f t="shared" si="284"/>
        <v>0</v>
      </c>
      <c r="DL191" s="43">
        <f t="shared" si="284"/>
        <v>0</v>
      </c>
      <c r="DM191" s="43">
        <f t="shared" si="284"/>
        <v>0</v>
      </c>
      <c r="DN191" s="43">
        <f t="shared" ref="DN191:DW191" si="285">IF(BQ$4&lt;=$C$142,$BB$8/$C$142,0)</f>
        <v>0</v>
      </c>
      <c r="DO191" s="43">
        <f t="shared" si="285"/>
        <v>0</v>
      </c>
      <c r="DP191" s="43">
        <f t="shared" si="285"/>
        <v>0</v>
      </c>
      <c r="DQ191" s="43">
        <f t="shared" si="285"/>
        <v>0</v>
      </c>
      <c r="DR191" s="43">
        <f t="shared" si="285"/>
        <v>0</v>
      </c>
      <c r="DS191" s="43">
        <f t="shared" si="285"/>
        <v>0</v>
      </c>
      <c r="DT191" s="43">
        <f t="shared" si="285"/>
        <v>0</v>
      </c>
      <c r="DU191" s="43">
        <f t="shared" si="285"/>
        <v>0</v>
      </c>
      <c r="DV191" s="43">
        <f t="shared" si="285"/>
        <v>0</v>
      </c>
      <c r="DW191" s="43">
        <f t="shared" si="285"/>
        <v>0</v>
      </c>
    </row>
    <row r="192" spans="4:127" x14ac:dyDescent="0.2">
      <c r="D192" s="20">
        <v>51</v>
      </c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>
        <f t="shared" ref="BC192:DN192" si="286">IF(E$4&lt;=$C$142,$BC$8/$C$142,0)</f>
        <v>0</v>
      </c>
      <c r="BD192" s="43">
        <f t="shared" si="286"/>
        <v>0</v>
      </c>
      <c r="BE192" s="43">
        <f t="shared" si="286"/>
        <v>0</v>
      </c>
      <c r="BF192" s="43">
        <f t="shared" si="286"/>
        <v>0</v>
      </c>
      <c r="BG192" s="43">
        <f t="shared" si="286"/>
        <v>0</v>
      </c>
      <c r="BH192" s="43">
        <f t="shared" si="286"/>
        <v>0</v>
      </c>
      <c r="BI192" s="43">
        <f t="shared" si="286"/>
        <v>0</v>
      </c>
      <c r="BJ192" s="43">
        <f t="shared" si="286"/>
        <v>0</v>
      </c>
      <c r="BK192" s="43">
        <f t="shared" si="286"/>
        <v>0</v>
      </c>
      <c r="BL192" s="43">
        <f t="shared" si="286"/>
        <v>0</v>
      </c>
      <c r="BM192" s="43">
        <f t="shared" si="286"/>
        <v>0</v>
      </c>
      <c r="BN192" s="43">
        <f t="shared" si="286"/>
        <v>0</v>
      </c>
      <c r="BO192" s="43">
        <f t="shared" si="286"/>
        <v>0</v>
      </c>
      <c r="BP192" s="43">
        <f t="shared" si="286"/>
        <v>0</v>
      </c>
      <c r="BQ192" s="43">
        <f t="shared" si="286"/>
        <v>0</v>
      </c>
      <c r="BR192" s="43">
        <f t="shared" si="286"/>
        <v>0</v>
      </c>
      <c r="BS192" s="43">
        <f t="shared" si="286"/>
        <v>0</v>
      </c>
      <c r="BT192" s="43">
        <f t="shared" si="286"/>
        <v>0</v>
      </c>
      <c r="BU192" s="43">
        <f t="shared" si="286"/>
        <v>0</v>
      </c>
      <c r="BV192" s="43">
        <f t="shared" si="286"/>
        <v>0</v>
      </c>
      <c r="BW192" s="43">
        <f t="shared" si="286"/>
        <v>0</v>
      </c>
      <c r="BX192" s="43">
        <f t="shared" si="286"/>
        <v>0</v>
      </c>
      <c r="BY192" s="43">
        <f t="shared" si="286"/>
        <v>0</v>
      </c>
      <c r="BZ192" s="43">
        <f t="shared" si="286"/>
        <v>0</v>
      </c>
      <c r="CA192" s="43">
        <f t="shared" si="286"/>
        <v>0</v>
      </c>
      <c r="CB192" s="43">
        <f t="shared" si="286"/>
        <v>0</v>
      </c>
      <c r="CC192" s="43">
        <f t="shared" si="286"/>
        <v>0</v>
      </c>
      <c r="CD192" s="43">
        <f t="shared" si="286"/>
        <v>0</v>
      </c>
      <c r="CE192" s="43">
        <f t="shared" si="286"/>
        <v>0</v>
      </c>
      <c r="CF192" s="43">
        <f t="shared" si="286"/>
        <v>0</v>
      </c>
      <c r="CG192" s="43">
        <f t="shared" si="286"/>
        <v>0</v>
      </c>
      <c r="CH192" s="43">
        <f t="shared" si="286"/>
        <v>0</v>
      </c>
      <c r="CI192" s="43">
        <f t="shared" si="286"/>
        <v>0</v>
      </c>
      <c r="CJ192" s="43">
        <f t="shared" si="286"/>
        <v>0</v>
      </c>
      <c r="CK192" s="43">
        <f t="shared" si="286"/>
        <v>0</v>
      </c>
      <c r="CL192" s="43">
        <f t="shared" si="286"/>
        <v>0</v>
      </c>
      <c r="CM192" s="43">
        <f t="shared" si="286"/>
        <v>0</v>
      </c>
      <c r="CN192" s="43">
        <f t="shared" si="286"/>
        <v>0</v>
      </c>
      <c r="CO192" s="43">
        <f t="shared" si="286"/>
        <v>0</v>
      </c>
      <c r="CP192" s="43">
        <f t="shared" si="286"/>
        <v>0</v>
      </c>
      <c r="CQ192" s="43">
        <f t="shared" si="286"/>
        <v>0</v>
      </c>
      <c r="CR192" s="43">
        <f t="shared" si="286"/>
        <v>0</v>
      </c>
      <c r="CS192" s="43">
        <f t="shared" si="286"/>
        <v>0</v>
      </c>
      <c r="CT192" s="43">
        <f t="shared" si="286"/>
        <v>0</v>
      </c>
      <c r="CU192" s="43">
        <f t="shared" si="286"/>
        <v>0</v>
      </c>
      <c r="CV192" s="43">
        <f t="shared" si="286"/>
        <v>0</v>
      </c>
      <c r="CW192" s="43">
        <f t="shared" si="286"/>
        <v>0</v>
      </c>
      <c r="CX192" s="43">
        <f t="shared" si="286"/>
        <v>0</v>
      </c>
      <c r="CY192" s="43">
        <f t="shared" si="286"/>
        <v>0</v>
      </c>
      <c r="CZ192" s="43">
        <f t="shared" si="286"/>
        <v>0</v>
      </c>
      <c r="DA192" s="43">
        <f t="shared" si="286"/>
        <v>0</v>
      </c>
      <c r="DB192" s="43">
        <f t="shared" si="286"/>
        <v>0</v>
      </c>
      <c r="DC192" s="43">
        <f t="shared" si="286"/>
        <v>0</v>
      </c>
      <c r="DD192" s="43">
        <f t="shared" si="286"/>
        <v>0</v>
      </c>
      <c r="DE192" s="43">
        <f t="shared" si="286"/>
        <v>0</v>
      </c>
      <c r="DF192" s="43">
        <f t="shared" si="286"/>
        <v>0</v>
      </c>
      <c r="DG192" s="43">
        <f t="shared" si="286"/>
        <v>0</v>
      </c>
      <c r="DH192" s="43">
        <f t="shared" si="286"/>
        <v>0</v>
      </c>
      <c r="DI192" s="43">
        <f t="shared" si="286"/>
        <v>0</v>
      </c>
      <c r="DJ192" s="43">
        <f t="shared" si="286"/>
        <v>0</v>
      </c>
      <c r="DK192" s="43">
        <f t="shared" si="286"/>
        <v>0</v>
      </c>
      <c r="DL192" s="43">
        <f t="shared" si="286"/>
        <v>0</v>
      </c>
      <c r="DM192" s="43">
        <f t="shared" si="286"/>
        <v>0</v>
      </c>
      <c r="DN192" s="43">
        <f t="shared" si="286"/>
        <v>0</v>
      </c>
      <c r="DO192" s="43">
        <f t="shared" ref="DO192:DW192" si="287">IF(BQ$4&lt;=$C$142,$BC$8/$C$142,0)</f>
        <v>0</v>
      </c>
      <c r="DP192" s="43">
        <f t="shared" si="287"/>
        <v>0</v>
      </c>
      <c r="DQ192" s="43">
        <f t="shared" si="287"/>
        <v>0</v>
      </c>
      <c r="DR192" s="43">
        <f t="shared" si="287"/>
        <v>0</v>
      </c>
      <c r="DS192" s="43">
        <f t="shared" si="287"/>
        <v>0</v>
      </c>
      <c r="DT192" s="43">
        <f t="shared" si="287"/>
        <v>0</v>
      </c>
      <c r="DU192" s="43">
        <f t="shared" si="287"/>
        <v>0</v>
      </c>
      <c r="DV192" s="43">
        <f t="shared" si="287"/>
        <v>0</v>
      </c>
      <c r="DW192" s="43">
        <f t="shared" si="287"/>
        <v>0</v>
      </c>
    </row>
    <row r="193" spans="4:127" x14ac:dyDescent="0.2">
      <c r="D193" s="20">
        <v>52</v>
      </c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>
        <f t="shared" ref="BD193:DO193" si="288">IF(E$4&lt;=$C$142,$BD$8/$C$142,0)</f>
        <v>0</v>
      </c>
      <c r="BE193" s="43">
        <f t="shared" si="288"/>
        <v>0</v>
      </c>
      <c r="BF193" s="43">
        <f t="shared" si="288"/>
        <v>0</v>
      </c>
      <c r="BG193" s="43">
        <f t="shared" si="288"/>
        <v>0</v>
      </c>
      <c r="BH193" s="43">
        <f t="shared" si="288"/>
        <v>0</v>
      </c>
      <c r="BI193" s="43">
        <f t="shared" si="288"/>
        <v>0</v>
      </c>
      <c r="BJ193" s="43">
        <f t="shared" si="288"/>
        <v>0</v>
      </c>
      <c r="BK193" s="43">
        <f t="shared" si="288"/>
        <v>0</v>
      </c>
      <c r="BL193" s="43">
        <f t="shared" si="288"/>
        <v>0</v>
      </c>
      <c r="BM193" s="43">
        <f t="shared" si="288"/>
        <v>0</v>
      </c>
      <c r="BN193" s="43">
        <f t="shared" si="288"/>
        <v>0</v>
      </c>
      <c r="BO193" s="43">
        <f t="shared" si="288"/>
        <v>0</v>
      </c>
      <c r="BP193" s="43">
        <f t="shared" si="288"/>
        <v>0</v>
      </c>
      <c r="BQ193" s="43">
        <f t="shared" si="288"/>
        <v>0</v>
      </c>
      <c r="BR193" s="43">
        <f t="shared" si="288"/>
        <v>0</v>
      </c>
      <c r="BS193" s="43">
        <f t="shared" si="288"/>
        <v>0</v>
      </c>
      <c r="BT193" s="43">
        <f t="shared" si="288"/>
        <v>0</v>
      </c>
      <c r="BU193" s="43">
        <f t="shared" si="288"/>
        <v>0</v>
      </c>
      <c r="BV193" s="43">
        <f t="shared" si="288"/>
        <v>0</v>
      </c>
      <c r="BW193" s="43">
        <f t="shared" si="288"/>
        <v>0</v>
      </c>
      <c r="BX193" s="43">
        <f t="shared" si="288"/>
        <v>0</v>
      </c>
      <c r="BY193" s="43">
        <f t="shared" si="288"/>
        <v>0</v>
      </c>
      <c r="BZ193" s="43">
        <f t="shared" si="288"/>
        <v>0</v>
      </c>
      <c r="CA193" s="43">
        <f t="shared" si="288"/>
        <v>0</v>
      </c>
      <c r="CB193" s="43">
        <f t="shared" si="288"/>
        <v>0</v>
      </c>
      <c r="CC193" s="43">
        <f t="shared" si="288"/>
        <v>0</v>
      </c>
      <c r="CD193" s="43">
        <f t="shared" si="288"/>
        <v>0</v>
      </c>
      <c r="CE193" s="43">
        <f t="shared" si="288"/>
        <v>0</v>
      </c>
      <c r="CF193" s="43">
        <f t="shared" si="288"/>
        <v>0</v>
      </c>
      <c r="CG193" s="43">
        <f t="shared" si="288"/>
        <v>0</v>
      </c>
      <c r="CH193" s="43">
        <f t="shared" si="288"/>
        <v>0</v>
      </c>
      <c r="CI193" s="43">
        <f t="shared" si="288"/>
        <v>0</v>
      </c>
      <c r="CJ193" s="43">
        <f t="shared" si="288"/>
        <v>0</v>
      </c>
      <c r="CK193" s="43">
        <f t="shared" si="288"/>
        <v>0</v>
      </c>
      <c r="CL193" s="43">
        <f t="shared" si="288"/>
        <v>0</v>
      </c>
      <c r="CM193" s="43">
        <f t="shared" si="288"/>
        <v>0</v>
      </c>
      <c r="CN193" s="43">
        <f t="shared" si="288"/>
        <v>0</v>
      </c>
      <c r="CO193" s="43">
        <f t="shared" si="288"/>
        <v>0</v>
      </c>
      <c r="CP193" s="43">
        <f t="shared" si="288"/>
        <v>0</v>
      </c>
      <c r="CQ193" s="43">
        <f t="shared" si="288"/>
        <v>0</v>
      </c>
      <c r="CR193" s="43">
        <f t="shared" si="288"/>
        <v>0</v>
      </c>
      <c r="CS193" s="43">
        <f t="shared" si="288"/>
        <v>0</v>
      </c>
      <c r="CT193" s="43">
        <f t="shared" si="288"/>
        <v>0</v>
      </c>
      <c r="CU193" s="43">
        <f t="shared" si="288"/>
        <v>0</v>
      </c>
      <c r="CV193" s="43">
        <f t="shared" si="288"/>
        <v>0</v>
      </c>
      <c r="CW193" s="43">
        <f t="shared" si="288"/>
        <v>0</v>
      </c>
      <c r="CX193" s="43">
        <f t="shared" si="288"/>
        <v>0</v>
      </c>
      <c r="CY193" s="43">
        <f t="shared" si="288"/>
        <v>0</v>
      </c>
      <c r="CZ193" s="43">
        <f t="shared" si="288"/>
        <v>0</v>
      </c>
      <c r="DA193" s="43">
        <f t="shared" si="288"/>
        <v>0</v>
      </c>
      <c r="DB193" s="43">
        <f t="shared" si="288"/>
        <v>0</v>
      </c>
      <c r="DC193" s="43">
        <f t="shared" si="288"/>
        <v>0</v>
      </c>
      <c r="DD193" s="43">
        <f t="shared" si="288"/>
        <v>0</v>
      </c>
      <c r="DE193" s="43">
        <f t="shared" si="288"/>
        <v>0</v>
      </c>
      <c r="DF193" s="43">
        <f t="shared" si="288"/>
        <v>0</v>
      </c>
      <c r="DG193" s="43">
        <f t="shared" si="288"/>
        <v>0</v>
      </c>
      <c r="DH193" s="43">
        <f t="shared" si="288"/>
        <v>0</v>
      </c>
      <c r="DI193" s="43">
        <f t="shared" si="288"/>
        <v>0</v>
      </c>
      <c r="DJ193" s="43">
        <f t="shared" si="288"/>
        <v>0</v>
      </c>
      <c r="DK193" s="43">
        <f t="shared" si="288"/>
        <v>0</v>
      </c>
      <c r="DL193" s="43">
        <f t="shared" si="288"/>
        <v>0</v>
      </c>
      <c r="DM193" s="43">
        <f t="shared" si="288"/>
        <v>0</v>
      </c>
      <c r="DN193" s="43">
        <f t="shared" si="288"/>
        <v>0</v>
      </c>
      <c r="DO193" s="43">
        <f t="shared" si="288"/>
        <v>0</v>
      </c>
      <c r="DP193" s="43">
        <f t="shared" ref="DP193:DW193" si="289">IF(BQ$4&lt;=$C$142,$BD$8/$C$142,0)</f>
        <v>0</v>
      </c>
      <c r="DQ193" s="43">
        <f t="shared" si="289"/>
        <v>0</v>
      </c>
      <c r="DR193" s="43">
        <f t="shared" si="289"/>
        <v>0</v>
      </c>
      <c r="DS193" s="43">
        <f t="shared" si="289"/>
        <v>0</v>
      </c>
      <c r="DT193" s="43">
        <f t="shared" si="289"/>
        <v>0</v>
      </c>
      <c r="DU193" s="43">
        <f t="shared" si="289"/>
        <v>0</v>
      </c>
      <c r="DV193" s="43">
        <f t="shared" si="289"/>
        <v>0</v>
      </c>
      <c r="DW193" s="43">
        <f t="shared" si="289"/>
        <v>0</v>
      </c>
    </row>
    <row r="194" spans="4:127" x14ac:dyDescent="0.2">
      <c r="D194" s="20">
        <v>53</v>
      </c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>
        <f t="shared" ref="BE194:DP194" si="290">IF(E$4&lt;=$C$142,$BE$8/$C$142,0)</f>
        <v>0</v>
      </c>
      <c r="BF194" s="43">
        <f t="shared" si="290"/>
        <v>0</v>
      </c>
      <c r="BG194" s="43">
        <f t="shared" si="290"/>
        <v>0</v>
      </c>
      <c r="BH194" s="43">
        <f t="shared" si="290"/>
        <v>0</v>
      </c>
      <c r="BI194" s="43">
        <f t="shared" si="290"/>
        <v>0</v>
      </c>
      <c r="BJ194" s="43">
        <f t="shared" si="290"/>
        <v>0</v>
      </c>
      <c r="BK194" s="43">
        <f t="shared" si="290"/>
        <v>0</v>
      </c>
      <c r="BL194" s="43">
        <f t="shared" si="290"/>
        <v>0</v>
      </c>
      <c r="BM194" s="43">
        <f t="shared" si="290"/>
        <v>0</v>
      </c>
      <c r="BN194" s="43">
        <f t="shared" si="290"/>
        <v>0</v>
      </c>
      <c r="BO194" s="43">
        <f t="shared" si="290"/>
        <v>0</v>
      </c>
      <c r="BP194" s="43">
        <f t="shared" si="290"/>
        <v>0</v>
      </c>
      <c r="BQ194" s="43">
        <f t="shared" si="290"/>
        <v>0</v>
      </c>
      <c r="BR194" s="43">
        <f t="shared" si="290"/>
        <v>0</v>
      </c>
      <c r="BS194" s="43">
        <f t="shared" si="290"/>
        <v>0</v>
      </c>
      <c r="BT194" s="43">
        <f t="shared" si="290"/>
        <v>0</v>
      </c>
      <c r="BU194" s="43">
        <f t="shared" si="290"/>
        <v>0</v>
      </c>
      <c r="BV194" s="43">
        <f t="shared" si="290"/>
        <v>0</v>
      </c>
      <c r="BW194" s="43">
        <f t="shared" si="290"/>
        <v>0</v>
      </c>
      <c r="BX194" s="43">
        <f t="shared" si="290"/>
        <v>0</v>
      </c>
      <c r="BY194" s="43">
        <f t="shared" si="290"/>
        <v>0</v>
      </c>
      <c r="BZ194" s="43">
        <f t="shared" si="290"/>
        <v>0</v>
      </c>
      <c r="CA194" s="43">
        <f t="shared" si="290"/>
        <v>0</v>
      </c>
      <c r="CB194" s="43">
        <f t="shared" si="290"/>
        <v>0</v>
      </c>
      <c r="CC194" s="43">
        <f t="shared" si="290"/>
        <v>0</v>
      </c>
      <c r="CD194" s="43">
        <f t="shared" si="290"/>
        <v>0</v>
      </c>
      <c r="CE194" s="43">
        <f t="shared" si="290"/>
        <v>0</v>
      </c>
      <c r="CF194" s="43">
        <f t="shared" si="290"/>
        <v>0</v>
      </c>
      <c r="CG194" s="43">
        <f t="shared" si="290"/>
        <v>0</v>
      </c>
      <c r="CH194" s="43">
        <f t="shared" si="290"/>
        <v>0</v>
      </c>
      <c r="CI194" s="43">
        <f t="shared" si="290"/>
        <v>0</v>
      </c>
      <c r="CJ194" s="43">
        <f t="shared" si="290"/>
        <v>0</v>
      </c>
      <c r="CK194" s="43">
        <f t="shared" si="290"/>
        <v>0</v>
      </c>
      <c r="CL194" s="43">
        <f t="shared" si="290"/>
        <v>0</v>
      </c>
      <c r="CM194" s="43">
        <f t="shared" si="290"/>
        <v>0</v>
      </c>
      <c r="CN194" s="43">
        <f t="shared" si="290"/>
        <v>0</v>
      </c>
      <c r="CO194" s="43">
        <f t="shared" si="290"/>
        <v>0</v>
      </c>
      <c r="CP194" s="43">
        <f t="shared" si="290"/>
        <v>0</v>
      </c>
      <c r="CQ194" s="43">
        <f t="shared" si="290"/>
        <v>0</v>
      </c>
      <c r="CR194" s="43">
        <f t="shared" si="290"/>
        <v>0</v>
      </c>
      <c r="CS194" s="43">
        <f t="shared" si="290"/>
        <v>0</v>
      </c>
      <c r="CT194" s="43">
        <f t="shared" si="290"/>
        <v>0</v>
      </c>
      <c r="CU194" s="43">
        <f t="shared" si="290"/>
        <v>0</v>
      </c>
      <c r="CV194" s="43">
        <f t="shared" si="290"/>
        <v>0</v>
      </c>
      <c r="CW194" s="43">
        <f t="shared" si="290"/>
        <v>0</v>
      </c>
      <c r="CX194" s="43">
        <f t="shared" si="290"/>
        <v>0</v>
      </c>
      <c r="CY194" s="43">
        <f t="shared" si="290"/>
        <v>0</v>
      </c>
      <c r="CZ194" s="43">
        <f t="shared" si="290"/>
        <v>0</v>
      </c>
      <c r="DA194" s="43">
        <f t="shared" si="290"/>
        <v>0</v>
      </c>
      <c r="DB194" s="43">
        <f t="shared" si="290"/>
        <v>0</v>
      </c>
      <c r="DC194" s="43">
        <f t="shared" si="290"/>
        <v>0</v>
      </c>
      <c r="DD194" s="43">
        <f t="shared" si="290"/>
        <v>0</v>
      </c>
      <c r="DE194" s="43">
        <f t="shared" si="290"/>
        <v>0</v>
      </c>
      <c r="DF194" s="43">
        <f t="shared" si="290"/>
        <v>0</v>
      </c>
      <c r="DG194" s="43">
        <f t="shared" si="290"/>
        <v>0</v>
      </c>
      <c r="DH194" s="43">
        <f t="shared" si="290"/>
        <v>0</v>
      </c>
      <c r="DI194" s="43">
        <f t="shared" si="290"/>
        <v>0</v>
      </c>
      <c r="DJ194" s="43">
        <f t="shared" si="290"/>
        <v>0</v>
      </c>
      <c r="DK194" s="43">
        <f t="shared" si="290"/>
        <v>0</v>
      </c>
      <c r="DL194" s="43">
        <f t="shared" si="290"/>
        <v>0</v>
      </c>
      <c r="DM194" s="43">
        <f t="shared" si="290"/>
        <v>0</v>
      </c>
      <c r="DN194" s="43">
        <f t="shared" si="290"/>
        <v>0</v>
      </c>
      <c r="DO194" s="43">
        <f t="shared" si="290"/>
        <v>0</v>
      </c>
      <c r="DP194" s="43">
        <f t="shared" si="290"/>
        <v>0</v>
      </c>
      <c r="DQ194" s="43">
        <f t="shared" ref="DQ194:DW194" si="291">IF(BQ$4&lt;=$C$142,$BE$8/$C$142,0)</f>
        <v>0</v>
      </c>
      <c r="DR194" s="43">
        <f t="shared" si="291"/>
        <v>0</v>
      </c>
      <c r="DS194" s="43">
        <f t="shared" si="291"/>
        <v>0</v>
      </c>
      <c r="DT194" s="43">
        <f t="shared" si="291"/>
        <v>0</v>
      </c>
      <c r="DU194" s="43">
        <f t="shared" si="291"/>
        <v>0</v>
      </c>
      <c r="DV194" s="43">
        <f t="shared" si="291"/>
        <v>0</v>
      </c>
      <c r="DW194" s="43">
        <f t="shared" si="291"/>
        <v>0</v>
      </c>
    </row>
    <row r="195" spans="4:127" x14ac:dyDescent="0.2">
      <c r="D195" s="20">
        <v>54</v>
      </c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>
        <f t="shared" ref="BF195:DQ195" si="292">IF(E$4&lt;=$C$142,$BF$8/$C$142,0)</f>
        <v>0</v>
      </c>
      <c r="BG195" s="43">
        <f t="shared" si="292"/>
        <v>0</v>
      </c>
      <c r="BH195" s="43">
        <f t="shared" si="292"/>
        <v>0</v>
      </c>
      <c r="BI195" s="43">
        <f t="shared" si="292"/>
        <v>0</v>
      </c>
      <c r="BJ195" s="43">
        <f t="shared" si="292"/>
        <v>0</v>
      </c>
      <c r="BK195" s="43">
        <f t="shared" si="292"/>
        <v>0</v>
      </c>
      <c r="BL195" s="43">
        <f t="shared" si="292"/>
        <v>0</v>
      </c>
      <c r="BM195" s="43">
        <f t="shared" si="292"/>
        <v>0</v>
      </c>
      <c r="BN195" s="43">
        <f t="shared" si="292"/>
        <v>0</v>
      </c>
      <c r="BO195" s="43">
        <f t="shared" si="292"/>
        <v>0</v>
      </c>
      <c r="BP195" s="43">
        <f t="shared" si="292"/>
        <v>0</v>
      </c>
      <c r="BQ195" s="43">
        <f t="shared" si="292"/>
        <v>0</v>
      </c>
      <c r="BR195" s="43">
        <f t="shared" si="292"/>
        <v>0</v>
      </c>
      <c r="BS195" s="43">
        <f t="shared" si="292"/>
        <v>0</v>
      </c>
      <c r="BT195" s="43">
        <f t="shared" si="292"/>
        <v>0</v>
      </c>
      <c r="BU195" s="43">
        <f t="shared" si="292"/>
        <v>0</v>
      </c>
      <c r="BV195" s="43">
        <f t="shared" si="292"/>
        <v>0</v>
      </c>
      <c r="BW195" s="43">
        <f t="shared" si="292"/>
        <v>0</v>
      </c>
      <c r="BX195" s="43">
        <f t="shared" si="292"/>
        <v>0</v>
      </c>
      <c r="BY195" s="43">
        <f t="shared" si="292"/>
        <v>0</v>
      </c>
      <c r="BZ195" s="43">
        <f t="shared" si="292"/>
        <v>0</v>
      </c>
      <c r="CA195" s="43">
        <f t="shared" si="292"/>
        <v>0</v>
      </c>
      <c r="CB195" s="43">
        <f t="shared" si="292"/>
        <v>0</v>
      </c>
      <c r="CC195" s="43">
        <f t="shared" si="292"/>
        <v>0</v>
      </c>
      <c r="CD195" s="43">
        <f t="shared" si="292"/>
        <v>0</v>
      </c>
      <c r="CE195" s="43">
        <f t="shared" si="292"/>
        <v>0</v>
      </c>
      <c r="CF195" s="43">
        <f t="shared" si="292"/>
        <v>0</v>
      </c>
      <c r="CG195" s="43">
        <f t="shared" si="292"/>
        <v>0</v>
      </c>
      <c r="CH195" s="43">
        <f t="shared" si="292"/>
        <v>0</v>
      </c>
      <c r="CI195" s="43">
        <f t="shared" si="292"/>
        <v>0</v>
      </c>
      <c r="CJ195" s="43">
        <f t="shared" si="292"/>
        <v>0</v>
      </c>
      <c r="CK195" s="43">
        <f t="shared" si="292"/>
        <v>0</v>
      </c>
      <c r="CL195" s="43">
        <f t="shared" si="292"/>
        <v>0</v>
      </c>
      <c r="CM195" s="43">
        <f t="shared" si="292"/>
        <v>0</v>
      </c>
      <c r="CN195" s="43">
        <f t="shared" si="292"/>
        <v>0</v>
      </c>
      <c r="CO195" s="43">
        <f t="shared" si="292"/>
        <v>0</v>
      </c>
      <c r="CP195" s="43">
        <f t="shared" si="292"/>
        <v>0</v>
      </c>
      <c r="CQ195" s="43">
        <f t="shared" si="292"/>
        <v>0</v>
      </c>
      <c r="CR195" s="43">
        <f t="shared" si="292"/>
        <v>0</v>
      </c>
      <c r="CS195" s="43">
        <f t="shared" si="292"/>
        <v>0</v>
      </c>
      <c r="CT195" s="43">
        <f t="shared" si="292"/>
        <v>0</v>
      </c>
      <c r="CU195" s="43">
        <f t="shared" si="292"/>
        <v>0</v>
      </c>
      <c r="CV195" s="43">
        <f t="shared" si="292"/>
        <v>0</v>
      </c>
      <c r="CW195" s="43">
        <f t="shared" si="292"/>
        <v>0</v>
      </c>
      <c r="CX195" s="43">
        <f t="shared" si="292"/>
        <v>0</v>
      </c>
      <c r="CY195" s="43">
        <f t="shared" si="292"/>
        <v>0</v>
      </c>
      <c r="CZ195" s="43">
        <f t="shared" si="292"/>
        <v>0</v>
      </c>
      <c r="DA195" s="43">
        <f t="shared" si="292"/>
        <v>0</v>
      </c>
      <c r="DB195" s="43">
        <f t="shared" si="292"/>
        <v>0</v>
      </c>
      <c r="DC195" s="43">
        <f t="shared" si="292"/>
        <v>0</v>
      </c>
      <c r="DD195" s="43">
        <f t="shared" si="292"/>
        <v>0</v>
      </c>
      <c r="DE195" s="43">
        <f t="shared" si="292"/>
        <v>0</v>
      </c>
      <c r="DF195" s="43">
        <f t="shared" si="292"/>
        <v>0</v>
      </c>
      <c r="DG195" s="43">
        <f t="shared" si="292"/>
        <v>0</v>
      </c>
      <c r="DH195" s="43">
        <f t="shared" si="292"/>
        <v>0</v>
      </c>
      <c r="DI195" s="43">
        <f t="shared" si="292"/>
        <v>0</v>
      </c>
      <c r="DJ195" s="43">
        <f t="shared" si="292"/>
        <v>0</v>
      </c>
      <c r="DK195" s="43">
        <f t="shared" si="292"/>
        <v>0</v>
      </c>
      <c r="DL195" s="43">
        <f t="shared" si="292"/>
        <v>0</v>
      </c>
      <c r="DM195" s="43">
        <f t="shared" si="292"/>
        <v>0</v>
      </c>
      <c r="DN195" s="43">
        <f t="shared" si="292"/>
        <v>0</v>
      </c>
      <c r="DO195" s="43">
        <f t="shared" si="292"/>
        <v>0</v>
      </c>
      <c r="DP195" s="43">
        <f t="shared" si="292"/>
        <v>0</v>
      </c>
      <c r="DQ195" s="43">
        <f t="shared" si="292"/>
        <v>0</v>
      </c>
      <c r="DR195" s="43">
        <f t="shared" ref="DR195:DW195" si="293">IF(BQ$4&lt;=$C$142,$BF$8/$C$142,0)</f>
        <v>0</v>
      </c>
      <c r="DS195" s="43">
        <f t="shared" si="293"/>
        <v>0</v>
      </c>
      <c r="DT195" s="43">
        <f t="shared" si="293"/>
        <v>0</v>
      </c>
      <c r="DU195" s="43">
        <f t="shared" si="293"/>
        <v>0</v>
      </c>
      <c r="DV195" s="43">
        <f t="shared" si="293"/>
        <v>0</v>
      </c>
      <c r="DW195" s="43">
        <f t="shared" si="293"/>
        <v>0</v>
      </c>
    </row>
    <row r="196" spans="4:127" x14ac:dyDescent="0.2">
      <c r="D196" s="20">
        <v>55</v>
      </c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>
        <f t="shared" ref="BG196:DR196" si="294">IF(E$4&lt;=$C$142,$BG$8/$C$142,0)</f>
        <v>0</v>
      </c>
      <c r="BH196" s="43">
        <f t="shared" si="294"/>
        <v>0</v>
      </c>
      <c r="BI196" s="43">
        <f t="shared" si="294"/>
        <v>0</v>
      </c>
      <c r="BJ196" s="43">
        <f t="shared" si="294"/>
        <v>0</v>
      </c>
      <c r="BK196" s="43">
        <f t="shared" si="294"/>
        <v>0</v>
      </c>
      <c r="BL196" s="43">
        <f t="shared" si="294"/>
        <v>0</v>
      </c>
      <c r="BM196" s="43">
        <f t="shared" si="294"/>
        <v>0</v>
      </c>
      <c r="BN196" s="43">
        <f t="shared" si="294"/>
        <v>0</v>
      </c>
      <c r="BO196" s="43">
        <f t="shared" si="294"/>
        <v>0</v>
      </c>
      <c r="BP196" s="43">
        <f t="shared" si="294"/>
        <v>0</v>
      </c>
      <c r="BQ196" s="43">
        <f t="shared" si="294"/>
        <v>0</v>
      </c>
      <c r="BR196" s="43">
        <f t="shared" si="294"/>
        <v>0</v>
      </c>
      <c r="BS196" s="43">
        <f t="shared" si="294"/>
        <v>0</v>
      </c>
      <c r="BT196" s="43">
        <f t="shared" si="294"/>
        <v>0</v>
      </c>
      <c r="BU196" s="43">
        <f t="shared" si="294"/>
        <v>0</v>
      </c>
      <c r="BV196" s="43">
        <f t="shared" si="294"/>
        <v>0</v>
      </c>
      <c r="BW196" s="43">
        <f t="shared" si="294"/>
        <v>0</v>
      </c>
      <c r="BX196" s="43">
        <f t="shared" si="294"/>
        <v>0</v>
      </c>
      <c r="BY196" s="43">
        <f t="shared" si="294"/>
        <v>0</v>
      </c>
      <c r="BZ196" s="43">
        <f t="shared" si="294"/>
        <v>0</v>
      </c>
      <c r="CA196" s="43">
        <f t="shared" si="294"/>
        <v>0</v>
      </c>
      <c r="CB196" s="43">
        <f t="shared" si="294"/>
        <v>0</v>
      </c>
      <c r="CC196" s="43">
        <f t="shared" si="294"/>
        <v>0</v>
      </c>
      <c r="CD196" s="43">
        <f t="shared" si="294"/>
        <v>0</v>
      </c>
      <c r="CE196" s="43">
        <f t="shared" si="294"/>
        <v>0</v>
      </c>
      <c r="CF196" s="43">
        <f t="shared" si="294"/>
        <v>0</v>
      </c>
      <c r="CG196" s="43">
        <f t="shared" si="294"/>
        <v>0</v>
      </c>
      <c r="CH196" s="43">
        <f t="shared" si="294"/>
        <v>0</v>
      </c>
      <c r="CI196" s="43">
        <f t="shared" si="294"/>
        <v>0</v>
      </c>
      <c r="CJ196" s="43">
        <f t="shared" si="294"/>
        <v>0</v>
      </c>
      <c r="CK196" s="43">
        <f t="shared" si="294"/>
        <v>0</v>
      </c>
      <c r="CL196" s="43">
        <f t="shared" si="294"/>
        <v>0</v>
      </c>
      <c r="CM196" s="43">
        <f t="shared" si="294"/>
        <v>0</v>
      </c>
      <c r="CN196" s="43">
        <f t="shared" si="294"/>
        <v>0</v>
      </c>
      <c r="CO196" s="43">
        <f t="shared" si="294"/>
        <v>0</v>
      </c>
      <c r="CP196" s="43">
        <f t="shared" si="294"/>
        <v>0</v>
      </c>
      <c r="CQ196" s="43">
        <f t="shared" si="294"/>
        <v>0</v>
      </c>
      <c r="CR196" s="43">
        <f t="shared" si="294"/>
        <v>0</v>
      </c>
      <c r="CS196" s="43">
        <f t="shared" si="294"/>
        <v>0</v>
      </c>
      <c r="CT196" s="43">
        <f t="shared" si="294"/>
        <v>0</v>
      </c>
      <c r="CU196" s="43">
        <f t="shared" si="294"/>
        <v>0</v>
      </c>
      <c r="CV196" s="43">
        <f t="shared" si="294"/>
        <v>0</v>
      </c>
      <c r="CW196" s="43">
        <f t="shared" si="294"/>
        <v>0</v>
      </c>
      <c r="CX196" s="43">
        <f t="shared" si="294"/>
        <v>0</v>
      </c>
      <c r="CY196" s="43">
        <f t="shared" si="294"/>
        <v>0</v>
      </c>
      <c r="CZ196" s="43">
        <f t="shared" si="294"/>
        <v>0</v>
      </c>
      <c r="DA196" s="43">
        <f t="shared" si="294"/>
        <v>0</v>
      </c>
      <c r="DB196" s="43">
        <f t="shared" si="294"/>
        <v>0</v>
      </c>
      <c r="DC196" s="43">
        <f t="shared" si="294"/>
        <v>0</v>
      </c>
      <c r="DD196" s="43">
        <f t="shared" si="294"/>
        <v>0</v>
      </c>
      <c r="DE196" s="43">
        <f t="shared" si="294"/>
        <v>0</v>
      </c>
      <c r="DF196" s="43">
        <f t="shared" si="294"/>
        <v>0</v>
      </c>
      <c r="DG196" s="43">
        <f t="shared" si="294"/>
        <v>0</v>
      </c>
      <c r="DH196" s="43">
        <f t="shared" si="294"/>
        <v>0</v>
      </c>
      <c r="DI196" s="43">
        <f t="shared" si="294"/>
        <v>0</v>
      </c>
      <c r="DJ196" s="43">
        <f t="shared" si="294"/>
        <v>0</v>
      </c>
      <c r="DK196" s="43">
        <f t="shared" si="294"/>
        <v>0</v>
      </c>
      <c r="DL196" s="43">
        <f t="shared" si="294"/>
        <v>0</v>
      </c>
      <c r="DM196" s="43">
        <f t="shared" si="294"/>
        <v>0</v>
      </c>
      <c r="DN196" s="43">
        <f t="shared" si="294"/>
        <v>0</v>
      </c>
      <c r="DO196" s="43">
        <f t="shared" si="294"/>
        <v>0</v>
      </c>
      <c r="DP196" s="43">
        <f t="shared" si="294"/>
        <v>0</v>
      </c>
      <c r="DQ196" s="43">
        <f t="shared" si="294"/>
        <v>0</v>
      </c>
      <c r="DR196" s="43">
        <f t="shared" si="294"/>
        <v>0</v>
      </c>
      <c r="DS196" s="43">
        <f>IF(BQ$4&lt;=$C$142,$BG$8/$C$142,0)</f>
        <v>0</v>
      </c>
      <c r="DT196" s="43">
        <f>IF(BR$4&lt;=$C$142,$BG$8/$C$142,0)</f>
        <v>0</v>
      </c>
      <c r="DU196" s="43">
        <f>IF(BS$4&lt;=$C$142,$BG$8/$C$142,0)</f>
        <v>0</v>
      </c>
      <c r="DV196" s="43">
        <f>IF(BT$4&lt;=$C$142,$BG$8/$C$142,0)</f>
        <v>0</v>
      </c>
      <c r="DW196" s="43">
        <f>IF(BU$4&lt;=$C$142,$BG$8/$C$142,0)</f>
        <v>0</v>
      </c>
    </row>
    <row r="197" spans="4:127" x14ac:dyDescent="0.2">
      <c r="D197" s="20">
        <v>56</v>
      </c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>
        <f t="shared" ref="BH197:DS197" si="295">IF(E$4&lt;=$C$142,$BH$8/$C$142,0)</f>
        <v>0</v>
      </c>
      <c r="BI197" s="43">
        <f t="shared" si="295"/>
        <v>0</v>
      </c>
      <c r="BJ197" s="43">
        <f t="shared" si="295"/>
        <v>0</v>
      </c>
      <c r="BK197" s="43">
        <f t="shared" si="295"/>
        <v>0</v>
      </c>
      <c r="BL197" s="43">
        <f t="shared" si="295"/>
        <v>0</v>
      </c>
      <c r="BM197" s="43">
        <f t="shared" si="295"/>
        <v>0</v>
      </c>
      <c r="BN197" s="43">
        <f t="shared" si="295"/>
        <v>0</v>
      </c>
      <c r="BO197" s="43">
        <f t="shared" si="295"/>
        <v>0</v>
      </c>
      <c r="BP197" s="43">
        <f t="shared" si="295"/>
        <v>0</v>
      </c>
      <c r="BQ197" s="43">
        <f t="shared" si="295"/>
        <v>0</v>
      </c>
      <c r="BR197" s="43">
        <f t="shared" si="295"/>
        <v>0</v>
      </c>
      <c r="BS197" s="43">
        <f t="shared" si="295"/>
        <v>0</v>
      </c>
      <c r="BT197" s="43">
        <f t="shared" si="295"/>
        <v>0</v>
      </c>
      <c r="BU197" s="43">
        <f t="shared" si="295"/>
        <v>0</v>
      </c>
      <c r="BV197" s="43">
        <f t="shared" si="295"/>
        <v>0</v>
      </c>
      <c r="BW197" s="43">
        <f t="shared" si="295"/>
        <v>0</v>
      </c>
      <c r="BX197" s="43">
        <f t="shared" si="295"/>
        <v>0</v>
      </c>
      <c r="BY197" s="43">
        <f t="shared" si="295"/>
        <v>0</v>
      </c>
      <c r="BZ197" s="43">
        <f t="shared" si="295"/>
        <v>0</v>
      </c>
      <c r="CA197" s="43">
        <f t="shared" si="295"/>
        <v>0</v>
      </c>
      <c r="CB197" s="43">
        <f t="shared" si="295"/>
        <v>0</v>
      </c>
      <c r="CC197" s="43">
        <f t="shared" si="295"/>
        <v>0</v>
      </c>
      <c r="CD197" s="43">
        <f t="shared" si="295"/>
        <v>0</v>
      </c>
      <c r="CE197" s="43">
        <f t="shared" si="295"/>
        <v>0</v>
      </c>
      <c r="CF197" s="43">
        <f t="shared" si="295"/>
        <v>0</v>
      </c>
      <c r="CG197" s="43">
        <f t="shared" si="295"/>
        <v>0</v>
      </c>
      <c r="CH197" s="43">
        <f t="shared" si="295"/>
        <v>0</v>
      </c>
      <c r="CI197" s="43">
        <f t="shared" si="295"/>
        <v>0</v>
      </c>
      <c r="CJ197" s="43">
        <f t="shared" si="295"/>
        <v>0</v>
      </c>
      <c r="CK197" s="43">
        <f t="shared" si="295"/>
        <v>0</v>
      </c>
      <c r="CL197" s="43">
        <f t="shared" si="295"/>
        <v>0</v>
      </c>
      <c r="CM197" s="43">
        <f t="shared" si="295"/>
        <v>0</v>
      </c>
      <c r="CN197" s="43">
        <f t="shared" si="295"/>
        <v>0</v>
      </c>
      <c r="CO197" s="43">
        <f t="shared" si="295"/>
        <v>0</v>
      </c>
      <c r="CP197" s="43">
        <f t="shared" si="295"/>
        <v>0</v>
      </c>
      <c r="CQ197" s="43">
        <f t="shared" si="295"/>
        <v>0</v>
      </c>
      <c r="CR197" s="43">
        <f t="shared" si="295"/>
        <v>0</v>
      </c>
      <c r="CS197" s="43">
        <f t="shared" si="295"/>
        <v>0</v>
      </c>
      <c r="CT197" s="43">
        <f t="shared" si="295"/>
        <v>0</v>
      </c>
      <c r="CU197" s="43">
        <f t="shared" si="295"/>
        <v>0</v>
      </c>
      <c r="CV197" s="43">
        <f t="shared" si="295"/>
        <v>0</v>
      </c>
      <c r="CW197" s="43">
        <f t="shared" si="295"/>
        <v>0</v>
      </c>
      <c r="CX197" s="43">
        <f t="shared" si="295"/>
        <v>0</v>
      </c>
      <c r="CY197" s="43">
        <f t="shared" si="295"/>
        <v>0</v>
      </c>
      <c r="CZ197" s="43">
        <f t="shared" si="295"/>
        <v>0</v>
      </c>
      <c r="DA197" s="43">
        <f t="shared" si="295"/>
        <v>0</v>
      </c>
      <c r="DB197" s="43">
        <f t="shared" si="295"/>
        <v>0</v>
      </c>
      <c r="DC197" s="43">
        <f t="shared" si="295"/>
        <v>0</v>
      </c>
      <c r="DD197" s="43">
        <f t="shared" si="295"/>
        <v>0</v>
      </c>
      <c r="DE197" s="43">
        <f t="shared" si="295"/>
        <v>0</v>
      </c>
      <c r="DF197" s="43">
        <f t="shared" si="295"/>
        <v>0</v>
      </c>
      <c r="DG197" s="43">
        <f t="shared" si="295"/>
        <v>0</v>
      </c>
      <c r="DH197" s="43">
        <f t="shared" si="295"/>
        <v>0</v>
      </c>
      <c r="DI197" s="43">
        <f t="shared" si="295"/>
        <v>0</v>
      </c>
      <c r="DJ197" s="43">
        <f t="shared" si="295"/>
        <v>0</v>
      </c>
      <c r="DK197" s="43">
        <f t="shared" si="295"/>
        <v>0</v>
      </c>
      <c r="DL197" s="43">
        <f t="shared" si="295"/>
        <v>0</v>
      </c>
      <c r="DM197" s="43">
        <f t="shared" si="295"/>
        <v>0</v>
      </c>
      <c r="DN197" s="43">
        <f t="shared" si="295"/>
        <v>0</v>
      </c>
      <c r="DO197" s="43">
        <f t="shared" si="295"/>
        <v>0</v>
      </c>
      <c r="DP197" s="43">
        <f t="shared" si="295"/>
        <v>0</v>
      </c>
      <c r="DQ197" s="43">
        <f t="shared" si="295"/>
        <v>0</v>
      </c>
      <c r="DR197" s="43">
        <f t="shared" si="295"/>
        <v>0</v>
      </c>
      <c r="DS197" s="43">
        <f t="shared" si="295"/>
        <v>0</v>
      </c>
      <c r="DT197" s="43">
        <f>IF(BQ$4&lt;=$C$142,$BH$8/$C$142,0)</f>
        <v>0</v>
      </c>
      <c r="DU197" s="43">
        <f>IF(BR$4&lt;=$C$142,$BH$8/$C$142,0)</f>
        <v>0</v>
      </c>
      <c r="DV197" s="43">
        <f>IF(BS$4&lt;=$C$142,$BH$8/$C$142,0)</f>
        <v>0</v>
      </c>
      <c r="DW197" s="43">
        <f>IF(BT$4&lt;=$C$142,$BH$8/$C$142,0)</f>
        <v>0</v>
      </c>
    </row>
    <row r="198" spans="4:127" x14ac:dyDescent="0.2">
      <c r="D198" s="20">
        <v>57</v>
      </c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>
        <f t="shared" ref="BI198:DT198" si="296">IF(E$4&lt;=$C$142,$BI$8/$C$142,0)</f>
        <v>0</v>
      </c>
      <c r="BJ198" s="43">
        <f t="shared" si="296"/>
        <v>0</v>
      </c>
      <c r="BK198" s="43">
        <f t="shared" si="296"/>
        <v>0</v>
      </c>
      <c r="BL198" s="43">
        <f t="shared" si="296"/>
        <v>0</v>
      </c>
      <c r="BM198" s="43">
        <f t="shared" si="296"/>
        <v>0</v>
      </c>
      <c r="BN198" s="43">
        <f t="shared" si="296"/>
        <v>0</v>
      </c>
      <c r="BO198" s="43">
        <f t="shared" si="296"/>
        <v>0</v>
      </c>
      <c r="BP198" s="43">
        <f t="shared" si="296"/>
        <v>0</v>
      </c>
      <c r="BQ198" s="43">
        <f t="shared" si="296"/>
        <v>0</v>
      </c>
      <c r="BR198" s="43">
        <f t="shared" si="296"/>
        <v>0</v>
      </c>
      <c r="BS198" s="43">
        <f t="shared" si="296"/>
        <v>0</v>
      </c>
      <c r="BT198" s="43">
        <f t="shared" si="296"/>
        <v>0</v>
      </c>
      <c r="BU198" s="43">
        <f t="shared" si="296"/>
        <v>0</v>
      </c>
      <c r="BV198" s="43">
        <f t="shared" si="296"/>
        <v>0</v>
      </c>
      <c r="BW198" s="43">
        <f t="shared" si="296"/>
        <v>0</v>
      </c>
      <c r="BX198" s="43">
        <f t="shared" si="296"/>
        <v>0</v>
      </c>
      <c r="BY198" s="43">
        <f t="shared" si="296"/>
        <v>0</v>
      </c>
      <c r="BZ198" s="43">
        <f t="shared" si="296"/>
        <v>0</v>
      </c>
      <c r="CA198" s="43">
        <f t="shared" si="296"/>
        <v>0</v>
      </c>
      <c r="CB198" s="43">
        <f t="shared" si="296"/>
        <v>0</v>
      </c>
      <c r="CC198" s="43">
        <f t="shared" si="296"/>
        <v>0</v>
      </c>
      <c r="CD198" s="43">
        <f t="shared" si="296"/>
        <v>0</v>
      </c>
      <c r="CE198" s="43">
        <f t="shared" si="296"/>
        <v>0</v>
      </c>
      <c r="CF198" s="43">
        <f t="shared" si="296"/>
        <v>0</v>
      </c>
      <c r="CG198" s="43">
        <f t="shared" si="296"/>
        <v>0</v>
      </c>
      <c r="CH198" s="43">
        <f t="shared" si="296"/>
        <v>0</v>
      </c>
      <c r="CI198" s="43">
        <f t="shared" si="296"/>
        <v>0</v>
      </c>
      <c r="CJ198" s="43">
        <f t="shared" si="296"/>
        <v>0</v>
      </c>
      <c r="CK198" s="43">
        <f t="shared" si="296"/>
        <v>0</v>
      </c>
      <c r="CL198" s="43">
        <f t="shared" si="296"/>
        <v>0</v>
      </c>
      <c r="CM198" s="43">
        <f t="shared" si="296"/>
        <v>0</v>
      </c>
      <c r="CN198" s="43">
        <f t="shared" si="296"/>
        <v>0</v>
      </c>
      <c r="CO198" s="43">
        <f t="shared" si="296"/>
        <v>0</v>
      </c>
      <c r="CP198" s="43">
        <f t="shared" si="296"/>
        <v>0</v>
      </c>
      <c r="CQ198" s="43">
        <f t="shared" si="296"/>
        <v>0</v>
      </c>
      <c r="CR198" s="43">
        <f t="shared" si="296"/>
        <v>0</v>
      </c>
      <c r="CS198" s="43">
        <f t="shared" si="296"/>
        <v>0</v>
      </c>
      <c r="CT198" s="43">
        <f t="shared" si="296"/>
        <v>0</v>
      </c>
      <c r="CU198" s="43">
        <f t="shared" si="296"/>
        <v>0</v>
      </c>
      <c r="CV198" s="43">
        <f t="shared" si="296"/>
        <v>0</v>
      </c>
      <c r="CW198" s="43">
        <f t="shared" si="296"/>
        <v>0</v>
      </c>
      <c r="CX198" s="43">
        <f t="shared" si="296"/>
        <v>0</v>
      </c>
      <c r="CY198" s="43">
        <f t="shared" si="296"/>
        <v>0</v>
      </c>
      <c r="CZ198" s="43">
        <f t="shared" si="296"/>
        <v>0</v>
      </c>
      <c r="DA198" s="43">
        <f t="shared" si="296"/>
        <v>0</v>
      </c>
      <c r="DB198" s="43">
        <f t="shared" si="296"/>
        <v>0</v>
      </c>
      <c r="DC198" s="43">
        <f t="shared" si="296"/>
        <v>0</v>
      </c>
      <c r="DD198" s="43">
        <f t="shared" si="296"/>
        <v>0</v>
      </c>
      <c r="DE198" s="43">
        <f t="shared" si="296"/>
        <v>0</v>
      </c>
      <c r="DF198" s="43">
        <f t="shared" si="296"/>
        <v>0</v>
      </c>
      <c r="DG198" s="43">
        <f t="shared" si="296"/>
        <v>0</v>
      </c>
      <c r="DH198" s="43">
        <f t="shared" si="296"/>
        <v>0</v>
      </c>
      <c r="DI198" s="43">
        <f t="shared" si="296"/>
        <v>0</v>
      </c>
      <c r="DJ198" s="43">
        <f t="shared" si="296"/>
        <v>0</v>
      </c>
      <c r="DK198" s="43">
        <f t="shared" si="296"/>
        <v>0</v>
      </c>
      <c r="DL198" s="43">
        <f t="shared" si="296"/>
        <v>0</v>
      </c>
      <c r="DM198" s="43">
        <f t="shared" si="296"/>
        <v>0</v>
      </c>
      <c r="DN198" s="43">
        <f t="shared" si="296"/>
        <v>0</v>
      </c>
      <c r="DO198" s="43">
        <f t="shared" si="296"/>
        <v>0</v>
      </c>
      <c r="DP198" s="43">
        <f t="shared" si="296"/>
        <v>0</v>
      </c>
      <c r="DQ198" s="43">
        <f t="shared" si="296"/>
        <v>0</v>
      </c>
      <c r="DR198" s="43">
        <f t="shared" si="296"/>
        <v>0</v>
      </c>
      <c r="DS198" s="43">
        <f t="shared" si="296"/>
        <v>0</v>
      </c>
      <c r="DT198" s="43">
        <f t="shared" si="296"/>
        <v>0</v>
      </c>
      <c r="DU198" s="43">
        <f>IF(BQ$4&lt;=$C$142,$BI$8/$C$142,0)</f>
        <v>0</v>
      </c>
      <c r="DV198" s="43">
        <f>IF(BR$4&lt;=$C$142,$BI$8/$C$142,0)</f>
        <v>0</v>
      </c>
      <c r="DW198" s="43">
        <f>IF(BS$4&lt;=$C$142,$BI$8/$C$142,0)</f>
        <v>0</v>
      </c>
    </row>
    <row r="199" spans="4:127" x14ac:dyDescent="0.2">
      <c r="D199" s="20">
        <v>58</v>
      </c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>
        <f t="shared" ref="BJ199:DU199" si="297">IF(E$4&lt;=$C$142,$BJ$8/$C$142,0)</f>
        <v>0</v>
      </c>
      <c r="BK199" s="43">
        <f t="shared" si="297"/>
        <v>0</v>
      </c>
      <c r="BL199" s="43">
        <f t="shared" si="297"/>
        <v>0</v>
      </c>
      <c r="BM199" s="43">
        <f t="shared" si="297"/>
        <v>0</v>
      </c>
      <c r="BN199" s="43">
        <f t="shared" si="297"/>
        <v>0</v>
      </c>
      <c r="BO199" s="43">
        <f t="shared" si="297"/>
        <v>0</v>
      </c>
      <c r="BP199" s="43">
        <f t="shared" si="297"/>
        <v>0</v>
      </c>
      <c r="BQ199" s="43">
        <f t="shared" si="297"/>
        <v>0</v>
      </c>
      <c r="BR199" s="43">
        <f t="shared" si="297"/>
        <v>0</v>
      </c>
      <c r="BS199" s="43">
        <f t="shared" si="297"/>
        <v>0</v>
      </c>
      <c r="BT199" s="43">
        <f t="shared" si="297"/>
        <v>0</v>
      </c>
      <c r="BU199" s="43">
        <f t="shared" si="297"/>
        <v>0</v>
      </c>
      <c r="BV199" s="43">
        <f t="shared" si="297"/>
        <v>0</v>
      </c>
      <c r="BW199" s="43">
        <f t="shared" si="297"/>
        <v>0</v>
      </c>
      <c r="BX199" s="43">
        <f t="shared" si="297"/>
        <v>0</v>
      </c>
      <c r="BY199" s="43">
        <f t="shared" si="297"/>
        <v>0</v>
      </c>
      <c r="BZ199" s="43">
        <f t="shared" si="297"/>
        <v>0</v>
      </c>
      <c r="CA199" s="43">
        <f t="shared" si="297"/>
        <v>0</v>
      </c>
      <c r="CB199" s="43">
        <f t="shared" si="297"/>
        <v>0</v>
      </c>
      <c r="CC199" s="43">
        <f t="shared" si="297"/>
        <v>0</v>
      </c>
      <c r="CD199" s="43">
        <f t="shared" si="297"/>
        <v>0</v>
      </c>
      <c r="CE199" s="43">
        <f t="shared" si="297"/>
        <v>0</v>
      </c>
      <c r="CF199" s="43">
        <f t="shared" si="297"/>
        <v>0</v>
      </c>
      <c r="CG199" s="43">
        <f t="shared" si="297"/>
        <v>0</v>
      </c>
      <c r="CH199" s="43">
        <f t="shared" si="297"/>
        <v>0</v>
      </c>
      <c r="CI199" s="43">
        <f t="shared" si="297"/>
        <v>0</v>
      </c>
      <c r="CJ199" s="43">
        <f t="shared" si="297"/>
        <v>0</v>
      </c>
      <c r="CK199" s="43">
        <f t="shared" si="297"/>
        <v>0</v>
      </c>
      <c r="CL199" s="43">
        <f t="shared" si="297"/>
        <v>0</v>
      </c>
      <c r="CM199" s="43">
        <f t="shared" si="297"/>
        <v>0</v>
      </c>
      <c r="CN199" s="43">
        <f t="shared" si="297"/>
        <v>0</v>
      </c>
      <c r="CO199" s="43">
        <f t="shared" si="297"/>
        <v>0</v>
      </c>
      <c r="CP199" s="43">
        <f t="shared" si="297"/>
        <v>0</v>
      </c>
      <c r="CQ199" s="43">
        <f t="shared" si="297"/>
        <v>0</v>
      </c>
      <c r="CR199" s="43">
        <f t="shared" si="297"/>
        <v>0</v>
      </c>
      <c r="CS199" s="43">
        <f t="shared" si="297"/>
        <v>0</v>
      </c>
      <c r="CT199" s="43">
        <f t="shared" si="297"/>
        <v>0</v>
      </c>
      <c r="CU199" s="43">
        <f t="shared" si="297"/>
        <v>0</v>
      </c>
      <c r="CV199" s="43">
        <f t="shared" si="297"/>
        <v>0</v>
      </c>
      <c r="CW199" s="43">
        <f t="shared" si="297"/>
        <v>0</v>
      </c>
      <c r="CX199" s="43">
        <f t="shared" si="297"/>
        <v>0</v>
      </c>
      <c r="CY199" s="43">
        <f t="shared" si="297"/>
        <v>0</v>
      </c>
      <c r="CZ199" s="43">
        <f t="shared" si="297"/>
        <v>0</v>
      </c>
      <c r="DA199" s="43">
        <f t="shared" si="297"/>
        <v>0</v>
      </c>
      <c r="DB199" s="43">
        <f t="shared" si="297"/>
        <v>0</v>
      </c>
      <c r="DC199" s="43">
        <f t="shared" si="297"/>
        <v>0</v>
      </c>
      <c r="DD199" s="43">
        <f t="shared" si="297"/>
        <v>0</v>
      </c>
      <c r="DE199" s="43">
        <f t="shared" si="297"/>
        <v>0</v>
      </c>
      <c r="DF199" s="43">
        <f t="shared" si="297"/>
        <v>0</v>
      </c>
      <c r="DG199" s="43">
        <f t="shared" si="297"/>
        <v>0</v>
      </c>
      <c r="DH199" s="43">
        <f t="shared" si="297"/>
        <v>0</v>
      </c>
      <c r="DI199" s="43">
        <f t="shared" si="297"/>
        <v>0</v>
      </c>
      <c r="DJ199" s="43">
        <f t="shared" si="297"/>
        <v>0</v>
      </c>
      <c r="DK199" s="43">
        <f t="shared" si="297"/>
        <v>0</v>
      </c>
      <c r="DL199" s="43">
        <f t="shared" si="297"/>
        <v>0</v>
      </c>
      <c r="DM199" s="43">
        <f t="shared" si="297"/>
        <v>0</v>
      </c>
      <c r="DN199" s="43">
        <f t="shared" si="297"/>
        <v>0</v>
      </c>
      <c r="DO199" s="43">
        <f t="shared" si="297"/>
        <v>0</v>
      </c>
      <c r="DP199" s="43">
        <f t="shared" si="297"/>
        <v>0</v>
      </c>
      <c r="DQ199" s="43">
        <f t="shared" si="297"/>
        <v>0</v>
      </c>
      <c r="DR199" s="43">
        <f t="shared" si="297"/>
        <v>0</v>
      </c>
      <c r="DS199" s="43">
        <f t="shared" si="297"/>
        <v>0</v>
      </c>
      <c r="DT199" s="43">
        <f t="shared" si="297"/>
        <v>0</v>
      </c>
      <c r="DU199" s="43">
        <f t="shared" si="297"/>
        <v>0</v>
      </c>
      <c r="DV199" s="43">
        <f>IF(BQ$4&lt;=$C$142,$BJ$8/$C$142,0)</f>
        <v>0</v>
      </c>
      <c r="DW199" s="43">
        <f>IF(BR$4&lt;=$C$142,$BJ$8/$C$142,0)</f>
        <v>0</v>
      </c>
    </row>
    <row r="200" spans="4:127" x14ac:dyDescent="0.2">
      <c r="D200" s="20">
        <v>59</v>
      </c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>
        <f t="shared" ref="BK200:DV200" si="298">IF(E$4&lt;=$C$142,$BK$8/$C$142,0)</f>
        <v>0</v>
      </c>
      <c r="BL200" s="43">
        <f t="shared" si="298"/>
        <v>0</v>
      </c>
      <c r="BM200" s="43">
        <f t="shared" si="298"/>
        <v>0</v>
      </c>
      <c r="BN200" s="43">
        <f t="shared" si="298"/>
        <v>0</v>
      </c>
      <c r="BO200" s="43">
        <f t="shared" si="298"/>
        <v>0</v>
      </c>
      <c r="BP200" s="43">
        <f t="shared" si="298"/>
        <v>0</v>
      </c>
      <c r="BQ200" s="43">
        <f t="shared" si="298"/>
        <v>0</v>
      </c>
      <c r="BR200" s="43">
        <f t="shared" si="298"/>
        <v>0</v>
      </c>
      <c r="BS200" s="43">
        <f t="shared" si="298"/>
        <v>0</v>
      </c>
      <c r="BT200" s="43">
        <f t="shared" si="298"/>
        <v>0</v>
      </c>
      <c r="BU200" s="43">
        <f t="shared" si="298"/>
        <v>0</v>
      </c>
      <c r="BV200" s="43">
        <f t="shared" si="298"/>
        <v>0</v>
      </c>
      <c r="BW200" s="43">
        <f t="shared" si="298"/>
        <v>0</v>
      </c>
      <c r="BX200" s="43">
        <f t="shared" si="298"/>
        <v>0</v>
      </c>
      <c r="BY200" s="43">
        <f t="shared" si="298"/>
        <v>0</v>
      </c>
      <c r="BZ200" s="43">
        <f t="shared" si="298"/>
        <v>0</v>
      </c>
      <c r="CA200" s="43">
        <f t="shared" si="298"/>
        <v>0</v>
      </c>
      <c r="CB200" s="43">
        <f t="shared" si="298"/>
        <v>0</v>
      </c>
      <c r="CC200" s="43">
        <f t="shared" si="298"/>
        <v>0</v>
      </c>
      <c r="CD200" s="43">
        <f t="shared" si="298"/>
        <v>0</v>
      </c>
      <c r="CE200" s="43">
        <f t="shared" si="298"/>
        <v>0</v>
      </c>
      <c r="CF200" s="43">
        <f t="shared" si="298"/>
        <v>0</v>
      </c>
      <c r="CG200" s="43">
        <f t="shared" si="298"/>
        <v>0</v>
      </c>
      <c r="CH200" s="43">
        <f t="shared" si="298"/>
        <v>0</v>
      </c>
      <c r="CI200" s="43">
        <f t="shared" si="298"/>
        <v>0</v>
      </c>
      <c r="CJ200" s="43">
        <f t="shared" si="298"/>
        <v>0</v>
      </c>
      <c r="CK200" s="43">
        <f t="shared" si="298"/>
        <v>0</v>
      </c>
      <c r="CL200" s="43">
        <f t="shared" si="298"/>
        <v>0</v>
      </c>
      <c r="CM200" s="43">
        <f t="shared" si="298"/>
        <v>0</v>
      </c>
      <c r="CN200" s="43">
        <f t="shared" si="298"/>
        <v>0</v>
      </c>
      <c r="CO200" s="43">
        <f t="shared" si="298"/>
        <v>0</v>
      </c>
      <c r="CP200" s="43">
        <f t="shared" si="298"/>
        <v>0</v>
      </c>
      <c r="CQ200" s="43">
        <f t="shared" si="298"/>
        <v>0</v>
      </c>
      <c r="CR200" s="43">
        <f t="shared" si="298"/>
        <v>0</v>
      </c>
      <c r="CS200" s="43">
        <f t="shared" si="298"/>
        <v>0</v>
      </c>
      <c r="CT200" s="43">
        <f t="shared" si="298"/>
        <v>0</v>
      </c>
      <c r="CU200" s="43">
        <f t="shared" si="298"/>
        <v>0</v>
      </c>
      <c r="CV200" s="43">
        <f t="shared" si="298"/>
        <v>0</v>
      </c>
      <c r="CW200" s="43">
        <f t="shared" si="298"/>
        <v>0</v>
      </c>
      <c r="CX200" s="43">
        <f t="shared" si="298"/>
        <v>0</v>
      </c>
      <c r="CY200" s="43">
        <f t="shared" si="298"/>
        <v>0</v>
      </c>
      <c r="CZ200" s="43">
        <f t="shared" si="298"/>
        <v>0</v>
      </c>
      <c r="DA200" s="43">
        <f t="shared" si="298"/>
        <v>0</v>
      </c>
      <c r="DB200" s="43">
        <f t="shared" si="298"/>
        <v>0</v>
      </c>
      <c r="DC200" s="43">
        <f t="shared" si="298"/>
        <v>0</v>
      </c>
      <c r="DD200" s="43">
        <f t="shared" si="298"/>
        <v>0</v>
      </c>
      <c r="DE200" s="43">
        <f t="shared" si="298"/>
        <v>0</v>
      </c>
      <c r="DF200" s="43">
        <f t="shared" si="298"/>
        <v>0</v>
      </c>
      <c r="DG200" s="43">
        <f t="shared" si="298"/>
        <v>0</v>
      </c>
      <c r="DH200" s="43">
        <f t="shared" si="298"/>
        <v>0</v>
      </c>
      <c r="DI200" s="43">
        <f t="shared" si="298"/>
        <v>0</v>
      </c>
      <c r="DJ200" s="43">
        <f t="shared" si="298"/>
        <v>0</v>
      </c>
      <c r="DK200" s="43">
        <f t="shared" si="298"/>
        <v>0</v>
      </c>
      <c r="DL200" s="43">
        <f t="shared" si="298"/>
        <v>0</v>
      </c>
      <c r="DM200" s="43">
        <f t="shared" si="298"/>
        <v>0</v>
      </c>
      <c r="DN200" s="43">
        <f t="shared" si="298"/>
        <v>0</v>
      </c>
      <c r="DO200" s="43">
        <f t="shared" si="298"/>
        <v>0</v>
      </c>
      <c r="DP200" s="43">
        <f t="shared" si="298"/>
        <v>0</v>
      </c>
      <c r="DQ200" s="43">
        <f t="shared" si="298"/>
        <v>0</v>
      </c>
      <c r="DR200" s="43">
        <f t="shared" si="298"/>
        <v>0</v>
      </c>
      <c r="DS200" s="43">
        <f t="shared" si="298"/>
        <v>0</v>
      </c>
      <c r="DT200" s="43">
        <f t="shared" si="298"/>
        <v>0</v>
      </c>
      <c r="DU200" s="43">
        <f t="shared" si="298"/>
        <v>0</v>
      </c>
      <c r="DV200" s="43">
        <f t="shared" si="298"/>
        <v>0</v>
      </c>
      <c r="DW200" s="43">
        <f>IF(BQ$4&lt;=$C$142,$BK$8/$C$142,0)</f>
        <v>0</v>
      </c>
    </row>
    <row r="201" spans="4:127" x14ac:dyDescent="0.2">
      <c r="D201" s="20">
        <v>60</v>
      </c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>
        <f t="shared" ref="BL201:DW201" si="299">IF(E$4&lt;=$C$142,$BL$8/$C$142,0)</f>
        <v>0</v>
      </c>
      <c r="BM201" s="43">
        <f t="shared" si="299"/>
        <v>0</v>
      </c>
      <c r="BN201" s="43">
        <f t="shared" si="299"/>
        <v>0</v>
      </c>
      <c r="BO201" s="43">
        <f t="shared" si="299"/>
        <v>0</v>
      </c>
      <c r="BP201" s="43">
        <f t="shared" si="299"/>
        <v>0</v>
      </c>
      <c r="BQ201" s="43">
        <f t="shared" si="299"/>
        <v>0</v>
      </c>
      <c r="BR201" s="43">
        <f t="shared" si="299"/>
        <v>0</v>
      </c>
      <c r="BS201" s="43">
        <f t="shared" si="299"/>
        <v>0</v>
      </c>
      <c r="BT201" s="43">
        <f t="shared" si="299"/>
        <v>0</v>
      </c>
      <c r="BU201" s="43">
        <f t="shared" si="299"/>
        <v>0</v>
      </c>
      <c r="BV201" s="43">
        <f t="shared" si="299"/>
        <v>0</v>
      </c>
      <c r="BW201" s="43">
        <f t="shared" si="299"/>
        <v>0</v>
      </c>
      <c r="BX201" s="43">
        <f t="shared" si="299"/>
        <v>0</v>
      </c>
      <c r="BY201" s="43">
        <f t="shared" si="299"/>
        <v>0</v>
      </c>
      <c r="BZ201" s="43">
        <f t="shared" si="299"/>
        <v>0</v>
      </c>
      <c r="CA201" s="43">
        <f t="shared" si="299"/>
        <v>0</v>
      </c>
      <c r="CB201" s="43">
        <f t="shared" si="299"/>
        <v>0</v>
      </c>
      <c r="CC201" s="43">
        <f t="shared" si="299"/>
        <v>0</v>
      </c>
      <c r="CD201" s="43">
        <f t="shared" si="299"/>
        <v>0</v>
      </c>
      <c r="CE201" s="43">
        <f t="shared" si="299"/>
        <v>0</v>
      </c>
      <c r="CF201" s="43">
        <f t="shared" si="299"/>
        <v>0</v>
      </c>
      <c r="CG201" s="43">
        <f t="shared" si="299"/>
        <v>0</v>
      </c>
      <c r="CH201" s="43">
        <f t="shared" si="299"/>
        <v>0</v>
      </c>
      <c r="CI201" s="43">
        <f t="shared" si="299"/>
        <v>0</v>
      </c>
      <c r="CJ201" s="43">
        <f t="shared" si="299"/>
        <v>0</v>
      </c>
      <c r="CK201" s="43">
        <f t="shared" si="299"/>
        <v>0</v>
      </c>
      <c r="CL201" s="43">
        <f t="shared" si="299"/>
        <v>0</v>
      </c>
      <c r="CM201" s="43">
        <f t="shared" si="299"/>
        <v>0</v>
      </c>
      <c r="CN201" s="43">
        <f t="shared" si="299"/>
        <v>0</v>
      </c>
      <c r="CO201" s="43">
        <f t="shared" si="299"/>
        <v>0</v>
      </c>
      <c r="CP201" s="43">
        <f t="shared" si="299"/>
        <v>0</v>
      </c>
      <c r="CQ201" s="43">
        <f t="shared" si="299"/>
        <v>0</v>
      </c>
      <c r="CR201" s="43">
        <f t="shared" si="299"/>
        <v>0</v>
      </c>
      <c r="CS201" s="43">
        <f t="shared" si="299"/>
        <v>0</v>
      </c>
      <c r="CT201" s="43">
        <f t="shared" si="299"/>
        <v>0</v>
      </c>
      <c r="CU201" s="43">
        <f t="shared" si="299"/>
        <v>0</v>
      </c>
      <c r="CV201" s="43">
        <f t="shared" si="299"/>
        <v>0</v>
      </c>
      <c r="CW201" s="43">
        <f t="shared" si="299"/>
        <v>0</v>
      </c>
      <c r="CX201" s="43">
        <f t="shared" si="299"/>
        <v>0</v>
      </c>
      <c r="CY201" s="43">
        <f t="shared" si="299"/>
        <v>0</v>
      </c>
      <c r="CZ201" s="43">
        <f t="shared" si="299"/>
        <v>0</v>
      </c>
      <c r="DA201" s="43">
        <f t="shared" si="299"/>
        <v>0</v>
      </c>
      <c r="DB201" s="43">
        <f t="shared" si="299"/>
        <v>0</v>
      </c>
      <c r="DC201" s="43">
        <f t="shared" si="299"/>
        <v>0</v>
      </c>
      <c r="DD201" s="43">
        <f t="shared" si="299"/>
        <v>0</v>
      </c>
      <c r="DE201" s="43">
        <f t="shared" si="299"/>
        <v>0</v>
      </c>
      <c r="DF201" s="43">
        <f t="shared" si="299"/>
        <v>0</v>
      </c>
      <c r="DG201" s="43">
        <f t="shared" si="299"/>
        <v>0</v>
      </c>
      <c r="DH201" s="43">
        <f t="shared" si="299"/>
        <v>0</v>
      </c>
      <c r="DI201" s="43">
        <f t="shared" si="299"/>
        <v>0</v>
      </c>
      <c r="DJ201" s="43">
        <f t="shared" si="299"/>
        <v>0</v>
      </c>
      <c r="DK201" s="43">
        <f t="shared" si="299"/>
        <v>0</v>
      </c>
      <c r="DL201" s="43">
        <f t="shared" si="299"/>
        <v>0</v>
      </c>
      <c r="DM201" s="43">
        <f t="shared" si="299"/>
        <v>0</v>
      </c>
      <c r="DN201" s="43">
        <f t="shared" si="299"/>
        <v>0</v>
      </c>
      <c r="DO201" s="43">
        <f t="shared" si="299"/>
        <v>0</v>
      </c>
      <c r="DP201" s="43">
        <f t="shared" si="299"/>
        <v>0</v>
      </c>
      <c r="DQ201" s="43">
        <f t="shared" si="299"/>
        <v>0</v>
      </c>
      <c r="DR201" s="43">
        <f t="shared" si="299"/>
        <v>0</v>
      </c>
      <c r="DS201" s="43">
        <f t="shared" si="299"/>
        <v>0</v>
      </c>
      <c r="DT201" s="43">
        <f t="shared" si="299"/>
        <v>0</v>
      </c>
      <c r="DU201" s="43">
        <f t="shared" si="299"/>
        <v>0</v>
      </c>
      <c r="DV201" s="43">
        <f t="shared" si="299"/>
        <v>0</v>
      </c>
      <c r="DW201" s="43">
        <f t="shared" si="299"/>
        <v>0</v>
      </c>
    </row>
    <row r="202" spans="4:127" x14ac:dyDescent="0.2">
      <c r="D202" s="20">
        <v>61</v>
      </c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>
        <f t="shared" ref="BM202:DW202" si="300">IF(E$4&lt;=$C$142,$BM$8/$C$142,0)</f>
        <v>0</v>
      </c>
      <c r="BN202" s="43">
        <f t="shared" si="300"/>
        <v>0</v>
      </c>
      <c r="BO202" s="43">
        <f t="shared" si="300"/>
        <v>0</v>
      </c>
      <c r="BP202" s="43">
        <f t="shared" si="300"/>
        <v>0</v>
      </c>
      <c r="BQ202" s="43">
        <f t="shared" si="300"/>
        <v>0</v>
      </c>
      <c r="BR202" s="43">
        <f t="shared" si="300"/>
        <v>0</v>
      </c>
      <c r="BS202" s="43">
        <f t="shared" si="300"/>
        <v>0</v>
      </c>
      <c r="BT202" s="43">
        <f t="shared" si="300"/>
        <v>0</v>
      </c>
      <c r="BU202" s="43">
        <f t="shared" si="300"/>
        <v>0</v>
      </c>
      <c r="BV202" s="43">
        <f t="shared" si="300"/>
        <v>0</v>
      </c>
      <c r="BW202" s="43">
        <f t="shared" si="300"/>
        <v>0</v>
      </c>
      <c r="BX202" s="43">
        <f t="shared" si="300"/>
        <v>0</v>
      </c>
      <c r="BY202" s="43">
        <f t="shared" si="300"/>
        <v>0</v>
      </c>
      <c r="BZ202" s="43">
        <f t="shared" si="300"/>
        <v>0</v>
      </c>
      <c r="CA202" s="43">
        <f t="shared" si="300"/>
        <v>0</v>
      </c>
      <c r="CB202" s="43">
        <f t="shared" si="300"/>
        <v>0</v>
      </c>
      <c r="CC202" s="43">
        <f t="shared" si="300"/>
        <v>0</v>
      </c>
      <c r="CD202" s="43">
        <f t="shared" si="300"/>
        <v>0</v>
      </c>
      <c r="CE202" s="43">
        <f t="shared" si="300"/>
        <v>0</v>
      </c>
      <c r="CF202" s="43">
        <f t="shared" si="300"/>
        <v>0</v>
      </c>
      <c r="CG202" s="43">
        <f t="shared" si="300"/>
        <v>0</v>
      </c>
      <c r="CH202" s="43">
        <f t="shared" si="300"/>
        <v>0</v>
      </c>
      <c r="CI202" s="43">
        <f t="shared" si="300"/>
        <v>0</v>
      </c>
      <c r="CJ202" s="43">
        <f t="shared" si="300"/>
        <v>0</v>
      </c>
      <c r="CK202" s="43">
        <f t="shared" si="300"/>
        <v>0</v>
      </c>
      <c r="CL202" s="43">
        <f t="shared" si="300"/>
        <v>0</v>
      </c>
      <c r="CM202" s="43">
        <f t="shared" si="300"/>
        <v>0</v>
      </c>
      <c r="CN202" s="43">
        <f t="shared" si="300"/>
        <v>0</v>
      </c>
      <c r="CO202" s="43">
        <f t="shared" si="300"/>
        <v>0</v>
      </c>
      <c r="CP202" s="43">
        <f t="shared" si="300"/>
        <v>0</v>
      </c>
      <c r="CQ202" s="43">
        <f t="shared" si="300"/>
        <v>0</v>
      </c>
      <c r="CR202" s="43">
        <f t="shared" si="300"/>
        <v>0</v>
      </c>
      <c r="CS202" s="43">
        <f t="shared" si="300"/>
        <v>0</v>
      </c>
      <c r="CT202" s="43">
        <f t="shared" si="300"/>
        <v>0</v>
      </c>
      <c r="CU202" s="43">
        <f t="shared" si="300"/>
        <v>0</v>
      </c>
      <c r="CV202" s="43">
        <f t="shared" si="300"/>
        <v>0</v>
      </c>
      <c r="CW202" s="43">
        <f t="shared" si="300"/>
        <v>0</v>
      </c>
      <c r="CX202" s="43">
        <f t="shared" si="300"/>
        <v>0</v>
      </c>
      <c r="CY202" s="43">
        <f t="shared" si="300"/>
        <v>0</v>
      </c>
      <c r="CZ202" s="43">
        <f t="shared" si="300"/>
        <v>0</v>
      </c>
      <c r="DA202" s="43">
        <f t="shared" si="300"/>
        <v>0</v>
      </c>
      <c r="DB202" s="43">
        <f t="shared" si="300"/>
        <v>0</v>
      </c>
      <c r="DC202" s="43">
        <f t="shared" si="300"/>
        <v>0</v>
      </c>
      <c r="DD202" s="43">
        <f t="shared" si="300"/>
        <v>0</v>
      </c>
      <c r="DE202" s="43">
        <f t="shared" si="300"/>
        <v>0</v>
      </c>
      <c r="DF202" s="43">
        <f t="shared" si="300"/>
        <v>0</v>
      </c>
      <c r="DG202" s="43">
        <f t="shared" si="300"/>
        <v>0</v>
      </c>
      <c r="DH202" s="43">
        <f t="shared" si="300"/>
        <v>0</v>
      </c>
      <c r="DI202" s="43">
        <f t="shared" si="300"/>
        <v>0</v>
      </c>
      <c r="DJ202" s="43">
        <f t="shared" si="300"/>
        <v>0</v>
      </c>
      <c r="DK202" s="43">
        <f t="shared" si="300"/>
        <v>0</v>
      </c>
      <c r="DL202" s="43">
        <f t="shared" si="300"/>
        <v>0</v>
      </c>
      <c r="DM202" s="43">
        <f t="shared" si="300"/>
        <v>0</v>
      </c>
      <c r="DN202" s="43">
        <f t="shared" si="300"/>
        <v>0</v>
      </c>
      <c r="DO202" s="43">
        <f t="shared" si="300"/>
        <v>0</v>
      </c>
      <c r="DP202" s="43">
        <f t="shared" si="300"/>
        <v>0</v>
      </c>
      <c r="DQ202" s="43">
        <f t="shared" si="300"/>
        <v>0</v>
      </c>
      <c r="DR202" s="43">
        <f t="shared" si="300"/>
        <v>0</v>
      </c>
      <c r="DS202" s="43">
        <f t="shared" si="300"/>
        <v>0</v>
      </c>
      <c r="DT202" s="43">
        <f t="shared" si="300"/>
        <v>0</v>
      </c>
      <c r="DU202" s="43">
        <f t="shared" si="300"/>
        <v>0</v>
      </c>
      <c r="DV202" s="43">
        <f t="shared" si="300"/>
        <v>0</v>
      </c>
      <c r="DW202" s="43">
        <f t="shared" si="300"/>
        <v>0</v>
      </c>
    </row>
    <row r="203" spans="4:127" x14ac:dyDescent="0.2">
      <c r="D203" s="20">
        <v>62</v>
      </c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>
        <f t="shared" ref="BN203:DW203" si="301">IF(E$4&lt;=$C$142,$BN$8/$C$142,0)</f>
        <v>0</v>
      </c>
      <c r="BO203" s="43">
        <f t="shared" si="301"/>
        <v>0</v>
      </c>
      <c r="BP203" s="43">
        <f t="shared" si="301"/>
        <v>0</v>
      </c>
      <c r="BQ203" s="43">
        <f t="shared" si="301"/>
        <v>0</v>
      </c>
      <c r="BR203" s="43">
        <f t="shared" si="301"/>
        <v>0</v>
      </c>
      <c r="BS203" s="43">
        <f t="shared" si="301"/>
        <v>0</v>
      </c>
      <c r="BT203" s="43">
        <f t="shared" si="301"/>
        <v>0</v>
      </c>
      <c r="BU203" s="43">
        <f t="shared" si="301"/>
        <v>0</v>
      </c>
      <c r="BV203" s="43">
        <f t="shared" si="301"/>
        <v>0</v>
      </c>
      <c r="BW203" s="43">
        <f t="shared" si="301"/>
        <v>0</v>
      </c>
      <c r="BX203" s="43">
        <f t="shared" si="301"/>
        <v>0</v>
      </c>
      <c r="BY203" s="43">
        <f t="shared" si="301"/>
        <v>0</v>
      </c>
      <c r="BZ203" s="43">
        <f t="shared" si="301"/>
        <v>0</v>
      </c>
      <c r="CA203" s="43">
        <f t="shared" si="301"/>
        <v>0</v>
      </c>
      <c r="CB203" s="43">
        <f t="shared" si="301"/>
        <v>0</v>
      </c>
      <c r="CC203" s="43">
        <f t="shared" si="301"/>
        <v>0</v>
      </c>
      <c r="CD203" s="43">
        <f t="shared" si="301"/>
        <v>0</v>
      </c>
      <c r="CE203" s="43">
        <f t="shared" si="301"/>
        <v>0</v>
      </c>
      <c r="CF203" s="43">
        <f t="shared" si="301"/>
        <v>0</v>
      </c>
      <c r="CG203" s="43">
        <f t="shared" si="301"/>
        <v>0</v>
      </c>
      <c r="CH203" s="43">
        <f t="shared" si="301"/>
        <v>0</v>
      </c>
      <c r="CI203" s="43">
        <f t="shared" si="301"/>
        <v>0</v>
      </c>
      <c r="CJ203" s="43">
        <f t="shared" si="301"/>
        <v>0</v>
      </c>
      <c r="CK203" s="43">
        <f t="shared" si="301"/>
        <v>0</v>
      </c>
      <c r="CL203" s="43">
        <f t="shared" si="301"/>
        <v>0</v>
      </c>
      <c r="CM203" s="43">
        <f t="shared" si="301"/>
        <v>0</v>
      </c>
      <c r="CN203" s="43">
        <f t="shared" si="301"/>
        <v>0</v>
      </c>
      <c r="CO203" s="43">
        <f t="shared" si="301"/>
        <v>0</v>
      </c>
      <c r="CP203" s="43">
        <f t="shared" si="301"/>
        <v>0</v>
      </c>
      <c r="CQ203" s="43">
        <f t="shared" si="301"/>
        <v>0</v>
      </c>
      <c r="CR203" s="43">
        <f t="shared" si="301"/>
        <v>0</v>
      </c>
      <c r="CS203" s="43">
        <f t="shared" si="301"/>
        <v>0</v>
      </c>
      <c r="CT203" s="43">
        <f t="shared" si="301"/>
        <v>0</v>
      </c>
      <c r="CU203" s="43">
        <f t="shared" si="301"/>
        <v>0</v>
      </c>
      <c r="CV203" s="43">
        <f t="shared" si="301"/>
        <v>0</v>
      </c>
      <c r="CW203" s="43">
        <f t="shared" si="301"/>
        <v>0</v>
      </c>
      <c r="CX203" s="43">
        <f t="shared" si="301"/>
        <v>0</v>
      </c>
      <c r="CY203" s="43">
        <f t="shared" si="301"/>
        <v>0</v>
      </c>
      <c r="CZ203" s="43">
        <f t="shared" si="301"/>
        <v>0</v>
      </c>
      <c r="DA203" s="43">
        <f t="shared" si="301"/>
        <v>0</v>
      </c>
      <c r="DB203" s="43">
        <f t="shared" si="301"/>
        <v>0</v>
      </c>
      <c r="DC203" s="43">
        <f t="shared" si="301"/>
        <v>0</v>
      </c>
      <c r="DD203" s="43">
        <f t="shared" si="301"/>
        <v>0</v>
      </c>
      <c r="DE203" s="43">
        <f t="shared" si="301"/>
        <v>0</v>
      </c>
      <c r="DF203" s="43">
        <f t="shared" si="301"/>
        <v>0</v>
      </c>
      <c r="DG203" s="43">
        <f t="shared" si="301"/>
        <v>0</v>
      </c>
      <c r="DH203" s="43">
        <f t="shared" si="301"/>
        <v>0</v>
      </c>
      <c r="DI203" s="43">
        <f t="shared" si="301"/>
        <v>0</v>
      </c>
      <c r="DJ203" s="43">
        <f t="shared" si="301"/>
        <v>0</v>
      </c>
      <c r="DK203" s="43">
        <f t="shared" si="301"/>
        <v>0</v>
      </c>
      <c r="DL203" s="43">
        <f t="shared" si="301"/>
        <v>0</v>
      </c>
      <c r="DM203" s="43">
        <f t="shared" si="301"/>
        <v>0</v>
      </c>
      <c r="DN203" s="43">
        <f t="shared" si="301"/>
        <v>0</v>
      </c>
      <c r="DO203" s="43">
        <f t="shared" si="301"/>
        <v>0</v>
      </c>
      <c r="DP203" s="43">
        <f t="shared" si="301"/>
        <v>0</v>
      </c>
      <c r="DQ203" s="43">
        <f t="shared" si="301"/>
        <v>0</v>
      </c>
      <c r="DR203" s="43">
        <f t="shared" si="301"/>
        <v>0</v>
      </c>
      <c r="DS203" s="43">
        <f t="shared" si="301"/>
        <v>0</v>
      </c>
      <c r="DT203" s="43">
        <f t="shared" si="301"/>
        <v>0</v>
      </c>
      <c r="DU203" s="43">
        <f t="shared" si="301"/>
        <v>0</v>
      </c>
      <c r="DV203" s="43">
        <f t="shared" si="301"/>
        <v>0</v>
      </c>
      <c r="DW203" s="43">
        <f t="shared" si="301"/>
        <v>0</v>
      </c>
    </row>
    <row r="204" spans="4:127" x14ac:dyDescent="0.2">
      <c r="D204" s="20">
        <v>63</v>
      </c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>
        <f t="shared" ref="BO204:DW204" si="302">IF(E$4&lt;=$C$142,$BO$8/$C$142,0)</f>
        <v>0</v>
      </c>
      <c r="BP204" s="43">
        <f t="shared" si="302"/>
        <v>0</v>
      </c>
      <c r="BQ204" s="43">
        <f t="shared" si="302"/>
        <v>0</v>
      </c>
      <c r="BR204" s="43">
        <f t="shared" si="302"/>
        <v>0</v>
      </c>
      <c r="BS204" s="43">
        <f t="shared" si="302"/>
        <v>0</v>
      </c>
      <c r="BT204" s="43">
        <f t="shared" si="302"/>
        <v>0</v>
      </c>
      <c r="BU204" s="43">
        <f t="shared" si="302"/>
        <v>0</v>
      </c>
      <c r="BV204" s="43">
        <f t="shared" si="302"/>
        <v>0</v>
      </c>
      <c r="BW204" s="43">
        <f t="shared" si="302"/>
        <v>0</v>
      </c>
      <c r="BX204" s="43">
        <f t="shared" si="302"/>
        <v>0</v>
      </c>
      <c r="BY204" s="43">
        <f t="shared" si="302"/>
        <v>0</v>
      </c>
      <c r="BZ204" s="43">
        <f t="shared" si="302"/>
        <v>0</v>
      </c>
      <c r="CA204" s="43">
        <f t="shared" si="302"/>
        <v>0</v>
      </c>
      <c r="CB204" s="43">
        <f t="shared" si="302"/>
        <v>0</v>
      </c>
      <c r="CC204" s="43">
        <f t="shared" si="302"/>
        <v>0</v>
      </c>
      <c r="CD204" s="43">
        <f t="shared" si="302"/>
        <v>0</v>
      </c>
      <c r="CE204" s="43">
        <f t="shared" si="302"/>
        <v>0</v>
      </c>
      <c r="CF204" s="43">
        <f t="shared" si="302"/>
        <v>0</v>
      </c>
      <c r="CG204" s="43">
        <f t="shared" si="302"/>
        <v>0</v>
      </c>
      <c r="CH204" s="43">
        <f t="shared" si="302"/>
        <v>0</v>
      </c>
      <c r="CI204" s="43">
        <f t="shared" si="302"/>
        <v>0</v>
      </c>
      <c r="CJ204" s="43">
        <f t="shared" si="302"/>
        <v>0</v>
      </c>
      <c r="CK204" s="43">
        <f t="shared" si="302"/>
        <v>0</v>
      </c>
      <c r="CL204" s="43">
        <f t="shared" si="302"/>
        <v>0</v>
      </c>
      <c r="CM204" s="43">
        <f t="shared" si="302"/>
        <v>0</v>
      </c>
      <c r="CN204" s="43">
        <f t="shared" si="302"/>
        <v>0</v>
      </c>
      <c r="CO204" s="43">
        <f t="shared" si="302"/>
        <v>0</v>
      </c>
      <c r="CP204" s="43">
        <f t="shared" si="302"/>
        <v>0</v>
      </c>
      <c r="CQ204" s="43">
        <f t="shared" si="302"/>
        <v>0</v>
      </c>
      <c r="CR204" s="43">
        <f t="shared" si="302"/>
        <v>0</v>
      </c>
      <c r="CS204" s="43">
        <f t="shared" si="302"/>
        <v>0</v>
      </c>
      <c r="CT204" s="43">
        <f t="shared" si="302"/>
        <v>0</v>
      </c>
      <c r="CU204" s="43">
        <f t="shared" si="302"/>
        <v>0</v>
      </c>
      <c r="CV204" s="43">
        <f t="shared" si="302"/>
        <v>0</v>
      </c>
      <c r="CW204" s="43">
        <f t="shared" si="302"/>
        <v>0</v>
      </c>
      <c r="CX204" s="43">
        <f t="shared" si="302"/>
        <v>0</v>
      </c>
      <c r="CY204" s="43">
        <f t="shared" si="302"/>
        <v>0</v>
      </c>
      <c r="CZ204" s="43">
        <f t="shared" si="302"/>
        <v>0</v>
      </c>
      <c r="DA204" s="43">
        <f t="shared" si="302"/>
        <v>0</v>
      </c>
      <c r="DB204" s="43">
        <f t="shared" si="302"/>
        <v>0</v>
      </c>
      <c r="DC204" s="43">
        <f t="shared" si="302"/>
        <v>0</v>
      </c>
      <c r="DD204" s="43">
        <f t="shared" si="302"/>
        <v>0</v>
      </c>
      <c r="DE204" s="43">
        <f t="shared" si="302"/>
        <v>0</v>
      </c>
      <c r="DF204" s="43">
        <f t="shared" si="302"/>
        <v>0</v>
      </c>
      <c r="DG204" s="43">
        <f t="shared" si="302"/>
        <v>0</v>
      </c>
      <c r="DH204" s="43">
        <f t="shared" si="302"/>
        <v>0</v>
      </c>
      <c r="DI204" s="43">
        <f t="shared" si="302"/>
        <v>0</v>
      </c>
      <c r="DJ204" s="43">
        <f t="shared" si="302"/>
        <v>0</v>
      </c>
      <c r="DK204" s="43">
        <f t="shared" si="302"/>
        <v>0</v>
      </c>
      <c r="DL204" s="43">
        <f t="shared" si="302"/>
        <v>0</v>
      </c>
      <c r="DM204" s="43">
        <f t="shared" si="302"/>
        <v>0</v>
      </c>
      <c r="DN204" s="43">
        <f t="shared" si="302"/>
        <v>0</v>
      </c>
      <c r="DO204" s="43">
        <f t="shared" si="302"/>
        <v>0</v>
      </c>
      <c r="DP204" s="43">
        <f t="shared" si="302"/>
        <v>0</v>
      </c>
      <c r="DQ204" s="43">
        <f t="shared" si="302"/>
        <v>0</v>
      </c>
      <c r="DR204" s="43">
        <f t="shared" si="302"/>
        <v>0</v>
      </c>
      <c r="DS204" s="43">
        <f t="shared" si="302"/>
        <v>0</v>
      </c>
      <c r="DT204" s="43">
        <f t="shared" si="302"/>
        <v>0</v>
      </c>
      <c r="DU204" s="43">
        <f t="shared" si="302"/>
        <v>0</v>
      </c>
      <c r="DV204" s="43">
        <f t="shared" si="302"/>
        <v>0</v>
      </c>
      <c r="DW204" s="43">
        <f t="shared" si="302"/>
        <v>0</v>
      </c>
    </row>
    <row r="205" spans="4:127" x14ac:dyDescent="0.2">
      <c r="D205" s="20">
        <v>64</v>
      </c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>
        <f t="shared" ref="BP205:DW205" si="303">IF(E$4&lt;=$C$142,$BP$8/$C$142,0)</f>
        <v>0</v>
      </c>
      <c r="BQ205" s="43">
        <f t="shared" si="303"/>
        <v>0</v>
      </c>
      <c r="BR205" s="43">
        <f t="shared" si="303"/>
        <v>0</v>
      </c>
      <c r="BS205" s="43">
        <f t="shared" si="303"/>
        <v>0</v>
      </c>
      <c r="BT205" s="43">
        <f t="shared" si="303"/>
        <v>0</v>
      </c>
      <c r="BU205" s="43">
        <f t="shared" si="303"/>
        <v>0</v>
      </c>
      <c r="BV205" s="43">
        <f t="shared" si="303"/>
        <v>0</v>
      </c>
      <c r="BW205" s="43">
        <f t="shared" si="303"/>
        <v>0</v>
      </c>
      <c r="BX205" s="43">
        <f t="shared" si="303"/>
        <v>0</v>
      </c>
      <c r="BY205" s="43">
        <f t="shared" si="303"/>
        <v>0</v>
      </c>
      <c r="BZ205" s="43">
        <f t="shared" si="303"/>
        <v>0</v>
      </c>
      <c r="CA205" s="43">
        <f t="shared" si="303"/>
        <v>0</v>
      </c>
      <c r="CB205" s="43">
        <f t="shared" si="303"/>
        <v>0</v>
      </c>
      <c r="CC205" s="43">
        <f t="shared" si="303"/>
        <v>0</v>
      </c>
      <c r="CD205" s="43">
        <f t="shared" si="303"/>
        <v>0</v>
      </c>
      <c r="CE205" s="43">
        <f t="shared" si="303"/>
        <v>0</v>
      </c>
      <c r="CF205" s="43">
        <f t="shared" si="303"/>
        <v>0</v>
      </c>
      <c r="CG205" s="43">
        <f t="shared" si="303"/>
        <v>0</v>
      </c>
      <c r="CH205" s="43">
        <f t="shared" si="303"/>
        <v>0</v>
      </c>
      <c r="CI205" s="43">
        <f t="shared" si="303"/>
        <v>0</v>
      </c>
      <c r="CJ205" s="43">
        <f t="shared" si="303"/>
        <v>0</v>
      </c>
      <c r="CK205" s="43">
        <f t="shared" si="303"/>
        <v>0</v>
      </c>
      <c r="CL205" s="43">
        <f t="shared" si="303"/>
        <v>0</v>
      </c>
      <c r="CM205" s="43">
        <f t="shared" si="303"/>
        <v>0</v>
      </c>
      <c r="CN205" s="43">
        <f t="shared" si="303"/>
        <v>0</v>
      </c>
      <c r="CO205" s="43">
        <f t="shared" si="303"/>
        <v>0</v>
      </c>
      <c r="CP205" s="43">
        <f t="shared" si="303"/>
        <v>0</v>
      </c>
      <c r="CQ205" s="43">
        <f t="shared" si="303"/>
        <v>0</v>
      </c>
      <c r="CR205" s="43">
        <f t="shared" si="303"/>
        <v>0</v>
      </c>
      <c r="CS205" s="43">
        <f t="shared" si="303"/>
        <v>0</v>
      </c>
      <c r="CT205" s="43">
        <f t="shared" si="303"/>
        <v>0</v>
      </c>
      <c r="CU205" s="43">
        <f t="shared" si="303"/>
        <v>0</v>
      </c>
      <c r="CV205" s="43">
        <f t="shared" si="303"/>
        <v>0</v>
      </c>
      <c r="CW205" s="43">
        <f t="shared" si="303"/>
        <v>0</v>
      </c>
      <c r="CX205" s="43">
        <f t="shared" si="303"/>
        <v>0</v>
      </c>
      <c r="CY205" s="43">
        <f t="shared" si="303"/>
        <v>0</v>
      </c>
      <c r="CZ205" s="43">
        <f t="shared" si="303"/>
        <v>0</v>
      </c>
      <c r="DA205" s="43">
        <f t="shared" si="303"/>
        <v>0</v>
      </c>
      <c r="DB205" s="43">
        <f t="shared" si="303"/>
        <v>0</v>
      </c>
      <c r="DC205" s="43">
        <f t="shared" si="303"/>
        <v>0</v>
      </c>
      <c r="DD205" s="43">
        <f t="shared" si="303"/>
        <v>0</v>
      </c>
      <c r="DE205" s="43">
        <f t="shared" si="303"/>
        <v>0</v>
      </c>
      <c r="DF205" s="43">
        <f t="shared" si="303"/>
        <v>0</v>
      </c>
      <c r="DG205" s="43">
        <f t="shared" si="303"/>
        <v>0</v>
      </c>
      <c r="DH205" s="43">
        <f t="shared" si="303"/>
        <v>0</v>
      </c>
      <c r="DI205" s="43">
        <f t="shared" si="303"/>
        <v>0</v>
      </c>
      <c r="DJ205" s="43">
        <f t="shared" si="303"/>
        <v>0</v>
      </c>
      <c r="DK205" s="43">
        <f t="shared" si="303"/>
        <v>0</v>
      </c>
      <c r="DL205" s="43">
        <f t="shared" si="303"/>
        <v>0</v>
      </c>
      <c r="DM205" s="43">
        <f t="shared" si="303"/>
        <v>0</v>
      </c>
      <c r="DN205" s="43">
        <f t="shared" si="303"/>
        <v>0</v>
      </c>
      <c r="DO205" s="43">
        <f t="shared" si="303"/>
        <v>0</v>
      </c>
      <c r="DP205" s="43">
        <f t="shared" si="303"/>
        <v>0</v>
      </c>
      <c r="DQ205" s="43">
        <f t="shared" si="303"/>
        <v>0</v>
      </c>
      <c r="DR205" s="43">
        <f t="shared" si="303"/>
        <v>0</v>
      </c>
      <c r="DS205" s="43">
        <f t="shared" si="303"/>
        <v>0</v>
      </c>
      <c r="DT205" s="43">
        <f t="shared" si="303"/>
        <v>0</v>
      </c>
      <c r="DU205" s="43">
        <f t="shared" si="303"/>
        <v>0</v>
      </c>
      <c r="DV205" s="43">
        <f t="shared" si="303"/>
        <v>0</v>
      </c>
      <c r="DW205" s="43">
        <f t="shared" si="303"/>
        <v>0</v>
      </c>
    </row>
    <row r="206" spans="4:127" x14ac:dyDescent="0.2">
      <c r="D206" s="20">
        <v>65</v>
      </c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>
        <f t="shared" ref="BQ206:DW206" si="304">IF(E$4&lt;=$C$142,$BQ$8/$C$142,0)</f>
        <v>0</v>
      </c>
      <c r="BR206" s="43">
        <f t="shared" si="304"/>
        <v>0</v>
      </c>
      <c r="BS206" s="43">
        <f t="shared" si="304"/>
        <v>0</v>
      </c>
      <c r="BT206" s="43">
        <f t="shared" si="304"/>
        <v>0</v>
      </c>
      <c r="BU206" s="43">
        <f t="shared" si="304"/>
        <v>0</v>
      </c>
      <c r="BV206" s="43">
        <f t="shared" si="304"/>
        <v>0</v>
      </c>
      <c r="BW206" s="43">
        <f t="shared" si="304"/>
        <v>0</v>
      </c>
      <c r="BX206" s="43">
        <f t="shared" si="304"/>
        <v>0</v>
      </c>
      <c r="BY206" s="43">
        <f t="shared" si="304"/>
        <v>0</v>
      </c>
      <c r="BZ206" s="43">
        <f t="shared" si="304"/>
        <v>0</v>
      </c>
      <c r="CA206" s="43">
        <f t="shared" si="304"/>
        <v>0</v>
      </c>
      <c r="CB206" s="43">
        <f t="shared" si="304"/>
        <v>0</v>
      </c>
      <c r="CC206" s="43">
        <f t="shared" si="304"/>
        <v>0</v>
      </c>
      <c r="CD206" s="43">
        <f t="shared" si="304"/>
        <v>0</v>
      </c>
      <c r="CE206" s="43">
        <f t="shared" si="304"/>
        <v>0</v>
      </c>
      <c r="CF206" s="43">
        <f t="shared" si="304"/>
        <v>0</v>
      </c>
      <c r="CG206" s="43">
        <f t="shared" si="304"/>
        <v>0</v>
      </c>
      <c r="CH206" s="43">
        <f t="shared" si="304"/>
        <v>0</v>
      </c>
      <c r="CI206" s="43">
        <f t="shared" si="304"/>
        <v>0</v>
      </c>
      <c r="CJ206" s="43">
        <f t="shared" si="304"/>
        <v>0</v>
      </c>
      <c r="CK206" s="43">
        <f t="shared" si="304"/>
        <v>0</v>
      </c>
      <c r="CL206" s="43">
        <f t="shared" si="304"/>
        <v>0</v>
      </c>
      <c r="CM206" s="43">
        <f t="shared" si="304"/>
        <v>0</v>
      </c>
      <c r="CN206" s="43">
        <f t="shared" si="304"/>
        <v>0</v>
      </c>
      <c r="CO206" s="43">
        <f t="shared" si="304"/>
        <v>0</v>
      </c>
      <c r="CP206" s="43">
        <f t="shared" si="304"/>
        <v>0</v>
      </c>
      <c r="CQ206" s="43">
        <f t="shared" si="304"/>
        <v>0</v>
      </c>
      <c r="CR206" s="43">
        <f t="shared" si="304"/>
        <v>0</v>
      </c>
      <c r="CS206" s="43">
        <f t="shared" si="304"/>
        <v>0</v>
      </c>
      <c r="CT206" s="43">
        <f t="shared" si="304"/>
        <v>0</v>
      </c>
      <c r="CU206" s="43">
        <f t="shared" si="304"/>
        <v>0</v>
      </c>
      <c r="CV206" s="43">
        <f t="shared" si="304"/>
        <v>0</v>
      </c>
      <c r="CW206" s="43">
        <f t="shared" si="304"/>
        <v>0</v>
      </c>
      <c r="CX206" s="43">
        <f t="shared" si="304"/>
        <v>0</v>
      </c>
      <c r="CY206" s="43">
        <f t="shared" si="304"/>
        <v>0</v>
      </c>
      <c r="CZ206" s="43">
        <f t="shared" si="304"/>
        <v>0</v>
      </c>
      <c r="DA206" s="43">
        <f t="shared" si="304"/>
        <v>0</v>
      </c>
      <c r="DB206" s="43">
        <f t="shared" si="304"/>
        <v>0</v>
      </c>
      <c r="DC206" s="43">
        <f t="shared" si="304"/>
        <v>0</v>
      </c>
      <c r="DD206" s="43">
        <f t="shared" si="304"/>
        <v>0</v>
      </c>
      <c r="DE206" s="43">
        <f t="shared" si="304"/>
        <v>0</v>
      </c>
      <c r="DF206" s="43">
        <f t="shared" si="304"/>
        <v>0</v>
      </c>
      <c r="DG206" s="43">
        <f t="shared" si="304"/>
        <v>0</v>
      </c>
      <c r="DH206" s="43">
        <f t="shared" si="304"/>
        <v>0</v>
      </c>
      <c r="DI206" s="43">
        <f t="shared" si="304"/>
        <v>0</v>
      </c>
      <c r="DJ206" s="43">
        <f t="shared" si="304"/>
        <v>0</v>
      </c>
      <c r="DK206" s="43">
        <f t="shared" si="304"/>
        <v>0</v>
      </c>
      <c r="DL206" s="43">
        <f t="shared" si="304"/>
        <v>0</v>
      </c>
      <c r="DM206" s="43">
        <f t="shared" si="304"/>
        <v>0</v>
      </c>
      <c r="DN206" s="43">
        <f t="shared" si="304"/>
        <v>0</v>
      </c>
      <c r="DO206" s="43">
        <f t="shared" si="304"/>
        <v>0</v>
      </c>
      <c r="DP206" s="43">
        <f t="shared" si="304"/>
        <v>0</v>
      </c>
      <c r="DQ206" s="43">
        <f t="shared" si="304"/>
        <v>0</v>
      </c>
      <c r="DR206" s="43">
        <f t="shared" si="304"/>
        <v>0</v>
      </c>
      <c r="DS206" s="43">
        <f t="shared" si="304"/>
        <v>0</v>
      </c>
      <c r="DT206" s="43">
        <f t="shared" si="304"/>
        <v>0</v>
      </c>
      <c r="DU206" s="43">
        <f t="shared" si="304"/>
        <v>0</v>
      </c>
      <c r="DV206" s="43">
        <f t="shared" si="304"/>
        <v>0</v>
      </c>
      <c r="DW206" s="43">
        <f t="shared" si="304"/>
        <v>0</v>
      </c>
    </row>
    <row r="207" spans="4:127" x14ac:dyDescent="0.2">
      <c r="D207" s="20">
        <v>66</v>
      </c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>
        <f t="shared" ref="BR207:DW207" si="305">IF(E$4&lt;=$C$142,$BR$8/$C$142,0)</f>
        <v>0</v>
      </c>
      <c r="BS207" s="43">
        <f t="shared" si="305"/>
        <v>0</v>
      </c>
      <c r="BT207" s="43">
        <f t="shared" si="305"/>
        <v>0</v>
      </c>
      <c r="BU207" s="43">
        <f t="shared" si="305"/>
        <v>0</v>
      </c>
      <c r="BV207" s="43">
        <f t="shared" si="305"/>
        <v>0</v>
      </c>
      <c r="BW207" s="43">
        <f t="shared" si="305"/>
        <v>0</v>
      </c>
      <c r="BX207" s="43">
        <f t="shared" si="305"/>
        <v>0</v>
      </c>
      <c r="BY207" s="43">
        <f t="shared" si="305"/>
        <v>0</v>
      </c>
      <c r="BZ207" s="43">
        <f t="shared" si="305"/>
        <v>0</v>
      </c>
      <c r="CA207" s="43">
        <f t="shared" si="305"/>
        <v>0</v>
      </c>
      <c r="CB207" s="43">
        <f t="shared" si="305"/>
        <v>0</v>
      </c>
      <c r="CC207" s="43">
        <f t="shared" si="305"/>
        <v>0</v>
      </c>
      <c r="CD207" s="43">
        <f t="shared" si="305"/>
        <v>0</v>
      </c>
      <c r="CE207" s="43">
        <f t="shared" si="305"/>
        <v>0</v>
      </c>
      <c r="CF207" s="43">
        <f t="shared" si="305"/>
        <v>0</v>
      </c>
      <c r="CG207" s="43">
        <f t="shared" si="305"/>
        <v>0</v>
      </c>
      <c r="CH207" s="43">
        <f t="shared" si="305"/>
        <v>0</v>
      </c>
      <c r="CI207" s="43">
        <f t="shared" si="305"/>
        <v>0</v>
      </c>
      <c r="CJ207" s="43">
        <f t="shared" si="305"/>
        <v>0</v>
      </c>
      <c r="CK207" s="43">
        <f t="shared" si="305"/>
        <v>0</v>
      </c>
      <c r="CL207" s="43">
        <f t="shared" si="305"/>
        <v>0</v>
      </c>
      <c r="CM207" s="43">
        <f t="shared" si="305"/>
        <v>0</v>
      </c>
      <c r="CN207" s="43">
        <f t="shared" si="305"/>
        <v>0</v>
      </c>
      <c r="CO207" s="43">
        <f t="shared" si="305"/>
        <v>0</v>
      </c>
      <c r="CP207" s="43">
        <f t="shared" si="305"/>
        <v>0</v>
      </c>
      <c r="CQ207" s="43">
        <f t="shared" si="305"/>
        <v>0</v>
      </c>
      <c r="CR207" s="43">
        <f t="shared" si="305"/>
        <v>0</v>
      </c>
      <c r="CS207" s="43">
        <f t="shared" si="305"/>
        <v>0</v>
      </c>
      <c r="CT207" s="43">
        <f t="shared" si="305"/>
        <v>0</v>
      </c>
      <c r="CU207" s="43">
        <f t="shared" si="305"/>
        <v>0</v>
      </c>
      <c r="CV207" s="43">
        <f t="shared" si="305"/>
        <v>0</v>
      </c>
      <c r="CW207" s="43">
        <f t="shared" si="305"/>
        <v>0</v>
      </c>
      <c r="CX207" s="43">
        <f t="shared" si="305"/>
        <v>0</v>
      </c>
      <c r="CY207" s="43">
        <f t="shared" si="305"/>
        <v>0</v>
      </c>
      <c r="CZ207" s="43">
        <f t="shared" si="305"/>
        <v>0</v>
      </c>
      <c r="DA207" s="43">
        <f t="shared" si="305"/>
        <v>0</v>
      </c>
      <c r="DB207" s="43">
        <f t="shared" si="305"/>
        <v>0</v>
      </c>
      <c r="DC207" s="43">
        <f t="shared" si="305"/>
        <v>0</v>
      </c>
      <c r="DD207" s="43">
        <f t="shared" si="305"/>
        <v>0</v>
      </c>
      <c r="DE207" s="43">
        <f t="shared" si="305"/>
        <v>0</v>
      </c>
      <c r="DF207" s="43">
        <f t="shared" si="305"/>
        <v>0</v>
      </c>
      <c r="DG207" s="43">
        <f t="shared" si="305"/>
        <v>0</v>
      </c>
      <c r="DH207" s="43">
        <f t="shared" si="305"/>
        <v>0</v>
      </c>
      <c r="DI207" s="43">
        <f t="shared" si="305"/>
        <v>0</v>
      </c>
      <c r="DJ207" s="43">
        <f t="shared" si="305"/>
        <v>0</v>
      </c>
      <c r="DK207" s="43">
        <f t="shared" si="305"/>
        <v>0</v>
      </c>
      <c r="DL207" s="43">
        <f t="shared" si="305"/>
        <v>0</v>
      </c>
      <c r="DM207" s="43">
        <f t="shared" si="305"/>
        <v>0</v>
      </c>
      <c r="DN207" s="43">
        <f t="shared" si="305"/>
        <v>0</v>
      </c>
      <c r="DO207" s="43">
        <f t="shared" si="305"/>
        <v>0</v>
      </c>
      <c r="DP207" s="43">
        <f t="shared" si="305"/>
        <v>0</v>
      </c>
      <c r="DQ207" s="43">
        <f t="shared" si="305"/>
        <v>0</v>
      </c>
      <c r="DR207" s="43">
        <f t="shared" si="305"/>
        <v>0</v>
      </c>
      <c r="DS207" s="43">
        <f t="shared" si="305"/>
        <v>0</v>
      </c>
      <c r="DT207" s="43">
        <f t="shared" si="305"/>
        <v>0</v>
      </c>
      <c r="DU207" s="43">
        <f t="shared" si="305"/>
        <v>0</v>
      </c>
      <c r="DV207" s="43">
        <f t="shared" si="305"/>
        <v>0</v>
      </c>
      <c r="DW207" s="43">
        <f t="shared" si="305"/>
        <v>0</v>
      </c>
    </row>
    <row r="208" spans="4:127" x14ac:dyDescent="0.2">
      <c r="D208" s="20">
        <v>67</v>
      </c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>
        <f t="shared" ref="BS208:DW208" si="306">IF(E$4&lt;=$C$142,$BS$8/$C$142,0)</f>
        <v>0</v>
      </c>
      <c r="BT208" s="43">
        <f t="shared" si="306"/>
        <v>0</v>
      </c>
      <c r="BU208" s="43">
        <f t="shared" si="306"/>
        <v>0</v>
      </c>
      <c r="BV208" s="43">
        <f t="shared" si="306"/>
        <v>0</v>
      </c>
      <c r="BW208" s="43">
        <f t="shared" si="306"/>
        <v>0</v>
      </c>
      <c r="BX208" s="43">
        <f t="shared" si="306"/>
        <v>0</v>
      </c>
      <c r="BY208" s="43">
        <f t="shared" si="306"/>
        <v>0</v>
      </c>
      <c r="BZ208" s="43">
        <f t="shared" si="306"/>
        <v>0</v>
      </c>
      <c r="CA208" s="43">
        <f t="shared" si="306"/>
        <v>0</v>
      </c>
      <c r="CB208" s="43">
        <f t="shared" si="306"/>
        <v>0</v>
      </c>
      <c r="CC208" s="43">
        <f t="shared" si="306"/>
        <v>0</v>
      </c>
      <c r="CD208" s="43">
        <f t="shared" si="306"/>
        <v>0</v>
      </c>
      <c r="CE208" s="43">
        <f t="shared" si="306"/>
        <v>0</v>
      </c>
      <c r="CF208" s="43">
        <f t="shared" si="306"/>
        <v>0</v>
      </c>
      <c r="CG208" s="43">
        <f t="shared" si="306"/>
        <v>0</v>
      </c>
      <c r="CH208" s="43">
        <f t="shared" si="306"/>
        <v>0</v>
      </c>
      <c r="CI208" s="43">
        <f t="shared" si="306"/>
        <v>0</v>
      </c>
      <c r="CJ208" s="43">
        <f t="shared" si="306"/>
        <v>0</v>
      </c>
      <c r="CK208" s="43">
        <f t="shared" si="306"/>
        <v>0</v>
      </c>
      <c r="CL208" s="43">
        <f t="shared" si="306"/>
        <v>0</v>
      </c>
      <c r="CM208" s="43">
        <f t="shared" si="306"/>
        <v>0</v>
      </c>
      <c r="CN208" s="43">
        <f t="shared" si="306"/>
        <v>0</v>
      </c>
      <c r="CO208" s="43">
        <f t="shared" si="306"/>
        <v>0</v>
      </c>
      <c r="CP208" s="43">
        <f t="shared" si="306"/>
        <v>0</v>
      </c>
      <c r="CQ208" s="43">
        <f t="shared" si="306"/>
        <v>0</v>
      </c>
      <c r="CR208" s="43">
        <f t="shared" si="306"/>
        <v>0</v>
      </c>
      <c r="CS208" s="43">
        <f t="shared" si="306"/>
        <v>0</v>
      </c>
      <c r="CT208" s="43">
        <f t="shared" si="306"/>
        <v>0</v>
      </c>
      <c r="CU208" s="43">
        <f t="shared" si="306"/>
        <v>0</v>
      </c>
      <c r="CV208" s="43">
        <f t="shared" si="306"/>
        <v>0</v>
      </c>
      <c r="CW208" s="43">
        <f t="shared" si="306"/>
        <v>0</v>
      </c>
      <c r="CX208" s="43">
        <f t="shared" si="306"/>
        <v>0</v>
      </c>
      <c r="CY208" s="43">
        <f t="shared" si="306"/>
        <v>0</v>
      </c>
      <c r="CZ208" s="43">
        <f t="shared" si="306"/>
        <v>0</v>
      </c>
      <c r="DA208" s="43">
        <f t="shared" si="306"/>
        <v>0</v>
      </c>
      <c r="DB208" s="43">
        <f t="shared" si="306"/>
        <v>0</v>
      </c>
      <c r="DC208" s="43">
        <f t="shared" si="306"/>
        <v>0</v>
      </c>
      <c r="DD208" s="43">
        <f t="shared" si="306"/>
        <v>0</v>
      </c>
      <c r="DE208" s="43">
        <f t="shared" si="306"/>
        <v>0</v>
      </c>
      <c r="DF208" s="43">
        <f t="shared" si="306"/>
        <v>0</v>
      </c>
      <c r="DG208" s="43">
        <f t="shared" si="306"/>
        <v>0</v>
      </c>
      <c r="DH208" s="43">
        <f t="shared" si="306"/>
        <v>0</v>
      </c>
      <c r="DI208" s="43">
        <f t="shared" si="306"/>
        <v>0</v>
      </c>
      <c r="DJ208" s="43">
        <f t="shared" si="306"/>
        <v>0</v>
      </c>
      <c r="DK208" s="43">
        <f t="shared" si="306"/>
        <v>0</v>
      </c>
      <c r="DL208" s="43">
        <f t="shared" si="306"/>
        <v>0</v>
      </c>
      <c r="DM208" s="43">
        <f t="shared" si="306"/>
        <v>0</v>
      </c>
      <c r="DN208" s="43">
        <f t="shared" si="306"/>
        <v>0</v>
      </c>
      <c r="DO208" s="43">
        <f t="shared" si="306"/>
        <v>0</v>
      </c>
      <c r="DP208" s="43">
        <f t="shared" si="306"/>
        <v>0</v>
      </c>
      <c r="DQ208" s="43">
        <f t="shared" si="306"/>
        <v>0</v>
      </c>
      <c r="DR208" s="43">
        <f t="shared" si="306"/>
        <v>0</v>
      </c>
      <c r="DS208" s="43">
        <f t="shared" si="306"/>
        <v>0</v>
      </c>
      <c r="DT208" s="43">
        <f t="shared" si="306"/>
        <v>0</v>
      </c>
      <c r="DU208" s="43">
        <f t="shared" si="306"/>
        <v>0</v>
      </c>
      <c r="DV208" s="43">
        <f t="shared" si="306"/>
        <v>0</v>
      </c>
      <c r="DW208" s="43">
        <f t="shared" si="306"/>
        <v>0</v>
      </c>
    </row>
    <row r="209" spans="4:127" x14ac:dyDescent="0.2">
      <c r="D209" s="20">
        <v>68</v>
      </c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>
        <f t="shared" ref="BT209:DW209" si="307">IF(E$4&lt;=$C$142,$BT$8/$C$142,0)</f>
        <v>0</v>
      </c>
      <c r="BU209" s="43">
        <f t="shared" si="307"/>
        <v>0</v>
      </c>
      <c r="BV209" s="43">
        <f t="shared" si="307"/>
        <v>0</v>
      </c>
      <c r="BW209" s="43">
        <f t="shared" si="307"/>
        <v>0</v>
      </c>
      <c r="BX209" s="43">
        <f t="shared" si="307"/>
        <v>0</v>
      </c>
      <c r="BY209" s="43">
        <f t="shared" si="307"/>
        <v>0</v>
      </c>
      <c r="BZ209" s="43">
        <f t="shared" si="307"/>
        <v>0</v>
      </c>
      <c r="CA209" s="43">
        <f t="shared" si="307"/>
        <v>0</v>
      </c>
      <c r="CB209" s="43">
        <f t="shared" si="307"/>
        <v>0</v>
      </c>
      <c r="CC209" s="43">
        <f t="shared" si="307"/>
        <v>0</v>
      </c>
      <c r="CD209" s="43">
        <f t="shared" si="307"/>
        <v>0</v>
      </c>
      <c r="CE209" s="43">
        <f t="shared" si="307"/>
        <v>0</v>
      </c>
      <c r="CF209" s="43">
        <f t="shared" si="307"/>
        <v>0</v>
      </c>
      <c r="CG209" s="43">
        <f t="shared" si="307"/>
        <v>0</v>
      </c>
      <c r="CH209" s="43">
        <f t="shared" si="307"/>
        <v>0</v>
      </c>
      <c r="CI209" s="43">
        <f t="shared" si="307"/>
        <v>0</v>
      </c>
      <c r="CJ209" s="43">
        <f t="shared" si="307"/>
        <v>0</v>
      </c>
      <c r="CK209" s="43">
        <f t="shared" si="307"/>
        <v>0</v>
      </c>
      <c r="CL209" s="43">
        <f t="shared" si="307"/>
        <v>0</v>
      </c>
      <c r="CM209" s="43">
        <f t="shared" si="307"/>
        <v>0</v>
      </c>
      <c r="CN209" s="43">
        <f t="shared" si="307"/>
        <v>0</v>
      </c>
      <c r="CO209" s="43">
        <f t="shared" si="307"/>
        <v>0</v>
      </c>
      <c r="CP209" s="43">
        <f t="shared" si="307"/>
        <v>0</v>
      </c>
      <c r="CQ209" s="43">
        <f t="shared" si="307"/>
        <v>0</v>
      </c>
      <c r="CR209" s="43">
        <f t="shared" si="307"/>
        <v>0</v>
      </c>
      <c r="CS209" s="43">
        <f t="shared" si="307"/>
        <v>0</v>
      </c>
      <c r="CT209" s="43">
        <f t="shared" si="307"/>
        <v>0</v>
      </c>
      <c r="CU209" s="43">
        <f t="shared" si="307"/>
        <v>0</v>
      </c>
      <c r="CV209" s="43">
        <f t="shared" si="307"/>
        <v>0</v>
      </c>
      <c r="CW209" s="43">
        <f t="shared" si="307"/>
        <v>0</v>
      </c>
      <c r="CX209" s="43">
        <f t="shared" si="307"/>
        <v>0</v>
      </c>
      <c r="CY209" s="43">
        <f t="shared" si="307"/>
        <v>0</v>
      </c>
      <c r="CZ209" s="43">
        <f t="shared" si="307"/>
        <v>0</v>
      </c>
      <c r="DA209" s="43">
        <f t="shared" si="307"/>
        <v>0</v>
      </c>
      <c r="DB209" s="43">
        <f t="shared" si="307"/>
        <v>0</v>
      </c>
      <c r="DC209" s="43">
        <f t="shared" si="307"/>
        <v>0</v>
      </c>
      <c r="DD209" s="43">
        <f t="shared" si="307"/>
        <v>0</v>
      </c>
      <c r="DE209" s="43">
        <f t="shared" si="307"/>
        <v>0</v>
      </c>
      <c r="DF209" s="43">
        <f t="shared" si="307"/>
        <v>0</v>
      </c>
      <c r="DG209" s="43">
        <f t="shared" si="307"/>
        <v>0</v>
      </c>
      <c r="DH209" s="43">
        <f t="shared" si="307"/>
        <v>0</v>
      </c>
      <c r="DI209" s="43">
        <f t="shared" si="307"/>
        <v>0</v>
      </c>
      <c r="DJ209" s="43">
        <f t="shared" si="307"/>
        <v>0</v>
      </c>
      <c r="DK209" s="43">
        <f t="shared" si="307"/>
        <v>0</v>
      </c>
      <c r="DL209" s="43">
        <f t="shared" si="307"/>
        <v>0</v>
      </c>
      <c r="DM209" s="43">
        <f t="shared" si="307"/>
        <v>0</v>
      </c>
      <c r="DN209" s="43">
        <f t="shared" si="307"/>
        <v>0</v>
      </c>
      <c r="DO209" s="43">
        <f t="shared" si="307"/>
        <v>0</v>
      </c>
      <c r="DP209" s="43">
        <f t="shared" si="307"/>
        <v>0</v>
      </c>
      <c r="DQ209" s="43">
        <f t="shared" si="307"/>
        <v>0</v>
      </c>
      <c r="DR209" s="43">
        <f t="shared" si="307"/>
        <v>0</v>
      </c>
      <c r="DS209" s="43">
        <f t="shared" si="307"/>
        <v>0</v>
      </c>
      <c r="DT209" s="43">
        <f t="shared" si="307"/>
        <v>0</v>
      </c>
      <c r="DU209" s="43">
        <f t="shared" si="307"/>
        <v>0</v>
      </c>
      <c r="DV209" s="43">
        <f t="shared" si="307"/>
        <v>0</v>
      </c>
      <c r="DW209" s="43">
        <f t="shared" si="307"/>
        <v>0</v>
      </c>
    </row>
    <row r="210" spans="4:127" x14ac:dyDescent="0.2">
      <c r="D210" s="20">
        <v>69</v>
      </c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3"/>
      <c r="BQ210" s="43"/>
      <c r="BR210" s="43"/>
      <c r="BS210" s="43"/>
      <c r="BT210" s="43"/>
      <c r="BU210" s="43">
        <f t="shared" ref="BU210:DW210" si="308">IF(E$4&lt;=$C$142,$BU$8/$C$142,0)</f>
        <v>0</v>
      </c>
      <c r="BV210" s="43">
        <f t="shared" si="308"/>
        <v>0</v>
      </c>
      <c r="BW210" s="43">
        <f t="shared" si="308"/>
        <v>0</v>
      </c>
      <c r="BX210" s="43">
        <f t="shared" si="308"/>
        <v>0</v>
      </c>
      <c r="BY210" s="43">
        <f t="shared" si="308"/>
        <v>0</v>
      </c>
      <c r="BZ210" s="43">
        <f t="shared" si="308"/>
        <v>0</v>
      </c>
      <c r="CA210" s="43">
        <f t="shared" si="308"/>
        <v>0</v>
      </c>
      <c r="CB210" s="43">
        <f t="shared" si="308"/>
        <v>0</v>
      </c>
      <c r="CC210" s="43">
        <f t="shared" si="308"/>
        <v>0</v>
      </c>
      <c r="CD210" s="43">
        <f t="shared" si="308"/>
        <v>0</v>
      </c>
      <c r="CE210" s="43">
        <f t="shared" si="308"/>
        <v>0</v>
      </c>
      <c r="CF210" s="43">
        <f t="shared" si="308"/>
        <v>0</v>
      </c>
      <c r="CG210" s="43">
        <f t="shared" si="308"/>
        <v>0</v>
      </c>
      <c r="CH210" s="43">
        <f t="shared" si="308"/>
        <v>0</v>
      </c>
      <c r="CI210" s="43">
        <f t="shared" si="308"/>
        <v>0</v>
      </c>
      <c r="CJ210" s="43">
        <f t="shared" si="308"/>
        <v>0</v>
      </c>
      <c r="CK210" s="43">
        <f t="shared" si="308"/>
        <v>0</v>
      </c>
      <c r="CL210" s="43">
        <f t="shared" si="308"/>
        <v>0</v>
      </c>
      <c r="CM210" s="43">
        <f t="shared" si="308"/>
        <v>0</v>
      </c>
      <c r="CN210" s="43">
        <f t="shared" si="308"/>
        <v>0</v>
      </c>
      <c r="CO210" s="43">
        <f t="shared" si="308"/>
        <v>0</v>
      </c>
      <c r="CP210" s="43">
        <f t="shared" si="308"/>
        <v>0</v>
      </c>
      <c r="CQ210" s="43">
        <f t="shared" si="308"/>
        <v>0</v>
      </c>
      <c r="CR210" s="43">
        <f t="shared" si="308"/>
        <v>0</v>
      </c>
      <c r="CS210" s="43">
        <f t="shared" si="308"/>
        <v>0</v>
      </c>
      <c r="CT210" s="43">
        <f t="shared" si="308"/>
        <v>0</v>
      </c>
      <c r="CU210" s="43">
        <f t="shared" si="308"/>
        <v>0</v>
      </c>
      <c r="CV210" s="43">
        <f t="shared" si="308"/>
        <v>0</v>
      </c>
      <c r="CW210" s="43">
        <f t="shared" si="308"/>
        <v>0</v>
      </c>
      <c r="CX210" s="43">
        <f t="shared" si="308"/>
        <v>0</v>
      </c>
      <c r="CY210" s="43">
        <f t="shared" si="308"/>
        <v>0</v>
      </c>
      <c r="CZ210" s="43">
        <f t="shared" si="308"/>
        <v>0</v>
      </c>
      <c r="DA210" s="43">
        <f t="shared" si="308"/>
        <v>0</v>
      </c>
      <c r="DB210" s="43">
        <f t="shared" si="308"/>
        <v>0</v>
      </c>
      <c r="DC210" s="43">
        <f t="shared" si="308"/>
        <v>0</v>
      </c>
      <c r="DD210" s="43">
        <f t="shared" si="308"/>
        <v>0</v>
      </c>
      <c r="DE210" s="43">
        <f t="shared" si="308"/>
        <v>0</v>
      </c>
      <c r="DF210" s="43">
        <f t="shared" si="308"/>
        <v>0</v>
      </c>
      <c r="DG210" s="43">
        <f t="shared" si="308"/>
        <v>0</v>
      </c>
      <c r="DH210" s="43">
        <f t="shared" si="308"/>
        <v>0</v>
      </c>
      <c r="DI210" s="43">
        <f t="shared" si="308"/>
        <v>0</v>
      </c>
      <c r="DJ210" s="43">
        <f t="shared" si="308"/>
        <v>0</v>
      </c>
      <c r="DK210" s="43">
        <f t="shared" si="308"/>
        <v>0</v>
      </c>
      <c r="DL210" s="43">
        <f t="shared" si="308"/>
        <v>0</v>
      </c>
      <c r="DM210" s="43">
        <f t="shared" si="308"/>
        <v>0</v>
      </c>
      <c r="DN210" s="43">
        <f t="shared" si="308"/>
        <v>0</v>
      </c>
      <c r="DO210" s="43">
        <f t="shared" si="308"/>
        <v>0</v>
      </c>
      <c r="DP210" s="43">
        <f t="shared" si="308"/>
        <v>0</v>
      </c>
      <c r="DQ210" s="43">
        <f t="shared" si="308"/>
        <v>0</v>
      </c>
      <c r="DR210" s="43">
        <f t="shared" si="308"/>
        <v>0</v>
      </c>
      <c r="DS210" s="43">
        <f t="shared" si="308"/>
        <v>0</v>
      </c>
      <c r="DT210" s="43">
        <f t="shared" si="308"/>
        <v>0</v>
      </c>
      <c r="DU210" s="43">
        <f t="shared" si="308"/>
        <v>0</v>
      </c>
      <c r="DV210" s="43">
        <f t="shared" si="308"/>
        <v>0</v>
      </c>
      <c r="DW210" s="43">
        <f t="shared" si="308"/>
        <v>0</v>
      </c>
    </row>
    <row r="211" spans="4:127" x14ac:dyDescent="0.2">
      <c r="D211" s="20">
        <v>70</v>
      </c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>
        <f t="shared" ref="BV211:DW211" si="309">IF(E$4&lt;=$C$142,$BV$8/$C$142,0)</f>
        <v>0</v>
      </c>
      <c r="BW211" s="43">
        <f t="shared" si="309"/>
        <v>0</v>
      </c>
      <c r="BX211" s="43">
        <f t="shared" si="309"/>
        <v>0</v>
      </c>
      <c r="BY211" s="43">
        <f t="shared" si="309"/>
        <v>0</v>
      </c>
      <c r="BZ211" s="43">
        <f t="shared" si="309"/>
        <v>0</v>
      </c>
      <c r="CA211" s="43">
        <f t="shared" si="309"/>
        <v>0</v>
      </c>
      <c r="CB211" s="43">
        <f t="shared" si="309"/>
        <v>0</v>
      </c>
      <c r="CC211" s="43">
        <f t="shared" si="309"/>
        <v>0</v>
      </c>
      <c r="CD211" s="43">
        <f t="shared" si="309"/>
        <v>0</v>
      </c>
      <c r="CE211" s="43">
        <f t="shared" si="309"/>
        <v>0</v>
      </c>
      <c r="CF211" s="43">
        <f t="shared" si="309"/>
        <v>0</v>
      </c>
      <c r="CG211" s="43">
        <f t="shared" si="309"/>
        <v>0</v>
      </c>
      <c r="CH211" s="43">
        <f t="shared" si="309"/>
        <v>0</v>
      </c>
      <c r="CI211" s="43">
        <f t="shared" si="309"/>
        <v>0</v>
      </c>
      <c r="CJ211" s="43">
        <f t="shared" si="309"/>
        <v>0</v>
      </c>
      <c r="CK211" s="43">
        <f t="shared" si="309"/>
        <v>0</v>
      </c>
      <c r="CL211" s="43">
        <f t="shared" si="309"/>
        <v>0</v>
      </c>
      <c r="CM211" s="43">
        <f t="shared" si="309"/>
        <v>0</v>
      </c>
      <c r="CN211" s="43">
        <f t="shared" si="309"/>
        <v>0</v>
      </c>
      <c r="CO211" s="43">
        <f t="shared" si="309"/>
        <v>0</v>
      </c>
      <c r="CP211" s="43">
        <f t="shared" si="309"/>
        <v>0</v>
      </c>
      <c r="CQ211" s="43">
        <f t="shared" si="309"/>
        <v>0</v>
      </c>
      <c r="CR211" s="43">
        <f t="shared" si="309"/>
        <v>0</v>
      </c>
      <c r="CS211" s="43">
        <f t="shared" si="309"/>
        <v>0</v>
      </c>
      <c r="CT211" s="43">
        <f t="shared" si="309"/>
        <v>0</v>
      </c>
      <c r="CU211" s="43">
        <f t="shared" si="309"/>
        <v>0</v>
      </c>
      <c r="CV211" s="43">
        <f t="shared" si="309"/>
        <v>0</v>
      </c>
      <c r="CW211" s="43">
        <f t="shared" si="309"/>
        <v>0</v>
      </c>
      <c r="CX211" s="43">
        <f t="shared" si="309"/>
        <v>0</v>
      </c>
      <c r="CY211" s="43">
        <f t="shared" si="309"/>
        <v>0</v>
      </c>
      <c r="CZ211" s="43">
        <f t="shared" si="309"/>
        <v>0</v>
      </c>
      <c r="DA211" s="43">
        <f t="shared" si="309"/>
        <v>0</v>
      </c>
      <c r="DB211" s="43">
        <f t="shared" si="309"/>
        <v>0</v>
      </c>
      <c r="DC211" s="43">
        <f t="shared" si="309"/>
        <v>0</v>
      </c>
      <c r="DD211" s="43">
        <f t="shared" si="309"/>
        <v>0</v>
      </c>
      <c r="DE211" s="43">
        <f t="shared" si="309"/>
        <v>0</v>
      </c>
      <c r="DF211" s="43">
        <f t="shared" si="309"/>
        <v>0</v>
      </c>
      <c r="DG211" s="43">
        <f t="shared" si="309"/>
        <v>0</v>
      </c>
      <c r="DH211" s="43">
        <f t="shared" si="309"/>
        <v>0</v>
      </c>
      <c r="DI211" s="43">
        <f t="shared" si="309"/>
        <v>0</v>
      </c>
      <c r="DJ211" s="43">
        <f t="shared" si="309"/>
        <v>0</v>
      </c>
      <c r="DK211" s="43">
        <f t="shared" si="309"/>
        <v>0</v>
      </c>
      <c r="DL211" s="43">
        <f t="shared" si="309"/>
        <v>0</v>
      </c>
      <c r="DM211" s="43">
        <f t="shared" si="309"/>
        <v>0</v>
      </c>
      <c r="DN211" s="43">
        <f t="shared" si="309"/>
        <v>0</v>
      </c>
      <c r="DO211" s="43">
        <f t="shared" si="309"/>
        <v>0</v>
      </c>
      <c r="DP211" s="43">
        <f t="shared" si="309"/>
        <v>0</v>
      </c>
      <c r="DQ211" s="43">
        <f t="shared" si="309"/>
        <v>0</v>
      </c>
      <c r="DR211" s="43">
        <f t="shared" si="309"/>
        <v>0</v>
      </c>
      <c r="DS211" s="43">
        <f t="shared" si="309"/>
        <v>0</v>
      </c>
      <c r="DT211" s="43">
        <f t="shared" si="309"/>
        <v>0</v>
      </c>
      <c r="DU211" s="43">
        <f t="shared" si="309"/>
        <v>0</v>
      </c>
      <c r="DV211" s="43">
        <f t="shared" si="309"/>
        <v>0</v>
      </c>
      <c r="DW211" s="43">
        <f t="shared" si="309"/>
        <v>0</v>
      </c>
    </row>
    <row r="212" spans="4:127" x14ac:dyDescent="0.2">
      <c r="D212" s="20">
        <v>71</v>
      </c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>
        <f t="shared" ref="BW212:DW212" si="310">IF(E$4&lt;=$C$142,$BW$8/$C$142,0)</f>
        <v>0</v>
      </c>
      <c r="BX212" s="43">
        <f t="shared" si="310"/>
        <v>0</v>
      </c>
      <c r="BY212" s="43">
        <f t="shared" si="310"/>
        <v>0</v>
      </c>
      <c r="BZ212" s="43">
        <f t="shared" si="310"/>
        <v>0</v>
      </c>
      <c r="CA212" s="43">
        <f t="shared" si="310"/>
        <v>0</v>
      </c>
      <c r="CB212" s="43">
        <f t="shared" si="310"/>
        <v>0</v>
      </c>
      <c r="CC212" s="43">
        <f t="shared" si="310"/>
        <v>0</v>
      </c>
      <c r="CD212" s="43">
        <f t="shared" si="310"/>
        <v>0</v>
      </c>
      <c r="CE212" s="43">
        <f t="shared" si="310"/>
        <v>0</v>
      </c>
      <c r="CF212" s="43">
        <f t="shared" si="310"/>
        <v>0</v>
      </c>
      <c r="CG212" s="43">
        <f t="shared" si="310"/>
        <v>0</v>
      </c>
      <c r="CH212" s="43">
        <f t="shared" si="310"/>
        <v>0</v>
      </c>
      <c r="CI212" s="43">
        <f t="shared" si="310"/>
        <v>0</v>
      </c>
      <c r="CJ212" s="43">
        <f t="shared" si="310"/>
        <v>0</v>
      </c>
      <c r="CK212" s="43">
        <f t="shared" si="310"/>
        <v>0</v>
      </c>
      <c r="CL212" s="43">
        <f t="shared" si="310"/>
        <v>0</v>
      </c>
      <c r="CM212" s="43">
        <f t="shared" si="310"/>
        <v>0</v>
      </c>
      <c r="CN212" s="43">
        <f t="shared" si="310"/>
        <v>0</v>
      </c>
      <c r="CO212" s="43">
        <f t="shared" si="310"/>
        <v>0</v>
      </c>
      <c r="CP212" s="43">
        <f t="shared" si="310"/>
        <v>0</v>
      </c>
      <c r="CQ212" s="43">
        <f t="shared" si="310"/>
        <v>0</v>
      </c>
      <c r="CR212" s="43">
        <f t="shared" si="310"/>
        <v>0</v>
      </c>
      <c r="CS212" s="43">
        <f t="shared" si="310"/>
        <v>0</v>
      </c>
      <c r="CT212" s="43">
        <f t="shared" si="310"/>
        <v>0</v>
      </c>
      <c r="CU212" s="43">
        <f t="shared" si="310"/>
        <v>0</v>
      </c>
      <c r="CV212" s="43">
        <f t="shared" si="310"/>
        <v>0</v>
      </c>
      <c r="CW212" s="43">
        <f t="shared" si="310"/>
        <v>0</v>
      </c>
      <c r="CX212" s="43">
        <f t="shared" si="310"/>
        <v>0</v>
      </c>
      <c r="CY212" s="43">
        <f t="shared" si="310"/>
        <v>0</v>
      </c>
      <c r="CZ212" s="43">
        <f t="shared" si="310"/>
        <v>0</v>
      </c>
      <c r="DA212" s="43">
        <f t="shared" si="310"/>
        <v>0</v>
      </c>
      <c r="DB212" s="43">
        <f t="shared" si="310"/>
        <v>0</v>
      </c>
      <c r="DC212" s="43">
        <f t="shared" si="310"/>
        <v>0</v>
      </c>
      <c r="DD212" s="43">
        <f t="shared" si="310"/>
        <v>0</v>
      </c>
      <c r="DE212" s="43">
        <f t="shared" si="310"/>
        <v>0</v>
      </c>
      <c r="DF212" s="43">
        <f t="shared" si="310"/>
        <v>0</v>
      </c>
      <c r="DG212" s="43">
        <f t="shared" si="310"/>
        <v>0</v>
      </c>
      <c r="DH212" s="43">
        <f t="shared" si="310"/>
        <v>0</v>
      </c>
      <c r="DI212" s="43">
        <f t="shared" si="310"/>
        <v>0</v>
      </c>
      <c r="DJ212" s="43">
        <f t="shared" si="310"/>
        <v>0</v>
      </c>
      <c r="DK212" s="43">
        <f t="shared" si="310"/>
        <v>0</v>
      </c>
      <c r="DL212" s="43">
        <f t="shared" si="310"/>
        <v>0</v>
      </c>
      <c r="DM212" s="43">
        <f t="shared" si="310"/>
        <v>0</v>
      </c>
      <c r="DN212" s="43">
        <f t="shared" si="310"/>
        <v>0</v>
      </c>
      <c r="DO212" s="43">
        <f t="shared" si="310"/>
        <v>0</v>
      </c>
      <c r="DP212" s="43">
        <f t="shared" si="310"/>
        <v>0</v>
      </c>
      <c r="DQ212" s="43">
        <f t="shared" si="310"/>
        <v>0</v>
      </c>
      <c r="DR212" s="43">
        <f t="shared" si="310"/>
        <v>0</v>
      </c>
      <c r="DS212" s="43">
        <f t="shared" si="310"/>
        <v>0</v>
      </c>
      <c r="DT212" s="43">
        <f t="shared" si="310"/>
        <v>0</v>
      </c>
      <c r="DU212" s="43">
        <f t="shared" si="310"/>
        <v>0</v>
      </c>
      <c r="DV212" s="43">
        <f t="shared" si="310"/>
        <v>0</v>
      </c>
      <c r="DW212" s="43">
        <f t="shared" si="310"/>
        <v>0</v>
      </c>
    </row>
    <row r="213" spans="4:127" x14ac:dyDescent="0.2">
      <c r="D213" s="20">
        <v>72</v>
      </c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>
        <f t="shared" ref="BX213:DW213" si="311">IF(E$4&lt;=$C$142,$BX$8/$C$142,0)</f>
        <v>0</v>
      </c>
      <c r="BY213" s="43">
        <f t="shared" si="311"/>
        <v>0</v>
      </c>
      <c r="BZ213" s="43">
        <f t="shared" si="311"/>
        <v>0</v>
      </c>
      <c r="CA213" s="43">
        <f t="shared" si="311"/>
        <v>0</v>
      </c>
      <c r="CB213" s="43">
        <f t="shared" si="311"/>
        <v>0</v>
      </c>
      <c r="CC213" s="43">
        <f t="shared" si="311"/>
        <v>0</v>
      </c>
      <c r="CD213" s="43">
        <f t="shared" si="311"/>
        <v>0</v>
      </c>
      <c r="CE213" s="43">
        <f t="shared" si="311"/>
        <v>0</v>
      </c>
      <c r="CF213" s="43">
        <f t="shared" si="311"/>
        <v>0</v>
      </c>
      <c r="CG213" s="43">
        <f t="shared" si="311"/>
        <v>0</v>
      </c>
      <c r="CH213" s="43">
        <f t="shared" si="311"/>
        <v>0</v>
      </c>
      <c r="CI213" s="43">
        <f t="shared" si="311"/>
        <v>0</v>
      </c>
      <c r="CJ213" s="43">
        <f t="shared" si="311"/>
        <v>0</v>
      </c>
      <c r="CK213" s="43">
        <f t="shared" si="311"/>
        <v>0</v>
      </c>
      <c r="CL213" s="43">
        <f t="shared" si="311"/>
        <v>0</v>
      </c>
      <c r="CM213" s="43">
        <f t="shared" si="311"/>
        <v>0</v>
      </c>
      <c r="CN213" s="43">
        <f t="shared" si="311"/>
        <v>0</v>
      </c>
      <c r="CO213" s="43">
        <f t="shared" si="311"/>
        <v>0</v>
      </c>
      <c r="CP213" s="43">
        <f t="shared" si="311"/>
        <v>0</v>
      </c>
      <c r="CQ213" s="43">
        <f t="shared" si="311"/>
        <v>0</v>
      </c>
      <c r="CR213" s="43">
        <f t="shared" si="311"/>
        <v>0</v>
      </c>
      <c r="CS213" s="43">
        <f t="shared" si="311"/>
        <v>0</v>
      </c>
      <c r="CT213" s="43">
        <f t="shared" si="311"/>
        <v>0</v>
      </c>
      <c r="CU213" s="43">
        <f t="shared" si="311"/>
        <v>0</v>
      </c>
      <c r="CV213" s="43">
        <f t="shared" si="311"/>
        <v>0</v>
      </c>
      <c r="CW213" s="43">
        <f t="shared" si="311"/>
        <v>0</v>
      </c>
      <c r="CX213" s="43">
        <f t="shared" si="311"/>
        <v>0</v>
      </c>
      <c r="CY213" s="43">
        <f t="shared" si="311"/>
        <v>0</v>
      </c>
      <c r="CZ213" s="43">
        <f t="shared" si="311"/>
        <v>0</v>
      </c>
      <c r="DA213" s="43">
        <f t="shared" si="311"/>
        <v>0</v>
      </c>
      <c r="DB213" s="43">
        <f t="shared" si="311"/>
        <v>0</v>
      </c>
      <c r="DC213" s="43">
        <f t="shared" si="311"/>
        <v>0</v>
      </c>
      <c r="DD213" s="43">
        <f t="shared" si="311"/>
        <v>0</v>
      </c>
      <c r="DE213" s="43">
        <f t="shared" si="311"/>
        <v>0</v>
      </c>
      <c r="DF213" s="43">
        <f t="shared" si="311"/>
        <v>0</v>
      </c>
      <c r="DG213" s="43">
        <f t="shared" si="311"/>
        <v>0</v>
      </c>
      <c r="DH213" s="43">
        <f t="shared" si="311"/>
        <v>0</v>
      </c>
      <c r="DI213" s="43">
        <f t="shared" si="311"/>
        <v>0</v>
      </c>
      <c r="DJ213" s="43">
        <f t="shared" si="311"/>
        <v>0</v>
      </c>
      <c r="DK213" s="43">
        <f t="shared" si="311"/>
        <v>0</v>
      </c>
      <c r="DL213" s="43">
        <f t="shared" si="311"/>
        <v>0</v>
      </c>
      <c r="DM213" s="43">
        <f t="shared" si="311"/>
        <v>0</v>
      </c>
      <c r="DN213" s="43">
        <f t="shared" si="311"/>
        <v>0</v>
      </c>
      <c r="DO213" s="43">
        <f t="shared" si="311"/>
        <v>0</v>
      </c>
      <c r="DP213" s="43">
        <f t="shared" si="311"/>
        <v>0</v>
      </c>
      <c r="DQ213" s="43">
        <f t="shared" si="311"/>
        <v>0</v>
      </c>
      <c r="DR213" s="43">
        <f t="shared" si="311"/>
        <v>0</v>
      </c>
      <c r="DS213" s="43">
        <f t="shared" si="311"/>
        <v>0</v>
      </c>
      <c r="DT213" s="43">
        <f t="shared" si="311"/>
        <v>0</v>
      </c>
      <c r="DU213" s="43">
        <f t="shared" si="311"/>
        <v>0</v>
      </c>
      <c r="DV213" s="43">
        <f t="shared" si="311"/>
        <v>0</v>
      </c>
      <c r="DW213" s="43">
        <f t="shared" si="311"/>
        <v>0</v>
      </c>
    </row>
    <row r="214" spans="4:127" x14ac:dyDescent="0.2">
      <c r="D214" s="20">
        <v>73</v>
      </c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>
        <f t="shared" ref="BY214:DW214" si="312">IF(E$4&lt;=$C$142,$BY$8/$C$142,0)</f>
        <v>0</v>
      </c>
      <c r="BZ214" s="43">
        <f t="shared" si="312"/>
        <v>0</v>
      </c>
      <c r="CA214" s="43">
        <f t="shared" si="312"/>
        <v>0</v>
      </c>
      <c r="CB214" s="43">
        <f t="shared" si="312"/>
        <v>0</v>
      </c>
      <c r="CC214" s="43">
        <f t="shared" si="312"/>
        <v>0</v>
      </c>
      <c r="CD214" s="43">
        <f t="shared" si="312"/>
        <v>0</v>
      </c>
      <c r="CE214" s="43">
        <f t="shared" si="312"/>
        <v>0</v>
      </c>
      <c r="CF214" s="43">
        <f t="shared" si="312"/>
        <v>0</v>
      </c>
      <c r="CG214" s="43">
        <f t="shared" si="312"/>
        <v>0</v>
      </c>
      <c r="CH214" s="43">
        <f t="shared" si="312"/>
        <v>0</v>
      </c>
      <c r="CI214" s="43">
        <f t="shared" si="312"/>
        <v>0</v>
      </c>
      <c r="CJ214" s="43">
        <f t="shared" si="312"/>
        <v>0</v>
      </c>
      <c r="CK214" s="43">
        <f t="shared" si="312"/>
        <v>0</v>
      </c>
      <c r="CL214" s="43">
        <f t="shared" si="312"/>
        <v>0</v>
      </c>
      <c r="CM214" s="43">
        <f t="shared" si="312"/>
        <v>0</v>
      </c>
      <c r="CN214" s="43">
        <f t="shared" si="312"/>
        <v>0</v>
      </c>
      <c r="CO214" s="43">
        <f t="shared" si="312"/>
        <v>0</v>
      </c>
      <c r="CP214" s="43">
        <f t="shared" si="312"/>
        <v>0</v>
      </c>
      <c r="CQ214" s="43">
        <f t="shared" si="312"/>
        <v>0</v>
      </c>
      <c r="CR214" s="43">
        <f t="shared" si="312"/>
        <v>0</v>
      </c>
      <c r="CS214" s="43">
        <f t="shared" si="312"/>
        <v>0</v>
      </c>
      <c r="CT214" s="43">
        <f t="shared" si="312"/>
        <v>0</v>
      </c>
      <c r="CU214" s="43">
        <f t="shared" si="312"/>
        <v>0</v>
      </c>
      <c r="CV214" s="43">
        <f t="shared" si="312"/>
        <v>0</v>
      </c>
      <c r="CW214" s="43">
        <f t="shared" si="312"/>
        <v>0</v>
      </c>
      <c r="CX214" s="43">
        <f t="shared" si="312"/>
        <v>0</v>
      </c>
      <c r="CY214" s="43">
        <f t="shared" si="312"/>
        <v>0</v>
      </c>
      <c r="CZ214" s="43">
        <f t="shared" si="312"/>
        <v>0</v>
      </c>
      <c r="DA214" s="43">
        <f t="shared" si="312"/>
        <v>0</v>
      </c>
      <c r="DB214" s="43">
        <f t="shared" si="312"/>
        <v>0</v>
      </c>
      <c r="DC214" s="43">
        <f t="shared" si="312"/>
        <v>0</v>
      </c>
      <c r="DD214" s="43">
        <f t="shared" si="312"/>
        <v>0</v>
      </c>
      <c r="DE214" s="43">
        <f t="shared" si="312"/>
        <v>0</v>
      </c>
      <c r="DF214" s="43">
        <f t="shared" si="312"/>
        <v>0</v>
      </c>
      <c r="DG214" s="43">
        <f t="shared" si="312"/>
        <v>0</v>
      </c>
      <c r="DH214" s="43">
        <f t="shared" si="312"/>
        <v>0</v>
      </c>
      <c r="DI214" s="43">
        <f t="shared" si="312"/>
        <v>0</v>
      </c>
      <c r="DJ214" s="43">
        <f t="shared" si="312"/>
        <v>0</v>
      </c>
      <c r="DK214" s="43">
        <f t="shared" si="312"/>
        <v>0</v>
      </c>
      <c r="DL214" s="43">
        <f t="shared" si="312"/>
        <v>0</v>
      </c>
      <c r="DM214" s="43">
        <f t="shared" si="312"/>
        <v>0</v>
      </c>
      <c r="DN214" s="43">
        <f t="shared" si="312"/>
        <v>0</v>
      </c>
      <c r="DO214" s="43">
        <f t="shared" si="312"/>
        <v>0</v>
      </c>
      <c r="DP214" s="43">
        <f t="shared" si="312"/>
        <v>0</v>
      </c>
      <c r="DQ214" s="43">
        <f t="shared" si="312"/>
        <v>0</v>
      </c>
      <c r="DR214" s="43">
        <f t="shared" si="312"/>
        <v>0</v>
      </c>
      <c r="DS214" s="43">
        <f t="shared" si="312"/>
        <v>0</v>
      </c>
      <c r="DT214" s="43">
        <f t="shared" si="312"/>
        <v>0</v>
      </c>
      <c r="DU214" s="43">
        <f t="shared" si="312"/>
        <v>0</v>
      </c>
      <c r="DV214" s="43">
        <f t="shared" si="312"/>
        <v>0</v>
      </c>
      <c r="DW214" s="43">
        <f t="shared" si="312"/>
        <v>0</v>
      </c>
    </row>
    <row r="215" spans="4:127" x14ac:dyDescent="0.2">
      <c r="D215" s="20">
        <v>74</v>
      </c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>
        <f t="shared" ref="BZ215:DW215" si="313">IF(E$4&lt;=$C$142,$BZ$8/$C$142,0)</f>
        <v>0</v>
      </c>
      <c r="CA215" s="43">
        <f t="shared" si="313"/>
        <v>0</v>
      </c>
      <c r="CB215" s="43">
        <f t="shared" si="313"/>
        <v>0</v>
      </c>
      <c r="CC215" s="43">
        <f t="shared" si="313"/>
        <v>0</v>
      </c>
      <c r="CD215" s="43">
        <f t="shared" si="313"/>
        <v>0</v>
      </c>
      <c r="CE215" s="43">
        <f t="shared" si="313"/>
        <v>0</v>
      </c>
      <c r="CF215" s="43">
        <f t="shared" si="313"/>
        <v>0</v>
      </c>
      <c r="CG215" s="43">
        <f t="shared" si="313"/>
        <v>0</v>
      </c>
      <c r="CH215" s="43">
        <f t="shared" si="313"/>
        <v>0</v>
      </c>
      <c r="CI215" s="43">
        <f t="shared" si="313"/>
        <v>0</v>
      </c>
      <c r="CJ215" s="43">
        <f t="shared" si="313"/>
        <v>0</v>
      </c>
      <c r="CK215" s="43">
        <f t="shared" si="313"/>
        <v>0</v>
      </c>
      <c r="CL215" s="43">
        <f t="shared" si="313"/>
        <v>0</v>
      </c>
      <c r="CM215" s="43">
        <f t="shared" si="313"/>
        <v>0</v>
      </c>
      <c r="CN215" s="43">
        <f t="shared" si="313"/>
        <v>0</v>
      </c>
      <c r="CO215" s="43">
        <f t="shared" si="313"/>
        <v>0</v>
      </c>
      <c r="CP215" s="43">
        <f t="shared" si="313"/>
        <v>0</v>
      </c>
      <c r="CQ215" s="43">
        <f t="shared" si="313"/>
        <v>0</v>
      </c>
      <c r="CR215" s="43">
        <f t="shared" si="313"/>
        <v>0</v>
      </c>
      <c r="CS215" s="43">
        <f t="shared" si="313"/>
        <v>0</v>
      </c>
      <c r="CT215" s="43">
        <f t="shared" si="313"/>
        <v>0</v>
      </c>
      <c r="CU215" s="43">
        <f t="shared" si="313"/>
        <v>0</v>
      </c>
      <c r="CV215" s="43">
        <f t="shared" si="313"/>
        <v>0</v>
      </c>
      <c r="CW215" s="43">
        <f t="shared" si="313"/>
        <v>0</v>
      </c>
      <c r="CX215" s="43">
        <f t="shared" si="313"/>
        <v>0</v>
      </c>
      <c r="CY215" s="43">
        <f t="shared" si="313"/>
        <v>0</v>
      </c>
      <c r="CZ215" s="43">
        <f t="shared" si="313"/>
        <v>0</v>
      </c>
      <c r="DA215" s="43">
        <f t="shared" si="313"/>
        <v>0</v>
      </c>
      <c r="DB215" s="43">
        <f t="shared" si="313"/>
        <v>0</v>
      </c>
      <c r="DC215" s="43">
        <f t="shared" si="313"/>
        <v>0</v>
      </c>
      <c r="DD215" s="43">
        <f t="shared" si="313"/>
        <v>0</v>
      </c>
      <c r="DE215" s="43">
        <f t="shared" si="313"/>
        <v>0</v>
      </c>
      <c r="DF215" s="43">
        <f t="shared" si="313"/>
        <v>0</v>
      </c>
      <c r="DG215" s="43">
        <f t="shared" si="313"/>
        <v>0</v>
      </c>
      <c r="DH215" s="43">
        <f t="shared" si="313"/>
        <v>0</v>
      </c>
      <c r="DI215" s="43">
        <f t="shared" si="313"/>
        <v>0</v>
      </c>
      <c r="DJ215" s="43">
        <f t="shared" si="313"/>
        <v>0</v>
      </c>
      <c r="DK215" s="43">
        <f t="shared" si="313"/>
        <v>0</v>
      </c>
      <c r="DL215" s="43">
        <f t="shared" si="313"/>
        <v>0</v>
      </c>
      <c r="DM215" s="43">
        <f t="shared" si="313"/>
        <v>0</v>
      </c>
      <c r="DN215" s="43">
        <f t="shared" si="313"/>
        <v>0</v>
      </c>
      <c r="DO215" s="43">
        <f t="shared" si="313"/>
        <v>0</v>
      </c>
      <c r="DP215" s="43">
        <f t="shared" si="313"/>
        <v>0</v>
      </c>
      <c r="DQ215" s="43">
        <f t="shared" si="313"/>
        <v>0</v>
      </c>
      <c r="DR215" s="43">
        <f t="shared" si="313"/>
        <v>0</v>
      </c>
      <c r="DS215" s="43">
        <f t="shared" si="313"/>
        <v>0</v>
      </c>
      <c r="DT215" s="43">
        <f t="shared" si="313"/>
        <v>0</v>
      </c>
      <c r="DU215" s="43">
        <f t="shared" si="313"/>
        <v>0</v>
      </c>
      <c r="DV215" s="43">
        <f t="shared" si="313"/>
        <v>0</v>
      </c>
      <c r="DW215" s="43">
        <f t="shared" si="313"/>
        <v>0</v>
      </c>
    </row>
    <row r="216" spans="4:127" x14ac:dyDescent="0.2">
      <c r="D216" s="20">
        <v>75</v>
      </c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>
        <f t="shared" ref="CA216:DW216" si="314">IF(E$4&lt;=$C$142,$CA$8/$C$142,0)</f>
        <v>0</v>
      </c>
      <c r="CB216" s="43">
        <f t="shared" si="314"/>
        <v>0</v>
      </c>
      <c r="CC216" s="43">
        <f t="shared" si="314"/>
        <v>0</v>
      </c>
      <c r="CD216" s="43">
        <f t="shared" si="314"/>
        <v>0</v>
      </c>
      <c r="CE216" s="43">
        <f t="shared" si="314"/>
        <v>0</v>
      </c>
      <c r="CF216" s="43">
        <f t="shared" si="314"/>
        <v>0</v>
      </c>
      <c r="CG216" s="43">
        <f t="shared" si="314"/>
        <v>0</v>
      </c>
      <c r="CH216" s="43">
        <f t="shared" si="314"/>
        <v>0</v>
      </c>
      <c r="CI216" s="43">
        <f t="shared" si="314"/>
        <v>0</v>
      </c>
      <c r="CJ216" s="43">
        <f t="shared" si="314"/>
        <v>0</v>
      </c>
      <c r="CK216" s="43">
        <f t="shared" si="314"/>
        <v>0</v>
      </c>
      <c r="CL216" s="43">
        <f t="shared" si="314"/>
        <v>0</v>
      </c>
      <c r="CM216" s="43">
        <f t="shared" si="314"/>
        <v>0</v>
      </c>
      <c r="CN216" s="43">
        <f t="shared" si="314"/>
        <v>0</v>
      </c>
      <c r="CO216" s="43">
        <f t="shared" si="314"/>
        <v>0</v>
      </c>
      <c r="CP216" s="43">
        <f t="shared" si="314"/>
        <v>0</v>
      </c>
      <c r="CQ216" s="43">
        <f t="shared" si="314"/>
        <v>0</v>
      </c>
      <c r="CR216" s="43">
        <f t="shared" si="314"/>
        <v>0</v>
      </c>
      <c r="CS216" s="43">
        <f t="shared" si="314"/>
        <v>0</v>
      </c>
      <c r="CT216" s="43">
        <f t="shared" si="314"/>
        <v>0</v>
      </c>
      <c r="CU216" s="43">
        <f t="shared" si="314"/>
        <v>0</v>
      </c>
      <c r="CV216" s="43">
        <f t="shared" si="314"/>
        <v>0</v>
      </c>
      <c r="CW216" s="43">
        <f t="shared" si="314"/>
        <v>0</v>
      </c>
      <c r="CX216" s="43">
        <f t="shared" si="314"/>
        <v>0</v>
      </c>
      <c r="CY216" s="43">
        <f t="shared" si="314"/>
        <v>0</v>
      </c>
      <c r="CZ216" s="43">
        <f t="shared" si="314"/>
        <v>0</v>
      </c>
      <c r="DA216" s="43">
        <f t="shared" si="314"/>
        <v>0</v>
      </c>
      <c r="DB216" s="43">
        <f t="shared" si="314"/>
        <v>0</v>
      </c>
      <c r="DC216" s="43">
        <f t="shared" si="314"/>
        <v>0</v>
      </c>
      <c r="DD216" s="43">
        <f t="shared" si="314"/>
        <v>0</v>
      </c>
      <c r="DE216" s="43">
        <f t="shared" si="314"/>
        <v>0</v>
      </c>
      <c r="DF216" s="43">
        <f t="shared" si="314"/>
        <v>0</v>
      </c>
      <c r="DG216" s="43">
        <f t="shared" si="314"/>
        <v>0</v>
      </c>
      <c r="DH216" s="43">
        <f t="shared" si="314"/>
        <v>0</v>
      </c>
      <c r="DI216" s="43">
        <f t="shared" si="314"/>
        <v>0</v>
      </c>
      <c r="DJ216" s="43">
        <f t="shared" si="314"/>
        <v>0</v>
      </c>
      <c r="DK216" s="43">
        <f t="shared" si="314"/>
        <v>0</v>
      </c>
      <c r="DL216" s="43">
        <f t="shared" si="314"/>
        <v>0</v>
      </c>
      <c r="DM216" s="43">
        <f t="shared" si="314"/>
        <v>0</v>
      </c>
      <c r="DN216" s="43">
        <f t="shared" si="314"/>
        <v>0</v>
      </c>
      <c r="DO216" s="43">
        <f t="shared" si="314"/>
        <v>0</v>
      </c>
      <c r="DP216" s="43">
        <f t="shared" si="314"/>
        <v>0</v>
      </c>
      <c r="DQ216" s="43">
        <f t="shared" si="314"/>
        <v>0</v>
      </c>
      <c r="DR216" s="43">
        <f t="shared" si="314"/>
        <v>0</v>
      </c>
      <c r="DS216" s="43">
        <f t="shared" si="314"/>
        <v>0</v>
      </c>
      <c r="DT216" s="43">
        <f t="shared" si="314"/>
        <v>0</v>
      </c>
      <c r="DU216" s="43">
        <f t="shared" si="314"/>
        <v>0</v>
      </c>
      <c r="DV216" s="43">
        <f t="shared" si="314"/>
        <v>0</v>
      </c>
      <c r="DW216" s="43">
        <f t="shared" si="314"/>
        <v>0</v>
      </c>
    </row>
    <row r="217" spans="4:127" x14ac:dyDescent="0.2">
      <c r="D217" s="20">
        <v>76</v>
      </c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3"/>
      <c r="BQ217" s="43"/>
      <c r="BR217" s="43"/>
      <c r="BS217" s="43"/>
      <c r="BT217" s="43"/>
      <c r="BU217" s="43"/>
      <c r="BV217" s="43"/>
      <c r="BW217" s="43"/>
      <c r="BX217" s="43"/>
      <c r="BY217" s="43"/>
      <c r="BZ217" s="43"/>
      <c r="CA217" s="43"/>
      <c r="CB217" s="43">
        <f t="shared" ref="CB217:DW217" si="315">IF(E$4&lt;=$C$142,$CB$8/$C$142,0)</f>
        <v>0</v>
      </c>
      <c r="CC217" s="43">
        <f t="shared" si="315"/>
        <v>0</v>
      </c>
      <c r="CD217" s="43">
        <f t="shared" si="315"/>
        <v>0</v>
      </c>
      <c r="CE217" s="43">
        <f t="shared" si="315"/>
        <v>0</v>
      </c>
      <c r="CF217" s="43">
        <f t="shared" si="315"/>
        <v>0</v>
      </c>
      <c r="CG217" s="43">
        <f t="shared" si="315"/>
        <v>0</v>
      </c>
      <c r="CH217" s="43">
        <f t="shared" si="315"/>
        <v>0</v>
      </c>
      <c r="CI217" s="43">
        <f t="shared" si="315"/>
        <v>0</v>
      </c>
      <c r="CJ217" s="43">
        <f t="shared" si="315"/>
        <v>0</v>
      </c>
      <c r="CK217" s="43">
        <f t="shared" si="315"/>
        <v>0</v>
      </c>
      <c r="CL217" s="43">
        <f t="shared" si="315"/>
        <v>0</v>
      </c>
      <c r="CM217" s="43">
        <f t="shared" si="315"/>
        <v>0</v>
      </c>
      <c r="CN217" s="43">
        <f t="shared" si="315"/>
        <v>0</v>
      </c>
      <c r="CO217" s="43">
        <f t="shared" si="315"/>
        <v>0</v>
      </c>
      <c r="CP217" s="43">
        <f t="shared" si="315"/>
        <v>0</v>
      </c>
      <c r="CQ217" s="43">
        <f t="shared" si="315"/>
        <v>0</v>
      </c>
      <c r="CR217" s="43">
        <f t="shared" si="315"/>
        <v>0</v>
      </c>
      <c r="CS217" s="43">
        <f t="shared" si="315"/>
        <v>0</v>
      </c>
      <c r="CT217" s="43">
        <f t="shared" si="315"/>
        <v>0</v>
      </c>
      <c r="CU217" s="43">
        <f t="shared" si="315"/>
        <v>0</v>
      </c>
      <c r="CV217" s="43">
        <f t="shared" si="315"/>
        <v>0</v>
      </c>
      <c r="CW217" s="43">
        <f t="shared" si="315"/>
        <v>0</v>
      </c>
      <c r="CX217" s="43">
        <f t="shared" si="315"/>
        <v>0</v>
      </c>
      <c r="CY217" s="43">
        <f t="shared" si="315"/>
        <v>0</v>
      </c>
      <c r="CZ217" s="43">
        <f t="shared" si="315"/>
        <v>0</v>
      </c>
      <c r="DA217" s="43">
        <f t="shared" si="315"/>
        <v>0</v>
      </c>
      <c r="DB217" s="43">
        <f t="shared" si="315"/>
        <v>0</v>
      </c>
      <c r="DC217" s="43">
        <f t="shared" si="315"/>
        <v>0</v>
      </c>
      <c r="DD217" s="43">
        <f t="shared" si="315"/>
        <v>0</v>
      </c>
      <c r="DE217" s="43">
        <f t="shared" si="315"/>
        <v>0</v>
      </c>
      <c r="DF217" s="43">
        <f t="shared" si="315"/>
        <v>0</v>
      </c>
      <c r="DG217" s="43">
        <f t="shared" si="315"/>
        <v>0</v>
      </c>
      <c r="DH217" s="43">
        <f t="shared" si="315"/>
        <v>0</v>
      </c>
      <c r="DI217" s="43">
        <f t="shared" si="315"/>
        <v>0</v>
      </c>
      <c r="DJ217" s="43">
        <f t="shared" si="315"/>
        <v>0</v>
      </c>
      <c r="DK217" s="43">
        <f t="shared" si="315"/>
        <v>0</v>
      </c>
      <c r="DL217" s="43">
        <f t="shared" si="315"/>
        <v>0</v>
      </c>
      <c r="DM217" s="43">
        <f t="shared" si="315"/>
        <v>0</v>
      </c>
      <c r="DN217" s="43">
        <f t="shared" si="315"/>
        <v>0</v>
      </c>
      <c r="DO217" s="43">
        <f t="shared" si="315"/>
        <v>0</v>
      </c>
      <c r="DP217" s="43">
        <f t="shared" si="315"/>
        <v>0</v>
      </c>
      <c r="DQ217" s="43">
        <f t="shared" si="315"/>
        <v>0</v>
      </c>
      <c r="DR217" s="43">
        <f t="shared" si="315"/>
        <v>0</v>
      </c>
      <c r="DS217" s="43">
        <f t="shared" si="315"/>
        <v>0</v>
      </c>
      <c r="DT217" s="43">
        <f t="shared" si="315"/>
        <v>0</v>
      </c>
      <c r="DU217" s="43">
        <f t="shared" si="315"/>
        <v>0</v>
      </c>
      <c r="DV217" s="43">
        <f t="shared" si="315"/>
        <v>0</v>
      </c>
      <c r="DW217" s="43">
        <f t="shared" si="315"/>
        <v>0</v>
      </c>
    </row>
    <row r="218" spans="4:127" x14ac:dyDescent="0.2">
      <c r="D218" s="20">
        <v>77</v>
      </c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>
        <f t="shared" ref="CC218:DW218" si="316">IF(E$4&lt;=$C$142,$CC$8/$C$142,0)</f>
        <v>0</v>
      </c>
      <c r="CD218" s="43">
        <f t="shared" si="316"/>
        <v>0</v>
      </c>
      <c r="CE218" s="43">
        <f t="shared" si="316"/>
        <v>0</v>
      </c>
      <c r="CF218" s="43">
        <f t="shared" si="316"/>
        <v>0</v>
      </c>
      <c r="CG218" s="43">
        <f t="shared" si="316"/>
        <v>0</v>
      </c>
      <c r="CH218" s="43">
        <f t="shared" si="316"/>
        <v>0</v>
      </c>
      <c r="CI218" s="43">
        <f t="shared" si="316"/>
        <v>0</v>
      </c>
      <c r="CJ218" s="43">
        <f t="shared" si="316"/>
        <v>0</v>
      </c>
      <c r="CK218" s="43">
        <f t="shared" si="316"/>
        <v>0</v>
      </c>
      <c r="CL218" s="43">
        <f t="shared" si="316"/>
        <v>0</v>
      </c>
      <c r="CM218" s="43">
        <f t="shared" si="316"/>
        <v>0</v>
      </c>
      <c r="CN218" s="43">
        <f t="shared" si="316"/>
        <v>0</v>
      </c>
      <c r="CO218" s="43">
        <f t="shared" si="316"/>
        <v>0</v>
      </c>
      <c r="CP218" s="43">
        <f t="shared" si="316"/>
        <v>0</v>
      </c>
      <c r="CQ218" s="43">
        <f t="shared" si="316"/>
        <v>0</v>
      </c>
      <c r="CR218" s="43">
        <f t="shared" si="316"/>
        <v>0</v>
      </c>
      <c r="CS218" s="43">
        <f t="shared" si="316"/>
        <v>0</v>
      </c>
      <c r="CT218" s="43">
        <f t="shared" si="316"/>
        <v>0</v>
      </c>
      <c r="CU218" s="43">
        <f t="shared" si="316"/>
        <v>0</v>
      </c>
      <c r="CV218" s="43">
        <f t="shared" si="316"/>
        <v>0</v>
      </c>
      <c r="CW218" s="43">
        <f t="shared" si="316"/>
        <v>0</v>
      </c>
      <c r="CX218" s="43">
        <f t="shared" si="316"/>
        <v>0</v>
      </c>
      <c r="CY218" s="43">
        <f t="shared" si="316"/>
        <v>0</v>
      </c>
      <c r="CZ218" s="43">
        <f t="shared" si="316"/>
        <v>0</v>
      </c>
      <c r="DA218" s="43">
        <f t="shared" si="316"/>
        <v>0</v>
      </c>
      <c r="DB218" s="43">
        <f t="shared" si="316"/>
        <v>0</v>
      </c>
      <c r="DC218" s="43">
        <f t="shared" si="316"/>
        <v>0</v>
      </c>
      <c r="DD218" s="43">
        <f t="shared" si="316"/>
        <v>0</v>
      </c>
      <c r="DE218" s="43">
        <f t="shared" si="316"/>
        <v>0</v>
      </c>
      <c r="DF218" s="43">
        <f t="shared" si="316"/>
        <v>0</v>
      </c>
      <c r="DG218" s="43">
        <f t="shared" si="316"/>
        <v>0</v>
      </c>
      <c r="DH218" s="43">
        <f t="shared" si="316"/>
        <v>0</v>
      </c>
      <c r="DI218" s="43">
        <f t="shared" si="316"/>
        <v>0</v>
      </c>
      <c r="DJ218" s="43">
        <f t="shared" si="316"/>
        <v>0</v>
      </c>
      <c r="DK218" s="43">
        <f t="shared" si="316"/>
        <v>0</v>
      </c>
      <c r="DL218" s="43">
        <f t="shared" si="316"/>
        <v>0</v>
      </c>
      <c r="DM218" s="43">
        <f t="shared" si="316"/>
        <v>0</v>
      </c>
      <c r="DN218" s="43">
        <f t="shared" si="316"/>
        <v>0</v>
      </c>
      <c r="DO218" s="43">
        <f t="shared" si="316"/>
        <v>0</v>
      </c>
      <c r="DP218" s="43">
        <f t="shared" si="316"/>
        <v>0</v>
      </c>
      <c r="DQ218" s="43">
        <f t="shared" si="316"/>
        <v>0</v>
      </c>
      <c r="DR218" s="43">
        <f t="shared" si="316"/>
        <v>0</v>
      </c>
      <c r="DS218" s="43">
        <f t="shared" si="316"/>
        <v>0</v>
      </c>
      <c r="DT218" s="43">
        <f t="shared" si="316"/>
        <v>0</v>
      </c>
      <c r="DU218" s="43">
        <f t="shared" si="316"/>
        <v>0</v>
      </c>
      <c r="DV218" s="43">
        <f t="shared" si="316"/>
        <v>0</v>
      </c>
      <c r="DW218" s="43">
        <f t="shared" si="316"/>
        <v>0</v>
      </c>
    </row>
    <row r="219" spans="4:127" x14ac:dyDescent="0.2">
      <c r="D219" s="20">
        <v>78</v>
      </c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43"/>
      <c r="CC219" s="43"/>
      <c r="CD219" s="43">
        <f t="shared" ref="CD219:DW219" si="317">IF(E$4&lt;=$C$142,$CD$8/$C$142,0)</f>
        <v>0</v>
      </c>
      <c r="CE219" s="43">
        <f t="shared" si="317"/>
        <v>0</v>
      </c>
      <c r="CF219" s="43">
        <f t="shared" si="317"/>
        <v>0</v>
      </c>
      <c r="CG219" s="43">
        <f t="shared" si="317"/>
        <v>0</v>
      </c>
      <c r="CH219" s="43">
        <f t="shared" si="317"/>
        <v>0</v>
      </c>
      <c r="CI219" s="43">
        <f t="shared" si="317"/>
        <v>0</v>
      </c>
      <c r="CJ219" s="43">
        <f t="shared" si="317"/>
        <v>0</v>
      </c>
      <c r="CK219" s="43">
        <f t="shared" si="317"/>
        <v>0</v>
      </c>
      <c r="CL219" s="43">
        <f t="shared" si="317"/>
        <v>0</v>
      </c>
      <c r="CM219" s="43">
        <f t="shared" si="317"/>
        <v>0</v>
      </c>
      <c r="CN219" s="43">
        <f t="shared" si="317"/>
        <v>0</v>
      </c>
      <c r="CO219" s="43">
        <f t="shared" si="317"/>
        <v>0</v>
      </c>
      <c r="CP219" s="43">
        <f t="shared" si="317"/>
        <v>0</v>
      </c>
      <c r="CQ219" s="43">
        <f t="shared" si="317"/>
        <v>0</v>
      </c>
      <c r="CR219" s="43">
        <f t="shared" si="317"/>
        <v>0</v>
      </c>
      <c r="CS219" s="43">
        <f t="shared" si="317"/>
        <v>0</v>
      </c>
      <c r="CT219" s="43">
        <f t="shared" si="317"/>
        <v>0</v>
      </c>
      <c r="CU219" s="43">
        <f t="shared" si="317"/>
        <v>0</v>
      </c>
      <c r="CV219" s="43">
        <f t="shared" si="317"/>
        <v>0</v>
      </c>
      <c r="CW219" s="43">
        <f t="shared" si="317"/>
        <v>0</v>
      </c>
      <c r="CX219" s="43">
        <f t="shared" si="317"/>
        <v>0</v>
      </c>
      <c r="CY219" s="43">
        <f t="shared" si="317"/>
        <v>0</v>
      </c>
      <c r="CZ219" s="43">
        <f t="shared" si="317"/>
        <v>0</v>
      </c>
      <c r="DA219" s="43">
        <f t="shared" si="317"/>
        <v>0</v>
      </c>
      <c r="DB219" s="43">
        <f t="shared" si="317"/>
        <v>0</v>
      </c>
      <c r="DC219" s="43">
        <f t="shared" si="317"/>
        <v>0</v>
      </c>
      <c r="DD219" s="43">
        <f t="shared" si="317"/>
        <v>0</v>
      </c>
      <c r="DE219" s="43">
        <f t="shared" si="317"/>
        <v>0</v>
      </c>
      <c r="DF219" s="43">
        <f t="shared" si="317"/>
        <v>0</v>
      </c>
      <c r="DG219" s="43">
        <f t="shared" si="317"/>
        <v>0</v>
      </c>
      <c r="DH219" s="43">
        <f t="shared" si="317"/>
        <v>0</v>
      </c>
      <c r="DI219" s="43">
        <f t="shared" si="317"/>
        <v>0</v>
      </c>
      <c r="DJ219" s="43">
        <f t="shared" si="317"/>
        <v>0</v>
      </c>
      <c r="DK219" s="43">
        <f t="shared" si="317"/>
        <v>0</v>
      </c>
      <c r="DL219" s="43">
        <f t="shared" si="317"/>
        <v>0</v>
      </c>
      <c r="DM219" s="43">
        <f t="shared" si="317"/>
        <v>0</v>
      </c>
      <c r="DN219" s="43">
        <f t="shared" si="317"/>
        <v>0</v>
      </c>
      <c r="DO219" s="43">
        <f t="shared" si="317"/>
        <v>0</v>
      </c>
      <c r="DP219" s="43">
        <f t="shared" si="317"/>
        <v>0</v>
      </c>
      <c r="DQ219" s="43">
        <f t="shared" si="317"/>
        <v>0</v>
      </c>
      <c r="DR219" s="43">
        <f t="shared" si="317"/>
        <v>0</v>
      </c>
      <c r="DS219" s="43">
        <f t="shared" si="317"/>
        <v>0</v>
      </c>
      <c r="DT219" s="43">
        <f t="shared" si="317"/>
        <v>0</v>
      </c>
      <c r="DU219" s="43">
        <f t="shared" si="317"/>
        <v>0</v>
      </c>
      <c r="DV219" s="43">
        <f t="shared" si="317"/>
        <v>0</v>
      </c>
      <c r="DW219" s="43">
        <f t="shared" si="317"/>
        <v>0</v>
      </c>
    </row>
    <row r="220" spans="4:127" x14ac:dyDescent="0.2">
      <c r="D220" s="20">
        <v>79</v>
      </c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  <c r="CD220" s="43"/>
      <c r="CE220" s="43">
        <f t="shared" ref="CE220:DW220" si="318">IF(E$4&lt;=$C$142,$CE$8/$C$142,0)</f>
        <v>0</v>
      </c>
      <c r="CF220" s="43">
        <f t="shared" si="318"/>
        <v>0</v>
      </c>
      <c r="CG220" s="43">
        <f t="shared" si="318"/>
        <v>0</v>
      </c>
      <c r="CH220" s="43">
        <f t="shared" si="318"/>
        <v>0</v>
      </c>
      <c r="CI220" s="43">
        <f t="shared" si="318"/>
        <v>0</v>
      </c>
      <c r="CJ220" s="43">
        <f t="shared" si="318"/>
        <v>0</v>
      </c>
      <c r="CK220" s="43">
        <f t="shared" si="318"/>
        <v>0</v>
      </c>
      <c r="CL220" s="43">
        <f t="shared" si="318"/>
        <v>0</v>
      </c>
      <c r="CM220" s="43">
        <f t="shared" si="318"/>
        <v>0</v>
      </c>
      <c r="CN220" s="43">
        <f t="shared" si="318"/>
        <v>0</v>
      </c>
      <c r="CO220" s="43">
        <f t="shared" si="318"/>
        <v>0</v>
      </c>
      <c r="CP220" s="43">
        <f t="shared" si="318"/>
        <v>0</v>
      </c>
      <c r="CQ220" s="43">
        <f t="shared" si="318"/>
        <v>0</v>
      </c>
      <c r="CR220" s="43">
        <f t="shared" si="318"/>
        <v>0</v>
      </c>
      <c r="CS220" s="43">
        <f t="shared" si="318"/>
        <v>0</v>
      </c>
      <c r="CT220" s="43">
        <f t="shared" si="318"/>
        <v>0</v>
      </c>
      <c r="CU220" s="43">
        <f t="shared" si="318"/>
        <v>0</v>
      </c>
      <c r="CV220" s="43">
        <f t="shared" si="318"/>
        <v>0</v>
      </c>
      <c r="CW220" s="43">
        <f t="shared" si="318"/>
        <v>0</v>
      </c>
      <c r="CX220" s="43">
        <f t="shared" si="318"/>
        <v>0</v>
      </c>
      <c r="CY220" s="43">
        <f t="shared" si="318"/>
        <v>0</v>
      </c>
      <c r="CZ220" s="43">
        <f t="shared" si="318"/>
        <v>0</v>
      </c>
      <c r="DA220" s="43">
        <f t="shared" si="318"/>
        <v>0</v>
      </c>
      <c r="DB220" s="43">
        <f t="shared" si="318"/>
        <v>0</v>
      </c>
      <c r="DC220" s="43">
        <f t="shared" si="318"/>
        <v>0</v>
      </c>
      <c r="DD220" s="43">
        <f t="shared" si="318"/>
        <v>0</v>
      </c>
      <c r="DE220" s="43">
        <f t="shared" si="318"/>
        <v>0</v>
      </c>
      <c r="DF220" s="43">
        <f t="shared" si="318"/>
        <v>0</v>
      </c>
      <c r="DG220" s="43">
        <f t="shared" si="318"/>
        <v>0</v>
      </c>
      <c r="DH220" s="43">
        <f t="shared" si="318"/>
        <v>0</v>
      </c>
      <c r="DI220" s="43">
        <f t="shared" si="318"/>
        <v>0</v>
      </c>
      <c r="DJ220" s="43">
        <f t="shared" si="318"/>
        <v>0</v>
      </c>
      <c r="DK220" s="43">
        <f t="shared" si="318"/>
        <v>0</v>
      </c>
      <c r="DL220" s="43">
        <f t="shared" si="318"/>
        <v>0</v>
      </c>
      <c r="DM220" s="43">
        <f t="shared" si="318"/>
        <v>0</v>
      </c>
      <c r="DN220" s="43">
        <f t="shared" si="318"/>
        <v>0</v>
      </c>
      <c r="DO220" s="43">
        <f t="shared" si="318"/>
        <v>0</v>
      </c>
      <c r="DP220" s="43">
        <f t="shared" si="318"/>
        <v>0</v>
      </c>
      <c r="DQ220" s="43">
        <f t="shared" si="318"/>
        <v>0</v>
      </c>
      <c r="DR220" s="43">
        <f t="shared" si="318"/>
        <v>0</v>
      </c>
      <c r="DS220" s="43">
        <f t="shared" si="318"/>
        <v>0</v>
      </c>
      <c r="DT220" s="43">
        <f t="shared" si="318"/>
        <v>0</v>
      </c>
      <c r="DU220" s="43">
        <f t="shared" si="318"/>
        <v>0</v>
      </c>
      <c r="DV220" s="43">
        <f t="shared" si="318"/>
        <v>0</v>
      </c>
      <c r="DW220" s="43">
        <f t="shared" si="318"/>
        <v>0</v>
      </c>
    </row>
    <row r="221" spans="4:127" x14ac:dyDescent="0.2">
      <c r="D221" s="20">
        <v>80</v>
      </c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>
        <f t="shared" ref="CF221:DW221" si="319">IF(E$4&lt;=$C$142,$CF$8/$C$142,0)</f>
        <v>0</v>
      </c>
      <c r="CG221" s="43">
        <f t="shared" si="319"/>
        <v>0</v>
      </c>
      <c r="CH221" s="43">
        <f t="shared" si="319"/>
        <v>0</v>
      </c>
      <c r="CI221" s="43">
        <f t="shared" si="319"/>
        <v>0</v>
      </c>
      <c r="CJ221" s="43">
        <f t="shared" si="319"/>
        <v>0</v>
      </c>
      <c r="CK221" s="43">
        <f t="shared" si="319"/>
        <v>0</v>
      </c>
      <c r="CL221" s="43">
        <f t="shared" si="319"/>
        <v>0</v>
      </c>
      <c r="CM221" s="43">
        <f t="shared" si="319"/>
        <v>0</v>
      </c>
      <c r="CN221" s="43">
        <f t="shared" si="319"/>
        <v>0</v>
      </c>
      <c r="CO221" s="43">
        <f t="shared" si="319"/>
        <v>0</v>
      </c>
      <c r="CP221" s="43">
        <f t="shared" si="319"/>
        <v>0</v>
      </c>
      <c r="CQ221" s="43">
        <f t="shared" si="319"/>
        <v>0</v>
      </c>
      <c r="CR221" s="43">
        <f t="shared" si="319"/>
        <v>0</v>
      </c>
      <c r="CS221" s="43">
        <f t="shared" si="319"/>
        <v>0</v>
      </c>
      <c r="CT221" s="43">
        <f t="shared" si="319"/>
        <v>0</v>
      </c>
      <c r="CU221" s="43">
        <f t="shared" si="319"/>
        <v>0</v>
      </c>
      <c r="CV221" s="43">
        <f t="shared" si="319"/>
        <v>0</v>
      </c>
      <c r="CW221" s="43">
        <f t="shared" si="319"/>
        <v>0</v>
      </c>
      <c r="CX221" s="43">
        <f t="shared" si="319"/>
        <v>0</v>
      </c>
      <c r="CY221" s="43">
        <f t="shared" si="319"/>
        <v>0</v>
      </c>
      <c r="CZ221" s="43">
        <f t="shared" si="319"/>
        <v>0</v>
      </c>
      <c r="DA221" s="43">
        <f t="shared" si="319"/>
        <v>0</v>
      </c>
      <c r="DB221" s="43">
        <f t="shared" si="319"/>
        <v>0</v>
      </c>
      <c r="DC221" s="43">
        <f t="shared" si="319"/>
        <v>0</v>
      </c>
      <c r="DD221" s="43">
        <f t="shared" si="319"/>
        <v>0</v>
      </c>
      <c r="DE221" s="43">
        <f t="shared" si="319"/>
        <v>0</v>
      </c>
      <c r="DF221" s="43">
        <f t="shared" si="319"/>
        <v>0</v>
      </c>
      <c r="DG221" s="43">
        <f t="shared" si="319"/>
        <v>0</v>
      </c>
      <c r="DH221" s="43">
        <f t="shared" si="319"/>
        <v>0</v>
      </c>
      <c r="DI221" s="43">
        <f t="shared" si="319"/>
        <v>0</v>
      </c>
      <c r="DJ221" s="43">
        <f t="shared" si="319"/>
        <v>0</v>
      </c>
      <c r="DK221" s="43">
        <f t="shared" si="319"/>
        <v>0</v>
      </c>
      <c r="DL221" s="43">
        <f t="shared" si="319"/>
        <v>0</v>
      </c>
      <c r="DM221" s="43">
        <f t="shared" si="319"/>
        <v>0</v>
      </c>
      <c r="DN221" s="43">
        <f t="shared" si="319"/>
        <v>0</v>
      </c>
      <c r="DO221" s="43">
        <f t="shared" si="319"/>
        <v>0</v>
      </c>
      <c r="DP221" s="43">
        <f t="shared" si="319"/>
        <v>0</v>
      </c>
      <c r="DQ221" s="43">
        <f t="shared" si="319"/>
        <v>0</v>
      </c>
      <c r="DR221" s="43">
        <f t="shared" si="319"/>
        <v>0</v>
      </c>
      <c r="DS221" s="43">
        <f t="shared" si="319"/>
        <v>0</v>
      </c>
      <c r="DT221" s="43">
        <f t="shared" si="319"/>
        <v>0</v>
      </c>
      <c r="DU221" s="43">
        <f t="shared" si="319"/>
        <v>0</v>
      </c>
      <c r="DV221" s="43">
        <f t="shared" si="319"/>
        <v>0</v>
      </c>
      <c r="DW221" s="43">
        <f t="shared" si="319"/>
        <v>0</v>
      </c>
    </row>
    <row r="222" spans="4:127" x14ac:dyDescent="0.2">
      <c r="D222" s="20">
        <v>81</v>
      </c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  <c r="CD222" s="43"/>
      <c r="CE222" s="43"/>
      <c r="CF222" s="43"/>
      <c r="CG222" s="43">
        <f t="shared" ref="CG222:DW222" si="320">IF(E$4&lt;=$C$142,$CG$8/$C$142,0)</f>
        <v>0</v>
      </c>
      <c r="CH222" s="43">
        <f t="shared" si="320"/>
        <v>0</v>
      </c>
      <c r="CI222" s="43">
        <f t="shared" si="320"/>
        <v>0</v>
      </c>
      <c r="CJ222" s="43">
        <f t="shared" si="320"/>
        <v>0</v>
      </c>
      <c r="CK222" s="43">
        <f t="shared" si="320"/>
        <v>0</v>
      </c>
      <c r="CL222" s="43">
        <f t="shared" si="320"/>
        <v>0</v>
      </c>
      <c r="CM222" s="43">
        <f t="shared" si="320"/>
        <v>0</v>
      </c>
      <c r="CN222" s="43">
        <f t="shared" si="320"/>
        <v>0</v>
      </c>
      <c r="CO222" s="43">
        <f t="shared" si="320"/>
        <v>0</v>
      </c>
      <c r="CP222" s="43">
        <f t="shared" si="320"/>
        <v>0</v>
      </c>
      <c r="CQ222" s="43">
        <f t="shared" si="320"/>
        <v>0</v>
      </c>
      <c r="CR222" s="43">
        <f t="shared" si="320"/>
        <v>0</v>
      </c>
      <c r="CS222" s="43">
        <f t="shared" si="320"/>
        <v>0</v>
      </c>
      <c r="CT222" s="43">
        <f t="shared" si="320"/>
        <v>0</v>
      </c>
      <c r="CU222" s="43">
        <f t="shared" si="320"/>
        <v>0</v>
      </c>
      <c r="CV222" s="43">
        <f t="shared" si="320"/>
        <v>0</v>
      </c>
      <c r="CW222" s="43">
        <f t="shared" si="320"/>
        <v>0</v>
      </c>
      <c r="CX222" s="43">
        <f t="shared" si="320"/>
        <v>0</v>
      </c>
      <c r="CY222" s="43">
        <f t="shared" si="320"/>
        <v>0</v>
      </c>
      <c r="CZ222" s="43">
        <f t="shared" si="320"/>
        <v>0</v>
      </c>
      <c r="DA222" s="43">
        <f t="shared" si="320"/>
        <v>0</v>
      </c>
      <c r="DB222" s="43">
        <f t="shared" si="320"/>
        <v>0</v>
      </c>
      <c r="DC222" s="43">
        <f t="shared" si="320"/>
        <v>0</v>
      </c>
      <c r="DD222" s="43">
        <f t="shared" si="320"/>
        <v>0</v>
      </c>
      <c r="DE222" s="43">
        <f t="shared" si="320"/>
        <v>0</v>
      </c>
      <c r="DF222" s="43">
        <f t="shared" si="320"/>
        <v>0</v>
      </c>
      <c r="DG222" s="43">
        <f t="shared" si="320"/>
        <v>0</v>
      </c>
      <c r="DH222" s="43">
        <f t="shared" si="320"/>
        <v>0</v>
      </c>
      <c r="DI222" s="43">
        <f t="shared" si="320"/>
        <v>0</v>
      </c>
      <c r="DJ222" s="43">
        <f t="shared" si="320"/>
        <v>0</v>
      </c>
      <c r="DK222" s="43">
        <f t="shared" si="320"/>
        <v>0</v>
      </c>
      <c r="DL222" s="43">
        <f t="shared" si="320"/>
        <v>0</v>
      </c>
      <c r="DM222" s="43">
        <f t="shared" si="320"/>
        <v>0</v>
      </c>
      <c r="DN222" s="43">
        <f t="shared" si="320"/>
        <v>0</v>
      </c>
      <c r="DO222" s="43">
        <f t="shared" si="320"/>
        <v>0</v>
      </c>
      <c r="DP222" s="43">
        <f t="shared" si="320"/>
        <v>0</v>
      </c>
      <c r="DQ222" s="43">
        <f t="shared" si="320"/>
        <v>0</v>
      </c>
      <c r="DR222" s="43">
        <f t="shared" si="320"/>
        <v>0</v>
      </c>
      <c r="DS222" s="43">
        <f t="shared" si="320"/>
        <v>0</v>
      </c>
      <c r="DT222" s="43">
        <f t="shared" si="320"/>
        <v>0</v>
      </c>
      <c r="DU222" s="43">
        <f t="shared" si="320"/>
        <v>0</v>
      </c>
      <c r="DV222" s="43">
        <f t="shared" si="320"/>
        <v>0</v>
      </c>
      <c r="DW222" s="43">
        <f t="shared" si="320"/>
        <v>0</v>
      </c>
    </row>
    <row r="223" spans="4:127" x14ac:dyDescent="0.2">
      <c r="D223" s="20">
        <v>82</v>
      </c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43"/>
      <c r="BY223" s="43"/>
      <c r="BZ223" s="43"/>
      <c r="CA223" s="43"/>
      <c r="CB223" s="43"/>
      <c r="CC223" s="43"/>
      <c r="CD223" s="43"/>
      <c r="CE223" s="43"/>
      <c r="CF223" s="43"/>
      <c r="CG223" s="43"/>
      <c r="CH223" s="43">
        <f t="shared" ref="CH223:DW223" si="321">IF(E$4&lt;=$C$142,$CH$8/$C$142,0)</f>
        <v>0</v>
      </c>
      <c r="CI223" s="43">
        <f t="shared" si="321"/>
        <v>0</v>
      </c>
      <c r="CJ223" s="43">
        <f t="shared" si="321"/>
        <v>0</v>
      </c>
      <c r="CK223" s="43">
        <f t="shared" si="321"/>
        <v>0</v>
      </c>
      <c r="CL223" s="43">
        <f t="shared" si="321"/>
        <v>0</v>
      </c>
      <c r="CM223" s="43">
        <f t="shared" si="321"/>
        <v>0</v>
      </c>
      <c r="CN223" s="43">
        <f t="shared" si="321"/>
        <v>0</v>
      </c>
      <c r="CO223" s="43">
        <f t="shared" si="321"/>
        <v>0</v>
      </c>
      <c r="CP223" s="43">
        <f t="shared" si="321"/>
        <v>0</v>
      </c>
      <c r="CQ223" s="43">
        <f t="shared" si="321"/>
        <v>0</v>
      </c>
      <c r="CR223" s="43">
        <f t="shared" si="321"/>
        <v>0</v>
      </c>
      <c r="CS223" s="43">
        <f t="shared" si="321"/>
        <v>0</v>
      </c>
      <c r="CT223" s="43">
        <f t="shared" si="321"/>
        <v>0</v>
      </c>
      <c r="CU223" s="43">
        <f t="shared" si="321"/>
        <v>0</v>
      </c>
      <c r="CV223" s="43">
        <f t="shared" si="321"/>
        <v>0</v>
      </c>
      <c r="CW223" s="43">
        <f t="shared" si="321"/>
        <v>0</v>
      </c>
      <c r="CX223" s="43">
        <f t="shared" si="321"/>
        <v>0</v>
      </c>
      <c r="CY223" s="43">
        <f t="shared" si="321"/>
        <v>0</v>
      </c>
      <c r="CZ223" s="43">
        <f t="shared" si="321"/>
        <v>0</v>
      </c>
      <c r="DA223" s="43">
        <f t="shared" si="321"/>
        <v>0</v>
      </c>
      <c r="DB223" s="43">
        <f t="shared" si="321"/>
        <v>0</v>
      </c>
      <c r="DC223" s="43">
        <f t="shared" si="321"/>
        <v>0</v>
      </c>
      <c r="DD223" s="43">
        <f t="shared" si="321"/>
        <v>0</v>
      </c>
      <c r="DE223" s="43">
        <f t="shared" si="321"/>
        <v>0</v>
      </c>
      <c r="DF223" s="43">
        <f t="shared" si="321"/>
        <v>0</v>
      </c>
      <c r="DG223" s="43">
        <f t="shared" si="321"/>
        <v>0</v>
      </c>
      <c r="DH223" s="43">
        <f t="shared" si="321"/>
        <v>0</v>
      </c>
      <c r="DI223" s="43">
        <f t="shared" si="321"/>
        <v>0</v>
      </c>
      <c r="DJ223" s="43">
        <f t="shared" si="321"/>
        <v>0</v>
      </c>
      <c r="DK223" s="43">
        <f t="shared" si="321"/>
        <v>0</v>
      </c>
      <c r="DL223" s="43">
        <f t="shared" si="321"/>
        <v>0</v>
      </c>
      <c r="DM223" s="43">
        <f t="shared" si="321"/>
        <v>0</v>
      </c>
      <c r="DN223" s="43">
        <f t="shared" si="321"/>
        <v>0</v>
      </c>
      <c r="DO223" s="43">
        <f t="shared" si="321"/>
        <v>0</v>
      </c>
      <c r="DP223" s="43">
        <f t="shared" si="321"/>
        <v>0</v>
      </c>
      <c r="DQ223" s="43">
        <f t="shared" si="321"/>
        <v>0</v>
      </c>
      <c r="DR223" s="43">
        <f t="shared" si="321"/>
        <v>0</v>
      </c>
      <c r="DS223" s="43">
        <f t="shared" si="321"/>
        <v>0</v>
      </c>
      <c r="DT223" s="43">
        <f t="shared" si="321"/>
        <v>0</v>
      </c>
      <c r="DU223" s="43">
        <f t="shared" si="321"/>
        <v>0</v>
      </c>
      <c r="DV223" s="43">
        <f t="shared" si="321"/>
        <v>0</v>
      </c>
      <c r="DW223" s="43">
        <f t="shared" si="321"/>
        <v>0</v>
      </c>
    </row>
    <row r="224" spans="4:127" x14ac:dyDescent="0.2">
      <c r="D224" s="20">
        <v>83</v>
      </c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3"/>
      <c r="BQ224" s="43"/>
      <c r="BR224" s="43"/>
      <c r="BS224" s="43"/>
      <c r="BT224" s="43"/>
      <c r="BU224" s="43"/>
      <c r="BV224" s="43"/>
      <c r="BW224" s="43"/>
      <c r="BX224" s="43"/>
      <c r="BY224" s="43"/>
      <c r="BZ224" s="43"/>
      <c r="CA224" s="43"/>
      <c r="CB224" s="43"/>
      <c r="CC224" s="43"/>
      <c r="CD224" s="43"/>
      <c r="CE224" s="43"/>
      <c r="CF224" s="43"/>
      <c r="CG224" s="43"/>
      <c r="CH224" s="43"/>
      <c r="CI224" s="43">
        <f t="shared" ref="CI224:DW224" si="322">IF(E$4&lt;=$C$142,$CI$8/$C$142,0)</f>
        <v>0</v>
      </c>
      <c r="CJ224" s="43">
        <f t="shared" si="322"/>
        <v>0</v>
      </c>
      <c r="CK224" s="43">
        <f t="shared" si="322"/>
        <v>0</v>
      </c>
      <c r="CL224" s="43">
        <f t="shared" si="322"/>
        <v>0</v>
      </c>
      <c r="CM224" s="43">
        <f t="shared" si="322"/>
        <v>0</v>
      </c>
      <c r="CN224" s="43">
        <f t="shared" si="322"/>
        <v>0</v>
      </c>
      <c r="CO224" s="43">
        <f t="shared" si="322"/>
        <v>0</v>
      </c>
      <c r="CP224" s="43">
        <f t="shared" si="322"/>
        <v>0</v>
      </c>
      <c r="CQ224" s="43">
        <f t="shared" si="322"/>
        <v>0</v>
      </c>
      <c r="CR224" s="43">
        <f t="shared" si="322"/>
        <v>0</v>
      </c>
      <c r="CS224" s="43">
        <f t="shared" si="322"/>
        <v>0</v>
      </c>
      <c r="CT224" s="43">
        <f t="shared" si="322"/>
        <v>0</v>
      </c>
      <c r="CU224" s="43">
        <f t="shared" si="322"/>
        <v>0</v>
      </c>
      <c r="CV224" s="43">
        <f t="shared" si="322"/>
        <v>0</v>
      </c>
      <c r="CW224" s="43">
        <f t="shared" si="322"/>
        <v>0</v>
      </c>
      <c r="CX224" s="43">
        <f t="shared" si="322"/>
        <v>0</v>
      </c>
      <c r="CY224" s="43">
        <f t="shared" si="322"/>
        <v>0</v>
      </c>
      <c r="CZ224" s="43">
        <f t="shared" si="322"/>
        <v>0</v>
      </c>
      <c r="DA224" s="43">
        <f t="shared" si="322"/>
        <v>0</v>
      </c>
      <c r="DB224" s="43">
        <f t="shared" si="322"/>
        <v>0</v>
      </c>
      <c r="DC224" s="43">
        <f t="shared" si="322"/>
        <v>0</v>
      </c>
      <c r="DD224" s="43">
        <f t="shared" si="322"/>
        <v>0</v>
      </c>
      <c r="DE224" s="43">
        <f t="shared" si="322"/>
        <v>0</v>
      </c>
      <c r="DF224" s="43">
        <f t="shared" si="322"/>
        <v>0</v>
      </c>
      <c r="DG224" s="43">
        <f t="shared" si="322"/>
        <v>0</v>
      </c>
      <c r="DH224" s="43">
        <f t="shared" si="322"/>
        <v>0</v>
      </c>
      <c r="DI224" s="43">
        <f t="shared" si="322"/>
        <v>0</v>
      </c>
      <c r="DJ224" s="43">
        <f t="shared" si="322"/>
        <v>0</v>
      </c>
      <c r="DK224" s="43">
        <f t="shared" si="322"/>
        <v>0</v>
      </c>
      <c r="DL224" s="43">
        <f t="shared" si="322"/>
        <v>0</v>
      </c>
      <c r="DM224" s="43">
        <f t="shared" si="322"/>
        <v>0</v>
      </c>
      <c r="DN224" s="43">
        <f t="shared" si="322"/>
        <v>0</v>
      </c>
      <c r="DO224" s="43">
        <f t="shared" si="322"/>
        <v>0</v>
      </c>
      <c r="DP224" s="43">
        <f t="shared" si="322"/>
        <v>0</v>
      </c>
      <c r="DQ224" s="43">
        <f t="shared" si="322"/>
        <v>0</v>
      </c>
      <c r="DR224" s="43">
        <f t="shared" si="322"/>
        <v>0</v>
      </c>
      <c r="DS224" s="43">
        <f t="shared" si="322"/>
        <v>0</v>
      </c>
      <c r="DT224" s="43">
        <f t="shared" si="322"/>
        <v>0</v>
      </c>
      <c r="DU224" s="43">
        <f t="shared" si="322"/>
        <v>0</v>
      </c>
      <c r="DV224" s="43">
        <f t="shared" si="322"/>
        <v>0</v>
      </c>
      <c r="DW224" s="43">
        <f t="shared" si="322"/>
        <v>0</v>
      </c>
    </row>
    <row r="225" spans="4:127" x14ac:dyDescent="0.2">
      <c r="D225" s="20">
        <v>84</v>
      </c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3">
        <f t="shared" ref="CJ225:DW225" si="323">IF(E$4&lt;=$C$142,$CJ$8/$C$142,0)</f>
        <v>0</v>
      </c>
      <c r="CK225" s="43">
        <f t="shared" si="323"/>
        <v>0</v>
      </c>
      <c r="CL225" s="43">
        <f t="shared" si="323"/>
        <v>0</v>
      </c>
      <c r="CM225" s="43">
        <f t="shared" si="323"/>
        <v>0</v>
      </c>
      <c r="CN225" s="43">
        <f t="shared" si="323"/>
        <v>0</v>
      </c>
      <c r="CO225" s="43">
        <f t="shared" si="323"/>
        <v>0</v>
      </c>
      <c r="CP225" s="43">
        <f t="shared" si="323"/>
        <v>0</v>
      </c>
      <c r="CQ225" s="43">
        <f t="shared" si="323"/>
        <v>0</v>
      </c>
      <c r="CR225" s="43">
        <f t="shared" si="323"/>
        <v>0</v>
      </c>
      <c r="CS225" s="43">
        <f t="shared" si="323"/>
        <v>0</v>
      </c>
      <c r="CT225" s="43">
        <f t="shared" si="323"/>
        <v>0</v>
      </c>
      <c r="CU225" s="43">
        <f t="shared" si="323"/>
        <v>0</v>
      </c>
      <c r="CV225" s="43">
        <f t="shared" si="323"/>
        <v>0</v>
      </c>
      <c r="CW225" s="43">
        <f t="shared" si="323"/>
        <v>0</v>
      </c>
      <c r="CX225" s="43">
        <f t="shared" si="323"/>
        <v>0</v>
      </c>
      <c r="CY225" s="43">
        <f t="shared" si="323"/>
        <v>0</v>
      </c>
      <c r="CZ225" s="43">
        <f t="shared" si="323"/>
        <v>0</v>
      </c>
      <c r="DA225" s="43">
        <f t="shared" si="323"/>
        <v>0</v>
      </c>
      <c r="DB225" s="43">
        <f t="shared" si="323"/>
        <v>0</v>
      </c>
      <c r="DC225" s="43">
        <f t="shared" si="323"/>
        <v>0</v>
      </c>
      <c r="DD225" s="43">
        <f t="shared" si="323"/>
        <v>0</v>
      </c>
      <c r="DE225" s="43">
        <f t="shared" si="323"/>
        <v>0</v>
      </c>
      <c r="DF225" s="43">
        <f t="shared" si="323"/>
        <v>0</v>
      </c>
      <c r="DG225" s="43">
        <f t="shared" si="323"/>
        <v>0</v>
      </c>
      <c r="DH225" s="43">
        <f t="shared" si="323"/>
        <v>0</v>
      </c>
      <c r="DI225" s="43">
        <f t="shared" si="323"/>
        <v>0</v>
      </c>
      <c r="DJ225" s="43">
        <f t="shared" si="323"/>
        <v>0</v>
      </c>
      <c r="DK225" s="43">
        <f t="shared" si="323"/>
        <v>0</v>
      </c>
      <c r="DL225" s="43">
        <f t="shared" si="323"/>
        <v>0</v>
      </c>
      <c r="DM225" s="43">
        <f t="shared" si="323"/>
        <v>0</v>
      </c>
      <c r="DN225" s="43">
        <f t="shared" si="323"/>
        <v>0</v>
      </c>
      <c r="DO225" s="43">
        <f t="shared" si="323"/>
        <v>0</v>
      </c>
      <c r="DP225" s="43">
        <f t="shared" si="323"/>
        <v>0</v>
      </c>
      <c r="DQ225" s="43">
        <f t="shared" si="323"/>
        <v>0</v>
      </c>
      <c r="DR225" s="43">
        <f t="shared" si="323"/>
        <v>0</v>
      </c>
      <c r="DS225" s="43">
        <f t="shared" si="323"/>
        <v>0</v>
      </c>
      <c r="DT225" s="43">
        <f t="shared" si="323"/>
        <v>0</v>
      </c>
      <c r="DU225" s="43">
        <f t="shared" si="323"/>
        <v>0</v>
      </c>
      <c r="DV225" s="43">
        <f t="shared" si="323"/>
        <v>0</v>
      </c>
      <c r="DW225" s="43">
        <f t="shared" si="323"/>
        <v>0</v>
      </c>
    </row>
    <row r="226" spans="4:127" x14ac:dyDescent="0.2">
      <c r="D226" s="20">
        <v>85</v>
      </c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  <c r="CD226" s="43"/>
      <c r="CE226" s="43"/>
      <c r="CF226" s="43"/>
      <c r="CG226" s="43"/>
      <c r="CH226" s="43"/>
      <c r="CI226" s="43"/>
      <c r="CJ226" s="43"/>
      <c r="CK226" s="43">
        <f t="shared" ref="CK226:DW226" si="324">IF(E$4&lt;=$C$142,$CK$8/$C$142,0)</f>
        <v>0</v>
      </c>
      <c r="CL226" s="43">
        <f t="shared" si="324"/>
        <v>0</v>
      </c>
      <c r="CM226" s="43">
        <f t="shared" si="324"/>
        <v>0</v>
      </c>
      <c r="CN226" s="43">
        <f t="shared" si="324"/>
        <v>0</v>
      </c>
      <c r="CO226" s="43">
        <f t="shared" si="324"/>
        <v>0</v>
      </c>
      <c r="CP226" s="43">
        <f t="shared" si="324"/>
        <v>0</v>
      </c>
      <c r="CQ226" s="43">
        <f t="shared" si="324"/>
        <v>0</v>
      </c>
      <c r="CR226" s="43">
        <f t="shared" si="324"/>
        <v>0</v>
      </c>
      <c r="CS226" s="43">
        <f t="shared" si="324"/>
        <v>0</v>
      </c>
      <c r="CT226" s="43">
        <f t="shared" si="324"/>
        <v>0</v>
      </c>
      <c r="CU226" s="43">
        <f t="shared" si="324"/>
        <v>0</v>
      </c>
      <c r="CV226" s="43">
        <f t="shared" si="324"/>
        <v>0</v>
      </c>
      <c r="CW226" s="43">
        <f t="shared" si="324"/>
        <v>0</v>
      </c>
      <c r="CX226" s="43">
        <f t="shared" si="324"/>
        <v>0</v>
      </c>
      <c r="CY226" s="43">
        <f t="shared" si="324"/>
        <v>0</v>
      </c>
      <c r="CZ226" s="43">
        <f t="shared" si="324"/>
        <v>0</v>
      </c>
      <c r="DA226" s="43">
        <f t="shared" si="324"/>
        <v>0</v>
      </c>
      <c r="DB226" s="43">
        <f t="shared" si="324"/>
        <v>0</v>
      </c>
      <c r="DC226" s="43">
        <f t="shared" si="324"/>
        <v>0</v>
      </c>
      <c r="DD226" s="43">
        <f t="shared" si="324"/>
        <v>0</v>
      </c>
      <c r="DE226" s="43">
        <f t="shared" si="324"/>
        <v>0</v>
      </c>
      <c r="DF226" s="43">
        <f t="shared" si="324"/>
        <v>0</v>
      </c>
      <c r="DG226" s="43">
        <f t="shared" si="324"/>
        <v>0</v>
      </c>
      <c r="DH226" s="43">
        <f t="shared" si="324"/>
        <v>0</v>
      </c>
      <c r="DI226" s="43">
        <f t="shared" si="324"/>
        <v>0</v>
      </c>
      <c r="DJ226" s="43">
        <f t="shared" si="324"/>
        <v>0</v>
      </c>
      <c r="DK226" s="43">
        <f t="shared" si="324"/>
        <v>0</v>
      </c>
      <c r="DL226" s="43">
        <f t="shared" si="324"/>
        <v>0</v>
      </c>
      <c r="DM226" s="43">
        <f t="shared" si="324"/>
        <v>0</v>
      </c>
      <c r="DN226" s="43">
        <f t="shared" si="324"/>
        <v>0</v>
      </c>
      <c r="DO226" s="43">
        <f t="shared" si="324"/>
        <v>0</v>
      </c>
      <c r="DP226" s="43">
        <f t="shared" si="324"/>
        <v>0</v>
      </c>
      <c r="DQ226" s="43">
        <f t="shared" si="324"/>
        <v>0</v>
      </c>
      <c r="DR226" s="43">
        <f t="shared" si="324"/>
        <v>0</v>
      </c>
      <c r="DS226" s="43">
        <f t="shared" si="324"/>
        <v>0</v>
      </c>
      <c r="DT226" s="43">
        <f t="shared" si="324"/>
        <v>0</v>
      </c>
      <c r="DU226" s="43">
        <f t="shared" si="324"/>
        <v>0</v>
      </c>
      <c r="DV226" s="43">
        <f t="shared" si="324"/>
        <v>0</v>
      </c>
      <c r="DW226" s="43">
        <f t="shared" si="324"/>
        <v>0</v>
      </c>
    </row>
    <row r="227" spans="4:127" x14ac:dyDescent="0.2">
      <c r="D227" s="20">
        <v>86</v>
      </c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  <c r="CH227" s="43"/>
      <c r="CI227" s="43"/>
      <c r="CJ227" s="43"/>
      <c r="CK227" s="43"/>
      <c r="CL227" s="43">
        <f t="shared" ref="CL227:DW227" si="325">IF(E$4&lt;=$C$142,$CL$8/$C$142,0)</f>
        <v>0</v>
      </c>
      <c r="CM227" s="43">
        <f t="shared" si="325"/>
        <v>0</v>
      </c>
      <c r="CN227" s="43">
        <f t="shared" si="325"/>
        <v>0</v>
      </c>
      <c r="CO227" s="43">
        <f t="shared" si="325"/>
        <v>0</v>
      </c>
      <c r="CP227" s="43">
        <f t="shared" si="325"/>
        <v>0</v>
      </c>
      <c r="CQ227" s="43">
        <f t="shared" si="325"/>
        <v>0</v>
      </c>
      <c r="CR227" s="43">
        <f t="shared" si="325"/>
        <v>0</v>
      </c>
      <c r="CS227" s="43">
        <f t="shared" si="325"/>
        <v>0</v>
      </c>
      <c r="CT227" s="43">
        <f t="shared" si="325"/>
        <v>0</v>
      </c>
      <c r="CU227" s="43">
        <f t="shared" si="325"/>
        <v>0</v>
      </c>
      <c r="CV227" s="43">
        <f t="shared" si="325"/>
        <v>0</v>
      </c>
      <c r="CW227" s="43">
        <f t="shared" si="325"/>
        <v>0</v>
      </c>
      <c r="CX227" s="43">
        <f t="shared" si="325"/>
        <v>0</v>
      </c>
      <c r="CY227" s="43">
        <f t="shared" si="325"/>
        <v>0</v>
      </c>
      <c r="CZ227" s="43">
        <f t="shared" si="325"/>
        <v>0</v>
      </c>
      <c r="DA227" s="43">
        <f t="shared" si="325"/>
        <v>0</v>
      </c>
      <c r="DB227" s="43">
        <f t="shared" si="325"/>
        <v>0</v>
      </c>
      <c r="DC227" s="43">
        <f t="shared" si="325"/>
        <v>0</v>
      </c>
      <c r="DD227" s="43">
        <f t="shared" si="325"/>
        <v>0</v>
      </c>
      <c r="DE227" s="43">
        <f t="shared" si="325"/>
        <v>0</v>
      </c>
      <c r="DF227" s="43">
        <f t="shared" si="325"/>
        <v>0</v>
      </c>
      <c r="DG227" s="43">
        <f t="shared" si="325"/>
        <v>0</v>
      </c>
      <c r="DH227" s="43">
        <f t="shared" si="325"/>
        <v>0</v>
      </c>
      <c r="DI227" s="43">
        <f t="shared" si="325"/>
        <v>0</v>
      </c>
      <c r="DJ227" s="43">
        <f t="shared" si="325"/>
        <v>0</v>
      </c>
      <c r="DK227" s="43">
        <f t="shared" si="325"/>
        <v>0</v>
      </c>
      <c r="DL227" s="43">
        <f t="shared" si="325"/>
        <v>0</v>
      </c>
      <c r="DM227" s="43">
        <f t="shared" si="325"/>
        <v>0</v>
      </c>
      <c r="DN227" s="43">
        <f t="shared" si="325"/>
        <v>0</v>
      </c>
      <c r="DO227" s="43">
        <f t="shared" si="325"/>
        <v>0</v>
      </c>
      <c r="DP227" s="43">
        <f t="shared" si="325"/>
        <v>0</v>
      </c>
      <c r="DQ227" s="43">
        <f t="shared" si="325"/>
        <v>0</v>
      </c>
      <c r="DR227" s="43">
        <f t="shared" si="325"/>
        <v>0</v>
      </c>
      <c r="DS227" s="43">
        <f t="shared" si="325"/>
        <v>0</v>
      </c>
      <c r="DT227" s="43">
        <f t="shared" si="325"/>
        <v>0</v>
      </c>
      <c r="DU227" s="43">
        <f t="shared" si="325"/>
        <v>0</v>
      </c>
      <c r="DV227" s="43">
        <f t="shared" si="325"/>
        <v>0</v>
      </c>
      <c r="DW227" s="43">
        <f t="shared" si="325"/>
        <v>0</v>
      </c>
    </row>
    <row r="228" spans="4:127" x14ac:dyDescent="0.2">
      <c r="D228" s="20">
        <v>87</v>
      </c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/>
      <c r="BX228" s="43"/>
      <c r="BY228" s="43"/>
      <c r="BZ228" s="43"/>
      <c r="CA228" s="43"/>
      <c r="CB228" s="43"/>
      <c r="CC228" s="43"/>
      <c r="CD228" s="43"/>
      <c r="CE228" s="43"/>
      <c r="CF228" s="43"/>
      <c r="CG228" s="43"/>
      <c r="CH228" s="43"/>
      <c r="CI228" s="43"/>
      <c r="CJ228" s="43"/>
      <c r="CK228" s="43"/>
      <c r="CL228" s="43"/>
      <c r="CM228" s="43">
        <f t="shared" ref="CM228:DW228" si="326">IF(E$4&lt;=$C$142,$CM$8/$C$142,0)</f>
        <v>0</v>
      </c>
      <c r="CN228" s="43">
        <f t="shared" si="326"/>
        <v>0</v>
      </c>
      <c r="CO228" s="43">
        <f t="shared" si="326"/>
        <v>0</v>
      </c>
      <c r="CP228" s="43">
        <f t="shared" si="326"/>
        <v>0</v>
      </c>
      <c r="CQ228" s="43">
        <f t="shared" si="326"/>
        <v>0</v>
      </c>
      <c r="CR228" s="43">
        <f t="shared" si="326"/>
        <v>0</v>
      </c>
      <c r="CS228" s="43">
        <f t="shared" si="326"/>
        <v>0</v>
      </c>
      <c r="CT228" s="43">
        <f t="shared" si="326"/>
        <v>0</v>
      </c>
      <c r="CU228" s="43">
        <f t="shared" si="326"/>
        <v>0</v>
      </c>
      <c r="CV228" s="43">
        <f t="shared" si="326"/>
        <v>0</v>
      </c>
      <c r="CW228" s="43">
        <f t="shared" si="326"/>
        <v>0</v>
      </c>
      <c r="CX228" s="43">
        <f t="shared" si="326"/>
        <v>0</v>
      </c>
      <c r="CY228" s="43">
        <f t="shared" si="326"/>
        <v>0</v>
      </c>
      <c r="CZ228" s="43">
        <f t="shared" si="326"/>
        <v>0</v>
      </c>
      <c r="DA228" s="43">
        <f t="shared" si="326"/>
        <v>0</v>
      </c>
      <c r="DB228" s="43">
        <f t="shared" si="326"/>
        <v>0</v>
      </c>
      <c r="DC228" s="43">
        <f t="shared" si="326"/>
        <v>0</v>
      </c>
      <c r="DD228" s="43">
        <f t="shared" si="326"/>
        <v>0</v>
      </c>
      <c r="DE228" s="43">
        <f t="shared" si="326"/>
        <v>0</v>
      </c>
      <c r="DF228" s="43">
        <f t="shared" si="326"/>
        <v>0</v>
      </c>
      <c r="DG228" s="43">
        <f t="shared" si="326"/>
        <v>0</v>
      </c>
      <c r="DH228" s="43">
        <f t="shared" si="326"/>
        <v>0</v>
      </c>
      <c r="DI228" s="43">
        <f t="shared" si="326"/>
        <v>0</v>
      </c>
      <c r="DJ228" s="43">
        <f t="shared" si="326"/>
        <v>0</v>
      </c>
      <c r="DK228" s="43">
        <f t="shared" si="326"/>
        <v>0</v>
      </c>
      <c r="DL228" s="43">
        <f t="shared" si="326"/>
        <v>0</v>
      </c>
      <c r="DM228" s="43">
        <f t="shared" si="326"/>
        <v>0</v>
      </c>
      <c r="DN228" s="43">
        <f t="shared" si="326"/>
        <v>0</v>
      </c>
      <c r="DO228" s="43">
        <f t="shared" si="326"/>
        <v>0</v>
      </c>
      <c r="DP228" s="43">
        <f t="shared" si="326"/>
        <v>0</v>
      </c>
      <c r="DQ228" s="43">
        <f t="shared" si="326"/>
        <v>0</v>
      </c>
      <c r="DR228" s="43">
        <f t="shared" si="326"/>
        <v>0</v>
      </c>
      <c r="DS228" s="43">
        <f t="shared" si="326"/>
        <v>0</v>
      </c>
      <c r="DT228" s="43">
        <f t="shared" si="326"/>
        <v>0</v>
      </c>
      <c r="DU228" s="43">
        <f t="shared" si="326"/>
        <v>0</v>
      </c>
      <c r="DV228" s="43">
        <f t="shared" si="326"/>
        <v>0</v>
      </c>
      <c r="DW228" s="43">
        <f t="shared" si="326"/>
        <v>0</v>
      </c>
    </row>
    <row r="229" spans="4:127" x14ac:dyDescent="0.2">
      <c r="D229" s="20">
        <v>88</v>
      </c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  <c r="BM229" s="43"/>
      <c r="BN229" s="43"/>
      <c r="BO229" s="43"/>
      <c r="BP229" s="43"/>
      <c r="BQ229" s="43"/>
      <c r="BR229" s="43"/>
      <c r="BS229" s="43"/>
      <c r="BT229" s="43"/>
      <c r="BU229" s="43"/>
      <c r="BV229" s="43"/>
      <c r="BW229" s="43"/>
      <c r="BX229" s="43"/>
      <c r="BY229" s="43"/>
      <c r="BZ229" s="43"/>
      <c r="CA229" s="43"/>
      <c r="CB229" s="43"/>
      <c r="CC229" s="43"/>
      <c r="CD229" s="43"/>
      <c r="CE229" s="43"/>
      <c r="CF229" s="43"/>
      <c r="CG229" s="43"/>
      <c r="CH229" s="43"/>
      <c r="CI229" s="43"/>
      <c r="CJ229" s="43"/>
      <c r="CK229" s="43"/>
      <c r="CL229" s="43"/>
      <c r="CM229" s="43"/>
      <c r="CN229" s="43">
        <f t="shared" ref="CN229:DW229" si="327">IF(E$4&lt;=$C$142,$CN$8/$C$142,0)</f>
        <v>0</v>
      </c>
      <c r="CO229" s="43">
        <f t="shared" si="327"/>
        <v>0</v>
      </c>
      <c r="CP229" s="43">
        <f t="shared" si="327"/>
        <v>0</v>
      </c>
      <c r="CQ229" s="43">
        <f t="shared" si="327"/>
        <v>0</v>
      </c>
      <c r="CR229" s="43">
        <f t="shared" si="327"/>
        <v>0</v>
      </c>
      <c r="CS229" s="43">
        <f t="shared" si="327"/>
        <v>0</v>
      </c>
      <c r="CT229" s="43">
        <f t="shared" si="327"/>
        <v>0</v>
      </c>
      <c r="CU229" s="43">
        <f t="shared" si="327"/>
        <v>0</v>
      </c>
      <c r="CV229" s="43">
        <f t="shared" si="327"/>
        <v>0</v>
      </c>
      <c r="CW229" s="43">
        <f t="shared" si="327"/>
        <v>0</v>
      </c>
      <c r="CX229" s="43">
        <f t="shared" si="327"/>
        <v>0</v>
      </c>
      <c r="CY229" s="43">
        <f t="shared" si="327"/>
        <v>0</v>
      </c>
      <c r="CZ229" s="43">
        <f t="shared" si="327"/>
        <v>0</v>
      </c>
      <c r="DA229" s="43">
        <f t="shared" si="327"/>
        <v>0</v>
      </c>
      <c r="DB229" s="43">
        <f t="shared" si="327"/>
        <v>0</v>
      </c>
      <c r="DC229" s="43">
        <f t="shared" si="327"/>
        <v>0</v>
      </c>
      <c r="DD229" s="43">
        <f t="shared" si="327"/>
        <v>0</v>
      </c>
      <c r="DE229" s="43">
        <f t="shared" si="327"/>
        <v>0</v>
      </c>
      <c r="DF229" s="43">
        <f t="shared" si="327"/>
        <v>0</v>
      </c>
      <c r="DG229" s="43">
        <f t="shared" si="327"/>
        <v>0</v>
      </c>
      <c r="DH229" s="43">
        <f t="shared" si="327"/>
        <v>0</v>
      </c>
      <c r="DI229" s="43">
        <f t="shared" si="327"/>
        <v>0</v>
      </c>
      <c r="DJ229" s="43">
        <f t="shared" si="327"/>
        <v>0</v>
      </c>
      <c r="DK229" s="43">
        <f t="shared" si="327"/>
        <v>0</v>
      </c>
      <c r="DL229" s="43">
        <f t="shared" si="327"/>
        <v>0</v>
      </c>
      <c r="DM229" s="43">
        <f t="shared" si="327"/>
        <v>0</v>
      </c>
      <c r="DN229" s="43">
        <f t="shared" si="327"/>
        <v>0</v>
      </c>
      <c r="DO229" s="43">
        <f t="shared" si="327"/>
        <v>0</v>
      </c>
      <c r="DP229" s="43">
        <f t="shared" si="327"/>
        <v>0</v>
      </c>
      <c r="DQ229" s="43">
        <f t="shared" si="327"/>
        <v>0</v>
      </c>
      <c r="DR229" s="43">
        <f t="shared" si="327"/>
        <v>0</v>
      </c>
      <c r="DS229" s="43">
        <f t="shared" si="327"/>
        <v>0</v>
      </c>
      <c r="DT229" s="43">
        <f t="shared" si="327"/>
        <v>0</v>
      </c>
      <c r="DU229" s="43">
        <f t="shared" si="327"/>
        <v>0</v>
      </c>
      <c r="DV229" s="43">
        <f t="shared" si="327"/>
        <v>0</v>
      </c>
      <c r="DW229" s="43">
        <f t="shared" si="327"/>
        <v>0</v>
      </c>
    </row>
    <row r="230" spans="4:127" x14ac:dyDescent="0.2">
      <c r="D230" s="20">
        <v>89</v>
      </c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  <c r="BW230" s="43"/>
      <c r="BX230" s="43"/>
      <c r="BY230" s="43"/>
      <c r="BZ230" s="43"/>
      <c r="CA230" s="43"/>
      <c r="CB230" s="43"/>
      <c r="CC230" s="43"/>
      <c r="CD230" s="43"/>
      <c r="CE230" s="43"/>
      <c r="CF230" s="43"/>
      <c r="CG230" s="43"/>
      <c r="CH230" s="43"/>
      <c r="CI230" s="43"/>
      <c r="CJ230" s="43"/>
      <c r="CK230" s="43"/>
      <c r="CL230" s="43"/>
      <c r="CM230" s="43"/>
      <c r="CN230" s="43"/>
      <c r="CO230" s="43">
        <f t="shared" ref="CO230:DW230" si="328">IF(E$4&lt;=$C$142,$CO$8/$C$142,0)</f>
        <v>0</v>
      </c>
      <c r="CP230" s="43">
        <f t="shared" si="328"/>
        <v>0</v>
      </c>
      <c r="CQ230" s="43">
        <f t="shared" si="328"/>
        <v>0</v>
      </c>
      <c r="CR230" s="43">
        <f t="shared" si="328"/>
        <v>0</v>
      </c>
      <c r="CS230" s="43">
        <f t="shared" si="328"/>
        <v>0</v>
      </c>
      <c r="CT230" s="43">
        <f t="shared" si="328"/>
        <v>0</v>
      </c>
      <c r="CU230" s="43">
        <f t="shared" si="328"/>
        <v>0</v>
      </c>
      <c r="CV230" s="43">
        <f t="shared" si="328"/>
        <v>0</v>
      </c>
      <c r="CW230" s="43">
        <f t="shared" si="328"/>
        <v>0</v>
      </c>
      <c r="CX230" s="43">
        <f t="shared" si="328"/>
        <v>0</v>
      </c>
      <c r="CY230" s="43">
        <f t="shared" si="328"/>
        <v>0</v>
      </c>
      <c r="CZ230" s="43">
        <f t="shared" si="328"/>
        <v>0</v>
      </c>
      <c r="DA230" s="43">
        <f t="shared" si="328"/>
        <v>0</v>
      </c>
      <c r="DB230" s="43">
        <f t="shared" si="328"/>
        <v>0</v>
      </c>
      <c r="DC230" s="43">
        <f t="shared" si="328"/>
        <v>0</v>
      </c>
      <c r="DD230" s="43">
        <f t="shared" si="328"/>
        <v>0</v>
      </c>
      <c r="DE230" s="43">
        <f t="shared" si="328"/>
        <v>0</v>
      </c>
      <c r="DF230" s="43">
        <f t="shared" si="328"/>
        <v>0</v>
      </c>
      <c r="DG230" s="43">
        <f t="shared" si="328"/>
        <v>0</v>
      </c>
      <c r="DH230" s="43">
        <f t="shared" si="328"/>
        <v>0</v>
      </c>
      <c r="DI230" s="43">
        <f t="shared" si="328"/>
        <v>0</v>
      </c>
      <c r="DJ230" s="43">
        <f t="shared" si="328"/>
        <v>0</v>
      </c>
      <c r="DK230" s="43">
        <f t="shared" si="328"/>
        <v>0</v>
      </c>
      <c r="DL230" s="43">
        <f t="shared" si="328"/>
        <v>0</v>
      </c>
      <c r="DM230" s="43">
        <f t="shared" si="328"/>
        <v>0</v>
      </c>
      <c r="DN230" s="43">
        <f t="shared" si="328"/>
        <v>0</v>
      </c>
      <c r="DO230" s="43">
        <f t="shared" si="328"/>
        <v>0</v>
      </c>
      <c r="DP230" s="43">
        <f t="shared" si="328"/>
        <v>0</v>
      </c>
      <c r="DQ230" s="43">
        <f t="shared" si="328"/>
        <v>0</v>
      </c>
      <c r="DR230" s="43">
        <f t="shared" si="328"/>
        <v>0</v>
      </c>
      <c r="DS230" s="43">
        <f t="shared" si="328"/>
        <v>0</v>
      </c>
      <c r="DT230" s="43">
        <f t="shared" si="328"/>
        <v>0</v>
      </c>
      <c r="DU230" s="43">
        <f t="shared" si="328"/>
        <v>0</v>
      </c>
      <c r="DV230" s="43">
        <f t="shared" si="328"/>
        <v>0</v>
      </c>
      <c r="DW230" s="43">
        <f t="shared" si="328"/>
        <v>0</v>
      </c>
    </row>
    <row r="231" spans="4:127" x14ac:dyDescent="0.2">
      <c r="D231" s="20">
        <v>90</v>
      </c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/>
      <c r="BX231" s="43"/>
      <c r="BY231" s="43"/>
      <c r="BZ231" s="43"/>
      <c r="CA231" s="43"/>
      <c r="CB231" s="43"/>
      <c r="CC231" s="43"/>
      <c r="CD231" s="43"/>
      <c r="CE231" s="43"/>
      <c r="CF231" s="43"/>
      <c r="CG231" s="43"/>
      <c r="CH231" s="43"/>
      <c r="CI231" s="43"/>
      <c r="CJ231" s="43"/>
      <c r="CK231" s="43"/>
      <c r="CL231" s="43"/>
      <c r="CM231" s="43"/>
      <c r="CN231" s="43"/>
      <c r="CO231" s="43"/>
      <c r="CP231" s="43">
        <f t="shared" ref="CP231:DW231" si="329">IF(E$4&lt;=$C$142,$CP$8/$C$142,0)</f>
        <v>0</v>
      </c>
      <c r="CQ231" s="43">
        <f t="shared" si="329"/>
        <v>0</v>
      </c>
      <c r="CR231" s="43">
        <f t="shared" si="329"/>
        <v>0</v>
      </c>
      <c r="CS231" s="43">
        <f t="shared" si="329"/>
        <v>0</v>
      </c>
      <c r="CT231" s="43">
        <f t="shared" si="329"/>
        <v>0</v>
      </c>
      <c r="CU231" s="43">
        <f t="shared" si="329"/>
        <v>0</v>
      </c>
      <c r="CV231" s="43">
        <f t="shared" si="329"/>
        <v>0</v>
      </c>
      <c r="CW231" s="43">
        <f t="shared" si="329"/>
        <v>0</v>
      </c>
      <c r="CX231" s="43">
        <f t="shared" si="329"/>
        <v>0</v>
      </c>
      <c r="CY231" s="43">
        <f t="shared" si="329"/>
        <v>0</v>
      </c>
      <c r="CZ231" s="43">
        <f t="shared" si="329"/>
        <v>0</v>
      </c>
      <c r="DA231" s="43">
        <f t="shared" si="329"/>
        <v>0</v>
      </c>
      <c r="DB231" s="43">
        <f t="shared" si="329"/>
        <v>0</v>
      </c>
      <c r="DC231" s="43">
        <f t="shared" si="329"/>
        <v>0</v>
      </c>
      <c r="DD231" s="43">
        <f t="shared" si="329"/>
        <v>0</v>
      </c>
      <c r="DE231" s="43">
        <f t="shared" si="329"/>
        <v>0</v>
      </c>
      <c r="DF231" s="43">
        <f t="shared" si="329"/>
        <v>0</v>
      </c>
      <c r="DG231" s="43">
        <f t="shared" si="329"/>
        <v>0</v>
      </c>
      <c r="DH231" s="43">
        <f t="shared" si="329"/>
        <v>0</v>
      </c>
      <c r="DI231" s="43">
        <f t="shared" si="329"/>
        <v>0</v>
      </c>
      <c r="DJ231" s="43">
        <f t="shared" si="329"/>
        <v>0</v>
      </c>
      <c r="DK231" s="43">
        <f t="shared" si="329"/>
        <v>0</v>
      </c>
      <c r="DL231" s="43">
        <f t="shared" si="329"/>
        <v>0</v>
      </c>
      <c r="DM231" s="43">
        <f t="shared" si="329"/>
        <v>0</v>
      </c>
      <c r="DN231" s="43">
        <f t="shared" si="329"/>
        <v>0</v>
      </c>
      <c r="DO231" s="43">
        <f t="shared" si="329"/>
        <v>0</v>
      </c>
      <c r="DP231" s="43">
        <f t="shared" si="329"/>
        <v>0</v>
      </c>
      <c r="DQ231" s="43">
        <f t="shared" si="329"/>
        <v>0</v>
      </c>
      <c r="DR231" s="43">
        <f t="shared" si="329"/>
        <v>0</v>
      </c>
      <c r="DS231" s="43">
        <f t="shared" si="329"/>
        <v>0</v>
      </c>
      <c r="DT231" s="43">
        <f t="shared" si="329"/>
        <v>0</v>
      </c>
      <c r="DU231" s="43">
        <f t="shared" si="329"/>
        <v>0</v>
      </c>
      <c r="DV231" s="43">
        <f t="shared" si="329"/>
        <v>0</v>
      </c>
      <c r="DW231" s="43">
        <f t="shared" si="329"/>
        <v>0</v>
      </c>
    </row>
    <row r="232" spans="4:127" x14ac:dyDescent="0.2">
      <c r="D232" s="20">
        <v>91</v>
      </c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  <c r="BV232" s="43"/>
      <c r="BW232" s="43"/>
      <c r="BX232" s="43"/>
      <c r="BY232" s="43"/>
      <c r="BZ232" s="43"/>
      <c r="CA232" s="43"/>
      <c r="CB232" s="43"/>
      <c r="CC232" s="43"/>
      <c r="CD232" s="43"/>
      <c r="CE232" s="43"/>
      <c r="CF232" s="43"/>
      <c r="CG232" s="43"/>
      <c r="CH232" s="43"/>
      <c r="CI232" s="43"/>
      <c r="CJ232" s="43"/>
      <c r="CK232" s="43"/>
      <c r="CL232" s="43"/>
      <c r="CM232" s="43"/>
      <c r="CN232" s="43"/>
      <c r="CO232" s="43"/>
      <c r="CP232" s="43"/>
      <c r="CQ232" s="43">
        <f t="shared" ref="CQ232:DW232" si="330">IF(E$4&lt;=$C$142,$CQ$8/$C$142,0)</f>
        <v>0</v>
      </c>
      <c r="CR232" s="43">
        <f t="shared" si="330"/>
        <v>0</v>
      </c>
      <c r="CS232" s="43">
        <f t="shared" si="330"/>
        <v>0</v>
      </c>
      <c r="CT232" s="43">
        <f t="shared" si="330"/>
        <v>0</v>
      </c>
      <c r="CU232" s="43">
        <f t="shared" si="330"/>
        <v>0</v>
      </c>
      <c r="CV232" s="43">
        <f t="shared" si="330"/>
        <v>0</v>
      </c>
      <c r="CW232" s="43">
        <f t="shared" si="330"/>
        <v>0</v>
      </c>
      <c r="CX232" s="43">
        <f t="shared" si="330"/>
        <v>0</v>
      </c>
      <c r="CY232" s="43">
        <f t="shared" si="330"/>
        <v>0</v>
      </c>
      <c r="CZ232" s="43">
        <f t="shared" si="330"/>
        <v>0</v>
      </c>
      <c r="DA232" s="43">
        <f t="shared" si="330"/>
        <v>0</v>
      </c>
      <c r="DB232" s="43">
        <f t="shared" si="330"/>
        <v>0</v>
      </c>
      <c r="DC232" s="43">
        <f t="shared" si="330"/>
        <v>0</v>
      </c>
      <c r="DD232" s="43">
        <f t="shared" si="330"/>
        <v>0</v>
      </c>
      <c r="DE232" s="43">
        <f t="shared" si="330"/>
        <v>0</v>
      </c>
      <c r="DF232" s="43">
        <f t="shared" si="330"/>
        <v>0</v>
      </c>
      <c r="DG232" s="43">
        <f t="shared" si="330"/>
        <v>0</v>
      </c>
      <c r="DH232" s="43">
        <f t="shared" si="330"/>
        <v>0</v>
      </c>
      <c r="DI232" s="43">
        <f t="shared" si="330"/>
        <v>0</v>
      </c>
      <c r="DJ232" s="43">
        <f t="shared" si="330"/>
        <v>0</v>
      </c>
      <c r="DK232" s="43">
        <f t="shared" si="330"/>
        <v>0</v>
      </c>
      <c r="DL232" s="43">
        <f t="shared" si="330"/>
        <v>0</v>
      </c>
      <c r="DM232" s="43">
        <f t="shared" si="330"/>
        <v>0</v>
      </c>
      <c r="DN232" s="43">
        <f t="shared" si="330"/>
        <v>0</v>
      </c>
      <c r="DO232" s="43">
        <f t="shared" si="330"/>
        <v>0</v>
      </c>
      <c r="DP232" s="43">
        <f t="shared" si="330"/>
        <v>0</v>
      </c>
      <c r="DQ232" s="43">
        <f t="shared" si="330"/>
        <v>0</v>
      </c>
      <c r="DR232" s="43">
        <f t="shared" si="330"/>
        <v>0</v>
      </c>
      <c r="DS232" s="43">
        <f t="shared" si="330"/>
        <v>0</v>
      </c>
      <c r="DT232" s="43">
        <f t="shared" si="330"/>
        <v>0</v>
      </c>
      <c r="DU232" s="43">
        <f t="shared" si="330"/>
        <v>0</v>
      </c>
      <c r="DV232" s="43">
        <f t="shared" si="330"/>
        <v>0</v>
      </c>
      <c r="DW232" s="43">
        <f t="shared" si="330"/>
        <v>0</v>
      </c>
    </row>
    <row r="233" spans="4:127" x14ac:dyDescent="0.2">
      <c r="D233" s="20">
        <v>92</v>
      </c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  <c r="BV233" s="43"/>
      <c r="BW233" s="43"/>
      <c r="BX233" s="43"/>
      <c r="BY233" s="43"/>
      <c r="BZ233" s="43"/>
      <c r="CA233" s="43"/>
      <c r="CB233" s="43"/>
      <c r="CC233" s="43"/>
      <c r="CD233" s="43"/>
      <c r="CE233" s="43"/>
      <c r="CF233" s="43"/>
      <c r="CG233" s="43"/>
      <c r="CH233" s="43"/>
      <c r="CI233" s="43"/>
      <c r="CJ233" s="43"/>
      <c r="CK233" s="43"/>
      <c r="CL233" s="43"/>
      <c r="CM233" s="43"/>
      <c r="CN233" s="43"/>
      <c r="CO233" s="43"/>
      <c r="CP233" s="43"/>
      <c r="CQ233" s="43"/>
      <c r="CR233" s="43">
        <f t="shared" ref="CR233:DW233" si="331">IF(E$4&lt;=$C$142,$CR$8/$C$142,0)</f>
        <v>0</v>
      </c>
      <c r="CS233" s="43">
        <f t="shared" si="331"/>
        <v>0</v>
      </c>
      <c r="CT233" s="43">
        <f t="shared" si="331"/>
        <v>0</v>
      </c>
      <c r="CU233" s="43">
        <f t="shared" si="331"/>
        <v>0</v>
      </c>
      <c r="CV233" s="43">
        <f t="shared" si="331"/>
        <v>0</v>
      </c>
      <c r="CW233" s="43">
        <f t="shared" si="331"/>
        <v>0</v>
      </c>
      <c r="CX233" s="43">
        <f t="shared" si="331"/>
        <v>0</v>
      </c>
      <c r="CY233" s="43">
        <f t="shared" si="331"/>
        <v>0</v>
      </c>
      <c r="CZ233" s="43">
        <f t="shared" si="331"/>
        <v>0</v>
      </c>
      <c r="DA233" s="43">
        <f t="shared" si="331"/>
        <v>0</v>
      </c>
      <c r="DB233" s="43">
        <f t="shared" si="331"/>
        <v>0</v>
      </c>
      <c r="DC233" s="43">
        <f t="shared" si="331"/>
        <v>0</v>
      </c>
      <c r="DD233" s="43">
        <f t="shared" si="331"/>
        <v>0</v>
      </c>
      <c r="DE233" s="43">
        <f t="shared" si="331"/>
        <v>0</v>
      </c>
      <c r="DF233" s="43">
        <f t="shared" si="331"/>
        <v>0</v>
      </c>
      <c r="DG233" s="43">
        <f t="shared" si="331"/>
        <v>0</v>
      </c>
      <c r="DH233" s="43">
        <f t="shared" si="331"/>
        <v>0</v>
      </c>
      <c r="DI233" s="43">
        <f t="shared" si="331"/>
        <v>0</v>
      </c>
      <c r="DJ233" s="43">
        <f t="shared" si="331"/>
        <v>0</v>
      </c>
      <c r="DK233" s="43">
        <f t="shared" si="331"/>
        <v>0</v>
      </c>
      <c r="DL233" s="43">
        <f t="shared" si="331"/>
        <v>0</v>
      </c>
      <c r="DM233" s="43">
        <f t="shared" si="331"/>
        <v>0</v>
      </c>
      <c r="DN233" s="43">
        <f t="shared" si="331"/>
        <v>0</v>
      </c>
      <c r="DO233" s="43">
        <f t="shared" si="331"/>
        <v>0</v>
      </c>
      <c r="DP233" s="43">
        <f t="shared" si="331"/>
        <v>0</v>
      </c>
      <c r="DQ233" s="43">
        <f t="shared" si="331"/>
        <v>0</v>
      </c>
      <c r="DR233" s="43">
        <f t="shared" si="331"/>
        <v>0</v>
      </c>
      <c r="DS233" s="43">
        <f t="shared" si="331"/>
        <v>0</v>
      </c>
      <c r="DT233" s="43">
        <f t="shared" si="331"/>
        <v>0</v>
      </c>
      <c r="DU233" s="43">
        <f t="shared" si="331"/>
        <v>0</v>
      </c>
      <c r="DV233" s="43">
        <f t="shared" si="331"/>
        <v>0</v>
      </c>
      <c r="DW233" s="43">
        <f t="shared" si="331"/>
        <v>0</v>
      </c>
    </row>
    <row r="234" spans="4:127" x14ac:dyDescent="0.2">
      <c r="D234" s="20">
        <v>93</v>
      </c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  <c r="BV234" s="43"/>
      <c r="BW234" s="43"/>
      <c r="BX234" s="43"/>
      <c r="BY234" s="43"/>
      <c r="BZ234" s="43"/>
      <c r="CA234" s="43"/>
      <c r="CB234" s="43"/>
      <c r="CC234" s="43"/>
      <c r="CD234" s="43"/>
      <c r="CE234" s="43"/>
      <c r="CF234" s="43"/>
      <c r="CG234" s="43"/>
      <c r="CH234" s="43"/>
      <c r="CI234" s="43"/>
      <c r="CJ234" s="43"/>
      <c r="CK234" s="43"/>
      <c r="CL234" s="43"/>
      <c r="CM234" s="43"/>
      <c r="CN234" s="43"/>
      <c r="CO234" s="43"/>
      <c r="CP234" s="43"/>
      <c r="CQ234" s="43"/>
      <c r="CR234" s="43"/>
      <c r="CS234" s="43">
        <f t="shared" ref="CS234:DW234" si="332">IF(E$4&lt;=$C$142,$CS$8/$C$142,0)</f>
        <v>0</v>
      </c>
      <c r="CT234" s="43">
        <f t="shared" si="332"/>
        <v>0</v>
      </c>
      <c r="CU234" s="43">
        <f t="shared" si="332"/>
        <v>0</v>
      </c>
      <c r="CV234" s="43">
        <f t="shared" si="332"/>
        <v>0</v>
      </c>
      <c r="CW234" s="43">
        <f t="shared" si="332"/>
        <v>0</v>
      </c>
      <c r="CX234" s="43">
        <f t="shared" si="332"/>
        <v>0</v>
      </c>
      <c r="CY234" s="43">
        <f t="shared" si="332"/>
        <v>0</v>
      </c>
      <c r="CZ234" s="43">
        <f t="shared" si="332"/>
        <v>0</v>
      </c>
      <c r="DA234" s="43">
        <f t="shared" si="332"/>
        <v>0</v>
      </c>
      <c r="DB234" s="43">
        <f t="shared" si="332"/>
        <v>0</v>
      </c>
      <c r="DC234" s="43">
        <f t="shared" si="332"/>
        <v>0</v>
      </c>
      <c r="DD234" s="43">
        <f t="shared" si="332"/>
        <v>0</v>
      </c>
      <c r="DE234" s="43">
        <f t="shared" si="332"/>
        <v>0</v>
      </c>
      <c r="DF234" s="43">
        <f t="shared" si="332"/>
        <v>0</v>
      </c>
      <c r="DG234" s="43">
        <f t="shared" si="332"/>
        <v>0</v>
      </c>
      <c r="DH234" s="43">
        <f t="shared" si="332"/>
        <v>0</v>
      </c>
      <c r="DI234" s="43">
        <f t="shared" si="332"/>
        <v>0</v>
      </c>
      <c r="DJ234" s="43">
        <f t="shared" si="332"/>
        <v>0</v>
      </c>
      <c r="DK234" s="43">
        <f t="shared" si="332"/>
        <v>0</v>
      </c>
      <c r="DL234" s="43">
        <f t="shared" si="332"/>
        <v>0</v>
      </c>
      <c r="DM234" s="43">
        <f t="shared" si="332"/>
        <v>0</v>
      </c>
      <c r="DN234" s="43">
        <f t="shared" si="332"/>
        <v>0</v>
      </c>
      <c r="DO234" s="43">
        <f t="shared" si="332"/>
        <v>0</v>
      </c>
      <c r="DP234" s="43">
        <f t="shared" si="332"/>
        <v>0</v>
      </c>
      <c r="DQ234" s="43">
        <f t="shared" si="332"/>
        <v>0</v>
      </c>
      <c r="DR234" s="43">
        <f t="shared" si="332"/>
        <v>0</v>
      </c>
      <c r="DS234" s="43">
        <f t="shared" si="332"/>
        <v>0</v>
      </c>
      <c r="DT234" s="43">
        <f t="shared" si="332"/>
        <v>0</v>
      </c>
      <c r="DU234" s="43">
        <f t="shared" si="332"/>
        <v>0</v>
      </c>
      <c r="DV234" s="43">
        <f t="shared" si="332"/>
        <v>0</v>
      </c>
      <c r="DW234" s="43">
        <f t="shared" si="332"/>
        <v>0</v>
      </c>
    </row>
    <row r="235" spans="4:127" x14ac:dyDescent="0.2">
      <c r="D235" s="20">
        <v>94</v>
      </c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  <c r="BW235" s="43"/>
      <c r="BX235" s="43"/>
      <c r="BY235" s="43"/>
      <c r="BZ235" s="43"/>
      <c r="CA235" s="43"/>
      <c r="CB235" s="43"/>
      <c r="CC235" s="43"/>
      <c r="CD235" s="43"/>
      <c r="CE235" s="43"/>
      <c r="CF235" s="43"/>
      <c r="CG235" s="43"/>
      <c r="CH235" s="43"/>
      <c r="CI235" s="43"/>
      <c r="CJ235" s="43"/>
      <c r="CK235" s="43"/>
      <c r="CL235" s="43"/>
      <c r="CM235" s="43"/>
      <c r="CN235" s="43"/>
      <c r="CO235" s="43"/>
      <c r="CP235" s="43"/>
      <c r="CQ235" s="43"/>
      <c r="CR235" s="43"/>
      <c r="CS235" s="43"/>
      <c r="CT235" s="43">
        <f t="shared" ref="CT235:DW235" si="333">IF(E$4&lt;=$C$142,$CT$8/$C$142,0)</f>
        <v>0</v>
      </c>
      <c r="CU235" s="43">
        <f t="shared" si="333"/>
        <v>0</v>
      </c>
      <c r="CV235" s="43">
        <f t="shared" si="333"/>
        <v>0</v>
      </c>
      <c r="CW235" s="43">
        <f t="shared" si="333"/>
        <v>0</v>
      </c>
      <c r="CX235" s="43">
        <f t="shared" si="333"/>
        <v>0</v>
      </c>
      <c r="CY235" s="43">
        <f t="shared" si="333"/>
        <v>0</v>
      </c>
      <c r="CZ235" s="43">
        <f t="shared" si="333"/>
        <v>0</v>
      </c>
      <c r="DA235" s="43">
        <f t="shared" si="333"/>
        <v>0</v>
      </c>
      <c r="DB235" s="43">
        <f t="shared" si="333"/>
        <v>0</v>
      </c>
      <c r="DC235" s="43">
        <f t="shared" si="333"/>
        <v>0</v>
      </c>
      <c r="DD235" s="43">
        <f t="shared" si="333"/>
        <v>0</v>
      </c>
      <c r="DE235" s="43">
        <f t="shared" si="333"/>
        <v>0</v>
      </c>
      <c r="DF235" s="43">
        <f t="shared" si="333"/>
        <v>0</v>
      </c>
      <c r="DG235" s="43">
        <f t="shared" si="333"/>
        <v>0</v>
      </c>
      <c r="DH235" s="43">
        <f t="shared" si="333"/>
        <v>0</v>
      </c>
      <c r="DI235" s="43">
        <f t="shared" si="333"/>
        <v>0</v>
      </c>
      <c r="DJ235" s="43">
        <f t="shared" si="333"/>
        <v>0</v>
      </c>
      <c r="DK235" s="43">
        <f t="shared" si="333"/>
        <v>0</v>
      </c>
      <c r="DL235" s="43">
        <f t="shared" si="333"/>
        <v>0</v>
      </c>
      <c r="DM235" s="43">
        <f t="shared" si="333"/>
        <v>0</v>
      </c>
      <c r="DN235" s="43">
        <f t="shared" si="333"/>
        <v>0</v>
      </c>
      <c r="DO235" s="43">
        <f t="shared" si="333"/>
        <v>0</v>
      </c>
      <c r="DP235" s="43">
        <f t="shared" si="333"/>
        <v>0</v>
      </c>
      <c r="DQ235" s="43">
        <f t="shared" si="333"/>
        <v>0</v>
      </c>
      <c r="DR235" s="43">
        <f t="shared" si="333"/>
        <v>0</v>
      </c>
      <c r="DS235" s="43">
        <f t="shared" si="333"/>
        <v>0</v>
      </c>
      <c r="DT235" s="43">
        <f t="shared" si="333"/>
        <v>0</v>
      </c>
      <c r="DU235" s="43">
        <f t="shared" si="333"/>
        <v>0</v>
      </c>
      <c r="DV235" s="43">
        <f t="shared" si="333"/>
        <v>0</v>
      </c>
      <c r="DW235" s="43">
        <f t="shared" si="333"/>
        <v>0</v>
      </c>
    </row>
    <row r="236" spans="4:127" x14ac:dyDescent="0.2">
      <c r="D236" s="20">
        <v>95</v>
      </c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  <c r="BX236" s="43"/>
      <c r="BY236" s="43"/>
      <c r="BZ236" s="43"/>
      <c r="CA236" s="43"/>
      <c r="CB236" s="43"/>
      <c r="CC236" s="43"/>
      <c r="CD236" s="43"/>
      <c r="CE236" s="43"/>
      <c r="CF236" s="43"/>
      <c r="CG236" s="43"/>
      <c r="CH236" s="43"/>
      <c r="CI236" s="43"/>
      <c r="CJ236" s="43"/>
      <c r="CK236" s="43"/>
      <c r="CL236" s="43"/>
      <c r="CM236" s="43"/>
      <c r="CN236" s="43"/>
      <c r="CO236" s="43"/>
      <c r="CP236" s="43"/>
      <c r="CQ236" s="43"/>
      <c r="CR236" s="43"/>
      <c r="CS236" s="43"/>
      <c r="CT236" s="43"/>
      <c r="CU236" s="43">
        <f t="shared" ref="CU236:DW236" si="334">IF(E$4&lt;=$C$142,$CU$8/$C$142,0)</f>
        <v>0</v>
      </c>
      <c r="CV236" s="43">
        <f t="shared" si="334"/>
        <v>0</v>
      </c>
      <c r="CW236" s="43">
        <f t="shared" si="334"/>
        <v>0</v>
      </c>
      <c r="CX236" s="43">
        <f t="shared" si="334"/>
        <v>0</v>
      </c>
      <c r="CY236" s="43">
        <f t="shared" si="334"/>
        <v>0</v>
      </c>
      <c r="CZ236" s="43">
        <f t="shared" si="334"/>
        <v>0</v>
      </c>
      <c r="DA236" s="43">
        <f t="shared" si="334"/>
        <v>0</v>
      </c>
      <c r="DB236" s="43">
        <f t="shared" si="334"/>
        <v>0</v>
      </c>
      <c r="DC236" s="43">
        <f t="shared" si="334"/>
        <v>0</v>
      </c>
      <c r="DD236" s="43">
        <f t="shared" si="334"/>
        <v>0</v>
      </c>
      <c r="DE236" s="43">
        <f t="shared" si="334"/>
        <v>0</v>
      </c>
      <c r="DF236" s="43">
        <f t="shared" si="334"/>
        <v>0</v>
      </c>
      <c r="DG236" s="43">
        <f t="shared" si="334"/>
        <v>0</v>
      </c>
      <c r="DH236" s="43">
        <f t="shared" si="334"/>
        <v>0</v>
      </c>
      <c r="DI236" s="43">
        <f t="shared" si="334"/>
        <v>0</v>
      </c>
      <c r="DJ236" s="43">
        <f t="shared" si="334"/>
        <v>0</v>
      </c>
      <c r="DK236" s="43">
        <f t="shared" si="334"/>
        <v>0</v>
      </c>
      <c r="DL236" s="43">
        <f t="shared" si="334"/>
        <v>0</v>
      </c>
      <c r="DM236" s="43">
        <f t="shared" si="334"/>
        <v>0</v>
      </c>
      <c r="DN236" s="43">
        <f t="shared" si="334"/>
        <v>0</v>
      </c>
      <c r="DO236" s="43">
        <f t="shared" si="334"/>
        <v>0</v>
      </c>
      <c r="DP236" s="43">
        <f t="shared" si="334"/>
        <v>0</v>
      </c>
      <c r="DQ236" s="43">
        <f t="shared" si="334"/>
        <v>0</v>
      </c>
      <c r="DR236" s="43">
        <f t="shared" si="334"/>
        <v>0</v>
      </c>
      <c r="DS236" s="43">
        <f t="shared" si="334"/>
        <v>0</v>
      </c>
      <c r="DT236" s="43">
        <f t="shared" si="334"/>
        <v>0</v>
      </c>
      <c r="DU236" s="43">
        <f t="shared" si="334"/>
        <v>0</v>
      </c>
      <c r="DV236" s="43">
        <f t="shared" si="334"/>
        <v>0</v>
      </c>
      <c r="DW236" s="43">
        <f t="shared" si="334"/>
        <v>0</v>
      </c>
    </row>
    <row r="237" spans="4:127" x14ac:dyDescent="0.2">
      <c r="D237" s="20">
        <v>96</v>
      </c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  <c r="BW237" s="43"/>
      <c r="BX237" s="43"/>
      <c r="BY237" s="43"/>
      <c r="BZ237" s="43"/>
      <c r="CA237" s="43"/>
      <c r="CB237" s="43"/>
      <c r="CC237" s="43"/>
      <c r="CD237" s="43"/>
      <c r="CE237" s="43"/>
      <c r="CF237" s="43"/>
      <c r="CG237" s="43"/>
      <c r="CH237" s="43"/>
      <c r="CI237" s="43"/>
      <c r="CJ237" s="43"/>
      <c r="CK237" s="43"/>
      <c r="CL237" s="43"/>
      <c r="CM237" s="43"/>
      <c r="CN237" s="43"/>
      <c r="CO237" s="43"/>
      <c r="CP237" s="43"/>
      <c r="CQ237" s="43"/>
      <c r="CR237" s="43"/>
      <c r="CS237" s="43"/>
      <c r="CT237" s="43"/>
      <c r="CU237" s="43"/>
      <c r="CV237" s="43">
        <f t="shared" ref="CV237:DW237" si="335">IF(E$4&lt;=$C$142,$CV$8/$C$142,0)</f>
        <v>0</v>
      </c>
      <c r="CW237" s="43">
        <f t="shared" si="335"/>
        <v>0</v>
      </c>
      <c r="CX237" s="43">
        <f t="shared" si="335"/>
        <v>0</v>
      </c>
      <c r="CY237" s="43">
        <f t="shared" si="335"/>
        <v>0</v>
      </c>
      <c r="CZ237" s="43">
        <f t="shared" si="335"/>
        <v>0</v>
      </c>
      <c r="DA237" s="43">
        <f t="shared" si="335"/>
        <v>0</v>
      </c>
      <c r="DB237" s="43">
        <f t="shared" si="335"/>
        <v>0</v>
      </c>
      <c r="DC237" s="43">
        <f t="shared" si="335"/>
        <v>0</v>
      </c>
      <c r="DD237" s="43">
        <f t="shared" si="335"/>
        <v>0</v>
      </c>
      <c r="DE237" s="43">
        <f t="shared" si="335"/>
        <v>0</v>
      </c>
      <c r="DF237" s="43">
        <f t="shared" si="335"/>
        <v>0</v>
      </c>
      <c r="DG237" s="43">
        <f t="shared" si="335"/>
        <v>0</v>
      </c>
      <c r="DH237" s="43">
        <f t="shared" si="335"/>
        <v>0</v>
      </c>
      <c r="DI237" s="43">
        <f t="shared" si="335"/>
        <v>0</v>
      </c>
      <c r="DJ237" s="43">
        <f t="shared" si="335"/>
        <v>0</v>
      </c>
      <c r="DK237" s="43">
        <f t="shared" si="335"/>
        <v>0</v>
      </c>
      <c r="DL237" s="43">
        <f t="shared" si="335"/>
        <v>0</v>
      </c>
      <c r="DM237" s="43">
        <f t="shared" si="335"/>
        <v>0</v>
      </c>
      <c r="DN237" s="43">
        <f t="shared" si="335"/>
        <v>0</v>
      </c>
      <c r="DO237" s="43">
        <f t="shared" si="335"/>
        <v>0</v>
      </c>
      <c r="DP237" s="43">
        <f t="shared" si="335"/>
        <v>0</v>
      </c>
      <c r="DQ237" s="43">
        <f t="shared" si="335"/>
        <v>0</v>
      </c>
      <c r="DR237" s="43">
        <f t="shared" si="335"/>
        <v>0</v>
      </c>
      <c r="DS237" s="43">
        <f t="shared" si="335"/>
        <v>0</v>
      </c>
      <c r="DT237" s="43">
        <f t="shared" si="335"/>
        <v>0</v>
      </c>
      <c r="DU237" s="43">
        <f t="shared" si="335"/>
        <v>0</v>
      </c>
      <c r="DV237" s="43">
        <f t="shared" si="335"/>
        <v>0</v>
      </c>
      <c r="DW237" s="43">
        <f t="shared" si="335"/>
        <v>0</v>
      </c>
    </row>
    <row r="238" spans="4:127" x14ac:dyDescent="0.2">
      <c r="D238" s="20">
        <v>97</v>
      </c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  <c r="BH238" s="43"/>
      <c r="BI238" s="43"/>
      <c r="BJ238" s="43"/>
      <c r="BK238" s="43"/>
      <c r="BL238" s="43"/>
      <c r="BM238" s="43"/>
      <c r="BN238" s="43"/>
      <c r="BO238" s="43"/>
      <c r="BP238" s="43"/>
      <c r="BQ238" s="43"/>
      <c r="BR238" s="43"/>
      <c r="BS238" s="43"/>
      <c r="BT238" s="43"/>
      <c r="BU238" s="43"/>
      <c r="BV238" s="43"/>
      <c r="BW238" s="43"/>
      <c r="BX238" s="43"/>
      <c r="BY238" s="43"/>
      <c r="BZ238" s="43"/>
      <c r="CA238" s="43"/>
      <c r="CB238" s="43"/>
      <c r="CC238" s="43"/>
      <c r="CD238" s="43"/>
      <c r="CE238" s="43"/>
      <c r="CF238" s="43"/>
      <c r="CG238" s="43"/>
      <c r="CH238" s="43"/>
      <c r="CI238" s="43"/>
      <c r="CJ238" s="43"/>
      <c r="CK238" s="43"/>
      <c r="CL238" s="43"/>
      <c r="CM238" s="43"/>
      <c r="CN238" s="43"/>
      <c r="CO238" s="43"/>
      <c r="CP238" s="43"/>
      <c r="CQ238" s="43"/>
      <c r="CR238" s="43"/>
      <c r="CS238" s="43"/>
      <c r="CT238" s="43"/>
      <c r="CU238" s="43"/>
      <c r="CV238" s="43"/>
      <c r="CW238" s="43">
        <f t="shared" ref="CW238:DW238" si="336">IF(E$4&lt;=$C$142,$CW$8/$C$142,0)</f>
        <v>0</v>
      </c>
      <c r="CX238" s="43">
        <f t="shared" si="336"/>
        <v>0</v>
      </c>
      <c r="CY238" s="43">
        <f t="shared" si="336"/>
        <v>0</v>
      </c>
      <c r="CZ238" s="43">
        <f t="shared" si="336"/>
        <v>0</v>
      </c>
      <c r="DA238" s="43">
        <f t="shared" si="336"/>
        <v>0</v>
      </c>
      <c r="DB238" s="43">
        <f t="shared" si="336"/>
        <v>0</v>
      </c>
      <c r="DC238" s="43">
        <f t="shared" si="336"/>
        <v>0</v>
      </c>
      <c r="DD238" s="43">
        <f t="shared" si="336"/>
        <v>0</v>
      </c>
      <c r="DE238" s="43">
        <f t="shared" si="336"/>
        <v>0</v>
      </c>
      <c r="DF238" s="43">
        <f t="shared" si="336"/>
        <v>0</v>
      </c>
      <c r="DG238" s="43">
        <f t="shared" si="336"/>
        <v>0</v>
      </c>
      <c r="DH238" s="43">
        <f t="shared" si="336"/>
        <v>0</v>
      </c>
      <c r="DI238" s="43">
        <f t="shared" si="336"/>
        <v>0</v>
      </c>
      <c r="DJ238" s="43">
        <f t="shared" si="336"/>
        <v>0</v>
      </c>
      <c r="DK238" s="43">
        <f t="shared" si="336"/>
        <v>0</v>
      </c>
      <c r="DL238" s="43">
        <f t="shared" si="336"/>
        <v>0</v>
      </c>
      <c r="DM238" s="43">
        <f t="shared" si="336"/>
        <v>0</v>
      </c>
      <c r="DN238" s="43">
        <f t="shared" si="336"/>
        <v>0</v>
      </c>
      <c r="DO238" s="43">
        <f t="shared" si="336"/>
        <v>0</v>
      </c>
      <c r="DP238" s="43">
        <f t="shared" si="336"/>
        <v>0</v>
      </c>
      <c r="DQ238" s="43">
        <f t="shared" si="336"/>
        <v>0</v>
      </c>
      <c r="DR238" s="43">
        <f t="shared" si="336"/>
        <v>0</v>
      </c>
      <c r="DS238" s="43">
        <f t="shared" si="336"/>
        <v>0</v>
      </c>
      <c r="DT238" s="43">
        <f t="shared" si="336"/>
        <v>0</v>
      </c>
      <c r="DU238" s="43">
        <f t="shared" si="336"/>
        <v>0</v>
      </c>
      <c r="DV238" s="43">
        <f t="shared" si="336"/>
        <v>0</v>
      </c>
      <c r="DW238" s="43">
        <f t="shared" si="336"/>
        <v>0</v>
      </c>
    </row>
    <row r="239" spans="4:127" x14ac:dyDescent="0.2">
      <c r="D239" s="20">
        <v>98</v>
      </c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  <c r="BV239" s="43"/>
      <c r="BW239" s="43"/>
      <c r="BX239" s="43"/>
      <c r="BY239" s="43"/>
      <c r="BZ239" s="43"/>
      <c r="CA239" s="43"/>
      <c r="CB239" s="43"/>
      <c r="CC239" s="43"/>
      <c r="CD239" s="43"/>
      <c r="CE239" s="43"/>
      <c r="CF239" s="43"/>
      <c r="CG239" s="43"/>
      <c r="CH239" s="43"/>
      <c r="CI239" s="43"/>
      <c r="CJ239" s="43"/>
      <c r="CK239" s="43"/>
      <c r="CL239" s="43"/>
      <c r="CM239" s="43"/>
      <c r="CN239" s="43"/>
      <c r="CO239" s="43"/>
      <c r="CP239" s="43"/>
      <c r="CQ239" s="43"/>
      <c r="CR239" s="43"/>
      <c r="CS239" s="43"/>
      <c r="CT239" s="43"/>
      <c r="CU239" s="43"/>
      <c r="CV239" s="43"/>
      <c r="CW239" s="43"/>
      <c r="CX239" s="43">
        <f t="shared" ref="CX239:DW239" si="337">IF(E$4&lt;=$C$142,$CX$8/$C$142,0)</f>
        <v>0</v>
      </c>
      <c r="CY239" s="43">
        <f t="shared" si="337"/>
        <v>0</v>
      </c>
      <c r="CZ239" s="43">
        <f t="shared" si="337"/>
        <v>0</v>
      </c>
      <c r="DA239" s="43">
        <f t="shared" si="337"/>
        <v>0</v>
      </c>
      <c r="DB239" s="43">
        <f t="shared" si="337"/>
        <v>0</v>
      </c>
      <c r="DC239" s="43">
        <f t="shared" si="337"/>
        <v>0</v>
      </c>
      <c r="DD239" s="43">
        <f t="shared" si="337"/>
        <v>0</v>
      </c>
      <c r="DE239" s="43">
        <f t="shared" si="337"/>
        <v>0</v>
      </c>
      <c r="DF239" s="43">
        <f t="shared" si="337"/>
        <v>0</v>
      </c>
      <c r="DG239" s="43">
        <f t="shared" si="337"/>
        <v>0</v>
      </c>
      <c r="DH239" s="43">
        <f t="shared" si="337"/>
        <v>0</v>
      </c>
      <c r="DI239" s="43">
        <f t="shared" si="337"/>
        <v>0</v>
      </c>
      <c r="DJ239" s="43">
        <f t="shared" si="337"/>
        <v>0</v>
      </c>
      <c r="DK239" s="43">
        <f t="shared" si="337"/>
        <v>0</v>
      </c>
      <c r="DL239" s="43">
        <f t="shared" si="337"/>
        <v>0</v>
      </c>
      <c r="DM239" s="43">
        <f t="shared" si="337"/>
        <v>0</v>
      </c>
      <c r="DN239" s="43">
        <f t="shared" si="337"/>
        <v>0</v>
      </c>
      <c r="DO239" s="43">
        <f t="shared" si="337"/>
        <v>0</v>
      </c>
      <c r="DP239" s="43">
        <f t="shared" si="337"/>
        <v>0</v>
      </c>
      <c r="DQ239" s="43">
        <f t="shared" si="337"/>
        <v>0</v>
      </c>
      <c r="DR239" s="43">
        <f t="shared" si="337"/>
        <v>0</v>
      </c>
      <c r="DS239" s="43">
        <f t="shared" si="337"/>
        <v>0</v>
      </c>
      <c r="DT239" s="43">
        <f t="shared" si="337"/>
        <v>0</v>
      </c>
      <c r="DU239" s="43">
        <f t="shared" si="337"/>
        <v>0</v>
      </c>
      <c r="DV239" s="43">
        <f t="shared" si="337"/>
        <v>0</v>
      </c>
      <c r="DW239" s="43">
        <f t="shared" si="337"/>
        <v>0</v>
      </c>
    </row>
    <row r="240" spans="4:127" x14ac:dyDescent="0.2">
      <c r="D240" s="20">
        <v>99</v>
      </c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  <c r="BW240" s="43"/>
      <c r="BX240" s="43"/>
      <c r="BY240" s="43"/>
      <c r="BZ240" s="43"/>
      <c r="CA240" s="43"/>
      <c r="CB240" s="43"/>
      <c r="CC240" s="43"/>
      <c r="CD240" s="43"/>
      <c r="CE240" s="43"/>
      <c r="CF240" s="43"/>
      <c r="CG240" s="43"/>
      <c r="CH240" s="43"/>
      <c r="CI240" s="43"/>
      <c r="CJ240" s="43"/>
      <c r="CK240" s="43"/>
      <c r="CL240" s="43"/>
      <c r="CM240" s="43"/>
      <c r="CN240" s="43"/>
      <c r="CO240" s="43"/>
      <c r="CP240" s="43"/>
      <c r="CQ240" s="43"/>
      <c r="CR240" s="43"/>
      <c r="CS240" s="43"/>
      <c r="CT240" s="43"/>
      <c r="CU240" s="43"/>
      <c r="CV240" s="43"/>
      <c r="CW240" s="43"/>
      <c r="CX240" s="43"/>
      <c r="CY240" s="43">
        <f t="shared" ref="CY240:DW240" si="338">IF(E$4&lt;=$C$142,$CY$8/$C$142,0)</f>
        <v>0</v>
      </c>
      <c r="CZ240" s="43">
        <f t="shared" si="338"/>
        <v>0</v>
      </c>
      <c r="DA240" s="43">
        <f t="shared" si="338"/>
        <v>0</v>
      </c>
      <c r="DB240" s="43">
        <f t="shared" si="338"/>
        <v>0</v>
      </c>
      <c r="DC240" s="43">
        <f t="shared" si="338"/>
        <v>0</v>
      </c>
      <c r="DD240" s="43">
        <f t="shared" si="338"/>
        <v>0</v>
      </c>
      <c r="DE240" s="43">
        <f t="shared" si="338"/>
        <v>0</v>
      </c>
      <c r="DF240" s="43">
        <f t="shared" si="338"/>
        <v>0</v>
      </c>
      <c r="DG240" s="43">
        <f t="shared" si="338"/>
        <v>0</v>
      </c>
      <c r="DH240" s="43">
        <f t="shared" si="338"/>
        <v>0</v>
      </c>
      <c r="DI240" s="43">
        <f t="shared" si="338"/>
        <v>0</v>
      </c>
      <c r="DJ240" s="43">
        <f t="shared" si="338"/>
        <v>0</v>
      </c>
      <c r="DK240" s="43">
        <f t="shared" si="338"/>
        <v>0</v>
      </c>
      <c r="DL240" s="43">
        <f t="shared" si="338"/>
        <v>0</v>
      </c>
      <c r="DM240" s="43">
        <f t="shared" si="338"/>
        <v>0</v>
      </c>
      <c r="DN240" s="43">
        <f t="shared" si="338"/>
        <v>0</v>
      </c>
      <c r="DO240" s="43">
        <f t="shared" si="338"/>
        <v>0</v>
      </c>
      <c r="DP240" s="43">
        <f t="shared" si="338"/>
        <v>0</v>
      </c>
      <c r="DQ240" s="43">
        <f t="shared" si="338"/>
        <v>0</v>
      </c>
      <c r="DR240" s="43">
        <f t="shared" si="338"/>
        <v>0</v>
      </c>
      <c r="DS240" s="43">
        <f t="shared" si="338"/>
        <v>0</v>
      </c>
      <c r="DT240" s="43">
        <f t="shared" si="338"/>
        <v>0</v>
      </c>
      <c r="DU240" s="43">
        <f t="shared" si="338"/>
        <v>0</v>
      </c>
      <c r="DV240" s="43">
        <f t="shared" si="338"/>
        <v>0</v>
      </c>
      <c r="DW240" s="43">
        <f t="shared" si="338"/>
        <v>0</v>
      </c>
    </row>
    <row r="241" spans="4:127" x14ac:dyDescent="0.2">
      <c r="D241" s="20">
        <v>100</v>
      </c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  <c r="BV241" s="43"/>
      <c r="BW241" s="43"/>
      <c r="BX241" s="43"/>
      <c r="BY241" s="43"/>
      <c r="BZ241" s="43"/>
      <c r="CA241" s="43"/>
      <c r="CB241" s="43"/>
      <c r="CC241" s="43"/>
      <c r="CD241" s="43"/>
      <c r="CE241" s="43"/>
      <c r="CF241" s="43"/>
      <c r="CG241" s="43"/>
      <c r="CH241" s="43"/>
      <c r="CI241" s="43"/>
      <c r="CJ241" s="43"/>
      <c r="CK241" s="43"/>
      <c r="CL241" s="43"/>
      <c r="CM241" s="43"/>
      <c r="CN241" s="43"/>
      <c r="CO241" s="43"/>
      <c r="CP241" s="43"/>
      <c r="CQ241" s="43"/>
      <c r="CR241" s="43"/>
      <c r="CS241" s="43"/>
      <c r="CT241" s="43"/>
      <c r="CU241" s="43"/>
      <c r="CV241" s="43"/>
      <c r="CW241" s="43"/>
      <c r="CX241" s="43"/>
      <c r="CY241" s="43"/>
      <c r="CZ241" s="43">
        <f t="shared" ref="CZ241:DW241" si="339">IF(E$4&lt;=$C$142,$CZ$8/$C$142,0)</f>
        <v>0</v>
      </c>
      <c r="DA241" s="43">
        <f t="shared" si="339"/>
        <v>0</v>
      </c>
      <c r="DB241" s="43">
        <f t="shared" si="339"/>
        <v>0</v>
      </c>
      <c r="DC241" s="43">
        <f t="shared" si="339"/>
        <v>0</v>
      </c>
      <c r="DD241" s="43">
        <f t="shared" si="339"/>
        <v>0</v>
      </c>
      <c r="DE241" s="43">
        <f t="shared" si="339"/>
        <v>0</v>
      </c>
      <c r="DF241" s="43">
        <f t="shared" si="339"/>
        <v>0</v>
      </c>
      <c r="DG241" s="43">
        <f t="shared" si="339"/>
        <v>0</v>
      </c>
      <c r="DH241" s="43">
        <f t="shared" si="339"/>
        <v>0</v>
      </c>
      <c r="DI241" s="43">
        <f t="shared" si="339"/>
        <v>0</v>
      </c>
      <c r="DJ241" s="43">
        <f t="shared" si="339"/>
        <v>0</v>
      </c>
      <c r="DK241" s="43">
        <f t="shared" si="339"/>
        <v>0</v>
      </c>
      <c r="DL241" s="43">
        <f t="shared" si="339"/>
        <v>0</v>
      </c>
      <c r="DM241" s="43">
        <f t="shared" si="339"/>
        <v>0</v>
      </c>
      <c r="DN241" s="43">
        <f t="shared" si="339"/>
        <v>0</v>
      </c>
      <c r="DO241" s="43">
        <f t="shared" si="339"/>
        <v>0</v>
      </c>
      <c r="DP241" s="43">
        <f t="shared" si="339"/>
        <v>0</v>
      </c>
      <c r="DQ241" s="43">
        <f t="shared" si="339"/>
        <v>0</v>
      </c>
      <c r="DR241" s="43">
        <f t="shared" si="339"/>
        <v>0</v>
      </c>
      <c r="DS241" s="43">
        <f t="shared" si="339"/>
        <v>0</v>
      </c>
      <c r="DT241" s="43">
        <f t="shared" si="339"/>
        <v>0</v>
      </c>
      <c r="DU241" s="43">
        <f t="shared" si="339"/>
        <v>0</v>
      </c>
      <c r="DV241" s="43">
        <f t="shared" si="339"/>
        <v>0</v>
      </c>
      <c r="DW241" s="43">
        <f t="shared" si="339"/>
        <v>0</v>
      </c>
    </row>
    <row r="242" spans="4:127" x14ac:dyDescent="0.2">
      <c r="D242" s="20">
        <v>101</v>
      </c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3"/>
      <c r="BS242" s="43"/>
      <c r="BT242" s="43"/>
      <c r="BU242" s="43"/>
      <c r="BV242" s="43"/>
      <c r="BW242" s="43"/>
      <c r="BX242" s="43"/>
      <c r="BY242" s="43"/>
      <c r="BZ242" s="43"/>
      <c r="CA242" s="43"/>
      <c r="CB242" s="43"/>
      <c r="CC242" s="43"/>
      <c r="CD242" s="43"/>
      <c r="CE242" s="43"/>
      <c r="CF242" s="43"/>
      <c r="CG242" s="43"/>
      <c r="CH242" s="43"/>
      <c r="CI242" s="43"/>
      <c r="CJ242" s="43"/>
      <c r="CK242" s="43"/>
      <c r="CL242" s="43"/>
      <c r="CM242" s="43"/>
      <c r="CN242" s="43"/>
      <c r="CO242" s="43"/>
      <c r="CP242" s="43"/>
      <c r="CQ242" s="43"/>
      <c r="CR242" s="43"/>
      <c r="CS242" s="43"/>
      <c r="CT242" s="43"/>
      <c r="CU242" s="43"/>
      <c r="CV242" s="43"/>
      <c r="CW242" s="43"/>
      <c r="CX242" s="43"/>
      <c r="CY242" s="43"/>
      <c r="CZ242" s="43"/>
      <c r="DA242" s="43">
        <f t="shared" ref="DA242:DW242" si="340">IF(E$4&lt;=$C$142,$DA$8/$C$142,0)</f>
        <v>0</v>
      </c>
      <c r="DB242" s="43">
        <f t="shared" si="340"/>
        <v>0</v>
      </c>
      <c r="DC242" s="43">
        <f t="shared" si="340"/>
        <v>0</v>
      </c>
      <c r="DD242" s="43">
        <f t="shared" si="340"/>
        <v>0</v>
      </c>
      <c r="DE242" s="43">
        <f t="shared" si="340"/>
        <v>0</v>
      </c>
      <c r="DF242" s="43">
        <f t="shared" si="340"/>
        <v>0</v>
      </c>
      <c r="DG242" s="43">
        <f t="shared" si="340"/>
        <v>0</v>
      </c>
      <c r="DH242" s="43">
        <f t="shared" si="340"/>
        <v>0</v>
      </c>
      <c r="DI242" s="43">
        <f t="shared" si="340"/>
        <v>0</v>
      </c>
      <c r="DJ242" s="43">
        <f t="shared" si="340"/>
        <v>0</v>
      </c>
      <c r="DK242" s="43">
        <f t="shared" si="340"/>
        <v>0</v>
      </c>
      <c r="DL242" s="43">
        <f t="shared" si="340"/>
        <v>0</v>
      </c>
      <c r="DM242" s="43">
        <f t="shared" si="340"/>
        <v>0</v>
      </c>
      <c r="DN242" s="43">
        <f t="shared" si="340"/>
        <v>0</v>
      </c>
      <c r="DO242" s="43">
        <f t="shared" si="340"/>
        <v>0</v>
      </c>
      <c r="DP242" s="43">
        <f t="shared" si="340"/>
        <v>0</v>
      </c>
      <c r="DQ242" s="43">
        <f t="shared" si="340"/>
        <v>0</v>
      </c>
      <c r="DR242" s="43">
        <f t="shared" si="340"/>
        <v>0</v>
      </c>
      <c r="DS242" s="43">
        <f t="shared" si="340"/>
        <v>0</v>
      </c>
      <c r="DT242" s="43">
        <f t="shared" si="340"/>
        <v>0</v>
      </c>
      <c r="DU242" s="43">
        <f t="shared" si="340"/>
        <v>0</v>
      </c>
      <c r="DV242" s="43">
        <f t="shared" si="340"/>
        <v>0</v>
      </c>
      <c r="DW242" s="43">
        <f t="shared" si="340"/>
        <v>0</v>
      </c>
    </row>
    <row r="243" spans="4:127" x14ac:dyDescent="0.2">
      <c r="D243" s="20">
        <v>102</v>
      </c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  <c r="BW243" s="43"/>
      <c r="BX243" s="43"/>
      <c r="BY243" s="43"/>
      <c r="BZ243" s="43"/>
      <c r="CA243" s="43"/>
      <c r="CB243" s="43"/>
      <c r="CC243" s="43"/>
      <c r="CD243" s="43"/>
      <c r="CE243" s="43"/>
      <c r="CF243" s="43"/>
      <c r="CG243" s="43"/>
      <c r="CH243" s="43"/>
      <c r="CI243" s="43"/>
      <c r="CJ243" s="43"/>
      <c r="CK243" s="43"/>
      <c r="CL243" s="43"/>
      <c r="CM243" s="43"/>
      <c r="CN243" s="43"/>
      <c r="CO243" s="43"/>
      <c r="CP243" s="43"/>
      <c r="CQ243" s="43"/>
      <c r="CR243" s="43"/>
      <c r="CS243" s="43"/>
      <c r="CT243" s="43"/>
      <c r="CU243" s="43"/>
      <c r="CV243" s="43"/>
      <c r="CW243" s="43"/>
      <c r="CX243" s="43"/>
      <c r="CY243" s="43"/>
      <c r="CZ243" s="43"/>
      <c r="DA243" s="43"/>
      <c r="DB243" s="43">
        <f t="shared" ref="DB243:DW243" si="341">IF(E$4&lt;=$C$142,$DB$8/$C$142,0)</f>
        <v>0</v>
      </c>
      <c r="DC243" s="43">
        <f t="shared" si="341"/>
        <v>0</v>
      </c>
      <c r="DD243" s="43">
        <f t="shared" si="341"/>
        <v>0</v>
      </c>
      <c r="DE243" s="43">
        <f t="shared" si="341"/>
        <v>0</v>
      </c>
      <c r="DF243" s="43">
        <f t="shared" si="341"/>
        <v>0</v>
      </c>
      <c r="DG243" s="43">
        <f t="shared" si="341"/>
        <v>0</v>
      </c>
      <c r="DH243" s="43">
        <f t="shared" si="341"/>
        <v>0</v>
      </c>
      <c r="DI243" s="43">
        <f t="shared" si="341"/>
        <v>0</v>
      </c>
      <c r="DJ243" s="43">
        <f t="shared" si="341"/>
        <v>0</v>
      </c>
      <c r="DK243" s="43">
        <f t="shared" si="341"/>
        <v>0</v>
      </c>
      <c r="DL243" s="43">
        <f t="shared" si="341"/>
        <v>0</v>
      </c>
      <c r="DM243" s="43">
        <f t="shared" si="341"/>
        <v>0</v>
      </c>
      <c r="DN243" s="43">
        <f t="shared" si="341"/>
        <v>0</v>
      </c>
      <c r="DO243" s="43">
        <f t="shared" si="341"/>
        <v>0</v>
      </c>
      <c r="DP243" s="43">
        <f t="shared" si="341"/>
        <v>0</v>
      </c>
      <c r="DQ243" s="43">
        <f t="shared" si="341"/>
        <v>0</v>
      </c>
      <c r="DR243" s="43">
        <f t="shared" si="341"/>
        <v>0</v>
      </c>
      <c r="DS243" s="43">
        <f t="shared" si="341"/>
        <v>0</v>
      </c>
      <c r="DT243" s="43">
        <f t="shared" si="341"/>
        <v>0</v>
      </c>
      <c r="DU243" s="43">
        <f t="shared" si="341"/>
        <v>0</v>
      </c>
      <c r="DV243" s="43">
        <f t="shared" si="341"/>
        <v>0</v>
      </c>
      <c r="DW243" s="43">
        <f t="shared" si="341"/>
        <v>0</v>
      </c>
    </row>
    <row r="244" spans="4:127" x14ac:dyDescent="0.2">
      <c r="D244" s="20">
        <v>103</v>
      </c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3"/>
      <c r="BQ244" s="43"/>
      <c r="BR244" s="43"/>
      <c r="BS244" s="43"/>
      <c r="BT244" s="43"/>
      <c r="BU244" s="43"/>
      <c r="BV244" s="43"/>
      <c r="BW244" s="43"/>
      <c r="BX244" s="43"/>
      <c r="BY244" s="43"/>
      <c r="BZ244" s="43"/>
      <c r="CA244" s="43"/>
      <c r="CB244" s="43"/>
      <c r="CC244" s="43"/>
      <c r="CD244" s="43"/>
      <c r="CE244" s="43"/>
      <c r="CF244" s="43"/>
      <c r="CG244" s="43"/>
      <c r="CH244" s="43"/>
      <c r="CI244" s="43"/>
      <c r="CJ244" s="43"/>
      <c r="CK244" s="43"/>
      <c r="CL244" s="43"/>
      <c r="CM244" s="43"/>
      <c r="CN244" s="43"/>
      <c r="CO244" s="43"/>
      <c r="CP244" s="43"/>
      <c r="CQ244" s="43"/>
      <c r="CR244" s="43"/>
      <c r="CS244" s="43"/>
      <c r="CT244" s="43"/>
      <c r="CU244" s="43"/>
      <c r="CV244" s="43"/>
      <c r="CW244" s="43"/>
      <c r="CX244" s="43"/>
      <c r="CY244" s="43"/>
      <c r="CZ244" s="43"/>
      <c r="DA244" s="43"/>
      <c r="DB244" s="43"/>
      <c r="DC244" s="43">
        <f t="shared" ref="DC244:DW244" si="342">IF(E$4&lt;=$C$142,$DC$8/$C$142,0)</f>
        <v>0</v>
      </c>
      <c r="DD244" s="43">
        <f t="shared" si="342"/>
        <v>0</v>
      </c>
      <c r="DE244" s="43">
        <f t="shared" si="342"/>
        <v>0</v>
      </c>
      <c r="DF244" s="43">
        <f t="shared" si="342"/>
        <v>0</v>
      </c>
      <c r="DG244" s="43">
        <f t="shared" si="342"/>
        <v>0</v>
      </c>
      <c r="DH244" s="43">
        <f t="shared" si="342"/>
        <v>0</v>
      </c>
      <c r="DI244" s="43">
        <f t="shared" si="342"/>
        <v>0</v>
      </c>
      <c r="DJ244" s="43">
        <f t="shared" si="342"/>
        <v>0</v>
      </c>
      <c r="DK244" s="43">
        <f t="shared" si="342"/>
        <v>0</v>
      </c>
      <c r="DL244" s="43">
        <f t="shared" si="342"/>
        <v>0</v>
      </c>
      <c r="DM244" s="43">
        <f t="shared" si="342"/>
        <v>0</v>
      </c>
      <c r="DN244" s="43">
        <f t="shared" si="342"/>
        <v>0</v>
      </c>
      <c r="DO244" s="43">
        <f t="shared" si="342"/>
        <v>0</v>
      </c>
      <c r="DP244" s="43">
        <f t="shared" si="342"/>
        <v>0</v>
      </c>
      <c r="DQ244" s="43">
        <f t="shared" si="342"/>
        <v>0</v>
      </c>
      <c r="DR244" s="43">
        <f t="shared" si="342"/>
        <v>0</v>
      </c>
      <c r="DS244" s="43">
        <f t="shared" si="342"/>
        <v>0</v>
      </c>
      <c r="DT244" s="43">
        <f t="shared" si="342"/>
        <v>0</v>
      </c>
      <c r="DU244" s="43">
        <f t="shared" si="342"/>
        <v>0</v>
      </c>
      <c r="DV244" s="43">
        <f t="shared" si="342"/>
        <v>0</v>
      </c>
      <c r="DW244" s="43">
        <f t="shared" si="342"/>
        <v>0</v>
      </c>
    </row>
    <row r="245" spans="4:127" x14ac:dyDescent="0.2">
      <c r="D245" s="20">
        <v>104</v>
      </c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  <c r="BV245" s="43"/>
      <c r="BW245" s="43"/>
      <c r="BX245" s="43"/>
      <c r="BY245" s="43"/>
      <c r="BZ245" s="43"/>
      <c r="CA245" s="43"/>
      <c r="CB245" s="43"/>
      <c r="CC245" s="43"/>
      <c r="CD245" s="43"/>
      <c r="CE245" s="43"/>
      <c r="CF245" s="43"/>
      <c r="CG245" s="43"/>
      <c r="CH245" s="43"/>
      <c r="CI245" s="43"/>
      <c r="CJ245" s="43"/>
      <c r="CK245" s="43"/>
      <c r="CL245" s="43"/>
      <c r="CM245" s="43"/>
      <c r="CN245" s="43"/>
      <c r="CO245" s="43"/>
      <c r="CP245" s="43"/>
      <c r="CQ245" s="43"/>
      <c r="CR245" s="43"/>
      <c r="CS245" s="43"/>
      <c r="CT245" s="43"/>
      <c r="CU245" s="43"/>
      <c r="CV245" s="43"/>
      <c r="CW245" s="43"/>
      <c r="CX245" s="43"/>
      <c r="CY245" s="43"/>
      <c r="CZ245" s="43"/>
      <c r="DA245" s="43"/>
      <c r="DB245" s="43"/>
      <c r="DC245" s="43"/>
      <c r="DD245" s="43">
        <f t="shared" ref="DD245:DW245" si="343">IF(E$4&lt;=$C$142,$DD$8/$C$142,0)</f>
        <v>0</v>
      </c>
      <c r="DE245" s="43">
        <f t="shared" si="343"/>
        <v>0</v>
      </c>
      <c r="DF245" s="43">
        <f t="shared" si="343"/>
        <v>0</v>
      </c>
      <c r="DG245" s="43">
        <f t="shared" si="343"/>
        <v>0</v>
      </c>
      <c r="DH245" s="43">
        <f t="shared" si="343"/>
        <v>0</v>
      </c>
      <c r="DI245" s="43">
        <f t="shared" si="343"/>
        <v>0</v>
      </c>
      <c r="DJ245" s="43">
        <f t="shared" si="343"/>
        <v>0</v>
      </c>
      <c r="DK245" s="43">
        <f t="shared" si="343"/>
        <v>0</v>
      </c>
      <c r="DL245" s="43">
        <f t="shared" si="343"/>
        <v>0</v>
      </c>
      <c r="DM245" s="43">
        <f t="shared" si="343"/>
        <v>0</v>
      </c>
      <c r="DN245" s="43">
        <f t="shared" si="343"/>
        <v>0</v>
      </c>
      <c r="DO245" s="43">
        <f t="shared" si="343"/>
        <v>0</v>
      </c>
      <c r="DP245" s="43">
        <f t="shared" si="343"/>
        <v>0</v>
      </c>
      <c r="DQ245" s="43">
        <f t="shared" si="343"/>
        <v>0</v>
      </c>
      <c r="DR245" s="43">
        <f t="shared" si="343"/>
        <v>0</v>
      </c>
      <c r="DS245" s="43">
        <f t="shared" si="343"/>
        <v>0</v>
      </c>
      <c r="DT245" s="43">
        <f t="shared" si="343"/>
        <v>0</v>
      </c>
      <c r="DU245" s="43">
        <f t="shared" si="343"/>
        <v>0</v>
      </c>
      <c r="DV245" s="43">
        <f t="shared" si="343"/>
        <v>0</v>
      </c>
      <c r="DW245" s="43">
        <f t="shared" si="343"/>
        <v>0</v>
      </c>
    </row>
    <row r="246" spans="4:127" x14ac:dyDescent="0.2">
      <c r="D246" s="20">
        <v>105</v>
      </c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43"/>
      <c r="BZ246" s="43"/>
      <c r="CA246" s="43"/>
      <c r="CB246" s="43"/>
      <c r="CC246" s="43"/>
      <c r="CD246" s="43"/>
      <c r="CE246" s="43"/>
      <c r="CF246" s="43"/>
      <c r="CG246" s="43"/>
      <c r="CH246" s="43"/>
      <c r="CI246" s="43"/>
      <c r="CJ246" s="43"/>
      <c r="CK246" s="43"/>
      <c r="CL246" s="43"/>
      <c r="CM246" s="43"/>
      <c r="CN246" s="43"/>
      <c r="CO246" s="43"/>
      <c r="CP246" s="43"/>
      <c r="CQ246" s="43"/>
      <c r="CR246" s="43"/>
      <c r="CS246" s="43"/>
      <c r="CT246" s="43"/>
      <c r="CU246" s="43"/>
      <c r="CV246" s="43"/>
      <c r="CW246" s="43"/>
      <c r="CX246" s="43"/>
      <c r="CY246" s="43"/>
      <c r="CZ246" s="43"/>
      <c r="DA246" s="43"/>
      <c r="DB246" s="43"/>
      <c r="DC246" s="43"/>
      <c r="DD246" s="43"/>
      <c r="DE246" s="43">
        <f t="shared" ref="DE246:DW246" si="344">IF(E$4&lt;=$C$142,$DE$8/$C$142,0)</f>
        <v>0</v>
      </c>
      <c r="DF246" s="43">
        <f t="shared" si="344"/>
        <v>0</v>
      </c>
      <c r="DG246" s="43">
        <f t="shared" si="344"/>
        <v>0</v>
      </c>
      <c r="DH246" s="43">
        <f t="shared" si="344"/>
        <v>0</v>
      </c>
      <c r="DI246" s="43">
        <f t="shared" si="344"/>
        <v>0</v>
      </c>
      <c r="DJ246" s="43">
        <f t="shared" si="344"/>
        <v>0</v>
      </c>
      <c r="DK246" s="43">
        <f t="shared" si="344"/>
        <v>0</v>
      </c>
      <c r="DL246" s="43">
        <f t="shared" si="344"/>
        <v>0</v>
      </c>
      <c r="DM246" s="43">
        <f t="shared" si="344"/>
        <v>0</v>
      </c>
      <c r="DN246" s="43">
        <f t="shared" si="344"/>
        <v>0</v>
      </c>
      <c r="DO246" s="43">
        <f t="shared" si="344"/>
        <v>0</v>
      </c>
      <c r="DP246" s="43">
        <f t="shared" si="344"/>
        <v>0</v>
      </c>
      <c r="DQ246" s="43">
        <f t="shared" si="344"/>
        <v>0</v>
      </c>
      <c r="DR246" s="43">
        <f t="shared" si="344"/>
        <v>0</v>
      </c>
      <c r="DS246" s="43">
        <f t="shared" si="344"/>
        <v>0</v>
      </c>
      <c r="DT246" s="43">
        <f t="shared" si="344"/>
        <v>0</v>
      </c>
      <c r="DU246" s="43">
        <f t="shared" si="344"/>
        <v>0</v>
      </c>
      <c r="DV246" s="43">
        <f t="shared" si="344"/>
        <v>0</v>
      </c>
      <c r="DW246" s="43">
        <f t="shared" si="344"/>
        <v>0</v>
      </c>
    </row>
    <row r="247" spans="4:127" x14ac:dyDescent="0.2">
      <c r="D247" s="20">
        <v>106</v>
      </c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  <c r="BV247" s="43"/>
      <c r="BW247" s="43"/>
      <c r="BX247" s="43"/>
      <c r="BY247" s="43"/>
      <c r="BZ247" s="43"/>
      <c r="CA247" s="43"/>
      <c r="CB247" s="43"/>
      <c r="CC247" s="43"/>
      <c r="CD247" s="43"/>
      <c r="CE247" s="43"/>
      <c r="CF247" s="43"/>
      <c r="CG247" s="43"/>
      <c r="CH247" s="43"/>
      <c r="CI247" s="43"/>
      <c r="CJ247" s="43"/>
      <c r="CK247" s="43"/>
      <c r="CL247" s="43"/>
      <c r="CM247" s="43"/>
      <c r="CN247" s="43"/>
      <c r="CO247" s="43"/>
      <c r="CP247" s="43"/>
      <c r="CQ247" s="43"/>
      <c r="CR247" s="43"/>
      <c r="CS247" s="43"/>
      <c r="CT247" s="43"/>
      <c r="CU247" s="43"/>
      <c r="CV247" s="43"/>
      <c r="CW247" s="43"/>
      <c r="CX247" s="43"/>
      <c r="CY247" s="43"/>
      <c r="CZ247" s="43"/>
      <c r="DA247" s="43"/>
      <c r="DB247" s="43"/>
      <c r="DC247" s="43"/>
      <c r="DD247" s="43"/>
      <c r="DE247" s="43"/>
      <c r="DF247" s="43">
        <f t="shared" ref="DF247:DW247" si="345">IF(E$4&lt;=$C$142,$DF$8/$C$142,0)</f>
        <v>0</v>
      </c>
      <c r="DG247" s="43">
        <f t="shared" si="345"/>
        <v>0</v>
      </c>
      <c r="DH247" s="43">
        <f t="shared" si="345"/>
        <v>0</v>
      </c>
      <c r="DI247" s="43">
        <f t="shared" si="345"/>
        <v>0</v>
      </c>
      <c r="DJ247" s="43">
        <f t="shared" si="345"/>
        <v>0</v>
      </c>
      <c r="DK247" s="43">
        <f t="shared" si="345"/>
        <v>0</v>
      </c>
      <c r="DL247" s="43">
        <f t="shared" si="345"/>
        <v>0</v>
      </c>
      <c r="DM247" s="43">
        <f t="shared" si="345"/>
        <v>0</v>
      </c>
      <c r="DN247" s="43">
        <f t="shared" si="345"/>
        <v>0</v>
      </c>
      <c r="DO247" s="43">
        <f t="shared" si="345"/>
        <v>0</v>
      </c>
      <c r="DP247" s="43">
        <f t="shared" si="345"/>
        <v>0</v>
      </c>
      <c r="DQ247" s="43">
        <f t="shared" si="345"/>
        <v>0</v>
      </c>
      <c r="DR247" s="43">
        <f t="shared" si="345"/>
        <v>0</v>
      </c>
      <c r="DS247" s="43">
        <f t="shared" si="345"/>
        <v>0</v>
      </c>
      <c r="DT247" s="43">
        <f t="shared" si="345"/>
        <v>0</v>
      </c>
      <c r="DU247" s="43">
        <f t="shared" si="345"/>
        <v>0</v>
      </c>
      <c r="DV247" s="43">
        <f t="shared" si="345"/>
        <v>0</v>
      </c>
      <c r="DW247" s="43">
        <f t="shared" si="345"/>
        <v>0</v>
      </c>
    </row>
    <row r="248" spans="4:127" x14ac:dyDescent="0.2">
      <c r="D248" s="20">
        <v>107</v>
      </c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  <c r="BH248" s="43"/>
      <c r="BI248" s="43"/>
      <c r="BJ248" s="43"/>
      <c r="BK248" s="43"/>
      <c r="BL248" s="43"/>
      <c r="BM248" s="43"/>
      <c r="BN248" s="43"/>
      <c r="BO248" s="43"/>
      <c r="BP248" s="43"/>
      <c r="BQ248" s="43"/>
      <c r="BR248" s="43"/>
      <c r="BS248" s="43"/>
      <c r="BT248" s="43"/>
      <c r="BU248" s="43"/>
      <c r="BV248" s="43"/>
      <c r="BW248" s="43"/>
      <c r="BX248" s="43"/>
      <c r="BY248" s="43"/>
      <c r="BZ248" s="43"/>
      <c r="CA248" s="43"/>
      <c r="CB248" s="43"/>
      <c r="CC248" s="43"/>
      <c r="CD248" s="43"/>
      <c r="CE248" s="43"/>
      <c r="CF248" s="43"/>
      <c r="CG248" s="43"/>
      <c r="CH248" s="43"/>
      <c r="CI248" s="43"/>
      <c r="CJ248" s="43"/>
      <c r="CK248" s="43"/>
      <c r="CL248" s="43"/>
      <c r="CM248" s="43"/>
      <c r="CN248" s="43"/>
      <c r="CO248" s="43"/>
      <c r="CP248" s="43"/>
      <c r="CQ248" s="43"/>
      <c r="CR248" s="43"/>
      <c r="CS248" s="43"/>
      <c r="CT248" s="43"/>
      <c r="CU248" s="43"/>
      <c r="CV248" s="43"/>
      <c r="CW248" s="43"/>
      <c r="CX248" s="43"/>
      <c r="CY248" s="43"/>
      <c r="CZ248" s="43"/>
      <c r="DA248" s="43"/>
      <c r="DB248" s="43"/>
      <c r="DC248" s="43"/>
      <c r="DD248" s="43"/>
      <c r="DE248" s="43"/>
      <c r="DF248" s="43"/>
      <c r="DG248" s="43">
        <f t="shared" ref="DG248:DW248" si="346">IF(E$4&lt;=$C$142,$DG$8/$C$142,0)</f>
        <v>0</v>
      </c>
      <c r="DH248" s="43">
        <f t="shared" si="346"/>
        <v>0</v>
      </c>
      <c r="DI248" s="43">
        <f t="shared" si="346"/>
        <v>0</v>
      </c>
      <c r="DJ248" s="43">
        <f t="shared" si="346"/>
        <v>0</v>
      </c>
      <c r="DK248" s="43">
        <f t="shared" si="346"/>
        <v>0</v>
      </c>
      <c r="DL248" s="43">
        <f t="shared" si="346"/>
        <v>0</v>
      </c>
      <c r="DM248" s="43">
        <f t="shared" si="346"/>
        <v>0</v>
      </c>
      <c r="DN248" s="43">
        <f t="shared" si="346"/>
        <v>0</v>
      </c>
      <c r="DO248" s="43">
        <f t="shared" si="346"/>
        <v>0</v>
      </c>
      <c r="DP248" s="43">
        <f t="shared" si="346"/>
        <v>0</v>
      </c>
      <c r="DQ248" s="43">
        <f t="shared" si="346"/>
        <v>0</v>
      </c>
      <c r="DR248" s="43">
        <f t="shared" si="346"/>
        <v>0</v>
      </c>
      <c r="DS248" s="43">
        <f t="shared" si="346"/>
        <v>0</v>
      </c>
      <c r="DT248" s="43">
        <f t="shared" si="346"/>
        <v>0</v>
      </c>
      <c r="DU248" s="43">
        <f t="shared" si="346"/>
        <v>0</v>
      </c>
      <c r="DV248" s="43">
        <f t="shared" si="346"/>
        <v>0</v>
      </c>
      <c r="DW248" s="43">
        <f t="shared" si="346"/>
        <v>0</v>
      </c>
    </row>
    <row r="249" spans="4:127" x14ac:dyDescent="0.2">
      <c r="D249" s="20">
        <v>108</v>
      </c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  <c r="BV249" s="43"/>
      <c r="BW249" s="43"/>
      <c r="BX249" s="43"/>
      <c r="BY249" s="43"/>
      <c r="BZ249" s="43"/>
      <c r="CA249" s="43"/>
      <c r="CB249" s="43"/>
      <c r="CC249" s="43"/>
      <c r="CD249" s="43"/>
      <c r="CE249" s="43"/>
      <c r="CF249" s="43"/>
      <c r="CG249" s="43"/>
      <c r="CH249" s="43"/>
      <c r="CI249" s="43"/>
      <c r="CJ249" s="43"/>
      <c r="CK249" s="43"/>
      <c r="CL249" s="43"/>
      <c r="CM249" s="43"/>
      <c r="CN249" s="43"/>
      <c r="CO249" s="43"/>
      <c r="CP249" s="43"/>
      <c r="CQ249" s="43"/>
      <c r="CR249" s="43"/>
      <c r="CS249" s="43"/>
      <c r="CT249" s="43"/>
      <c r="CU249" s="43"/>
      <c r="CV249" s="43"/>
      <c r="CW249" s="43"/>
      <c r="CX249" s="43"/>
      <c r="CY249" s="43"/>
      <c r="CZ249" s="43"/>
      <c r="DA249" s="43"/>
      <c r="DB249" s="43"/>
      <c r="DC249" s="43"/>
      <c r="DD249" s="43"/>
      <c r="DE249" s="43"/>
      <c r="DF249" s="43"/>
      <c r="DG249" s="43"/>
      <c r="DH249" s="43">
        <f t="shared" ref="DH249:DW249" si="347">IF(E$4&lt;=$C$142,$DH$8/$C$142,0)</f>
        <v>0</v>
      </c>
      <c r="DI249" s="43">
        <f t="shared" si="347"/>
        <v>0</v>
      </c>
      <c r="DJ249" s="43">
        <f t="shared" si="347"/>
        <v>0</v>
      </c>
      <c r="DK249" s="43">
        <f t="shared" si="347"/>
        <v>0</v>
      </c>
      <c r="DL249" s="43">
        <f t="shared" si="347"/>
        <v>0</v>
      </c>
      <c r="DM249" s="43">
        <f t="shared" si="347"/>
        <v>0</v>
      </c>
      <c r="DN249" s="43">
        <f t="shared" si="347"/>
        <v>0</v>
      </c>
      <c r="DO249" s="43">
        <f t="shared" si="347"/>
        <v>0</v>
      </c>
      <c r="DP249" s="43">
        <f t="shared" si="347"/>
        <v>0</v>
      </c>
      <c r="DQ249" s="43">
        <f t="shared" si="347"/>
        <v>0</v>
      </c>
      <c r="DR249" s="43">
        <f t="shared" si="347"/>
        <v>0</v>
      </c>
      <c r="DS249" s="43">
        <f t="shared" si="347"/>
        <v>0</v>
      </c>
      <c r="DT249" s="43">
        <f t="shared" si="347"/>
        <v>0</v>
      </c>
      <c r="DU249" s="43">
        <f t="shared" si="347"/>
        <v>0</v>
      </c>
      <c r="DV249" s="43">
        <f t="shared" si="347"/>
        <v>0</v>
      </c>
      <c r="DW249" s="43">
        <f t="shared" si="347"/>
        <v>0</v>
      </c>
    </row>
    <row r="250" spans="4:127" x14ac:dyDescent="0.2">
      <c r="D250" s="20">
        <v>109</v>
      </c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  <c r="BX250" s="43"/>
      <c r="BY250" s="43"/>
      <c r="BZ250" s="43"/>
      <c r="CA250" s="43"/>
      <c r="CB250" s="43"/>
      <c r="CC250" s="43"/>
      <c r="CD250" s="43"/>
      <c r="CE250" s="43"/>
      <c r="CF250" s="43"/>
      <c r="CG250" s="43"/>
      <c r="CH250" s="43"/>
      <c r="CI250" s="43"/>
      <c r="CJ250" s="43"/>
      <c r="CK250" s="43"/>
      <c r="CL250" s="43"/>
      <c r="CM250" s="43"/>
      <c r="CN250" s="43"/>
      <c r="CO250" s="43"/>
      <c r="CP250" s="43"/>
      <c r="CQ250" s="43"/>
      <c r="CR250" s="43"/>
      <c r="CS250" s="43"/>
      <c r="CT250" s="43"/>
      <c r="CU250" s="43"/>
      <c r="CV250" s="43"/>
      <c r="CW250" s="43"/>
      <c r="CX250" s="43"/>
      <c r="CY250" s="43"/>
      <c r="CZ250" s="43"/>
      <c r="DA250" s="43"/>
      <c r="DB250" s="43"/>
      <c r="DC250" s="43"/>
      <c r="DD250" s="43"/>
      <c r="DE250" s="43"/>
      <c r="DF250" s="43"/>
      <c r="DG250" s="43"/>
      <c r="DH250" s="43"/>
      <c r="DI250" s="43">
        <f t="shared" ref="DI250:DW250" si="348">IF(E$4&lt;=$C$142,$DI$8/$C$142,0)</f>
        <v>0</v>
      </c>
      <c r="DJ250" s="43">
        <f t="shared" si="348"/>
        <v>0</v>
      </c>
      <c r="DK250" s="43">
        <f t="shared" si="348"/>
        <v>0</v>
      </c>
      <c r="DL250" s="43">
        <f t="shared" si="348"/>
        <v>0</v>
      </c>
      <c r="DM250" s="43">
        <f t="shared" si="348"/>
        <v>0</v>
      </c>
      <c r="DN250" s="43">
        <f t="shared" si="348"/>
        <v>0</v>
      </c>
      <c r="DO250" s="43">
        <f t="shared" si="348"/>
        <v>0</v>
      </c>
      <c r="DP250" s="43">
        <f t="shared" si="348"/>
        <v>0</v>
      </c>
      <c r="DQ250" s="43">
        <f t="shared" si="348"/>
        <v>0</v>
      </c>
      <c r="DR250" s="43">
        <f t="shared" si="348"/>
        <v>0</v>
      </c>
      <c r="DS250" s="43">
        <f t="shared" si="348"/>
        <v>0</v>
      </c>
      <c r="DT250" s="43">
        <f t="shared" si="348"/>
        <v>0</v>
      </c>
      <c r="DU250" s="43">
        <f t="shared" si="348"/>
        <v>0</v>
      </c>
      <c r="DV250" s="43">
        <f t="shared" si="348"/>
        <v>0</v>
      </c>
      <c r="DW250" s="43">
        <f t="shared" si="348"/>
        <v>0</v>
      </c>
    </row>
    <row r="251" spans="4:127" x14ac:dyDescent="0.2">
      <c r="D251" s="20">
        <v>110</v>
      </c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/>
      <c r="BX251" s="43"/>
      <c r="BY251" s="43"/>
      <c r="BZ251" s="43"/>
      <c r="CA251" s="43"/>
      <c r="CB251" s="43"/>
      <c r="CC251" s="43"/>
      <c r="CD251" s="43"/>
      <c r="CE251" s="43"/>
      <c r="CF251" s="43"/>
      <c r="CG251" s="43"/>
      <c r="CH251" s="43"/>
      <c r="CI251" s="43"/>
      <c r="CJ251" s="43"/>
      <c r="CK251" s="43"/>
      <c r="CL251" s="43"/>
      <c r="CM251" s="43"/>
      <c r="CN251" s="43"/>
      <c r="CO251" s="43"/>
      <c r="CP251" s="43"/>
      <c r="CQ251" s="43"/>
      <c r="CR251" s="43"/>
      <c r="CS251" s="43"/>
      <c r="CT251" s="43"/>
      <c r="CU251" s="43"/>
      <c r="CV251" s="43"/>
      <c r="CW251" s="43"/>
      <c r="CX251" s="43"/>
      <c r="CY251" s="43"/>
      <c r="CZ251" s="43"/>
      <c r="DA251" s="43"/>
      <c r="DB251" s="43"/>
      <c r="DC251" s="43"/>
      <c r="DD251" s="43"/>
      <c r="DE251" s="43"/>
      <c r="DF251" s="43"/>
      <c r="DG251" s="43"/>
      <c r="DH251" s="43"/>
      <c r="DI251" s="43"/>
      <c r="DJ251" s="43">
        <f t="shared" ref="DJ251:DW251" si="349">IF(E$4&lt;=$C$142,$DJ$8/$C$142,0)</f>
        <v>0</v>
      </c>
      <c r="DK251" s="43">
        <f t="shared" si="349"/>
        <v>0</v>
      </c>
      <c r="DL251" s="43">
        <f t="shared" si="349"/>
        <v>0</v>
      </c>
      <c r="DM251" s="43">
        <f t="shared" si="349"/>
        <v>0</v>
      </c>
      <c r="DN251" s="43">
        <f t="shared" si="349"/>
        <v>0</v>
      </c>
      <c r="DO251" s="43">
        <f t="shared" si="349"/>
        <v>0</v>
      </c>
      <c r="DP251" s="43">
        <f t="shared" si="349"/>
        <v>0</v>
      </c>
      <c r="DQ251" s="43">
        <f t="shared" si="349"/>
        <v>0</v>
      </c>
      <c r="DR251" s="43">
        <f t="shared" si="349"/>
        <v>0</v>
      </c>
      <c r="DS251" s="43">
        <f t="shared" si="349"/>
        <v>0</v>
      </c>
      <c r="DT251" s="43">
        <f t="shared" si="349"/>
        <v>0</v>
      </c>
      <c r="DU251" s="43">
        <f t="shared" si="349"/>
        <v>0</v>
      </c>
      <c r="DV251" s="43">
        <f t="shared" si="349"/>
        <v>0</v>
      </c>
      <c r="DW251" s="43">
        <f t="shared" si="349"/>
        <v>0</v>
      </c>
    </row>
    <row r="252" spans="4:127" x14ac:dyDescent="0.2">
      <c r="D252" s="20">
        <v>111</v>
      </c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  <c r="BW252" s="43"/>
      <c r="BX252" s="43"/>
      <c r="BY252" s="43"/>
      <c r="BZ252" s="43"/>
      <c r="CA252" s="43"/>
      <c r="CB252" s="43"/>
      <c r="CC252" s="43"/>
      <c r="CD252" s="43"/>
      <c r="CE252" s="43"/>
      <c r="CF252" s="43"/>
      <c r="CG252" s="43"/>
      <c r="CH252" s="43"/>
      <c r="CI252" s="43"/>
      <c r="CJ252" s="43"/>
      <c r="CK252" s="43"/>
      <c r="CL252" s="43"/>
      <c r="CM252" s="43"/>
      <c r="CN252" s="43"/>
      <c r="CO252" s="43"/>
      <c r="CP252" s="43"/>
      <c r="CQ252" s="43"/>
      <c r="CR252" s="43"/>
      <c r="CS252" s="43"/>
      <c r="CT252" s="43"/>
      <c r="CU252" s="43"/>
      <c r="CV252" s="43"/>
      <c r="CW252" s="43"/>
      <c r="CX252" s="43"/>
      <c r="CY252" s="43"/>
      <c r="CZ252" s="43"/>
      <c r="DA252" s="43"/>
      <c r="DB252" s="43"/>
      <c r="DC252" s="43"/>
      <c r="DD252" s="43"/>
      <c r="DE252" s="43"/>
      <c r="DF252" s="43"/>
      <c r="DG252" s="43"/>
      <c r="DH252" s="43"/>
      <c r="DI252" s="43"/>
      <c r="DJ252" s="43"/>
      <c r="DK252" s="43">
        <f t="shared" ref="DK252:DW252" si="350">IF(E$4&lt;=$C$142,$DK$8/$C$142,0)</f>
        <v>0</v>
      </c>
      <c r="DL252" s="43">
        <f t="shared" si="350"/>
        <v>0</v>
      </c>
      <c r="DM252" s="43">
        <f t="shared" si="350"/>
        <v>0</v>
      </c>
      <c r="DN252" s="43">
        <f t="shared" si="350"/>
        <v>0</v>
      </c>
      <c r="DO252" s="43">
        <f t="shared" si="350"/>
        <v>0</v>
      </c>
      <c r="DP252" s="43">
        <f t="shared" si="350"/>
        <v>0</v>
      </c>
      <c r="DQ252" s="43">
        <f t="shared" si="350"/>
        <v>0</v>
      </c>
      <c r="DR252" s="43">
        <f t="shared" si="350"/>
        <v>0</v>
      </c>
      <c r="DS252" s="43">
        <f t="shared" si="350"/>
        <v>0</v>
      </c>
      <c r="DT252" s="43">
        <f t="shared" si="350"/>
        <v>0</v>
      </c>
      <c r="DU252" s="43">
        <f t="shared" si="350"/>
        <v>0</v>
      </c>
      <c r="DV252" s="43">
        <f t="shared" si="350"/>
        <v>0</v>
      </c>
      <c r="DW252" s="43">
        <f t="shared" si="350"/>
        <v>0</v>
      </c>
    </row>
    <row r="253" spans="4:127" x14ac:dyDescent="0.2">
      <c r="D253" s="20">
        <v>112</v>
      </c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3"/>
      <c r="CM253" s="43"/>
      <c r="CN253" s="43"/>
      <c r="CO253" s="43"/>
      <c r="CP253" s="43"/>
      <c r="CQ253" s="43"/>
      <c r="CR253" s="43"/>
      <c r="CS253" s="43"/>
      <c r="CT253" s="43"/>
      <c r="CU253" s="43"/>
      <c r="CV253" s="43"/>
      <c r="CW253" s="43"/>
      <c r="CX253" s="43"/>
      <c r="CY253" s="43"/>
      <c r="CZ253" s="43"/>
      <c r="DA253" s="43"/>
      <c r="DB253" s="43"/>
      <c r="DC253" s="43"/>
      <c r="DD253" s="43"/>
      <c r="DE253" s="43"/>
      <c r="DF253" s="43"/>
      <c r="DG253" s="43"/>
      <c r="DH253" s="43"/>
      <c r="DI253" s="43"/>
      <c r="DJ253" s="43"/>
      <c r="DK253" s="43"/>
      <c r="DL253" s="43">
        <f t="shared" ref="DL253:DW253" si="351">IF(E$4&lt;=$C$142,$DL$8/$C$142,0)</f>
        <v>0</v>
      </c>
      <c r="DM253" s="43">
        <f t="shared" si="351"/>
        <v>0</v>
      </c>
      <c r="DN253" s="43">
        <f t="shared" si="351"/>
        <v>0</v>
      </c>
      <c r="DO253" s="43">
        <f t="shared" si="351"/>
        <v>0</v>
      </c>
      <c r="DP253" s="43">
        <f t="shared" si="351"/>
        <v>0</v>
      </c>
      <c r="DQ253" s="43">
        <f t="shared" si="351"/>
        <v>0</v>
      </c>
      <c r="DR253" s="43">
        <f t="shared" si="351"/>
        <v>0</v>
      </c>
      <c r="DS253" s="43">
        <f t="shared" si="351"/>
        <v>0</v>
      </c>
      <c r="DT253" s="43">
        <f t="shared" si="351"/>
        <v>0</v>
      </c>
      <c r="DU253" s="43">
        <f t="shared" si="351"/>
        <v>0</v>
      </c>
      <c r="DV253" s="43">
        <f t="shared" si="351"/>
        <v>0</v>
      </c>
      <c r="DW253" s="43">
        <f t="shared" si="351"/>
        <v>0</v>
      </c>
    </row>
    <row r="254" spans="4:127" x14ac:dyDescent="0.2">
      <c r="D254" s="20">
        <v>113</v>
      </c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  <c r="BT254" s="43"/>
      <c r="BU254" s="43"/>
      <c r="BV254" s="43"/>
      <c r="BW254" s="43"/>
      <c r="BX254" s="43"/>
      <c r="BY254" s="43"/>
      <c r="BZ254" s="43"/>
      <c r="CA254" s="43"/>
      <c r="CB254" s="43"/>
      <c r="CC254" s="43"/>
      <c r="CD254" s="43"/>
      <c r="CE254" s="43"/>
      <c r="CF254" s="43"/>
      <c r="CG254" s="43"/>
      <c r="CH254" s="43"/>
      <c r="CI254" s="43"/>
      <c r="CJ254" s="43"/>
      <c r="CK254" s="43"/>
      <c r="CL254" s="43"/>
      <c r="CM254" s="43"/>
      <c r="CN254" s="43"/>
      <c r="CO254" s="43"/>
      <c r="CP254" s="43"/>
      <c r="CQ254" s="43"/>
      <c r="CR254" s="43"/>
      <c r="CS254" s="43"/>
      <c r="CT254" s="43"/>
      <c r="CU254" s="43"/>
      <c r="CV254" s="43"/>
      <c r="CW254" s="43"/>
      <c r="CX254" s="43"/>
      <c r="CY254" s="43"/>
      <c r="CZ254" s="43"/>
      <c r="DA254" s="43"/>
      <c r="DB254" s="43"/>
      <c r="DC254" s="43"/>
      <c r="DD254" s="43"/>
      <c r="DE254" s="43"/>
      <c r="DF254" s="43"/>
      <c r="DG254" s="43"/>
      <c r="DH254" s="43"/>
      <c r="DI254" s="43"/>
      <c r="DJ254" s="43"/>
      <c r="DK254" s="43"/>
      <c r="DL254" s="43"/>
      <c r="DM254" s="43">
        <f t="shared" ref="DM254:DW254" si="352">IF(E$4&lt;=$C$142,$DM$8/$C$142,0)</f>
        <v>0</v>
      </c>
      <c r="DN254" s="43">
        <f t="shared" si="352"/>
        <v>0</v>
      </c>
      <c r="DO254" s="43">
        <f t="shared" si="352"/>
        <v>0</v>
      </c>
      <c r="DP254" s="43">
        <f t="shared" si="352"/>
        <v>0</v>
      </c>
      <c r="DQ254" s="43">
        <f t="shared" si="352"/>
        <v>0</v>
      </c>
      <c r="DR254" s="43">
        <f t="shared" si="352"/>
        <v>0</v>
      </c>
      <c r="DS254" s="43">
        <f t="shared" si="352"/>
        <v>0</v>
      </c>
      <c r="DT254" s="43">
        <f t="shared" si="352"/>
        <v>0</v>
      </c>
      <c r="DU254" s="43">
        <f t="shared" si="352"/>
        <v>0</v>
      </c>
      <c r="DV254" s="43">
        <f t="shared" si="352"/>
        <v>0</v>
      </c>
      <c r="DW254" s="43">
        <f t="shared" si="352"/>
        <v>0</v>
      </c>
    </row>
    <row r="255" spans="4:127" x14ac:dyDescent="0.2">
      <c r="D255" s="20">
        <v>114</v>
      </c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43"/>
      <c r="BZ255" s="43"/>
      <c r="CA255" s="43"/>
      <c r="CB255" s="43"/>
      <c r="CC255" s="43"/>
      <c r="CD255" s="43"/>
      <c r="CE255" s="43"/>
      <c r="CF255" s="43"/>
      <c r="CG255" s="43"/>
      <c r="CH255" s="43"/>
      <c r="CI255" s="43"/>
      <c r="CJ255" s="43"/>
      <c r="CK255" s="43"/>
      <c r="CL255" s="43"/>
      <c r="CM255" s="43"/>
      <c r="CN255" s="43"/>
      <c r="CO255" s="43"/>
      <c r="CP255" s="43"/>
      <c r="CQ255" s="43"/>
      <c r="CR255" s="43"/>
      <c r="CS255" s="43"/>
      <c r="CT255" s="43"/>
      <c r="CU255" s="43"/>
      <c r="CV255" s="43"/>
      <c r="CW255" s="43"/>
      <c r="CX255" s="43"/>
      <c r="CY255" s="43"/>
      <c r="CZ255" s="43"/>
      <c r="DA255" s="43"/>
      <c r="DB255" s="43"/>
      <c r="DC255" s="43"/>
      <c r="DD255" s="43"/>
      <c r="DE255" s="43"/>
      <c r="DF255" s="43"/>
      <c r="DG255" s="43"/>
      <c r="DH255" s="43"/>
      <c r="DI255" s="43"/>
      <c r="DJ255" s="43"/>
      <c r="DK255" s="43"/>
      <c r="DL255" s="43"/>
      <c r="DM255" s="43"/>
      <c r="DN255" s="43">
        <f t="shared" ref="DN255:DW255" si="353">IF(E$4&lt;=$C$142,$DN$8/$C$142,0)</f>
        <v>0</v>
      </c>
      <c r="DO255" s="43">
        <f t="shared" si="353"/>
        <v>0</v>
      </c>
      <c r="DP255" s="43">
        <f t="shared" si="353"/>
        <v>0</v>
      </c>
      <c r="DQ255" s="43">
        <f t="shared" si="353"/>
        <v>0</v>
      </c>
      <c r="DR255" s="43">
        <f t="shared" si="353"/>
        <v>0</v>
      </c>
      <c r="DS255" s="43">
        <f t="shared" si="353"/>
        <v>0</v>
      </c>
      <c r="DT255" s="43">
        <f t="shared" si="353"/>
        <v>0</v>
      </c>
      <c r="DU255" s="43">
        <f t="shared" si="353"/>
        <v>0</v>
      </c>
      <c r="DV255" s="43">
        <f t="shared" si="353"/>
        <v>0</v>
      </c>
      <c r="DW255" s="43">
        <f t="shared" si="353"/>
        <v>0</v>
      </c>
    </row>
    <row r="256" spans="4:127" x14ac:dyDescent="0.2">
      <c r="D256" s="20">
        <v>115</v>
      </c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  <c r="BM256" s="43"/>
      <c r="BN256" s="43"/>
      <c r="BO256" s="43"/>
      <c r="BP256" s="43"/>
      <c r="BQ256" s="43"/>
      <c r="BR256" s="43"/>
      <c r="BS256" s="43"/>
      <c r="BT256" s="43"/>
      <c r="BU256" s="43"/>
      <c r="BV256" s="43"/>
      <c r="BW256" s="43"/>
      <c r="BX256" s="43"/>
      <c r="BY256" s="43"/>
      <c r="BZ256" s="43"/>
      <c r="CA256" s="43"/>
      <c r="CB256" s="43"/>
      <c r="CC256" s="43"/>
      <c r="CD256" s="43"/>
      <c r="CE256" s="43"/>
      <c r="CF256" s="43"/>
      <c r="CG256" s="43"/>
      <c r="CH256" s="43"/>
      <c r="CI256" s="43"/>
      <c r="CJ256" s="43"/>
      <c r="CK256" s="43"/>
      <c r="CL256" s="43"/>
      <c r="CM256" s="43"/>
      <c r="CN256" s="43"/>
      <c r="CO256" s="43"/>
      <c r="CP256" s="43"/>
      <c r="CQ256" s="43"/>
      <c r="CR256" s="43"/>
      <c r="CS256" s="43"/>
      <c r="CT256" s="43"/>
      <c r="CU256" s="43"/>
      <c r="CV256" s="43"/>
      <c r="CW256" s="43"/>
      <c r="CX256" s="43"/>
      <c r="CY256" s="43"/>
      <c r="CZ256" s="43"/>
      <c r="DA256" s="43"/>
      <c r="DB256" s="43"/>
      <c r="DC256" s="43"/>
      <c r="DD256" s="43"/>
      <c r="DE256" s="43"/>
      <c r="DF256" s="43"/>
      <c r="DG256" s="43"/>
      <c r="DH256" s="43"/>
      <c r="DI256" s="43"/>
      <c r="DJ256" s="43"/>
      <c r="DK256" s="43"/>
      <c r="DL256" s="43"/>
      <c r="DM256" s="43"/>
      <c r="DN256" s="43"/>
      <c r="DO256" s="43">
        <f t="shared" ref="DO256:DW256" si="354">IF(E$4&lt;=$C$142,$DO$8/$C$142,0)</f>
        <v>0</v>
      </c>
      <c r="DP256" s="43">
        <f t="shared" si="354"/>
        <v>0</v>
      </c>
      <c r="DQ256" s="43">
        <f t="shared" si="354"/>
        <v>0</v>
      </c>
      <c r="DR256" s="43">
        <f t="shared" si="354"/>
        <v>0</v>
      </c>
      <c r="DS256" s="43">
        <f t="shared" si="354"/>
        <v>0</v>
      </c>
      <c r="DT256" s="43">
        <f t="shared" si="354"/>
        <v>0</v>
      </c>
      <c r="DU256" s="43">
        <f t="shared" si="354"/>
        <v>0</v>
      </c>
      <c r="DV256" s="43">
        <f t="shared" si="354"/>
        <v>0</v>
      </c>
      <c r="DW256" s="43">
        <f t="shared" si="354"/>
        <v>0</v>
      </c>
    </row>
    <row r="257" spans="1:127" x14ac:dyDescent="0.2">
      <c r="D257" s="20">
        <v>116</v>
      </c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  <c r="BX257" s="43"/>
      <c r="BY257" s="43"/>
      <c r="BZ257" s="43"/>
      <c r="CA257" s="43"/>
      <c r="CB257" s="43"/>
      <c r="CC257" s="43"/>
      <c r="CD257" s="43"/>
      <c r="CE257" s="43"/>
      <c r="CF257" s="43"/>
      <c r="CG257" s="43"/>
      <c r="CH257" s="43"/>
      <c r="CI257" s="43"/>
      <c r="CJ257" s="43"/>
      <c r="CK257" s="43"/>
      <c r="CL257" s="43"/>
      <c r="CM257" s="43"/>
      <c r="CN257" s="43"/>
      <c r="CO257" s="43"/>
      <c r="CP257" s="43"/>
      <c r="CQ257" s="43"/>
      <c r="CR257" s="43"/>
      <c r="CS257" s="43"/>
      <c r="CT257" s="43"/>
      <c r="CU257" s="43"/>
      <c r="CV257" s="43"/>
      <c r="CW257" s="43"/>
      <c r="CX257" s="43"/>
      <c r="CY257" s="43"/>
      <c r="CZ257" s="43"/>
      <c r="DA257" s="43"/>
      <c r="DB257" s="43"/>
      <c r="DC257" s="43"/>
      <c r="DD257" s="43"/>
      <c r="DE257" s="43"/>
      <c r="DF257" s="43"/>
      <c r="DG257" s="43"/>
      <c r="DH257" s="43"/>
      <c r="DI257" s="43"/>
      <c r="DJ257" s="43"/>
      <c r="DK257" s="43"/>
      <c r="DL257" s="43"/>
      <c r="DM257" s="43"/>
      <c r="DN257" s="43"/>
      <c r="DO257" s="43"/>
      <c r="DP257" s="43">
        <f t="shared" ref="DP257:DW257" si="355">IF(E$4&lt;=$C$142,$DP$8/$C$142,0)</f>
        <v>0</v>
      </c>
      <c r="DQ257" s="43">
        <f t="shared" si="355"/>
        <v>0</v>
      </c>
      <c r="DR257" s="43">
        <f t="shared" si="355"/>
        <v>0</v>
      </c>
      <c r="DS257" s="43">
        <f t="shared" si="355"/>
        <v>0</v>
      </c>
      <c r="DT257" s="43">
        <f t="shared" si="355"/>
        <v>0</v>
      </c>
      <c r="DU257" s="43">
        <f t="shared" si="355"/>
        <v>0</v>
      </c>
      <c r="DV257" s="43">
        <f t="shared" si="355"/>
        <v>0</v>
      </c>
      <c r="DW257" s="43">
        <f t="shared" si="355"/>
        <v>0</v>
      </c>
    </row>
    <row r="258" spans="1:127" x14ac:dyDescent="0.2">
      <c r="D258" s="20">
        <v>117</v>
      </c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3"/>
      <c r="CQ258" s="43"/>
      <c r="CR258" s="43"/>
      <c r="CS258" s="43"/>
      <c r="CT258" s="43"/>
      <c r="CU258" s="43"/>
      <c r="CV258" s="43"/>
      <c r="CW258" s="43"/>
      <c r="CX258" s="43"/>
      <c r="CY258" s="43"/>
      <c r="CZ258" s="43"/>
      <c r="DA258" s="43"/>
      <c r="DB258" s="43"/>
      <c r="DC258" s="43"/>
      <c r="DD258" s="43"/>
      <c r="DE258" s="43"/>
      <c r="DF258" s="43"/>
      <c r="DG258" s="43"/>
      <c r="DH258" s="43"/>
      <c r="DI258" s="43"/>
      <c r="DJ258" s="43"/>
      <c r="DK258" s="43"/>
      <c r="DL258" s="43"/>
      <c r="DM258" s="43"/>
      <c r="DN258" s="43"/>
      <c r="DO258" s="43"/>
      <c r="DP258" s="43"/>
      <c r="DQ258" s="43">
        <f t="shared" ref="DQ258:DW258" si="356">IF(E$4&lt;=$C$142,$DQ$8/$C$142,0)</f>
        <v>0</v>
      </c>
      <c r="DR258" s="43">
        <f t="shared" si="356"/>
        <v>0</v>
      </c>
      <c r="DS258" s="43">
        <f t="shared" si="356"/>
        <v>0</v>
      </c>
      <c r="DT258" s="43">
        <f t="shared" si="356"/>
        <v>0</v>
      </c>
      <c r="DU258" s="43">
        <f t="shared" si="356"/>
        <v>0</v>
      </c>
      <c r="DV258" s="43">
        <f t="shared" si="356"/>
        <v>0</v>
      </c>
      <c r="DW258" s="43">
        <f t="shared" si="356"/>
        <v>0</v>
      </c>
    </row>
    <row r="259" spans="1:127" x14ac:dyDescent="0.2">
      <c r="D259" s="20">
        <v>118</v>
      </c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/>
      <c r="CW259" s="43"/>
      <c r="CX259" s="43"/>
      <c r="CY259" s="43"/>
      <c r="CZ259" s="43"/>
      <c r="DA259" s="43"/>
      <c r="DB259" s="43"/>
      <c r="DC259" s="43"/>
      <c r="DD259" s="43"/>
      <c r="DE259" s="43"/>
      <c r="DF259" s="43"/>
      <c r="DG259" s="43"/>
      <c r="DH259" s="43"/>
      <c r="DI259" s="43"/>
      <c r="DJ259" s="43"/>
      <c r="DK259" s="43"/>
      <c r="DL259" s="43"/>
      <c r="DM259" s="43"/>
      <c r="DN259" s="43"/>
      <c r="DO259" s="43"/>
      <c r="DP259" s="43"/>
      <c r="DQ259" s="43"/>
      <c r="DR259" s="43">
        <f t="shared" ref="DR259:DW259" si="357">IF(E$4&lt;=$C$142,$DR$8/$C$142,0)</f>
        <v>0</v>
      </c>
      <c r="DS259" s="43">
        <f t="shared" si="357"/>
        <v>0</v>
      </c>
      <c r="DT259" s="43">
        <f t="shared" si="357"/>
        <v>0</v>
      </c>
      <c r="DU259" s="43">
        <f t="shared" si="357"/>
        <v>0</v>
      </c>
      <c r="DV259" s="43">
        <f t="shared" si="357"/>
        <v>0</v>
      </c>
      <c r="DW259" s="43">
        <f t="shared" si="357"/>
        <v>0</v>
      </c>
    </row>
    <row r="260" spans="1:127" x14ac:dyDescent="0.2">
      <c r="D260" s="20">
        <v>119</v>
      </c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  <c r="CD260" s="43"/>
      <c r="CE260" s="43"/>
      <c r="CF260" s="43"/>
      <c r="CG260" s="43"/>
      <c r="CH260" s="43"/>
      <c r="CI260" s="43"/>
      <c r="CJ260" s="43"/>
      <c r="CK260" s="43"/>
      <c r="CL260" s="43"/>
      <c r="CM260" s="43"/>
      <c r="CN260" s="43"/>
      <c r="CO260" s="43"/>
      <c r="CP260" s="43"/>
      <c r="CQ260" s="43"/>
      <c r="CR260" s="43"/>
      <c r="CS260" s="43"/>
      <c r="CT260" s="43"/>
      <c r="CU260" s="43"/>
      <c r="CV260" s="43"/>
      <c r="CW260" s="43"/>
      <c r="CX260" s="43"/>
      <c r="CY260" s="43"/>
      <c r="CZ260" s="43"/>
      <c r="DA260" s="43"/>
      <c r="DB260" s="43"/>
      <c r="DC260" s="43"/>
      <c r="DD260" s="43"/>
      <c r="DE260" s="43"/>
      <c r="DF260" s="43"/>
      <c r="DG260" s="43"/>
      <c r="DH260" s="43"/>
      <c r="DI260" s="43"/>
      <c r="DJ260" s="43"/>
      <c r="DK260" s="43"/>
      <c r="DL260" s="43"/>
      <c r="DM260" s="43"/>
      <c r="DN260" s="43"/>
      <c r="DO260" s="43"/>
      <c r="DP260" s="43"/>
      <c r="DQ260" s="43"/>
      <c r="DR260" s="43"/>
      <c r="DS260" s="43">
        <f>IF(E$4&lt;=$C$142,$DS$8/$C$142,0)</f>
        <v>0</v>
      </c>
      <c r="DT260" s="43">
        <f>IF(F$4&lt;=$C$142,$DS$8/$C$142,0)</f>
        <v>0</v>
      </c>
      <c r="DU260" s="43">
        <f>IF(G$4&lt;=$C$142,$DS$8/$C$142,0)</f>
        <v>0</v>
      </c>
      <c r="DV260" s="43">
        <f>IF(H$4&lt;=$C$142,$DS$8/$C$142,0)</f>
        <v>0</v>
      </c>
      <c r="DW260" s="43">
        <f>IF(I$4&lt;=$C$142,$DS$8/$C$142,0)</f>
        <v>0</v>
      </c>
    </row>
    <row r="261" spans="1:127" x14ac:dyDescent="0.2">
      <c r="D261" s="20">
        <v>120</v>
      </c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3"/>
      <c r="BQ261" s="43"/>
      <c r="BR261" s="43"/>
      <c r="BS261" s="43"/>
      <c r="BT261" s="43"/>
      <c r="BU261" s="43"/>
      <c r="BV261" s="43"/>
      <c r="BW261" s="43"/>
      <c r="BX261" s="43"/>
      <c r="BY261" s="43"/>
      <c r="BZ261" s="43"/>
      <c r="CA261" s="43"/>
      <c r="CB261" s="43"/>
      <c r="CC261" s="43"/>
      <c r="CD261" s="43"/>
      <c r="CE261" s="43"/>
      <c r="CF261" s="43"/>
      <c r="CG261" s="43"/>
      <c r="CH261" s="43"/>
      <c r="CI261" s="43"/>
      <c r="CJ261" s="43"/>
      <c r="CK261" s="43"/>
      <c r="CL261" s="43"/>
      <c r="CM261" s="43"/>
      <c r="CN261" s="43"/>
      <c r="CO261" s="43"/>
      <c r="CP261" s="43"/>
      <c r="CQ261" s="43"/>
      <c r="CR261" s="43"/>
      <c r="CS261" s="43"/>
      <c r="CT261" s="43"/>
      <c r="CU261" s="43"/>
      <c r="CV261" s="43"/>
      <c r="CW261" s="43"/>
      <c r="CX261" s="43"/>
      <c r="CY261" s="43"/>
      <c r="CZ261" s="43"/>
      <c r="DA261" s="43"/>
      <c r="DB261" s="43"/>
      <c r="DC261" s="43"/>
      <c r="DD261" s="43"/>
      <c r="DE261" s="43"/>
      <c r="DF261" s="43"/>
      <c r="DG261" s="43"/>
      <c r="DH261" s="43"/>
      <c r="DI261" s="43"/>
      <c r="DJ261" s="43"/>
      <c r="DK261" s="43"/>
      <c r="DL261" s="43"/>
      <c r="DM261" s="43"/>
      <c r="DN261" s="43"/>
      <c r="DO261" s="43"/>
      <c r="DP261" s="43"/>
      <c r="DQ261" s="43"/>
      <c r="DR261" s="43"/>
      <c r="DS261" s="43"/>
      <c r="DT261" s="43">
        <f>IF(E$4&lt;=$C$142,$DT$8/$C$142,0)</f>
        <v>0</v>
      </c>
      <c r="DU261" s="43">
        <f>IF(F$4&lt;=$C$142,$DT$8/$C$142,0)</f>
        <v>0</v>
      </c>
      <c r="DV261" s="43">
        <f>IF(G$4&lt;=$C$142,$DT$8/$C$142,0)</f>
        <v>0</v>
      </c>
      <c r="DW261" s="43">
        <f>IF(H$4&lt;=$C$142,$DT$8/$C$142,0)</f>
        <v>0</v>
      </c>
    </row>
    <row r="262" spans="1:127" x14ac:dyDescent="0.2">
      <c r="D262" s="20">
        <v>121</v>
      </c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  <c r="BX262" s="43"/>
      <c r="BY262" s="43"/>
      <c r="BZ262" s="43"/>
      <c r="CA262" s="43"/>
      <c r="CB262" s="43"/>
      <c r="CC262" s="43"/>
      <c r="CD262" s="43"/>
      <c r="CE262" s="43"/>
      <c r="CF262" s="43"/>
      <c r="CG262" s="43"/>
      <c r="CH262" s="43"/>
      <c r="CI262" s="43"/>
      <c r="CJ262" s="43"/>
      <c r="CK262" s="43"/>
      <c r="CL262" s="43"/>
      <c r="CM262" s="43"/>
      <c r="CN262" s="43"/>
      <c r="CO262" s="43"/>
      <c r="CP262" s="43"/>
      <c r="CQ262" s="43"/>
      <c r="CR262" s="43"/>
      <c r="CS262" s="43"/>
      <c r="CT262" s="43"/>
      <c r="CU262" s="43"/>
      <c r="CV262" s="43"/>
      <c r="CW262" s="43"/>
      <c r="CX262" s="43"/>
      <c r="CY262" s="43"/>
      <c r="CZ262" s="43"/>
      <c r="DA262" s="43"/>
      <c r="DB262" s="43"/>
      <c r="DC262" s="43"/>
      <c r="DD262" s="43"/>
      <c r="DE262" s="43"/>
      <c r="DF262" s="43"/>
      <c r="DG262" s="43"/>
      <c r="DH262" s="43"/>
      <c r="DI262" s="43"/>
      <c r="DJ262" s="43"/>
      <c r="DK262" s="43"/>
      <c r="DL262" s="43"/>
      <c r="DM262" s="43"/>
      <c r="DN262" s="43"/>
      <c r="DO262" s="43"/>
      <c r="DP262" s="43"/>
      <c r="DQ262" s="43"/>
      <c r="DR262" s="43"/>
      <c r="DS262" s="43"/>
      <c r="DT262" s="43"/>
      <c r="DU262" s="43">
        <f>IF(E$4&lt;=$C$142,$DU$8/$C$142,0)</f>
        <v>0</v>
      </c>
      <c r="DV262" s="43">
        <f>IF(F$4&lt;=$C$142,$DU$8/$C$142,0)</f>
        <v>0</v>
      </c>
      <c r="DW262" s="43">
        <f>IF(G$4&lt;=$C$142,$DU$8/$C$142,0)</f>
        <v>0</v>
      </c>
    </row>
    <row r="263" spans="1:127" x14ac:dyDescent="0.2">
      <c r="D263" s="20">
        <v>122</v>
      </c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  <c r="BX263" s="43"/>
      <c r="BY263" s="43"/>
      <c r="BZ263" s="43"/>
      <c r="CA263" s="43"/>
      <c r="CB263" s="43"/>
      <c r="CC263" s="43"/>
      <c r="CD263" s="43"/>
      <c r="CE263" s="43"/>
      <c r="CF263" s="43"/>
      <c r="CG263" s="43"/>
      <c r="CH263" s="43"/>
      <c r="CI263" s="43"/>
      <c r="CJ263" s="43"/>
      <c r="CK263" s="43"/>
      <c r="CL263" s="43"/>
      <c r="CM263" s="43"/>
      <c r="CN263" s="43"/>
      <c r="CO263" s="43"/>
      <c r="CP263" s="43"/>
      <c r="CQ263" s="43"/>
      <c r="CR263" s="43"/>
      <c r="CS263" s="43"/>
      <c r="CT263" s="43"/>
      <c r="CU263" s="43"/>
      <c r="CV263" s="43"/>
      <c r="CW263" s="43"/>
      <c r="CX263" s="43"/>
      <c r="CY263" s="43"/>
      <c r="CZ263" s="43"/>
      <c r="DA263" s="43"/>
      <c r="DB263" s="43"/>
      <c r="DC263" s="43"/>
      <c r="DD263" s="43"/>
      <c r="DE263" s="43"/>
      <c r="DF263" s="43"/>
      <c r="DG263" s="43"/>
      <c r="DH263" s="43"/>
      <c r="DI263" s="43"/>
      <c r="DJ263" s="43"/>
      <c r="DK263" s="43"/>
      <c r="DL263" s="43"/>
      <c r="DM263" s="43"/>
      <c r="DN263" s="43"/>
      <c r="DO263" s="43"/>
      <c r="DP263" s="43"/>
      <c r="DQ263" s="43"/>
      <c r="DR263" s="43"/>
      <c r="DS263" s="43"/>
      <c r="DT263" s="43"/>
      <c r="DU263" s="43"/>
      <c r="DV263" s="43">
        <f>IF(E$4&lt;=$C$142,$DV$8/$C$142,0)</f>
        <v>0</v>
      </c>
      <c r="DW263" s="43">
        <f>IF(F$4&lt;=$C$142,$DV$8/$C$142,0)</f>
        <v>0</v>
      </c>
    </row>
    <row r="264" spans="1:127" x14ac:dyDescent="0.2">
      <c r="D264" s="20">
        <v>123</v>
      </c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3"/>
      <c r="BQ264" s="43"/>
      <c r="BR264" s="43"/>
      <c r="BS264" s="43"/>
      <c r="BT264" s="43"/>
      <c r="BU264" s="43"/>
      <c r="BV264" s="43"/>
      <c r="BW264" s="43"/>
      <c r="BX264" s="43"/>
      <c r="BY264" s="43"/>
      <c r="BZ264" s="43"/>
      <c r="CA264" s="43"/>
      <c r="CB264" s="43"/>
      <c r="CC264" s="43"/>
      <c r="CD264" s="43"/>
      <c r="CE264" s="43"/>
      <c r="CF264" s="43"/>
      <c r="CG264" s="43"/>
      <c r="CH264" s="43"/>
      <c r="CI264" s="43"/>
      <c r="CJ264" s="43"/>
      <c r="CK264" s="43"/>
      <c r="CL264" s="43"/>
      <c r="CM264" s="43"/>
      <c r="CN264" s="43"/>
      <c r="CO264" s="43"/>
      <c r="CP264" s="43"/>
      <c r="CQ264" s="43"/>
      <c r="CR264" s="43"/>
      <c r="CS264" s="43"/>
      <c r="CT264" s="43"/>
      <c r="CU264" s="43"/>
      <c r="CV264" s="43"/>
      <c r="CW264" s="43"/>
      <c r="CX264" s="43"/>
      <c r="CY264" s="43"/>
      <c r="CZ264" s="43"/>
      <c r="DA264" s="43"/>
      <c r="DB264" s="43"/>
      <c r="DC264" s="43"/>
      <c r="DD264" s="43"/>
      <c r="DE264" s="43"/>
      <c r="DF264" s="43"/>
      <c r="DG264" s="43"/>
      <c r="DH264" s="43"/>
      <c r="DI264" s="43"/>
      <c r="DJ264" s="43"/>
      <c r="DK264" s="43"/>
      <c r="DL264" s="43"/>
      <c r="DM264" s="43"/>
      <c r="DN264" s="43"/>
      <c r="DO264" s="43"/>
      <c r="DP264" s="43"/>
      <c r="DQ264" s="43"/>
      <c r="DR264" s="43"/>
      <c r="DS264" s="43"/>
      <c r="DT264" s="43"/>
      <c r="DU264" s="43"/>
      <c r="DV264" s="43"/>
      <c r="DW264" s="43">
        <f>IF(E$4&lt;=$C$142,$DW$8/$C$142,0)</f>
        <v>0</v>
      </c>
    </row>
    <row r="265" spans="1:127" x14ac:dyDescent="0.2"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  <c r="BV265" s="43"/>
      <c r="BW265" s="43"/>
      <c r="BX265" s="43"/>
      <c r="BY265" s="43"/>
      <c r="BZ265" s="43"/>
      <c r="CA265" s="43"/>
      <c r="CB265" s="43"/>
      <c r="CC265" s="43"/>
      <c r="CD265" s="43"/>
      <c r="CE265" s="43"/>
      <c r="CF265" s="43"/>
      <c r="CG265" s="43"/>
      <c r="CH265" s="43"/>
      <c r="CI265" s="43"/>
      <c r="CJ265" s="43"/>
      <c r="CK265" s="43"/>
      <c r="CL265" s="43"/>
      <c r="CM265" s="43"/>
      <c r="CN265" s="43"/>
      <c r="CO265" s="43"/>
      <c r="CP265" s="43"/>
      <c r="CQ265" s="43"/>
      <c r="CR265" s="43"/>
      <c r="CS265" s="43"/>
      <c r="CT265" s="43"/>
      <c r="CU265" s="43"/>
      <c r="CV265" s="43"/>
      <c r="CW265" s="43"/>
      <c r="CX265" s="43"/>
      <c r="CY265" s="43"/>
      <c r="CZ265" s="43"/>
      <c r="DA265" s="43"/>
      <c r="DB265" s="43"/>
      <c r="DC265" s="43"/>
      <c r="DD265" s="43"/>
      <c r="DE265" s="43"/>
      <c r="DF265" s="43"/>
      <c r="DG265" s="43"/>
      <c r="DH265" s="43"/>
      <c r="DI265" s="43"/>
      <c r="DJ265" s="43"/>
      <c r="DK265" s="43"/>
      <c r="DL265" s="43"/>
      <c r="DM265" s="43"/>
      <c r="DN265" s="43"/>
      <c r="DO265" s="43"/>
      <c r="DP265" s="43"/>
      <c r="DQ265" s="43"/>
      <c r="DR265" s="43"/>
      <c r="DS265" s="43"/>
      <c r="DT265" s="43"/>
      <c r="DU265" s="43"/>
      <c r="DV265" s="43"/>
      <c r="DW265" s="43"/>
    </row>
    <row r="266" spans="1:127" x14ac:dyDescent="0.2">
      <c r="A266" s="2" t="s">
        <v>164</v>
      </c>
      <c r="E266" s="43">
        <f>SUM(E142:E264)</f>
        <v>0</v>
      </c>
      <c r="F266" s="43">
        <f t="shared" ref="F266:BQ266" si="358">SUM(F142:F264)</f>
        <v>0</v>
      </c>
      <c r="G266" s="43">
        <f t="shared" si="358"/>
        <v>0</v>
      </c>
      <c r="H266" s="43">
        <f t="shared" si="358"/>
        <v>0</v>
      </c>
      <c r="I266" s="43">
        <f t="shared" si="358"/>
        <v>0</v>
      </c>
      <c r="J266" s="43">
        <f t="shared" si="358"/>
        <v>0</v>
      </c>
      <c r="K266" s="43">
        <f t="shared" si="358"/>
        <v>0</v>
      </c>
      <c r="L266" s="43">
        <f t="shared" si="358"/>
        <v>0</v>
      </c>
      <c r="M266" s="43">
        <f t="shared" si="358"/>
        <v>0</v>
      </c>
      <c r="N266" s="43">
        <f t="shared" si="358"/>
        <v>0</v>
      </c>
      <c r="O266" s="43">
        <f t="shared" si="358"/>
        <v>0</v>
      </c>
      <c r="P266" s="43">
        <f t="shared" si="358"/>
        <v>0</v>
      </c>
      <c r="Q266" s="43">
        <f t="shared" si="358"/>
        <v>0</v>
      </c>
      <c r="R266" s="43">
        <f t="shared" si="358"/>
        <v>0</v>
      </c>
      <c r="S266" s="43">
        <f t="shared" si="358"/>
        <v>0</v>
      </c>
      <c r="T266" s="43">
        <f t="shared" si="358"/>
        <v>0</v>
      </c>
      <c r="U266" s="43">
        <f t="shared" si="358"/>
        <v>0</v>
      </c>
      <c r="V266" s="43">
        <f t="shared" si="358"/>
        <v>0</v>
      </c>
      <c r="W266" s="43">
        <f t="shared" si="358"/>
        <v>0</v>
      </c>
      <c r="X266" s="43">
        <f t="shared" si="358"/>
        <v>0</v>
      </c>
      <c r="Y266" s="43">
        <f t="shared" si="358"/>
        <v>0</v>
      </c>
      <c r="Z266" s="43">
        <f t="shared" si="358"/>
        <v>0</v>
      </c>
      <c r="AA266" s="43">
        <f t="shared" si="358"/>
        <v>0</v>
      </c>
      <c r="AB266" s="43">
        <f t="shared" si="358"/>
        <v>0</v>
      </c>
      <c r="AC266" s="43">
        <f t="shared" si="358"/>
        <v>0</v>
      </c>
      <c r="AD266" s="43">
        <f t="shared" si="358"/>
        <v>0</v>
      </c>
      <c r="AE266" s="43">
        <f t="shared" si="358"/>
        <v>0</v>
      </c>
      <c r="AF266" s="43">
        <f t="shared" si="358"/>
        <v>0</v>
      </c>
      <c r="AG266" s="43">
        <f t="shared" si="358"/>
        <v>0</v>
      </c>
      <c r="AH266" s="43">
        <f t="shared" si="358"/>
        <v>0</v>
      </c>
      <c r="AI266" s="43">
        <f t="shared" si="358"/>
        <v>0</v>
      </c>
      <c r="AJ266" s="43">
        <f t="shared" si="358"/>
        <v>0</v>
      </c>
      <c r="AK266" s="43">
        <f t="shared" si="358"/>
        <v>0</v>
      </c>
      <c r="AL266" s="43">
        <f t="shared" si="358"/>
        <v>0</v>
      </c>
      <c r="AM266" s="43">
        <f t="shared" si="358"/>
        <v>0</v>
      </c>
      <c r="AN266" s="43">
        <f t="shared" si="358"/>
        <v>0</v>
      </c>
      <c r="AO266" s="43">
        <f t="shared" si="358"/>
        <v>0</v>
      </c>
      <c r="AP266" s="43">
        <f t="shared" si="358"/>
        <v>0</v>
      </c>
      <c r="AQ266" s="43">
        <f t="shared" si="358"/>
        <v>0</v>
      </c>
      <c r="AR266" s="43">
        <f t="shared" si="358"/>
        <v>0</v>
      </c>
      <c r="AS266" s="43">
        <f t="shared" si="358"/>
        <v>0</v>
      </c>
      <c r="AT266" s="43">
        <f t="shared" si="358"/>
        <v>0</v>
      </c>
      <c r="AU266" s="43">
        <f t="shared" si="358"/>
        <v>0</v>
      </c>
      <c r="AV266" s="43">
        <f t="shared" si="358"/>
        <v>0</v>
      </c>
      <c r="AW266" s="43">
        <f t="shared" si="358"/>
        <v>0</v>
      </c>
      <c r="AX266" s="43">
        <f t="shared" si="358"/>
        <v>0</v>
      </c>
      <c r="AY266" s="43">
        <f t="shared" si="358"/>
        <v>0</v>
      </c>
      <c r="AZ266" s="43">
        <f t="shared" si="358"/>
        <v>0</v>
      </c>
      <c r="BA266" s="43">
        <f t="shared" si="358"/>
        <v>0</v>
      </c>
      <c r="BB266" s="43">
        <f t="shared" si="358"/>
        <v>0</v>
      </c>
      <c r="BC266" s="43">
        <f t="shared" si="358"/>
        <v>0</v>
      </c>
      <c r="BD266" s="43">
        <f t="shared" si="358"/>
        <v>0</v>
      </c>
      <c r="BE266" s="43">
        <f t="shared" si="358"/>
        <v>0</v>
      </c>
      <c r="BF266" s="43">
        <f t="shared" si="358"/>
        <v>0</v>
      </c>
      <c r="BG266" s="43">
        <f t="shared" si="358"/>
        <v>0</v>
      </c>
      <c r="BH266" s="43">
        <f t="shared" si="358"/>
        <v>0</v>
      </c>
      <c r="BI266" s="43">
        <f t="shared" si="358"/>
        <v>0</v>
      </c>
      <c r="BJ266" s="43">
        <f t="shared" si="358"/>
        <v>0</v>
      </c>
      <c r="BK266" s="43">
        <f t="shared" si="358"/>
        <v>0</v>
      </c>
      <c r="BL266" s="43">
        <f t="shared" si="358"/>
        <v>0</v>
      </c>
      <c r="BM266" s="43">
        <f t="shared" si="358"/>
        <v>0</v>
      </c>
      <c r="BN266" s="43">
        <f t="shared" si="358"/>
        <v>0</v>
      </c>
      <c r="BO266" s="43">
        <f t="shared" si="358"/>
        <v>0</v>
      </c>
      <c r="BP266" s="43">
        <f t="shared" si="358"/>
        <v>0</v>
      </c>
      <c r="BQ266" s="43">
        <f t="shared" si="358"/>
        <v>0</v>
      </c>
      <c r="BR266" s="43">
        <f t="shared" ref="BR266:DW266" si="359">SUM(BR142:BR264)</f>
        <v>0</v>
      </c>
      <c r="BS266" s="43">
        <f t="shared" si="359"/>
        <v>0</v>
      </c>
      <c r="BT266" s="43">
        <f t="shared" si="359"/>
        <v>0</v>
      </c>
      <c r="BU266" s="43">
        <f t="shared" si="359"/>
        <v>0</v>
      </c>
      <c r="BV266" s="43">
        <f t="shared" si="359"/>
        <v>0</v>
      </c>
      <c r="BW266" s="43">
        <f t="shared" si="359"/>
        <v>0</v>
      </c>
      <c r="BX266" s="43">
        <f t="shared" si="359"/>
        <v>0</v>
      </c>
      <c r="BY266" s="43">
        <f t="shared" si="359"/>
        <v>0</v>
      </c>
      <c r="BZ266" s="43">
        <f t="shared" si="359"/>
        <v>0</v>
      </c>
      <c r="CA266" s="43">
        <f t="shared" si="359"/>
        <v>0</v>
      </c>
      <c r="CB266" s="43">
        <f t="shared" si="359"/>
        <v>0</v>
      </c>
      <c r="CC266" s="43">
        <f t="shared" si="359"/>
        <v>0</v>
      </c>
      <c r="CD266" s="43">
        <f t="shared" si="359"/>
        <v>0</v>
      </c>
      <c r="CE266" s="43">
        <f t="shared" si="359"/>
        <v>0</v>
      </c>
      <c r="CF266" s="43">
        <f t="shared" si="359"/>
        <v>0</v>
      </c>
      <c r="CG266" s="43">
        <f t="shared" si="359"/>
        <v>0</v>
      </c>
      <c r="CH266" s="43">
        <f t="shared" si="359"/>
        <v>0</v>
      </c>
      <c r="CI266" s="43">
        <f t="shared" si="359"/>
        <v>0</v>
      </c>
      <c r="CJ266" s="43">
        <f t="shared" si="359"/>
        <v>0</v>
      </c>
      <c r="CK266" s="43">
        <f t="shared" si="359"/>
        <v>0</v>
      </c>
      <c r="CL266" s="43">
        <f t="shared" si="359"/>
        <v>0</v>
      </c>
      <c r="CM266" s="43">
        <f t="shared" si="359"/>
        <v>0</v>
      </c>
      <c r="CN266" s="43">
        <f t="shared" si="359"/>
        <v>0</v>
      </c>
      <c r="CO266" s="43">
        <f t="shared" si="359"/>
        <v>0</v>
      </c>
      <c r="CP266" s="43">
        <f t="shared" si="359"/>
        <v>0</v>
      </c>
      <c r="CQ266" s="43">
        <f t="shared" si="359"/>
        <v>0</v>
      </c>
      <c r="CR266" s="43">
        <f t="shared" si="359"/>
        <v>0</v>
      </c>
      <c r="CS266" s="43">
        <f t="shared" si="359"/>
        <v>0</v>
      </c>
      <c r="CT266" s="43">
        <f t="shared" si="359"/>
        <v>0</v>
      </c>
      <c r="CU266" s="43">
        <f t="shared" si="359"/>
        <v>0</v>
      </c>
      <c r="CV266" s="43">
        <f t="shared" si="359"/>
        <v>0</v>
      </c>
      <c r="CW266" s="43">
        <f t="shared" si="359"/>
        <v>0</v>
      </c>
      <c r="CX266" s="43">
        <f t="shared" si="359"/>
        <v>0</v>
      </c>
      <c r="CY266" s="43">
        <f t="shared" si="359"/>
        <v>0</v>
      </c>
      <c r="CZ266" s="43">
        <f t="shared" si="359"/>
        <v>0</v>
      </c>
      <c r="DA266" s="43">
        <f t="shared" si="359"/>
        <v>0</v>
      </c>
      <c r="DB266" s="43">
        <f t="shared" si="359"/>
        <v>0</v>
      </c>
      <c r="DC266" s="43">
        <f t="shared" si="359"/>
        <v>0</v>
      </c>
      <c r="DD266" s="43">
        <f t="shared" si="359"/>
        <v>0</v>
      </c>
      <c r="DE266" s="43">
        <f t="shared" si="359"/>
        <v>0</v>
      </c>
      <c r="DF266" s="43">
        <f t="shared" si="359"/>
        <v>0</v>
      </c>
      <c r="DG266" s="43">
        <f t="shared" si="359"/>
        <v>0</v>
      </c>
      <c r="DH266" s="43">
        <f t="shared" si="359"/>
        <v>0</v>
      </c>
      <c r="DI266" s="43">
        <f t="shared" si="359"/>
        <v>0</v>
      </c>
      <c r="DJ266" s="43">
        <f t="shared" si="359"/>
        <v>0</v>
      </c>
      <c r="DK266" s="43">
        <f t="shared" si="359"/>
        <v>0</v>
      </c>
      <c r="DL266" s="43">
        <f t="shared" si="359"/>
        <v>0</v>
      </c>
      <c r="DM266" s="43">
        <f t="shared" si="359"/>
        <v>0</v>
      </c>
      <c r="DN266" s="43">
        <f t="shared" si="359"/>
        <v>0</v>
      </c>
      <c r="DO266" s="43">
        <f t="shared" si="359"/>
        <v>0</v>
      </c>
      <c r="DP266" s="43">
        <f t="shared" si="359"/>
        <v>0</v>
      </c>
      <c r="DQ266" s="43">
        <f t="shared" si="359"/>
        <v>0</v>
      </c>
      <c r="DR266" s="43">
        <f t="shared" si="359"/>
        <v>0</v>
      </c>
      <c r="DS266" s="43">
        <f t="shared" si="359"/>
        <v>0</v>
      </c>
      <c r="DT266" s="43">
        <f t="shared" si="359"/>
        <v>0</v>
      </c>
      <c r="DU266" s="43">
        <f t="shared" si="359"/>
        <v>0</v>
      </c>
      <c r="DV266" s="43">
        <f t="shared" si="359"/>
        <v>0</v>
      </c>
      <c r="DW266" s="43">
        <f t="shared" si="359"/>
        <v>0</v>
      </c>
    </row>
    <row r="268" spans="1:127" x14ac:dyDescent="0.2">
      <c r="D268" s="28" t="s">
        <v>162</v>
      </c>
      <c r="E268" s="20">
        <v>1</v>
      </c>
      <c r="F268" s="20">
        <f t="shared" ref="F268:BQ268" si="360">E268+1</f>
        <v>2</v>
      </c>
      <c r="G268" s="20">
        <f t="shared" si="360"/>
        <v>3</v>
      </c>
      <c r="H268" s="20">
        <f t="shared" si="360"/>
        <v>4</v>
      </c>
      <c r="I268" s="20">
        <f t="shared" si="360"/>
        <v>5</v>
      </c>
      <c r="J268" s="20">
        <f t="shared" si="360"/>
        <v>6</v>
      </c>
      <c r="K268" s="20">
        <f t="shared" si="360"/>
        <v>7</v>
      </c>
      <c r="L268" s="20">
        <f t="shared" si="360"/>
        <v>8</v>
      </c>
      <c r="M268" s="20">
        <f t="shared" si="360"/>
        <v>9</v>
      </c>
      <c r="N268" s="20">
        <f t="shared" si="360"/>
        <v>10</v>
      </c>
      <c r="O268" s="20">
        <f t="shared" si="360"/>
        <v>11</v>
      </c>
      <c r="P268" s="20">
        <f t="shared" si="360"/>
        <v>12</v>
      </c>
      <c r="Q268" s="20">
        <f t="shared" si="360"/>
        <v>13</v>
      </c>
      <c r="R268" s="20">
        <f t="shared" si="360"/>
        <v>14</v>
      </c>
      <c r="S268" s="20">
        <f t="shared" si="360"/>
        <v>15</v>
      </c>
      <c r="T268" s="20">
        <f t="shared" si="360"/>
        <v>16</v>
      </c>
      <c r="U268" s="20">
        <f t="shared" si="360"/>
        <v>17</v>
      </c>
      <c r="V268" s="20">
        <f t="shared" si="360"/>
        <v>18</v>
      </c>
      <c r="W268" s="20">
        <f t="shared" si="360"/>
        <v>19</v>
      </c>
      <c r="X268" s="20">
        <f t="shared" si="360"/>
        <v>20</v>
      </c>
      <c r="Y268" s="20">
        <f t="shared" si="360"/>
        <v>21</v>
      </c>
      <c r="Z268" s="20">
        <f t="shared" si="360"/>
        <v>22</v>
      </c>
      <c r="AA268" s="20">
        <f t="shared" si="360"/>
        <v>23</v>
      </c>
      <c r="AB268" s="20">
        <f t="shared" si="360"/>
        <v>24</v>
      </c>
      <c r="AC268" s="20">
        <f t="shared" si="360"/>
        <v>25</v>
      </c>
      <c r="AD268" s="20">
        <f t="shared" si="360"/>
        <v>26</v>
      </c>
      <c r="AE268" s="20">
        <f t="shared" si="360"/>
        <v>27</v>
      </c>
      <c r="AF268" s="20">
        <f t="shared" si="360"/>
        <v>28</v>
      </c>
      <c r="AG268" s="20">
        <f t="shared" si="360"/>
        <v>29</v>
      </c>
      <c r="AH268" s="20">
        <f t="shared" si="360"/>
        <v>30</v>
      </c>
      <c r="AI268" s="20">
        <f t="shared" si="360"/>
        <v>31</v>
      </c>
      <c r="AJ268" s="20">
        <f t="shared" si="360"/>
        <v>32</v>
      </c>
      <c r="AK268" s="20">
        <f t="shared" si="360"/>
        <v>33</v>
      </c>
      <c r="AL268" s="20">
        <f t="shared" si="360"/>
        <v>34</v>
      </c>
      <c r="AM268" s="20">
        <f t="shared" si="360"/>
        <v>35</v>
      </c>
      <c r="AN268" s="20">
        <f t="shared" si="360"/>
        <v>36</v>
      </c>
      <c r="AO268" s="20">
        <f t="shared" si="360"/>
        <v>37</v>
      </c>
      <c r="AP268" s="20">
        <f t="shared" si="360"/>
        <v>38</v>
      </c>
      <c r="AQ268" s="20">
        <f t="shared" si="360"/>
        <v>39</v>
      </c>
      <c r="AR268" s="20">
        <f t="shared" si="360"/>
        <v>40</v>
      </c>
      <c r="AS268" s="20">
        <f t="shared" si="360"/>
        <v>41</v>
      </c>
      <c r="AT268" s="20">
        <f t="shared" si="360"/>
        <v>42</v>
      </c>
      <c r="AU268" s="20">
        <f t="shared" si="360"/>
        <v>43</v>
      </c>
      <c r="AV268" s="20">
        <f t="shared" si="360"/>
        <v>44</v>
      </c>
      <c r="AW268" s="20">
        <f t="shared" si="360"/>
        <v>45</v>
      </c>
      <c r="AX268" s="20">
        <f t="shared" si="360"/>
        <v>46</v>
      </c>
      <c r="AY268" s="20">
        <f t="shared" si="360"/>
        <v>47</v>
      </c>
      <c r="AZ268" s="20">
        <f t="shared" si="360"/>
        <v>48</v>
      </c>
      <c r="BA268" s="20">
        <f t="shared" si="360"/>
        <v>49</v>
      </c>
      <c r="BB268" s="20">
        <f t="shared" si="360"/>
        <v>50</v>
      </c>
      <c r="BC268" s="20">
        <f t="shared" si="360"/>
        <v>51</v>
      </c>
      <c r="BD268" s="20">
        <f t="shared" si="360"/>
        <v>52</v>
      </c>
      <c r="BE268" s="20">
        <f t="shared" si="360"/>
        <v>53</v>
      </c>
      <c r="BF268" s="20">
        <f t="shared" si="360"/>
        <v>54</v>
      </c>
      <c r="BG268" s="20">
        <f t="shared" si="360"/>
        <v>55</v>
      </c>
      <c r="BH268" s="20">
        <f t="shared" si="360"/>
        <v>56</v>
      </c>
      <c r="BI268" s="20">
        <f t="shared" si="360"/>
        <v>57</v>
      </c>
      <c r="BJ268" s="20">
        <f t="shared" si="360"/>
        <v>58</v>
      </c>
      <c r="BK268" s="20">
        <f t="shared" si="360"/>
        <v>59</v>
      </c>
      <c r="BL268" s="20">
        <f t="shared" si="360"/>
        <v>60</v>
      </c>
      <c r="BM268" s="20">
        <f t="shared" si="360"/>
        <v>61</v>
      </c>
      <c r="BN268" s="20">
        <f t="shared" si="360"/>
        <v>62</v>
      </c>
      <c r="BO268" s="20">
        <f t="shared" si="360"/>
        <v>63</v>
      </c>
      <c r="BP268" s="20">
        <f t="shared" si="360"/>
        <v>64</v>
      </c>
      <c r="BQ268" s="20">
        <f t="shared" si="360"/>
        <v>65</v>
      </c>
      <c r="BR268" s="20">
        <f t="shared" ref="BR268:DW268" si="361">BQ268+1</f>
        <v>66</v>
      </c>
      <c r="BS268" s="20">
        <f t="shared" si="361"/>
        <v>67</v>
      </c>
      <c r="BT268" s="20">
        <f t="shared" si="361"/>
        <v>68</v>
      </c>
      <c r="BU268" s="20">
        <f t="shared" si="361"/>
        <v>69</v>
      </c>
      <c r="BV268" s="20">
        <f t="shared" si="361"/>
        <v>70</v>
      </c>
      <c r="BW268" s="20">
        <f t="shared" si="361"/>
        <v>71</v>
      </c>
      <c r="BX268" s="20">
        <f t="shared" si="361"/>
        <v>72</v>
      </c>
      <c r="BY268" s="20">
        <f t="shared" si="361"/>
        <v>73</v>
      </c>
      <c r="BZ268" s="20">
        <f t="shared" si="361"/>
        <v>74</v>
      </c>
      <c r="CA268" s="20">
        <f t="shared" si="361"/>
        <v>75</v>
      </c>
      <c r="CB268" s="20">
        <f t="shared" si="361"/>
        <v>76</v>
      </c>
      <c r="CC268" s="20">
        <f t="shared" si="361"/>
        <v>77</v>
      </c>
      <c r="CD268" s="20">
        <f t="shared" si="361"/>
        <v>78</v>
      </c>
      <c r="CE268" s="20">
        <f t="shared" si="361"/>
        <v>79</v>
      </c>
      <c r="CF268" s="20">
        <f t="shared" si="361"/>
        <v>80</v>
      </c>
      <c r="CG268" s="20">
        <f t="shared" si="361"/>
        <v>81</v>
      </c>
      <c r="CH268" s="20">
        <f t="shared" si="361"/>
        <v>82</v>
      </c>
      <c r="CI268" s="20">
        <f t="shared" si="361"/>
        <v>83</v>
      </c>
      <c r="CJ268" s="20">
        <f t="shared" si="361"/>
        <v>84</v>
      </c>
      <c r="CK268" s="20">
        <f t="shared" si="361"/>
        <v>85</v>
      </c>
      <c r="CL268" s="20">
        <f t="shared" si="361"/>
        <v>86</v>
      </c>
      <c r="CM268" s="20">
        <f t="shared" si="361"/>
        <v>87</v>
      </c>
      <c r="CN268" s="20">
        <f t="shared" si="361"/>
        <v>88</v>
      </c>
      <c r="CO268" s="20">
        <f t="shared" si="361"/>
        <v>89</v>
      </c>
      <c r="CP268" s="20">
        <f t="shared" si="361"/>
        <v>90</v>
      </c>
      <c r="CQ268" s="20">
        <f t="shared" si="361"/>
        <v>91</v>
      </c>
      <c r="CR268" s="20">
        <f t="shared" si="361"/>
        <v>92</v>
      </c>
      <c r="CS268" s="20">
        <f t="shared" si="361"/>
        <v>93</v>
      </c>
      <c r="CT268" s="20">
        <f t="shared" si="361"/>
        <v>94</v>
      </c>
      <c r="CU268" s="20">
        <f t="shared" si="361"/>
        <v>95</v>
      </c>
      <c r="CV268" s="20">
        <f t="shared" si="361"/>
        <v>96</v>
      </c>
      <c r="CW268" s="20">
        <f t="shared" si="361"/>
        <v>97</v>
      </c>
      <c r="CX268" s="20">
        <f t="shared" si="361"/>
        <v>98</v>
      </c>
      <c r="CY268" s="20">
        <f t="shared" si="361"/>
        <v>99</v>
      </c>
      <c r="CZ268" s="20">
        <f t="shared" si="361"/>
        <v>100</v>
      </c>
      <c r="DA268" s="20">
        <f t="shared" si="361"/>
        <v>101</v>
      </c>
      <c r="DB268" s="20">
        <f t="shared" si="361"/>
        <v>102</v>
      </c>
      <c r="DC268" s="20">
        <f t="shared" si="361"/>
        <v>103</v>
      </c>
      <c r="DD268" s="20">
        <f t="shared" si="361"/>
        <v>104</v>
      </c>
      <c r="DE268" s="20">
        <f t="shared" si="361"/>
        <v>105</v>
      </c>
      <c r="DF268" s="20">
        <f t="shared" si="361"/>
        <v>106</v>
      </c>
      <c r="DG268" s="20">
        <f t="shared" si="361"/>
        <v>107</v>
      </c>
      <c r="DH268" s="20">
        <f t="shared" si="361"/>
        <v>108</v>
      </c>
      <c r="DI268" s="20">
        <f t="shared" si="361"/>
        <v>109</v>
      </c>
      <c r="DJ268" s="20">
        <f t="shared" si="361"/>
        <v>110</v>
      </c>
      <c r="DK268" s="20">
        <f t="shared" si="361"/>
        <v>111</v>
      </c>
      <c r="DL268" s="20">
        <f t="shared" si="361"/>
        <v>112</v>
      </c>
      <c r="DM268" s="20">
        <f t="shared" si="361"/>
        <v>113</v>
      </c>
      <c r="DN268" s="20">
        <f t="shared" si="361"/>
        <v>114</v>
      </c>
      <c r="DO268" s="20">
        <f t="shared" si="361"/>
        <v>115</v>
      </c>
      <c r="DP268" s="20">
        <f t="shared" si="361"/>
        <v>116</v>
      </c>
      <c r="DQ268" s="20">
        <f t="shared" si="361"/>
        <v>117</v>
      </c>
      <c r="DR268" s="20">
        <f t="shared" si="361"/>
        <v>118</v>
      </c>
      <c r="DS268" s="20">
        <f t="shared" si="361"/>
        <v>119</v>
      </c>
      <c r="DT268" s="20">
        <f t="shared" si="361"/>
        <v>120</v>
      </c>
      <c r="DU268" s="20">
        <f t="shared" si="361"/>
        <v>121</v>
      </c>
      <c r="DV268" s="20">
        <f t="shared" si="361"/>
        <v>122</v>
      </c>
      <c r="DW268" s="20">
        <f t="shared" si="361"/>
        <v>123</v>
      </c>
    </row>
    <row r="269" spans="1:127" x14ac:dyDescent="0.2">
      <c r="A269" s="2" t="s">
        <v>163</v>
      </c>
      <c r="C269" s="32">
        <f>C9</f>
        <v>0</v>
      </c>
      <c r="D269" s="20">
        <v>1</v>
      </c>
      <c r="E269" s="43">
        <f t="shared" ref="E269:BP269" si="362">IF(E$4&lt;=$C$269,$E$9/$C$269,0)</f>
        <v>0</v>
      </c>
      <c r="F269" s="43">
        <f t="shared" si="362"/>
        <v>0</v>
      </c>
      <c r="G269" s="43">
        <f t="shared" si="362"/>
        <v>0</v>
      </c>
      <c r="H269" s="43">
        <f t="shared" si="362"/>
        <v>0</v>
      </c>
      <c r="I269" s="43">
        <f t="shared" si="362"/>
        <v>0</v>
      </c>
      <c r="J269" s="43">
        <f t="shared" si="362"/>
        <v>0</v>
      </c>
      <c r="K269" s="43">
        <f t="shared" si="362"/>
        <v>0</v>
      </c>
      <c r="L269" s="43">
        <f t="shared" si="362"/>
        <v>0</v>
      </c>
      <c r="M269" s="43">
        <f t="shared" si="362"/>
        <v>0</v>
      </c>
      <c r="N269" s="43">
        <f t="shared" si="362"/>
        <v>0</v>
      </c>
      <c r="O269" s="43">
        <f t="shared" si="362"/>
        <v>0</v>
      </c>
      <c r="P269" s="43">
        <f t="shared" si="362"/>
        <v>0</v>
      </c>
      <c r="Q269" s="43">
        <f t="shared" si="362"/>
        <v>0</v>
      </c>
      <c r="R269" s="43">
        <f t="shared" si="362"/>
        <v>0</v>
      </c>
      <c r="S269" s="43">
        <f t="shared" si="362"/>
        <v>0</v>
      </c>
      <c r="T269" s="43">
        <f t="shared" si="362"/>
        <v>0</v>
      </c>
      <c r="U269" s="43">
        <f t="shared" si="362"/>
        <v>0</v>
      </c>
      <c r="V269" s="43">
        <f t="shared" si="362"/>
        <v>0</v>
      </c>
      <c r="W269" s="43">
        <f t="shared" si="362"/>
        <v>0</v>
      </c>
      <c r="X269" s="43">
        <f t="shared" si="362"/>
        <v>0</v>
      </c>
      <c r="Y269" s="43">
        <f t="shared" si="362"/>
        <v>0</v>
      </c>
      <c r="Z269" s="43">
        <f t="shared" si="362"/>
        <v>0</v>
      </c>
      <c r="AA269" s="43">
        <f t="shared" si="362"/>
        <v>0</v>
      </c>
      <c r="AB269" s="43">
        <f t="shared" si="362"/>
        <v>0</v>
      </c>
      <c r="AC269" s="43">
        <f t="shared" si="362"/>
        <v>0</v>
      </c>
      <c r="AD269" s="43">
        <f t="shared" si="362"/>
        <v>0</v>
      </c>
      <c r="AE269" s="43">
        <f t="shared" si="362"/>
        <v>0</v>
      </c>
      <c r="AF269" s="43">
        <f t="shared" si="362"/>
        <v>0</v>
      </c>
      <c r="AG269" s="43">
        <f t="shared" si="362"/>
        <v>0</v>
      </c>
      <c r="AH269" s="43">
        <f t="shared" si="362"/>
        <v>0</v>
      </c>
      <c r="AI269" s="43">
        <f t="shared" si="362"/>
        <v>0</v>
      </c>
      <c r="AJ269" s="43">
        <f t="shared" si="362"/>
        <v>0</v>
      </c>
      <c r="AK269" s="43">
        <f t="shared" si="362"/>
        <v>0</v>
      </c>
      <c r="AL269" s="43">
        <f t="shared" si="362"/>
        <v>0</v>
      </c>
      <c r="AM269" s="43">
        <f t="shared" si="362"/>
        <v>0</v>
      </c>
      <c r="AN269" s="43">
        <f t="shared" si="362"/>
        <v>0</v>
      </c>
      <c r="AO269" s="43">
        <f t="shared" si="362"/>
        <v>0</v>
      </c>
      <c r="AP269" s="43">
        <f t="shared" si="362"/>
        <v>0</v>
      </c>
      <c r="AQ269" s="43">
        <f t="shared" si="362"/>
        <v>0</v>
      </c>
      <c r="AR269" s="43">
        <f t="shared" si="362"/>
        <v>0</v>
      </c>
      <c r="AS269" s="43">
        <f t="shared" si="362"/>
        <v>0</v>
      </c>
      <c r="AT269" s="43">
        <f t="shared" si="362"/>
        <v>0</v>
      </c>
      <c r="AU269" s="43">
        <f t="shared" si="362"/>
        <v>0</v>
      </c>
      <c r="AV269" s="43">
        <f t="shared" si="362"/>
        <v>0</v>
      </c>
      <c r="AW269" s="43">
        <f t="shared" si="362"/>
        <v>0</v>
      </c>
      <c r="AX269" s="43">
        <f t="shared" si="362"/>
        <v>0</v>
      </c>
      <c r="AY269" s="43">
        <f t="shared" si="362"/>
        <v>0</v>
      </c>
      <c r="AZ269" s="43">
        <f t="shared" si="362"/>
        <v>0</v>
      </c>
      <c r="BA269" s="43">
        <f t="shared" si="362"/>
        <v>0</v>
      </c>
      <c r="BB269" s="43">
        <f t="shared" si="362"/>
        <v>0</v>
      </c>
      <c r="BC269" s="43">
        <f t="shared" si="362"/>
        <v>0</v>
      </c>
      <c r="BD269" s="43">
        <f t="shared" si="362"/>
        <v>0</v>
      </c>
      <c r="BE269" s="43">
        <f t="shared" si="362"/>
        <v>0</v>
      </c>
      <c r="BF269" s="43">
        <f t="shared" si="362"/>
        <v>0</v>
      </c>
      <c r="BG269" s="43">
        <f t="shared" si="362"/>
        <v>0</v>
      </c>
      <c r="BH269" s="43">
        <f t="shared" si="362"/>
        <v>0</v>
      </c>
      <c r="BI269" s="43">
        <f t="shared" si="362"/>
        <v>0</v>
      </c>
      <c r="BJ269" s="43">
        <f t="shared" si="362"/>
        <v>0</v>
      </c>
      <c r="BK269" s="43">
        <f t="shared" si="362"/>
        <v>0</v>
      </c>
      <c r="BL269" s="43">
        <f t="shared" si="362"/>
        <v>0</v>
      </c>
      <c r="BM269" s="43">
        <f t="shared" si="362"/>
        <v>0</v>
      </c>
      <c r="BN269" s="43">
        <f t="shared" si="362"/>
        <v>0</v>
      </c>
      <c r="BO269" s="43">
        <f t="shared" si="362"/>
        <v>0</v>
      </c>
      <c r="BP269" s="43">
        <f t="shared" si="362"/>
        <v>0</v>
      </c>
      <c r="BQ269" s="43">
        <f t="shared" ref="BQ269:DW269" si="363">IF(BQ$4&lt;=$C$269,$E$9/$C$269,0)</f>
        <v>0</v>
      </c>
      <c r="BR269" s="43">
        <f t="shared" si="363"/>
        <v>0</v>
      </c>
      <c r="BS269" s="43">
        <f t="shared" si="363"/>
        <v>0</v>
      </c>
      <c r="BT269" s="43">
        <f t="shared" si="363"/>
        <v>0</v>
      </c>
      <c r="BU269" s="43">
        <f t="shared" si="363"/>
        <v>0</v>
      </c>
      <c r="BV269" s="43">
        <f t="shared" si="363"/>
        <v>0</v>
      </c>
      <c r="BW269" s="43">
        <f t="shared" si="363"/>
        <v>0</v>
      </c>
      <c r="BX269" s="43">
        <f t="shared" si="363"/>
        <v>0</v>
      </c>
      <c r="BY269" s="43">
        <f t="shared" si="363"/>
        <v>0</v>
      </c>
      <c r="BZ269" s="43">
        <f t="shared" si="363"/>
        <v>0</v>
      </c>
      <c r="CA269" s="43">
        <f t="shared" si="363"/>
        <v>0</v>
      </c>
      <c r="CB269" s="43">
        <f t="shared" si="363"/>
        <v>0</v>
      </c>
      <c r="CC269" s="43">
        <f t="shared" si="363"/>
        <v>0</v>
      </c>
      <c r="CD269" s="43">
        <f t="shared" si="363"/>
        <v>0</v>
      </c>
      <c r="CE269" s="43">
        <f t="shared" si="363"/>
        <v>0</v>
      </c>
      <c r="CF269" s="43">
        <f t="shared" si="363"/>
        <v>0</v>
      </c>
      <c r="CG269" s="43">
        <f t="shared" si="363"/>
        <v>0</v>
      </c>
      <c r="CH269" s="43">
        <f t="shared" si="363"/>
        <v>0</v>
      </c>
      <c r="CI269" s="43">
        <f t="shared" si="363"/>
        <v>0</v>
      </c>
      <c r="CJ269" s="43">
        <f t="shared" si="363"/>
        <v>0</v>
      </c>
      <c r="CK269" s="43">
        <f t="shared" si="363"/>
        <v>0</v>
      </c>
      <c r="CL269" s="43">
        <f t="shared" si="363"/>
        <v>0</v>
      </c>
      <c r="CM269" s="43">
        <f t="shared" si="363"/>
        <v>0</v>
      </c>
      <c r="CN269" s="43">
        <f t="shared" si="363"/>
        <v>0</v>
      </c>
      <c r="CO269" s="43">
        <f t="shared" si="363"/>
        <v>0</v>
      </c>
      <c r="CP269" s="43">
        <f t="shared" si="363"/>
        <v>0</v>
      </c>
      <c r="CQ269" s="43">
        <f t="shared" si="363"/>
        <v>0</v>
      </c>
      <c r="CR269" s="43">
        <f t="shared" si="363"/>
        <v>0</v>
      </c>
      <c r="CS269" s="43">
        <f t="shared" si="363"/>
        <v>0</v>
      </c>
      <c r="CT269" s="43">
        <f t="shared" si="363"/>
        <v>0</v>
      </c>
      <c r="CU269" s="43">
        <f t="shared" si="363"/>
        <v>0</v>
      </c>
      <c r="CV269" s="43">
        <f t="shared" si="363"/>
        <v>0</v>
      </c>
      <c r="CW269" s="43">
        <f t="shared" si="363"/>
        <v>0</v>
      </c>
      <c r="CX269" s="43">
        <f t="shared" si="363"/>
        <v>0</v>
      </c>
      <c r="CY269" s="43">
        <f t="shared" si="363"/>
        <v>0</v>
      </c>
      <c r="CZ269" s="43">
        <f t="shared" si="363"/>
        <v>0</v>
      </c>
      <c r="DA269" s="43">
        <f t="shared" si="363"/>
        <v>0</v>
      </c>
      <c r="DB269" s="43">
        <f t="shared" si="363"/>
        <v>0</v>
      </c>
      <c r="DC269" s="43">
        <f t="shared" si="363"/>
        <v>0</v>
      </c>
      <c r="DD269" s="43">
        <f t="shared" si="363"/>
        <v>0</v>
      </c>
      <c r="DE269" s="43">
        <f t="shared" si="363"/>
        <v>0</v>
      </c>
      <c r="DF269" s="43">
        <f t="shared" si="363"/>
        <v>0</v>
      </c>
      <c r="DG269" s="43">
        <f t="shared" si="363"/>
        <v>0</v>
      </c>
      <c r="DH269" s="43">
        <f t="shared" si="363"/>
        <v>0</v>
      </c>
      <c r="DI269" s="43">
        <f t="shared" si="363"/>
        <v>0</v>
      </c>
      <c r="DJ269" s="43">
        <f t="shared" si="363"/>
        <v>0</v>
      </c>
      <c r="DK269" s="43">
        <f t="shared" si="363"/>
        <v>0</v>
      </c>
      <c r="DL269" s="43">
        <f t="shared" si="363"/>
        <v>0</v>
      </c>
      <c r="DM269" s="43">
        <f t="shared" si="363"/>
        <v>0</v>
      </c>
      <c r="DN269" s="43">
        <f t="shared" si="363"/>
        <v>0</v>
      </c>
      <c r="DO269" s="43">
        <f t="shared" si="363"/>
        <v>0</v>
      </c>
      <c r="DP269" s="43">
        <f t="shared" si="363"/>
        <v>0</v>
      </c>
      <c r="DQ269" s="43">
        <f t="shared" si="363"/>
        <v>0</v>
      </c>
      <c r="DR269" s="43">
        <f t="shared" si="363"/>
        <v>0</v>
      </c>
      <c r="DS269" s="43">
        <f t="shared" si="363"/>
        <v>0</v>
      </c>
      <c r="DT269" s="43">
        <f t="shared" si="363"/>
        <v>0</v>
      </c>
      <c r="DU269" s="43">
        <f t="shared" si="363"/>
        <v>0</v>
      </c>
      <c r="DV269" s="43">
        <f t="shared" si="363"/>
        <v>0</v>
      </c>
      <c r="DW269" s="43">
        <f t="shared" si="363"/>
        <v>0</v>
      </c>
    </row>
    <row r="270" spans="1:127" x14ac:dyDescent="0.2">
      <c r="D270" s="20">
        <v>2</v>
      </c>
      <c r="E270" s="43"/>
      <c r="F270" s="43">
        <f t="shared" ref="F270:BQ270" si="364">IF(E$4&lt;=$C$269,$F$9/$C$269,0)</f>
        <v>0</v>
      </c>
      <c r="G270" s="43">
        <f t="shared" si="364"/>
        <v>0</v>
      </c>
      <c r="H270" s="43">
        <f t="shared" si="364"/>
        <v>0</v>
      </c>
      <c r="I270" s="43">
        <f t="shared" si="364"/>
        <v>0</v>
      </c>
      <c r="J270" s="43">
        <f t="shared" si="364"/>
        <v>0</v>
      </c>
      <c r="K270" s="43">
        <f t="shared" si="364"/>
        <v>0</v>
      </c>
      <c r="L270" s="43">
        <f t="shared" si="364"/>
        <v>0</v>
      </c>
      <c r="M270" s="43">
        <f t="shared" si="364"/>
        <v>0</v>
      </c>
      <c r="N270" s="43">
        <f t="shared" si="364"/>
        <v>0</v>
      </c>
      <c r="O270" s="43">
        <f t="shared" si="364"/>
        <v>0</v>
      </c>
      <c r="P270" s="43">
        <f t="shared" si="364"/>
        <v>0</v>
      </c>
      <c r="Q270" s="43">
        <f t="shared" si="364"/>
        <v>0</v>
      </c>
      <c r="R270" s="43">
        <f t="shared" si="364"/>
        <v>0</v>
      </c>
      <c r="S270" s="43">
        <f t="shared" si="364"/>
        <v>0</v>
      </c>
      <c r="T270" s="43">
        <f t="shared" si="364"/>
        <v>0</v>
      </c>
      <c r="U270" s="43">
        <f t="shared" si="364"/>
        <v>0</v>
      </c>
      <c r="V270" s="43">
        <f t="shared" si="364"/>
        <v>0</v>
      </c>
      <c r="W270" s="43">
        <f t="shared" si="364"/>
        <v>0</v>
      </c>
      <c r="X270" s="43">
        <f t="shared" si="364"/>
        <v>0</v>
      </c>
      <c r="Y270" s="43">
        <f t="shared" si="364"/>
        <v>0</v>
      </c>
      <c r="Z270" s="43">
        <f t="shared" si="364"/>
        <v>0</v>
      </c>
      <c r="AA270" s="43">
        <f t="shared" si="364"/>
        <v>0</v>
      </c>
      <c r="AB270" s="43">
        <f t="shared" si="364"/>
        <v>0</v>
      </c>
      <c r="AC270" s="43">
        <f t="shared" si="364"/>
        <v>0</v>
      </c>
      <c r="AD270" s="43">
        <f t="shared" si="364"/>
        <v>0</v>
      </c>
      <c r="AE270" s="43">
        <f t="shared" si="364"/>
        <v>0</v>
      </c>
      <c r="AF270" s="43">
        <f t="shared" si="364"/>
        <v>0</v>
      </c>
      <c r="AG270" s="43">
        <f t="shared" si="364"/>
        <v>0</v>
      </c>
      <c r="AH270" s="43">
        <f t="shared" si="364"/>
        <v>0</v>
      </c>
      <c r="AI270" s="43">
        <f t="shared" si="364"/>
        <v>0</v>
      </c>
      <c r="AJ270" s="43">
        <f t="shared" si="364"/>
        <v>0</v>
      </c>
      <c r="AK270" s="43">
        <f t="shared" si="364"/>
        <v>0</v>
      </c>
      <c r="AL270" s="43">
        <f t="shared" si="364"/>
        <v>0</v>
      </c>
      <c r="AM270" s="43">
        <f t="shared" si="364"/>
        <v>0</v>
      </c>
      <c r="AN270" s="43">
        <f t="shared" si="364"/>
        <v>0</v>
      </c>
      <c r="AO270" s="43">
        <f t="shared" si="364"/>
        <v>0</v>
      </c>
      <c r="AP270" s="43">
        <f t="shared" si="364"/>
        <v>0</v>
      </c>
      <c r="AQ270" s="43">
        <f t="shared" si="364"/>
        <v>0</v>
      </c>
      <c r="AR270" s="43">
        <f t="shared" si="364"/>
        <v>0</v>
      </c>
      <c r="AS270" s="43">
        <f t="shared" si="364"/>
        <v>0</v>
      </c>
      <c r="AT270" s="43">
        <f t="shared" si="364"/>
        <v>0</v>
      </c>
      <c r="AU270" s="43">
        <f t="shared" si="364"/>
        <v>0</v>
      </c>
      <c r="AV270" s="43">
        <f t="shared" si="364"/>
        <v>0</v>
      </c>
      <c r="AW270" s="43">
        <f t="shared" si="364"/>
        <v>0</v>
      </c>
      <c r="AX270" s="43">
        <f t="shared" si="364"/>
        <v>0</v>
      </c>
      <c r="AY270" s="43">
        <f t="shared" si="364"/>
        <v>0</v>
      </c>
      <c r="AZ270" s="43">
        <f t="shared" si="364"/>
        <v>0</v>
      </c>
      <c r="BA270" s="43">
        <f t="shared" si="364"/>
        <v>0</v>
      </c>
      <c r="BB270" s="43">
        <f t="shared" si="364"/>
        <v>0</v>
      </c>
      <c r="BC270" s="43">
        <f t="shared" si="364"/>
        <v>0</v>
      </c>
      <c r="BD270" s="43">
        <f t="shared" si="364"/>
        <v>0</v>
      </c>
      <c r="BE270" s="43">
        <f t="shared" si="364"/>
        <v>0</v>
      </c>
      <c r="BF270" s="43">
        <f t="shared" si="364"/>
        <v>0</v>
      </c>
      <c r="BG270" s="43">
        <f t="shared" si="364"/>
        <v>0</v>
      </c>
      <c r="BH270" s="43">
        <f t="shared" si="364"/>
        <v>0</v>
      </c>
      <c r="BI270" s="43">
        <f t="shared" si="364"/>
        <v>0</v>
      </c>
      <c r="BJ270" s="43">
        <f t="shared" si="364"/>
        <v>0</v>
      </c>
      <c r="BK270" s="43">
        <f t="shared" si="364"/>
        <v>0</v>
      </c>
      <c r="BL270" s="43">
        <f t="shared" si="364"/>
        <v>0</v>
      </c>
      <c r="BM270" s="43">
        <f t="shared" si="364"/>
        <v>0</v>
      </c>
      <c r="BN270" s="43">
        <f t="shared" si="364"/>
        <v>0</v>
      </c>
      <c r="BO270" s="43">
        <f t="shared" si="364"/>
        <v>0</v>
      </c>
      <c r="BP270" s="43">
        <f t="shared" si="364"/>
        <v>0</v>
      </c>
      <c r="BQ270" s="43">
        <f t="shared" si="364"/>
        <v>0</v>
      </c>
      <c r="BR270" s="43">
        <f t="shared" ref="BR270:DW270" si="365">IF(BQ$4&lt;=$C$269,$F$9/$C$269,0)</f>
        <v>0</v>
      </c>
      <c r="BS270" s="43">
        <f t="shared" si="365"/>
        <v>0</v>
      </c>
      <c r="BT270" s="43">
        <f t="shared" si="365"/>
        <v>0</v>
      </c>
      <c r="BU270" s="43">
        <f t="shared" si="365"/>
        <v>0</v>
      </c>
      <c r="BV270" s="43">
        <f t="shared" si="365"/>
        <v>0</v>
      </c>
      <c r="BW270" s="43">
        <f t="shared" si="365"/>
        <v>0</v>
      </c>
      <c r="BX270" s="43">
        <f t="shared" si="365"/>
        <v>0</v>
      </c>
      <c r="BY270" s="43">
        <f t="shared" si="365"/>
        <v>0</v>
      </c>
      <c r="BZ270" s="43">
        <f t="shared" si="365"/>
        <v>0</v>
      </c>
      <c r="CA270" s="43">
        <f t="shared" si="365"/>
        <v>0</v>
      </c>
      <c r="CB270" s="43">
        <f t="shared" si="365"/>
        <v>0</v>
      </c>
      <c r="CC270" s="43">
        <f t="shared" si="365"/>
        <v>0</v>
      </c>
      <c r="CD270" s="43">
        <f t="shared" si="365"/>
        <v>0</v>
      </c>
      <c r="CE270" s="43">
        <f t="shared" si="365"/>
        <v>0</v>
      </c>
      <c r="CF270" s="43">
        <f t="shared" si="365"/>
        <v>0</v>
      </c>
      <c r="CG270" s="43">
        <f t="shared" si="365"/>
        <v>0</v>
      </c>
      <c r="CH270" s="43">
        <f t="shared" si="365"/>
        <v>0</v>
      </c>
      <c r="CI270" s="43">
        <f t="shared" si="365"/>
        <v>0</v>
      </c>
      <c r="CJ270" s="43">
        <f t="shared" si="365"/>
        <v>0</v>
      </c>
      <c r="CK270" s="43">
        <f t="shared" si="365"/>
        <v>0</v>
      </c>
      <c r="CL270" s="43">
        <f t="shared" si="365"/>
        <v>0</v>
      </c>
      <c r="CM270" s="43">
        <f t="shared" si="365"/>
        <v>0</v>
      </c>
      <c r="CN270" s="43">
        <f t="shared" si="365"/>
        <v>0</v>
      </c>
      <c r="CO270" s="43">
        <f t="shared" si="365"/>
        <v>0</v>
      </c>
      <c r="CP270" s="43">
        <f t="shared" si="365"/>
        <v>0</v>
      </c>
      <c r="CQ270" s="43">
        <f t="shared" si="365"/>
        <v>0</v>
      </c>
      <c r="CR270" s="43">
        <f t="shared" si="365"/>
        <v>0</v>
      </c>
      <c r="CS270" s="43">
        <f t="shared" si="365"/>
        <v>0</v>
      </c>
      <c r="CT270" s="43">
        <f t="shared" si="365"/>
        <v>0</v>
      </c>
      <c r="CU270" s="43">
        <f t="shared" si="365"/>
        <v>0</v>
      </c>
      <c r="CV270" s="43">
        <f t="shared" si="365"/>
        <v>0</v>
      </c>
      <c r="CW270" s="43">
        <f t="shared" si="365"/>
        <v>0</v>
      </c>
      <c r="CX270" s="43">
        <f t="shared" si="365"/>
        <v>0</v>
      </c>
      <c r="CY270" s="43">
        <f t="shared" si="365"/>
        <v>0</v>
      </c>
      <c r="CZ270" s="43">
        <f t="shared" si="365"/>
        <v>0</v>
      </c>
      <c r="DA270" s="43">
        <f t="shared" si="365"/>
        <v>0</v>
      </c>
      <c r="DB270" s="43">
        <f t="shared" si="365"/>
        <v>0</v>
      </c>
      <c r="DC270" s="43">
        <f t="shared" si="365"/>
        <v>0</v>
      </c>
      <c r="DD270" s="43">
        <f t="shared" si="365"/>
        <v>0</v>
      </c>
      <c r="DE270" s="43">
        <f t="shared" si="365"/>
        <v>0</v>
      </c>
      <c r="DF270" s="43">
        <f t="shared" si="365"/>
        <v>0</v>
      </c>
      <c r="DG270" s="43">
        <f t="shared" si="365"/>
        <v>0</v>
      </c>
      <c r="DH270" s="43">
        <f t="shared" si="365"/>
        <v>0</v>
      </c>
      <c r="DI270" s="43">
        <f t="shared" si="365"/>
        <v>0</v>
      </c>
      <c r="DJ270" s="43">
        <f t="shared" si="365"/>
        <v>0</v>
      </c>
      <c r="DK270" s="43">
        <f t="shared" si="365"/>
        <v>0</v>
      </c>
      <c r="DL270" s="43">
        <f t="shared" si="365"/>
        <v>0</v>
      </c>
      <c r="DM270" s="43">
        <f t="shared" si="365"/>
        <v>0</v>
      </c>
      <c r="DN270" s="43">
        <f t="shared" si="365"/>
        <v>0</v>
      </c>
      <c r="DO270" s="43">
        <f t="shared" si="365"/>
        <v>0</v>
      </c>
      <c r="DP270" s="43">
        <f t="shared" si="365"/>
        <v>0</v>
      </c>
      <c r="DQ270" s="43">
        <f t="shared" si="365"/>
        <v>0</v>
      </c>
      <c r="DR270" s="43">
        <f t="shared" si="365"/>
        <v>0</v>
      </c>
      <c r="DS270" s="43">
        <f t="shared" si="365"/>
        <v>0</v>
      </c>
      <c r="DT270" s="43">
        <f t="shared" si="365"/>
        <v>0</v>
      </c>
      <c r="DU270" s="43">
        <f t="shared" si="365"/>
        <v>0</v>
      </c>
      <c r="DV270" s="43">
        <f t="shared" si="365"/>
        <v>0</v>
      </c>
      <c r="DW270" s="43">
        <f t="shared" si="365"/>
        <v>0</v>
      </c>
    </row>
    <row r="271" spans="1:127" x14ac:dyDescent="0.2">
      <c r="D271" s="20">
        <v>3</v>
      </c>
      <c r="E271" s="43"/>
      <c r="F271" s="43"/>
      <c r="G271" s="43">
        <f t="shared" ref="G271:BR271" si="366">IF(E$4&lt;=$C$269,$G$9/$C$269,0)</f>
        <v>0</v>
      </c>
      <c r="H271" s="43">
        <f t="shared" si="366"/>
        <v>0</v>
      </c>
      <c r="I271" s="43">
        <f t="shared" si="366"/>
        <v>0</v>
      </c>
      <c r="J271" s="43">
        <f t="shared" si="366"/>
        <v>0</v>
      </c>
      <c r="K271" s="43">
        <f t="shared" si="366"/>
        <v>0</v>
      </c>
      <c r="L271" s="43">
        <f t="shared" si="366"/>
        <v>0</v>
      </c>
      <c r="M271" s="43">
        <f t="shared" si="366"/>
        <v>0</v>
      </c>
      <c r="N271" s="43">
        <f t="shared" si="366"/>
        <v>0</v>
      </c>
      <c r="O271" s="43">
        <f t="shared" si="366"/>
        <v>0</v>
      </c>
      <c r="P271" s="43">
        <f t="shared" si="366"/>
        <v>0</v>
      </c>
      <c r="Q271" s="43">
        <f t="shared" si="366"/>
        <v>0</v>
      </c>
      <c r="R271" s="43">
        <f t="shared" si="366"/>
        <v>0</v>
      </c>
      <c r="S271" s="43">
        <f t="shared" si="366"/>
        <v>0</v>
      </c>
      <c r="T271" s="43">
        <f t="shared" si="366"/>
        <v>0</v>
      </c>
      <c r="U271" s="43">
        <f t="shared" si="366"/>
        <v>0</v>
      </c>
      <c r="V271" s="43">
        <f t="shared" si="366"/>
        <v>0</v>
      </c>
      <c r="W271" s="43">
        <f t="shared" si="366"/>
        <v>0</v>
      </c>
      <c r="X271" s="43">
        <f t="shared" si="366"/>
        <v>0</v>
      </c>
      <c r="Y271" s="43">
        <f t="shared" si="366"/>
        <v>0</v>
      </c>
      <c r="Z271" s="43">
        <f t="shared" si="366"/>
        <v>0</v>
      </c>
      <c r="AA271" s="43">
        <f t="shared" si="366"/>
        <v>0</v>
      </c>
      <c r="AB271" s="43">
        <f t="shared" si="366"/>
        <v>0</v>
      </c>
      <c r="AC271" s="43">
        <f t="shared" si="366"/>
        <v>0</v>
      </c>
      <c r="AD271" s="43">
        <f t="shared" si="366"/>
        <v>0</v>
      </c>
      <c r="AE271" s="43">
        <f t="shared" si="366"/>
        <v>0</v>
      </c>
      <c r="AF271" s="43">
        <f t="shared" si="366"/>
        <v>0</v>
      </c>
      <c r="AG271" s="43">
        <f t="shared" si="366"/>
        <v>0</v>
      </c>
      <c r="AH271" s="43">
        <f t="shared" si="366"/>
        <v>0</v>
      </c>
      <c r="AI271" s="43">
        <f t="shared" si="366"/>
        <v>0</v>
      </c>
      <c r="AJ271" s="43">
        <f t="shared" si="366"/>
        <v>0</v>
      </c>
      <c r="AK271" s="43">
        <f t="shared" si="366"/>
        <v>0</v>
      </c>
      <c r="AL271" s="43">
        <f t="shared" si="366"/>
        <v>0</v>
      </c>
      <c r="AM271" s="43">
        <f t="shared" si="366"/>
        <v>0</v>
      </c>
      <c r="AN271" s="43">
        <f t="shared" si="366"/>
        <v>0</v>
      </c>
      <c r="AO271" s="43">
        <f t="shared" si="366"/>
        <v>0</v>
      </c>
      <c r="AP271" s="43">
        <f t="shared" si="366"/>
        <v>0</v>
      </c>
      <c r="AQ271" s="43">
        <f t="shared" si="366"/>
        <v>0</v>
      </c>
      <c r="AR271" s="43">
        <f t="shared" si="366"/>
        <v>0</v>
      </c>
      <c r="AS271" s="43">
        <f t="shared" si="366"/>
        <v>0</v>
      </c>
      <c r="AT271" s="43">
        <f t="shared" si="366"/>
        <v>0</v>
      </c>
      <c r="AU271" s="43">
        <f t="shared" si="366"/>
        <v>0</v>
      </c>
      <c r="AV271" s="43">
        <f t="shared" si="366"/>
        <v>0</v>
      </c>
      <c r="AW271" s="43">
        <f t="shared" si="366"/>
        <v>0</v>
      </c>
      <c r="AX271" s="43">
        <f t="shared" si="366"/>
        <v>0</v>
      </c>
      <c r="AY271" s="43">
        <f t="shared" si="366"/>
        <v>0</v>
      </c>
      <c r="AZ271" s="43">
        <f t="shared" si="366"/>
        <v>0</v>
      </c>
      <c r="BA271" s="43">
        <f t="shared" si="366"/>
        <v>0</v>
      </c>
      <c r="BB271" s="43">
        <f t="shared" si="366"/>
        <v>0</v>
      </c>
      <c r="BC271" s="43">
        <f t="shared" si="366"/>
        <v>0</v>
      </c>
      <c r="BD271" s="43">
        <f t="shared" si="366"/>
        <v>0</v>
      </c>
      <c r="BE271" s="43">
        <f t="shared" si="366"/>
        <v>0</v>
      </c>
      <c r="BF271" s="43">
        <f t="shared" si="366"/>
        <v>0</v>
      </c>
      <c r="BG271" s="43">
        <f t="shared" si="366"/>
        <v>0</v>
      </c>
      <c r="BH271" s="43">
        <f t="shared" si="366"/>
        <v>0</v>
      </c>
      <c r="BI271" s="43">
        <f t="shared" si="366"/>
        <v>0</v>
      </c>
      <c r="BJ271" s="43">
        <f t="shared" si="366"/>
        <v>0</v>
      </c>
      <c r="BK271" s="43">
        <f t="shared" si="366"/>
        <v>0</v>
      </c>
      <c r="BL271" s="43">
        <f t="shared" si="366"/>
        <v>0</v>
      </c>
      <c r="BM271" s="43">
        <f t="shared" si="366"/>
        <v>0</v>
      </c>
      <c r="BN271" s="43">
        <f t="shared" si="366"/>
        <v>0</v>
      </c>
      <c r="BO271" s="43">
        <f t="shared" si="366"/>
        <v>0</v>
      </c>
      <c r="BP271" s="43">
        <f t="shared" si="366"/>
        <v>0</v>
      </c>
      <c r="BQ271" s="43">
        <f t="shared" si="366"/>
        <v>0</v>
      </c>
      <c r="BR271" s="43">
        <f t="shared" si="366"/>
        <v>0</v>
      </c>
      <c r="BS271" s="43">
        <f t="shared" ref="BS271:DW271" si="367">IF(BQ$4&lt;=$C$269,$G$9/$C$269,0)</f>
        <v>0</v>
      </c>
      <c r="BT271" s="43">
        <f t="shared" si="367"/>
        <v>0</v>
      </c>
      <c r="BU271" s="43">
        <f t="shared" si="367"/>
        <v>0</v>
      </c>
      <c r="BV271" s="43">
        <f t="shared" si="367"/>
        <v>0</v>
      </c>
      <c r="BW271" s="43">
        <f t="shared" si="367"/>
        <v>0</v>
      </c>
      <c r="BX271" s="43">
        <f t="shared" si="367"/>
        <v>0</v>
      </c>
      <c r="BY271" s="43">
        <f t="shared" si="367"/>
        <v>0</v>
      </c>
      <c r="BZ271" s="43">
        <f t="shared" si="367"/>
        <v>0</v>
      </c>
      <c r="CA271" s="43">
        <f t="shared" si="367"/>
        <v>0</v>
      </c>
      <c r="CB271" s="43">
        <f t="shared" si="367"/>
        <v>0</v>
      </c>
      <c r="CC271" s="43">
        <f t="shared" si="367"/>
        <v>0</v>
      </c>
      <c r="CD271" s="43">
        <f t="shared" si="367"/>
        <v>0</v>
      </c>
      <c r="CE271" s="43">
        <f t="shared" si="367"/>
        <v>0</v>
      </c>
      <c r="CF271" s="43">
        <f t="shared" si="367"/>
        <v>0</v>
      </c>
      <c r="CG271" s="43">
        <f t="shared" si="367"/>
        <v>0</v>
      </c>
      <c r="CH271" s="43">
        <f t="shared" si="367"/>
        <v>0</v>
      </c>
      <c r="CI271" s="43">
        <f t="shared" si="367"/>
        <v>0</v>
      </c>
      <c r="CJ271" s="43">
        <f t="shared" si="367"/>
        <v>0</v>
      </c>
      <c r="CK271" s="43">
        <f t="shared" si="367"/>
        <v>0</v>
      </c>
      <c r="CL271" s="43">
        <f t="shared" si="367"/>
        <v>0</v>
      </c>
      <c r="CM271" s="43">
        <f t="shared" si="367"/>
        <v>0</v>
      </c>
      <c r="CN271" s="43">
        <f t="shared" si="367"/>
        <v>0</v>
      </c>
      <c r="CO271" s="43">
        <f t="shared" si="367"/>
        <v>0</v>
      </c>
      <c r="CP271" s="43">
        <f t="shared" si="367"/>
        <v>0</v>
      </c>
      <c r="CQ271" s="43">
        <f t="shared" si="367"/>
        <v>0</v>
      </c>
      <c r="CR271" s="43">
        <f t="shared" si="367"/>
        <v>0</v>
      </c>
      <c r="CS271" s="43">
        <f t="shared" si="367"/>
        <v>0</v>
      </c>
      <c r="CT271" s="43">
        <f t="shared" si="367"/>
        <v>0</v>
      </c>
      <c r="CU271" s="43">
        <f t="shared" si="367"/>
        <v>0</v>
      </c>
      <c r="CV271" s="43">
        <f t="shared" si="367"/>
        <v>0</v>
      </c>
      <c r="CW271" s="43">
        <f t="shared" si="367"/>
        <v>0</v>
      </c>
      <c r="CX271" s="43">
        <f t="shared" si="367"/>
        <v>0</v>
      </c>
      <c r="CY271" s="43">
        <f t="shared" si="367"/>
        <v>0</v>
      </c>
      <c r="CZ271" s="43">
        <f t="shared" si="367"/>
        <v>0</v>
      </c>
      <c r="DA271" s="43">
        <f t="shared" si="367"/>
        <v>0</v>
      </c>
      <c r="DB271" s="43">
        <f t="shared" si="367"/>
        <v>0</v>
      </c>
      <c r="DC271" s="43">
        <f t="shared" si="367"/>
        <v>0</v>
      </c>
      <c r="DD271" s="43">
        <f t="shared" si="367"/>
        <v>0</v>
      </c>
      <c r="DE271" s="43">
        <f t="shared" si="367"/>
        <v>0</v>
      </c>
      <c r="DF271" s="43">
        <f t="shared" si="367"/>
        <v>0</v>
      </c>
      <c r="DG271" s="43">
        <f t="shared" si="367"/>
        <v>0</v>
      </c>
      <c r="DH271" s="43">
        <f t="shared" si="367"/>
        <v>0</v>
      </c>
      <c r="DI271" s="43">
        <f t="shared" si="367"/>
        <v>0</v>
      </c>
      <c r="DJ271" s="43">
        <f t="shared" si="367"/>
        <v>0</v>
      </c>
      <c r="DK271" s="43">
        <f t="shared" si="367"/>
        <v>0</v>
      </c>
      <c r="DL271" s="43">
        <f t="shared" si="367"/>
        <v>0</v>
      </c>
      <c r="DM271" s="43">
        <f t="shared" si="367"/>
        <v>0</v>
      </c>
      <c r="DN271" s="43">
        <f t="shared" si="367"/>
        <v>0</v>
      </c>
      <c r="DO271" s="43">
        <f t="shared" si="367"/>
        <v>0</v>
      </c>
      <c r="DP271" s="43">
        <f t="shared" si="367"/>
        <v>0</v>
      </c>
      <c r="DQ271" s="43">
        <f t="shared" si="367"/>
        <v>0</v>
      </c>
      <c r="DR271" s="43">
        <f t="shared" si="367"/>
        <v>0</v>
      </c>
      <c r="DS271" s="43">
        <f t="shared" si="367"/>
        <v>0</v>
      </c>
      <c r="DT271" s="43">
        <f t="shared" si="367"/>
        <v>0</v>
      </c>
      <c r="DU271" s="43">
        <f t="shared" si="367"/>
        <v>0</v>
      </c>
      <c r="DV271" s="43">
        <f t="shared" si="367"/>
        <v>0</v>
      </c>
      <c r="DW271" s="43">
        <f t="shared" si="367"/>
        <v>0</v>
      </c>
    </row>
    <row r="272" spans="1:127" x14ac:dyDescent="0.2">
      <c r="D272" s="20">
        <v>4</v>
      </c>
      <c r="E272" s="43"/>
      <c r="F272" s="43"/>
      <c r="G272" s="43"/>
      <c r="H272" s="43">
        <f t="shared" ref="H272:BS272" si="368">IF(E$4&lt;=$C$269,$H$9/$C$269,0)</f>
        <v>0</v>
      </c>
      <c r="I272" s="43">
        <f t="shared" si="368"/>
        <v>0</v>
      </c>
      <c r="J272" s="43">
        <f t="shared" si="368"/>
        <v>0</v>
      </c>
      <c r="K272" s="43">
        <f t="shared" si="368"/>
        <v>0</v>
      </c>
      <c r="L272" s="43">
        <f t="shared" si="368"/>
        <v>0</v>
      </c>
      <c r="M272" s="43">
        <f t="shared" si="368"/>
        <v>0</v>
      </c>
      <c r="N272" s="43">
        <f t="shared" si="368"/>
        <v>0</v>
      </c>
      <c r="O272" s="43">
        <f t="shared" si="368"/>
        <v>0</v>
      </c>
      <c r="P272" s="43">
        <f t="shared" si="368"/>
        <v>0</v>
      </c>
      <c r="Q272" s="43">
        <f t="shared" si="368"/>
        <v>0</v>
      </c>
      <c r="R272" s="43">
        <f t="shared" si="368"/>
        <v>0</v>
      </c>
      <c r="S272" s="43">
        <f t="shared" si="368"/>
        <v>0</v>
      </c>
      <c r="T272" s="43">
        <f t="shared" si="368"/>
        <v>0</v>
      </c>
      <c r="U272" s="43">
        <f t="shared" si="368"/>
        <v>0</v>
      </c>
      <c r="V272" s="43">
        <f t="shared" si="368"/>
        <v>0</v>
      </c>
      <c r="W272" s="43">
        <f t="shared" si="368"/>
        <v>0</v>
      </c>
      <c r="X272" s="43">
        <f t="shared" si="368"/>
        <v>0</v>
      </c>
      <c r="Y272" s="43">
        <f t="shared" si="368"/>
        <v>0</v>
      </c>
      <c r="Z272" s="43">
        <f t="shared" si="368"/>
        <v>0</v>
      </c>
      <c r="AA272" s="43">
        <f t="shared" si="368"/>
        <v>0</v>
      </c>
      <c r="AB272" s="43">
        <f t="shared" si="368"/>
        <v>0</v>
      </c>
      <c r="AC272" s="43">
        <f t="shared" si="368"/>
        <v>0</v>
      </c>
      <c r="AD272" s="43">
        <f t="shared" si="368"/>
        <v>0</v>
      </c>
      <c r="AE272" s="43">
        <f t="shared" si="368"/>
        <v>0</v>
      </c>
      <c r="AF272" s="43">
        <f t="shared" si="368"/>
        <v>0</v>
      </c>
      <c r="AG272" s="43">
        <f t="shared" si="368"/>
        <v>0</v>
      </c>
      <c r="AH272" s="43">
        <f t="shared" si="368"/>
        <v>0</v>
      </c>
      <c r="AI272" s="43">
        <f t="shared" si="368"/>
        <v>0</v>
      </c>
      <c r="AJ272" s="43">
        <f t="shared" si="368"/>
        <v>0</v>
      </c>
      <c r="AK272" s="43">
        <f t="shared" si="368"/>
        <v>0</v>
      </c>
      <c r="AL272" s="43">
        <f t="shared" si="368"/>
        <v>0</v>
      </c>
      <c r="AM272" s="43">
        <f t="shared" si="368"/>
        <v>0</v>
      </c>
      <c r="AN272" s="43">
        <f t="shared" si="368"/>
        <v>0</v>
      </c>
      <c r="AO272" s="43">
        <f t="shared" si="368"/>
        <v>0</v>
      </c>
      <c r="AP272" s="43">
        <f t="shared" si="368"/>
        <v>0</v>
      </c>
      <c r="AQ272" s="43">
        <f t="shared" si="368"/>
        <v>0</v>
      </c>
      <c r="AR272" s="43">
        <f t="shared" si="368"/>
        <v>0</v>
      </c>
      <c r="AS272" s="43">
        <f t="shared" si="368"/>
        <v>0</v>
      </c>
      <c r="AT272" s="43">
        <f t="shared" si="368"/>
        <v>0</v>
      </c>
      <c r="AU272" s="43">
        <f t="shared" si="368"/>
        <v>0</v>
      </c>
      <c r="AV272" s="43">
        <f t="shared" si="368"/>
        <v>0</v>
      </c>
      <c r="AW272" s="43">
        <f t="shared" si="368"/>
        <v>0</v>
      </c>
      <c r="AX272" s="43">
        <f t="shared" si="368"/>
        <v>0</v>
      </c>
      <c r="AY272" s="43">
        <f t="shared" si="368"/>
        <v>0</v>
      </c>
      <c r="AZ272" s="43">
        <f t="shared" si="368"/>
        <v>0</v>
      </c>
      <c r="BA272" s="43">
        <f t="shared" si="368"/>
        <v>0</v>
      </c>
      <c r="BB272" s="43">
        <f t="shared" si="368"/>
        <v>0</v>
      </c>
      <c r="BC272" s="43">
        <f t="shared" si="368"/>
        <v>0</v>
      </c>
      <c r="BD272" s="43">
        <f t="shared" si="368"/>
        <v>0</v>
      </c>
      <c r="BE272" s="43">
        <f t="shared" si="368"/>
        <v>0</v>
      </c>
      <c r="BF272" s="43">
        <f t="shared" si="368"/>
        <v>0</v>
      </c>
      <c r="BG272" s="43">
        <f t="shared" si="368"/>
        <v>0</v>
      </c>
      <c r="BH272" s="43">
        <f t="shared" si="368"/>
        <v>0</v>
      </c>
      <c r="BI272" s="43">
        <f t="shared" si="368"/>
        <v>0</v>
      </c>
      <c r="BJ272" s="43">
        <f t="shared" si="368"/>
        <v>0</v>
      </c>
      <c r="BK272" s="43">
        <f t="shared" si="368"/>
        <v>0</v>
      </c>
      <c r="BL272" s="43">
        <f t="shared" si="368"/>
        <v>0</v>
      </c>
      <c r="BM272" s="43">
        <f t="shared" si="368"/>
        <v>0</v>
      </c>
      <c r="BN272" s="43">
        <f t="shared" si="368"/>
        <v>0</v>
      </c>
      <c r="BO272" s="43">
        <f t="shared" si="368"/>
        <v>0</v>
      </c>
      <c r="BP272" s="43">
        <f t="shared" si="368"/>
        <v>0</v>
      </c>
      <c r="BQ272" s="43">
        <f t="shared" si="368"/>
        <v>0</v>
      </c>
      <c r="BR272" s="43">
        <f t="shared" si="368"/>
        <v>0</v>
      </c>
      <c r="BS272" s="43">
        <f t="shared" si="368"/>
        <v>0</v>
      </c>
      <c r="BT272" s="43">
        <f t="shared" ref="BT272:DW272" si="369">IF(BQ$4&lt;=$C$269,$H$9/$C$269,0)</f>
        <v>0</v>
      </c>
      <c r="BU272" s="43">
        <f t="shared" si="369"/>
        <v>0</v>
      </c>
      <c r="BV272" s="43">
        <f t="shared" si="369"/>
        <v>0</v>
      </c>
      <c r="BW272" s="43">
        <f t="shared" si="369"/>
        <v>0</v>
      </c>
      <c r="BX272" s="43">
        <f t="shared" si="369"/>
        <v>0</v>
      </c>
      <c r="BY272" s="43">
        <f t="shared" si="369"/>
        <v>0</v>
      </c>
      <c r="BZ272" s="43">
        <f t="shared" si="369"/>
        <v>0</v>
      </c>
      <c r="CA272" s="43">
        <f t="shared" si="369"/>
        <v>0</v>
      </c>
      <c r="CB272" s="43">
        <f t="shared" si="369"/>
        <v>0</v>
      </c>
      <c r="CC272" s="43">
        <f t="shared" si="369"/>
        <v>0</v>
      </c>
      <c r="CD272" s="43">
        <f t="shared" si="369"/>
        <v>0</v>
      </c>
      <c r="CE272" s="43">
        <f t="shared" si="369"/>
        <v>0</v>
      </c>
      <c r="CF272" s="43">
        <f t="shared" si="369"/>
        <v>0</v>
      </c>
      <c r="CG272" s="43">
        <f t="shared" si="369"/>
        <v>0</v>
      </c>
      <c r="CH272" s="43">
        <f t="shared" si="369"/>
        <v>0</v>
      </c>
      <c r="CI272" s="43">
        <f t="shared" si="369"/>
        <v>0</v>
      </c>
      <c r="CJ272" s="43">
        <f t="shared" si="369"/>
        <v>0</v>
      </c>
      <c r="CK272" s="43">
        <f t="shared" si="369"/>
        <v>0</v>
      </c>
      <c r="CL272" s="43">
        <f t="shared" si="369"/>
        <v>0</v>
      </c>
      <c r="CM272" s="43">
        <f t="shared" si="369"/>
        <v>0</v>
      </c>
      <c r="CN272" s="43">
        <f t="shared" si="369"/>
        <v>0</v>
      </c>
      <c r="CO272" s="43">
        <f t="shared" si="369"/>
        <v>0</v>
      </c>
      <c r="CP272" s="43">
        <f t="shared" si="369"/>
        <v>0</v>
      </c>
      <c r="CQ272" s="43">
        <f t="shared" si="369"/>
        <v>0</v>
      </c>
      <c r="CR272" s="43">
        <f t="shared" si="369"/>
        <v>0</v>
      </c>
      <c r="CS272" s="43">
        <f t="shared" si="369"/>
        <v>0</v>
      </c>
      <c r="CT272" s="43">
        <f t="shared" si="369"/>
        <v>0</v>
      </c>
      <c r="CU272" s="43">
        <f t="shared" si="369"/>
        <v>0</v>
      </c>
      <c r="CV272" s="43">
        <f t="shared" si="369"/>
        <v>0</v>
      </c>
      <c r="CW272" s="43">
        <f t="shared" si="369"/>
        <v>0</v>
      </c>
      <c r="CX272" s="43">
        <f t="shared" si="369"/>
        <v>0</v>
      </c>
      <c r="CY272" s="43">
        <f t="shared" si="369"/>
        <v>0</v>
      </c>
      <c r="CZ272" s="43">
        <f t="shared" si="369"/>
        <v>0</v>
      </c>
      <c r="DA272" s="43">
        <f t="shared" si="369"/>
        <v>0</v>
      </c>
      <c r="DB272" s="43">
        <f t="shared" si="369"/>
        <v>0</v>
      </c>
      <c r="DC272" s="43">
        <f t="shared" si="369"/>
        <v>0</v>
      </c>
      <c r="DD272" s="43">
        <f t="shared" si="369"/>
        <v>0</v>
      </c>
      <c r="DE272" s="43">
        <f t="shared" si="369"/>
        <v>0</v>
      </c>
      <c r="DF272" s="43">
        <f t="shared" si="369"/>
        <v>0</v>
      </c>
      <c r="DG272" s="43">
        <f t="shared" si="369"/>
        <v>0</v>
      </c>
      <c r="DH272" s="43">
        <f t="shared" si="369"/>
        <v>0</v>
      </c>
      <c r="DI272" s="43">
        <f t="shared" si="369"/>
        <v>0</v>
      </c>
      <c r="DJ272" s="43">
        <f t="shared" si="369"/>
        <v>0</v>
      </c>
      <c r="DK272" s="43">
        <f t="shared" si="369"/>
        <v>0</v>
      </c>
      <c r="DL272" s="43">
        <f t="shared" si="369"/>
        <v>0</v>
      </c>
      <c r="DM272" s="43">
        <f t="shared" si="369"/>
        <v>0</v>
      </c>
      <c r="DN272" s="43">
        <f t="shared" si="369"/>
        <v>0</v>
      </c>
      <c r="DO272" s="43">
        <f t="shared" si="369"/>
        <v>0</v>
      </c>
      <c r="DP272" s="43">
        <f t="shared" si="369"/>
        <v>0</v>
      </c>
      <c r="DQ272" s="43">
        <f t="shared" si="369"/>
        <v>0</v>
      </c>
      <c r="DR272" s="43">
        <f t="shared" si="369"/>
        <v>0</v>
      </c>
      <c r="DS272" s="43">
        <f t="shared" si="369"/>
        <v>0</v>
      </c>
      <c r="DT272" s="43">
        <f t="shared" si="369"/>
        <v>0</v>
      </c>
      <c r="DU272" s="43">
        <f t="shared" si="369"/>
        <v>0</v>
      </c>
      <c r="DV272" s="43">
        <f t="shared" si="369"/>
        <v>0</v>
      </c>
      <c r="DW272" s="43">
        <f t="shared" si="369"/>
        <v>0</v>
      </c>
    </row>
    <row r="273" spans="4:127" x14ac:dyDescent="0.2">
      <c r="D273" s="20">
        <v>5</v>
      </c>
      <c r="E273" s="43"/>
      <c r="F273" s="43"/>
      <c r="G273" s="43"/>
      <c r="H273" s="43"/>
      <c r="I273" s="43">
        <f t="shared" ref="I273:BT273" si="370">IF(E$4&lt;=$C$269,$I$9/$C$269,0)</f>
        <v>0</v>
      </c>
      <c r="J273" s="43">
        <f t="shared" si="370"/>
        <v>0</v>
      </c>
      <c r="K273" s="43">
        <f t="shared" si="370"/>
        <v>0</v>
      </c>
      <c r="L273" s="43">
        <f t="shared" si="370"/>
        <v>0</v>
      </c>
      <c r="M273" s="43">
        <f t="shared" si="370"/>
        <v>0</v>
      </c>
      <c r="N273" s="43">
        <f t="shared" si="370"/>
        <v>0</v>
      </c>
      <c r="O273" s="43">
        <f t="shared" si="370"/>
        <v>0</v>
      </c>
      <c r="P273" s="43">
        <f t="shared" si="370"/>
        <v>0</v>
      </c>
      <c r="Q273" s="43">
        <f t="shared" si="370"/>
        <v>0</v>
      </c>
      <c r="R273" s="43">
        <f t="shared" si="370"/>
        <v>0</v>
      </c>
      <c r="S273" s="43">
        <f t="shared" si="370"/>
        <v>0</v>
      </c>
      <c r="T273" s="43">
        <f t="shared" si="370"/>
        <v>0</v>
      </c>
      <c r="U273" s="43">
        <f t="shared" si="370"/>
        <v>0</v>
      </c>
      <c r="V273" s="43">
        <f t="shared" si="370"/>
        <v>0</v>
      </c>
      <c r="W273" s="43">
        <f t="shared" si="370"/>
        <v>0</v>
      </c>
      <c r="X273" s="43">
        <f t="shared" si="370"/>
        <v>0</v>
      </c>
      <c r="Y273" s="43">
        <f t="shared" si="370"/>
        <v>0</v>
      </c>
      <c r="Z273" s="43">
        <f t="shared" si="370"/>
        <v>0</v>
      </c>
      <c r="AA273" s="43">
        <f t="shared" si="370"/>
        <v>0</v>
      </c>
      <c r="AB273" s="43">
        <f t="shared" si="370"/>
        <v>0</v>
      </c>
      <c r="AC273" s="43">
        <f t="shared" si="370"/>
        <v>0</v>
      </c>
      <c r="AD273" s="43">
        <f t="shared" si="370"/>
        <v>0</v>
      </c>
      <c r="AE273" s="43">
        <f t="shared" si="370"/>
        <v>0</v>
      </c>
      <c r="AF273" s="43">
        <f t="shared" si="370"/>
        <v>0</v>
      </c>
      <c r="AG273" s="43">
        <f t="shared" si="370"/>
        <v>0</v>
      </c>
      <c r="AH273" s="43">
        <f t="shared" si="370"/>
        <v>0</v>
      </c>
      <c r="AI273" s="43">
        <f t="shared" si="370"/>
        <v>0</v>
      </c>
      <c r="AJ273" s="43">
        <f t="shared" si="370"/>
        <v>0</v>
      </c>
      <c r="AK273" s="43">
        <f t="shared" si="370"/>
        <v>0</v>
      </c>
      <c r="AL273" s="43">
        <f t="shared" si="370"/>
        <v>0</v>
      </c>
      <c r="AM273" s="43">
        <f t="shared" si="370"/>
        <v>0</v>
      </c>
      <c r="AN273" s="43">
        <f t="shared" si="370"/>
        <v>0</v>
      </c>
      <c r="AO273" s="43">
        <f t="shared" si="370"/>
        <v>0</v>
      </c>
      <c r="AP273" s="43">
        <f t="shared" si="370"/>
        <v>0</v>
      </c>
      <c r="AQ273" s="43">
        <f t="shared" si="370"/>
        <v>0</v>
      </c>
      <c r="AR273" s="43">
        <f t="shared" si="370"/>
        <v>0</v>
      </c>
      <c r="AS273" s="43">
        <f t="shared" si="370"/>
        <v>0</v>
      </c>
      <c r="AT273" s="43">
        <f t="shared" si="370"/>
        <v>0</v>
      </c>
      <c r="AU273" s="43">
        <f t="shared" si="370"/>
        <v>0</v>
      </c>
      <c r="AV273" s="43">
        <f t="shared" si="370"/>
        <v>0</v>
      </c>
      <c r="AW273" s="43">
        <f t="shared" si="370"/>
        <v>0</v>
      </c>
      <c r="AX273" s="43">
        <f t="shared" si="370"/>
        <v>0</v>
      </c>
      <c r="AY273" s="43">
        <f t="shared" si="370"/>
        <v>0</v>
      </c>
      <c r="AZ273" s="43">
        <f t="shared" si="370"/>
        <v>0</v>
      </c>
      <c r="BA273" s="43">
        <f t="shared" si="370"/>
        <v>0</v>
      </c>
      <c r="BB273" s="43">
        <f t="shared" si="370"/>
        <v>0</v>
      </c>
      <c r="BC273" s="43">
        <f t="shared" si="370"/>
        <v>0</v>
      </c>
      <c r="BD273" s="43">
        <f t="shared" si="370"/>
        <v>0</v>
      </c>
      <c r="BE273" s="43">
        <f t="shared" si="370"/>
        <v>0</v>
      </c>
      <c r="BF273" s="43">
        <f t="shared" si="370"/>
        <v>0</v>
      </c>
      <c r="BG273" s="43">
        <f t="shared" si="370"/>
        <v>0</v>
      </c>
      <c r="BH273" s="43">
        <f t="shared" si="370"/>
        <v>0</v>
      </c>
      <c r="BI273" s="43">
        <f t="shared" si="370"/>
        <v>0</v>
      </c>
      <c r="BJ273" s="43">
        <f t="shared" si="370"/>
        <v>0</v>
      </c>
      <c r="BK273" s="43">
        <f t="shared" si="370"/>
        <v>0</v>
      </c>
      <c r="BL273" s="43">
        <f t="shared" si="370"/>
        <v>0</v>
      </c>
      <c r="BM273" s="43">
        <f t="shared" si="370"/>
        <v>0</v>
      </c>
      <c r="BN273" s="43">
        <f t="shared" si="370"/>
        <v>0</v>
      </c>
      <c r="BO273" s="43">
        <f t="shared" si="370"/>
        <v>0</v>
      </c>
      <c r="BP273" s="43">
        <f t="shared" si="370"/>
        <v>0</v>
      </c>
      <c r="BQ273" s="43">
        <f t="shared" si="370"/>
        <v>0</v>
      </c>
      <c r="BR273" s="43">
        <f t="shared" si="370"/>
        <v>0</v>
      </c>
      <c r="BS273" s="43">
        <f t="shared" si="370"/>
        <v>0</v>
      </c>
      <c r="BT273" s="43">
        <f t="shared" si="370"/>
        <v>0</v>
      </c>
      <c r="BU273" s="43">
        <f t="shared" ref="BU273:DW273" si="371">IF(BQ$4&lt;=$C$269,$I$9/$C$269,0)</f>
        <v>0</v>
      </c>
      <c r="BV273" s="43">
        <f t="shared" si="371"/>
        <v>0</v>
      </c>
      <c r="BW273" s="43">
        <f t="shared" si="371"/>
        <v>0</v>
      </c>
      <c r="BX273" s="43">
        <f t="shared" si="371"/>
        <v>0</v>
      </c>
      <c r="BY273" s="43">
        <f t="shared" si="371"/>
        <v>0</v>
      </c>
      <c r="BZ273" s="43">
        <f t="shared" si="371"/>
        <v>0</v>
      </c>
      <c r="CA273" s="43">
        <f t="shared" si="371"/>
        <v>0</v>
      </c>
      <c r="CB273" s="43">
        <f t="shared" si="371"/>
        <v>0</v>
      </c>
      <c r="CC273" s="43">
        <f t="shared" si="371"/>
        <v>0</v>
      </c>
      <c r="CD273" s="43">
        <f t="shared" si="371"/>
        <v>0</v>
      </c>
      <c r="CE273" s="43">
        <f t="shared" si="371"/>
        <v>0</v>
      </c>
      <c r="CF273" s="43">
        <f t="shared" si="371"/>
        <v>0</v>
      </c>
      <c r="CG273" s="43">
        <f t="shared" si="371"/>
        <v>0</v>
      </c>
      <c r="CH273" s="43">
        <f t="shared" si="371"/>
        <v>0</v>
      </c>
      <c r="CI273" s="43">
        <f t="shared" si="371"/>
        <v>0</v>
      </c>
      <c r="CJ273" s="43">
        <f t="shared" si="371"/>
        <v>0</v>
      </c>
      <c r="CK273" s="43">
        <f t="shared" si="371"/>
        <v>0</v>
      </c>
      <c r="CL273" s="43">
        <f t="shared" si="371"/>
        <v>0</v>
      </c>
      <c r="CM273" s="43">
        <f t="shared" si="371"/>
        <v>0</v>
      </c>
      <c r="CN273" s="43">
        <f t="shared" si="371"/>
        <v>0</v>
      </c>
      <c r="CO273" s="43">
        <f t="shared" si="371"/>
        <v>0</v>
      </c>
      <c r="CP273" s="43">
        <f t="shared" si="371"/>
        <v>0</v>
      </c>
      <c r="CQ273" s="43">
        <f t="shared" si="371"/>
        <v>0</v>
      </c>
      <c r="CR273" s="43">
        <f t="shared" si="371"/>
        <v>0</v>
      </c>
      <c r="CS273" s="43">
        <f t="shared" si="371"/>
        <v>0</v>
      </c>
      <c r="CT273" s="43">
        <f t="shared" si="371"/>
        <v>0</v>
      </c>
      <c r="CU273" s="43">
        <f t="shared" si="371"/>
        <v>0</v>
      </c>
      <c r="CV273" s="43">
        <f t="shared" si="371"/>
        <v>0</v>
      </c>
      <c r="CW273" s="43">
        <f t="shared" si="371"/>
        <v>0</v>
      </c>
      <c r="CX273" s="43">
        <f t="shared" si="371"/>
        <v>0</v>
      </c>
      <c r="CY273" s="43">
        <f t="shared" si="371"/>
        <v>0</v>
      </c>
      <c r="CZ273" s="43">
        <f t="shared" si="371"/>
        <v>0</v>
      </c>
      <c r="DA273" s="43">
        <f t="shared" si="371"/>
        <v>0</v>
      </c>
      <c r="DB273" s="43">
        <f t="shared" si="371"/>
        <v>0</v>
      </c>
      <c r="DC273" s="43">
        <f t="shared" si="371"/>
        <v>0</v>
      </c>
      <c r="DD273" s="43">
        <f t="shared" si="371"/>
        <v>0</v>
      </c>
      <c r="DE273" s="43">
        <f t="shared" si="371"/>
        <v>0</v>
      </c>
      <c r="DF273" s="43">
        <f t="shared" si="371"/>
        <v>0</v>
      </c>
      <c r="DG273" s="43">
        <f t="shared" si="371"/>
        <v>0</v>
      </c>
      <c r="DH273" s="43">
        <f t="shared" si="371"/>
        <v>0</v>
      </c>
      <c r="DI273" s="43">
        <f t="shared" si="371"/>
        <v>0</v>
      </c>
      <c r="DJ273" s="43">
        <f t="shared" si="371"/>
        <v>0</v>
      </c>
      <c r="DK273" s="43">
        <f t="shared" si="371"/>
        <v>0</v>
      </c>
      <c r="DL273" s="43">
        <f t="shared" si="371"/>
        <v>0</v>
      </c>
      <c r="DM273" s="43">
        <f t="shared" si="371"/>
        <v>0</v>
      </c>
      <c r="DN273" s="43">
        <f t="shared" si="371"/>
        <v>0</v>
      </c>
      <c r="DO273" s="43">
        <f t="shared" si="371"/>
        <v>0</v>
      </c>
      <c r="DP273" s="43">
        <f t="shared" si="371"/>
        <v>0</v>
      </c>
      <c r="DQ273" s="43">
        <f t="shared" si="371"/>
        <v>0</v>
      </c>
      <c r="DR273" s="43">
        <f t="shared" si="371"/>
        <v>0</v>
      </c>
      <c r="DS273" s="43">
        <f t="shared" si="371"/>
        <v>0</v>
      </c>
      <c r="DT273" s="43">
        <f t="shared" si="371"/>
        <v>0</v>
      </c>
      <c r="DU273" s="43">
        <f t="shared" si="371"/>
        <v>0</v>
      </c>
      <c r="DV273" s="43">
        <f t="shared" si="371"/>
        <v>0</v>
      </c>
      <c r="DW273" s="43">
        <f t="shared" si="371"/>
        <v>0</v>
      </c>
    </row>
    <row r="274" spans="4:127" x14ac:dyDescent="0.2">
      <c r="D274" s="20">
        <v>6</v>
      </c>
      <c r="E274" s="43"/>
      <c r="F274" s="43"/>
      <c r="G274" s="43"/>
      <c r="H274" s="43"/>
      <c r="I274" s="43"/>
      <c r="J274" s="43">
        <f t="shared" ref="J274:BU274" si="372">IF(E$4&lt;=$C$269,$J$9/$C$269,0)</f>
        <v>0</v>
      </c>
      <c r="K274" s="43">
        <f t="shared" si="372"/>
        <v>0</v>
      </c>
      <c r="L274" s="43">
        <f t="shared" si="372"/>
        <v>0</v>
      </c>
      <c r="M274" s="43">
        <f t="shared" si="372"/>
        <v>0</v>
      </c>
      <c r="N274" s="43">
        <f t="shared" si="372"/>
        <v>0</v>
      </c>
      <c r="O274" s="43">
        <f t="shared" si="372"/>
        <v>0</v>
      </c>
      <c r="P274" s="43">
        <f t="shared" si="372"/>
        <v>0</v>
      </c>
      <c r="Q274" s="43">
        <f t="shared" si="372"/>
        <v>0</v>
      </c>
      <c r="R274" s="43">
        <f t="shared" si="372"/>
        <v>0</v>
      </c>
      <c r="S274" s="43">
        <f t="shared" si="372"/>
        <v>0</v>
      </c>
      <c r="T274" s="43">
        <f t="shared" si="372"/>
        <v>0</v>
      </c>
      <c r="U274" s="43">
        <f t="shared" si="372"/>
        <v>0</v>
      </c>
      <c r="V274" s="43">
        <f t="shared" si="372"/>
        <v>0</v>
      </c>
      <c r="W274" s="43">
        <f t="shared" si="372"/>
        <v>0</v>
      </c>
      <c r="X274" s="43">
        <f t="shared" si="372"/>
        <v>0</v>
      </c>
      <c r="Y274" s="43">
        <f t="shared" si="372"/>
        <v>0</v>
      </c>
      <c r="Z274" s="43">
        <f t="shared" si="372"/>
        <v>0</v>
      </c>
      <c r="AA274" s="43">
        <f t="shared" si="372"/>
        <v>0</v>
      </c>
      <c r="AB274" s="43">
        <f t="shared" si="372"/>
        <v>0</v>
      </c>
      <c r="AC274" s="43">
        <f t="shared" si="372"/>
        <v>0</v>
      </c>
      <c r="AD274" s="43">
        <f t="shared" si="372"/>
        <v>0</v>
      </c>
      <c r="AE274" s="43">
        <f t="shared" si="372"/>
        <v>0</v>
      </c>
      <c r="AF274" s="43">
        <f t="shared" si="372"/>
        <v>0</v>
      </c>
      <c r="AG274" s="43">
        <f t="shared" si="372"/>
        <v>0</v>
      </c>
      <c r="AH274" s="43">
        <f t="shared" si="372"/>
        <v>0</v>
      </c>
      <c r="AI274" s="43">
        <f t="shared" si="372"/>
        <v>0</v>
      </c>
      <c r="AJ274" s="43">
        <f t="shared" si="372"/>
        <v>0</v>
      </c>
      <c r="AK274" s="43">
        <f t="shared" si="372"/>
        <v>0</v>
      </c>
      <c r="AL274" s="43">
        <f t="shared" si="372"/>
        <v>0</v>
      </c>
      <c r="AM274" s="43">
        <f t="shared" si="372"/>
        <v>0</v>
      </c>
      <c r="AN274" s="43">
        <f t="shared" si="372"/>
        <v>0</v>
      </c>
      <c r="AO274" s="43">
        <f t="shared" si="372"/>
        <v>0</v>
      </c>
      <c r="AP274" s="43">
        <f t="shared" si="372"/>
        <v>0</v>
      </c>
      <c r="AQ274" s="43">
        <f t="shared" si="372"/>
        <v>0</v>
      </c>
      <c r="AR274" s="43">
        <f t="shared" si="372"/>
        <v>0</v>
      </c>
      <c r="AS274" s="43">
        <f t="shared" si="372"/>
        <v>0</v>
      </c>
      <c r="AT274" s="43">
        <f t="shared" si="372"/>
        <v>0</v>
      </c>
      <c r="AU274" s="43">
        <f t="shared" si="372"/>
        <v>0</v>
      </c>
      <c r="AV274" s="43">
        <f t="shared" si="372"/>
        <v>0</v>
      </c>
      <c r="AW274" s="43">
        <f t="shared" si="372"/>
        <v>0</v>
      </c>
      <c r="AX274" s="43">
        <f t="shared" si="372"/>
        <v>0</v>
      </c>
      <c r="AY274" s="43">
        <f t="shared" si="372"/>
        <v>0</v>
      </c>
      <c r="AZ274" s="43">
        <f t="shared" si="372"/>
        <v>0</v>
      </c>
      <c r="BA274" s="43">
        <f t="shared" si="372"/>
        <v>0</v>
      </c>
      <c r="BB274" s="43">
        <f t="shared" si="372"/>
        <v>0</v>
      </c>
      <c r="BC274" s="43">
        <f t="shared" si="372"/>
        <v>0</v>
      </c>
      <c r="BD274" s="43">
        <f t="shared" si="372"/>
        <v>0</v>
      </c>
      <c r="BE274" s="43">
        <f t="shared" si="372"/>
        <v>0</v>
      </c>
      <c r="BF274" s="43">
        <f t="shared" si="372"/>
        <v>0</v>
      </c>
      <c r="BG274" s="43">
        <f t="shared" si="372"/>
        <v>0</v>
      </c>
      <c r="BH274" s="43">
        <f t="shared" si="372"/>
        <v>0</v>
      </c>
      <c r="BI274" s="43">
        <f t="shared" si="372"/>
        <v>0</v>
      </c>
      <c r="BJ274" s="43">
        <f t="shared" si="372"/>
        <v>0</v>
      </c>
      <c r="BK274" s="43">
        <f t="shared" si="372"/>
        <v>0</v>
      </c>
      <c r="BL274" s="43">
        <f t="shared" si="372"/>
        <v>0</v>
      </c>
      <c r="BM274" s="43">
        <f t="shared" si="372"/>
        <v>0</v>
      </c>
      <c r="BN274" s="43">
        <f t="shared" si="372"/>
        <v>0</v>
      </c>
      <c r="BO274" s="43">
        <f t="shared" si="372"/>
        <v>0</v>
      </c>
      <c r="BP274" s="43">
        <f t="shared" si="372"/>
        <v>0</v>
      </c>
      <c r="BQ274" s="43">
        <f t="shared" si="372"/>
        <v>0</v>
      </c>
      <c r="BR274" s="43">
        <f t="shared" si="372"/>
        <v>0</v>
      </c>
      <c r="BS274" s="43">
        <f t="shared" si="372"/>
        <v>0</v>
      </c>
      <c r="BT274" s="43">
        <f t="shared" si="372"/>
        <v>0</v>
      </c>
      <c r="BU274" s="43">
        <f t="shared" si="372"/>
        <v>0</v>
      </c>
      <c r="BV274" s="43">
        <f t="shared" ref="BV274:DW274" si="373">IF(BQ$4&lt;=$C$269,$J$9/$C$269,0)</f>
        <v>0</v>
      </c>
      <c r="BW274" s="43">
        <f t="shared" si="373"/>
        <v>0</v>
      </c>
      <c r="BX274" s="43">
        <f t="shared" si="373"/>
        <v>0</v>
      </c>
      <c r="BY274" s="43">
        <f t="shared" si="373"/>
        <v>0</v>
      </c>
      <c r="BZ274" s="43">
        <f t="shared" si="373"/>
        <v>0</v>
      </c>
      <c r="CA274" s="43">
        <f t="shared" si="373"/>
        <v>0</v>
      </c>
      <c r="CB274" s="43">
        <f t="shared" si="373"/>
        <v>0</v>
      </c>
      <c r="CC274" s="43">
        <f t="shared" si="373"/>
        <v>0</v>
      </c>
      <c r="CD274" s="43">
        <f t="shared" si="373"/>
        <v>0</v>
      </c>
      <c r="CE274" s="43">
        <f t="shared" si="373"/>
        <v>0</v>
      </c>
      <c r="CF274" s="43">
        <f t="shared" si="373"/>
        <v>0</v>
      </c>
      <c r="CG274" s="43">
        <f t="shared" si="373"/>
        <v>0</v>
      </c>
      <c r="CH274" s="43">
        <f t="shared" si="373"/>
        <v>0</v>
      </c>
      <c r="CI274" s="43">
        <f t="shared" si="373"/>
        <v>0</v>
      </c>
      <c r="CJ274" s="43">
        <f t="shared" si="373"/>
        <v>0</v>
      </c>
      <c r="CK274" s="43">
        <f t="shared" si="373"/>
        <v>0</v>
      </c>
      <c r="CL274" s="43">
        <f t="shared" si="373"/>
        <v>0</v>
      </c>
      <c r="CM274" s="43">
        <f t="shared" si="373"/>
        <v>0</v>
      </c>
      <c r="CN274" s="43">
        <f t="shared" si="373"/>
        <v>0</v>
      </c>
      <c r="CO274" s="43">
        <f t="shared" si="373"/>
        <v>0</v>
      </c>
      <c r="CP274" s="43">
        <f t="shared" si="373"/>
        <v>0</v>
      </c>
      <c r="CQ274" s="43">
        <f t="shared" si="373"/>
        <v>0</v>
      </c>
      <c r="CR274" s="43">
        <f t="shared" si="373"/>
        <v>0</v>
      </c>
      <c r="CS274" s="43">
        <f t="shared" si="373"/>
        <v>0</v>
      </c>
      <c r="CT274" s="43">
        <f t="shared" si="373"/>
        <v>0</v>
      </c>
      <c r="CU274" s="43">
        <f t="shared" si="373"/>
        <v>0</v>
      </c>
      <c r="CV274" s="43">
        <f t="shared" si="373"/>
        <v>0</v>
      </c>
      <c r="CW274" s="43">
        <f t="shared" si="373"/>
        <v>0</v>
      </c>
      <c r="CX274" s="43">
        <f t="shared" si="373"/>
        <v>0</v>
      </c>
      <c r="CY274" s="43">
        <f t="shared" si="373"/>
        <v>0</v>
      </c>
      <c r="CZ274" s="43">
        <f t="shared" si="373"/>
        <v>0</v>
      </c>
      <c r="DA274" s="43">
        <f t="shared" si="373"/>
        <v>0</v>
      </c>
      <c r="DB274" s="43">
        <f t="shared" si="373"/>
        <v>0</v>
      </c>
      <c r="DC274" s="43">
        <f t="shared" si="373"/>
        <v>0</v>
      </c>
      <c r="DD274" s="43">
        <f t="shared" si="373"/>
        <v>0</v>
      </c>
      <c r="DE274" s="43">
        <f t="shared" si="373"/>
        <v>0</v>
      </c>
      <c r="DF274" s="43">
        <f t="shared" si="373"/>
        <v>0</v>
      </c>
      <c r="DG274" s="43">
        <f t="shared" si="373"/>
        <v>0</v>
      </c>
      <c r="DH274" s="43">
        <f t="shared" si="373"/>
        <v>0</v>
      </c>
      <c r="DI274" s="43">
        <f t="shared" si="373"/>
        <v>0</v>
      </c>
      <c r="DJ274" s="43">
        <f t="shared" si="373"/>
        <v>0</v>
      </c>
      <c r="DK274" s="43">
        <f t="shared" si="373"/>
        <v>0</v>
      </c>
      <c r="DL274" s="43">
        <f t="shared" si="373"/>
        <v>0</v>
      </c>
      <c r="DM274" s="43">
        <f t="shared" si="373"/>
        <v>0</v>
      </c>
      <c r="DN274" s="43">
        <f t="shared" si="373"/>
        <v>0</v>
      </c>
      <c r="DO274" s="43">
        <f t="shared" si="373"/>
        <v>0</v>
      </c>
      <c r="DP274" s="43">
        <f t="shared" si="373"/>
        <v>0</v>
      </c>
      <c r="DQ274" s="43">
        <f t="shared" si="373"/>
        <v>0</v>
      </c>
      <c r="DR274" s="43">
        <f t="shared" si="373"/>
        <v>0</v>
      </c>
      <c r="DS274" s="43">
        <f t="shared" si="373"/>
        <v>0</v>
      </c>
      <c r="DT274" s="43">
        <f t="shared" si="373"/>
        <v>0</v>
      </c>
      <c r="DU274" s="43">
        <f t="shared" si="373"/>
        <v>0</v>
      </c>
      <c r="DV274" s="43">
        <f t="shared" si="373"/>
        <v>0</v>
      </c>
      <c r="DW274" s="43">
        <f t="shared" si="373"/>
        <v>0</v>
      </c>
    </row>
    <row r="275" spans="4:127" x14ac:dyDescent="0.2">
      <c r="D275" s="20">
        <v>7</v>
      </c>
      <c r="E275" s="43"/>
      <c r="F275" s="43"/>
      <c r="G275" s="43"/>
      <c r="H275" s="43"/>
      <c r="I275" s="43"/>
      <c r="J275" s="43"/>
      <c r="K275" s="43">
        <f t="shared" ref="K275:BV275" si="374">IF(E$4&lt;=$C$269,$K$9/$C$269,0)</f>
        <v>0</v>
      </c>
      <c r="L275" s="43">
        <f t="shared" si="374"/>
        <v>0</v>
      </c>
      <c r="M275" s="43">
        <f t="shared" si="374"/>
        <v>0</v>
      </c>
      <c r="N275" s="43">
        <f t="shared" si="374"/>
        <v>0</v>
      </c>
      <c r="O275" s="43">
        <f t="shared" si="374"/>
        <v>0</v>
      </c>
      <c r="P275" s="43">
        <f t="shared" si="374"/>
        <v>0</v>
      </c>
      <c r="Q275" s="43">
        <f t="shared" si="374"/>
        <v>0</v>
      </c>
      <c r="R275" s="43">
        <f t="shared" si="374"/>
        <v>0</v>
      </c>
      <c r="S275" s="43">
        <f t="shared" si="374"/>
        <v>0</v>
      </c>
      <c r="T275" s="43">
        <f t="shared" si="374"/>
        <v>0</v>
      </c>
      <c r="U275" s="43">
        <f t="shared" si="374"/>
        <v>0</v>
      </c>
      <c r="V275" s="43">
        <f t="shared" si="374"/>
        <v>0</v>
      </c>
      <c r="W275" s="43">
        <f t="shared" si="374"/>
        <v>0</v>
      </c>
      <c r="X275" s="43">
        <f t="shared" si="374"/>
        <v>0</v>
      </c>
      <c r="Y275" s="43">
        <f t="shared" si="374"/>
        <v>0</v>
      </c>
      <c r="Z275" s="43">
        <f t="shared" si="374"/>
        <v>0</v>
      </c>
      <c r="AA275" s="43">
        <f t="shared" si="374"/>
        <v>0</v>
      </c>
      <c r="AB275" s="43">
        <f t="shared" si="374"/>
        <v>0</v>
      </c>
      <c r="AC275" s="43">
        <f t="shared" si="374"/>
        <v>0</v>
      </c>
      <c r="AD275" s="43">
        <f t="shared" si="374"/>
        <v>0</v>
      </c>
      <c r="AE275" s="43">
        <f t="shared" si="374"/>
        <v>0</v>
      </c>
      <c r="AF275" s="43">
        <f t="shared" si="374"/>
        <v>0</v>
      </c>
      <c r="AG275" s="43">
        <f t="shared" si="374"/>
        <v>0</v>
      </c>
      <c r="AH275" s="43">
        <f t="shared" si="374"/>
        <v>0</v>
      </c>
      <c r="AI275" s="43">
        <f t="shared" si="374"/>
        <v>0</v>
      </c>
      <c r="AJ275" s="43">
        <f t="shared" si="374"/>
        <v>0</v>
      </c>
      <c r="AK275" s="43">
        <f t="shared" si="374"/>
        <v>0</v>
      </c>
      <c r="AL275" s="43">
        <f t="shared" si="374"/>
        <v>0</v>
      </c>
      <c r="AM275" s="43">
        <f t="shared" si="374"/>
        <v>0</v>
      </c>
      <c r="AN275" s="43">
        <f t="shared" si="374"/>
        <v>0</v>
      </c>
      <c r="AO275" s="43">
        <f t="shared" si="374"/>
        <v>0</v>
      </c>
      <c r="AP275" s="43">
        <f t="shared" si="374"/>
        <v>0</v>
      </c>
      <c r="AQ275" s="43">
        <f t="shared" si="374"/>
        <v>0</v>
      </c>
      <c r="AR275" s="43">
        <f t="shared" si="374"/>
        <v>0</v>
      </c>
      <c r="AS275" s="43">
        <f t="shared" si="374"/>
        <v>0</v>
      </c>
      <c r="AT275" s="43">
        <f t="shared" si="374"/>
        <v>0</v>
      </c>
      <c r="AU275" s="43">
        <f t="shared" si="374"/>
        <v>0</v>
      </c>
      <c r="AV275" s="43">
        <f t="shared" si="374"/>
        <v>0</v>
      </c>
      <c r="AW275" s="43">
        <f t="shared" si="374"/>
        <v>0</v>
      </c>
      <c r="AX275" s="43">
        <f t="shared" si="374"/>
        <v>0</v>
      </c>
      <c r="AY275" s="43">
        <f t="shared" si="374"/>
        <v>0</v>
      </c>
      <c r="AZ275" s="43">
        <f t="shared" si="374"/>
        <v>0</v>
      </c>
      <c r="BA275" s="43">
        <f t="shared" si="374"/>
        <v>0</v>
      </c>
      <c r="BB275" s="43">
        <f t="shared" si="374"/>
        <v>0</v>
      </c>
      <c r="BC275" s="43">
        <f t="shared" si="374"/>
        <v>0</v>
      </c>
      <c r="BD275" s="43">
        <f t="shared" si="374"/>
        <v>0</v>
      </c>
      <c r="BE275" s="43">
        <f t="shared" si="374"/>
        <v>0</v>
      </c>
      <c r="BF275" s="43">
        <f t="shared" si="374"/>
        <v>0</v>
      </c>
      <c r="BG275" s="43">
        <f t="shared" si="374"/>
        <v>0</v>
      </c>
      <c r="BH275" s="43">
        <f t="shared" si="374"/>
        <v>0</v>
      </c>
      <c r="BI275" s="43">
        <f t="shared" si="374"/>
        <v>0</v>
      </c>
      <c r="BJ275" s="43">
        <f t="shared" si="374"/>
        <v>0</v>
      </c>
      <c r="BK275" s="43">
        <f t="shared" si="374"/>
        <v>0</v>
      </c>
      <c r="BL275" s="43">
        <f t="shared" si="374"/>
        <v>0</v>
      </c>
      <c r="BM275" s="43">
        <f t="shared" si="374"/>
        <v>0</v>
      </c>
      <c r="BN275" s="43">
        <f t="shared" si="374"/>
        <v>0</v>
      </c>
      <c r="BO275" s="43">
        <f t="shared" si="374"/>
        <v>0</v>
      </c>
      <c r="BP275" s="43">
        <f t="shared" si="374"/>
        <v>0</v>
      </c>
      <c r="BQ275" s="43">
        <f t="shared" si="374"/>
        <v>0</v>
      </c>
      <c r="BR275" s="43">
        <f t="shared" si="374"/>
        <v>0</v>
      </c>
      <c r="BS275" s="43">
        <f t="shared" si="374"/>
        <v>0</v>
      </c>
      <c r="BT275" s="43">
        <f t="shared" si="374"/>
        <v>0</v>
      </c>
      <c r="BU275" s="43">
        <f t="shared" si="374"/>
        <v>0</v>
      </c>
      <c r="BV275" s="43">
        <f t="shared" si="374"/>
        <v>0</v>
      </c>
      <c r="BW275" s="43">
        <f t="shared" ref="BW275:DW275" si="375">IF(BQ$4&lt;=$C$269,$K$9/$C$269,0)</f>
        <v>0</v>
      </c>
      <c r="BX275" s="43">
        <f t="shared" si="375"/>
        <v>0</v>
      </c>
      <c r="BY275" s="43">
        <f t="shared" si="375"/>
        <v>0</v>
      </c>
      <c r="BZ275" s="43">
        <f t="shared" si="375"/>
        <v>0</v>
      </c>
      <c r="CA275" s="43">
        <f t="shared" si="375"/>
        <v>0</v>
      </c>
      <c r="CB275" s="43">
        <f t="shared" si="375"/>
        <v>0</v>
      </c>
      <c r="CC275" s="43">
        <f t="shared" si="375"/>
        <v>0</v>
      </c>
      <c r="CD275" s="43">
        <f t="shared" si="375"/>
        <v>0</v>
      </c>
      <c r="CE275" s="43">
        <f t="shared" si="375"/>
        <v>0</v>
      </c>
      <c r="CF275" s="43">
        <f t="shared" si="375"/>
        <v>0</v>
      </c>
      <c r="CG275" s="43">
        <f t="shared" si="375"/>
        <v>0</v>
      </c>
      <c r="CH275" s="43">
        <f t="shared" si="375"/>
        <v>0</v>
      </c>
      <c r="CI275" s="43">
        <f t="shared" si="375"/>
        <v>0</v>
      </c>
      <c r="CJ275" s="43">
        <f t="shared" si="375"/>
        <v>0</v>
      </c>
      <c r="CK275" s="43">
        <f t="shared" si="375"/>
        <v>0</v>
      </c>
      <c r="CL275" s="43">
        <f t="shared" si="375"/>
        <v>0</v>
      </c>
      <c r="CM275" s="43">
        <f t="shared" si="375"/>
        <v>0</v>
      </c>
      <c r="CN275" s="43">
        <f t="shared" si="375"/>
        <v>0</v>
      </c>
      <c r="CO275" s="43">
        <f t="shared" si="375"/>
        <v>0</v>
      </c>
      <c r="CP275" s="43">
        <f t="shared" si="375"/>
        <v>0</v>
      </c>
      <c r="CQ275" s="43">
        <f t="shared" si="375"/>
        <v>0</v>
      </c>
      <c r="CR275" s="43">
        <f t="shared" si="375"/>
        <v>0</v>
      </c>
      <c r="CS275" s="43">
        <f t="shared" si="375"/>
        <v>0</v>
      </c>
      <c r="CT275" s="43">
        <f t="shared" si="375"/>
        <v>0</v>
      </c>
      <c r="CU275" s="43">
        <f t="shared" si="375"/>
        <v>0</v>
      </c>
      <c r="CV275" s="43">
        <f t="shared" si="375"/>
        <v>0</v>
      </c>
      <c r="CW275" s="43">
        <f t="shared" si="375"/>
        <v>0</v>
      </c>
      <c r="CX275" s="43">
        <f t="shared" si="375"/>
        <v>0</v>
      </c>
      <c r="CY275" s="43">
        <f t="shared" si="375"/>
        <v>0</v>
      </c>
      <c r="CZ275" s="43">
        <f t="shared" si="375"/>
        <v>0</v>
      </c>
      <c r="DA275" s="43">
        <f t="shared" si="375"/>
        <v>0</v>
      </c>
      <c r="DB275" s="43">
        <f t="shared" si="375"/>
        <v>0</v>
      </c>
      <c r="DC275" s="43">
        <f t="shared" si="375"/>
        <v>0</v>
      </c>
      <c r="DD275" s="43">
        <f t="shared" si="375"/>
        <v>0</v>
      </c>
      <c r="DE275" s="43">
        <f t="shared" si="375"/>
        <v>0</v>
      </c>
      <c r="DF275" s="43">
        <f t="shared" si="375"/>
        <v>0</v>
      </c>
      <c r="DG275" s="43">
        <f t="shared" si="375"/>
        <v>0</v>
      </c>
      <c r="DH275" s="43">
        <f t="shared" si="375"/>
        <v>0</v>
      </c>
      <c r="DI275" s="43">
        <f t="shared" si="375"/>
        <v>0</v>
      </c>
      <c r="DJ275" s="43">
        <f t="shared" si="375"/>
        <v>0</v>
      </c>
      <c r="DK275" s="43">
        <f t="shared" si="375"/>
        <v>0</v>
      </c>
      <c r="DL275" s="43">
        <f t="shared" si="375"/>
        <v>0</v>
      </c>
      <c r="DM275" s="43">
        <f t="shared" si="375"/>
        <v>0</v>
      </c>
      <c r="DN275" s="43">
        <f t="shared" si="375"/>
        <v>0</v>
      </c>
      <c r="DO275" s="43">
        <f t="shared" si="375"/>
        <v>0</v>
      </c>
      <c r="DP275" s="43">
        <f t="shared" si="375"/>
        <v>0</v>
      </c>
      <c r="DQ275" s="43">
        <f t="shared" si="375"/>
        <v>0</v>
      </c>
      <c r="DR275" s="43">
        <f t="shared" si="375"/>
        <v>0</v>
      </c>
      <c r="DS275" s="43">
        <f t="shared" si="375"/>
        <v>0</v>
      </c>
      <c r="DT275" s="43">
        <f t="shared" si="375"/>
        <v>0</v>
      </c>
      <c r="DU275" s="43">
        <f t="shared" si="375"/>
        <v>0</v>
      </c>
      <c r="DV275" s="43">
        <f t="shared" si="375"/>
        <v>0</v>
      </c>
      <c r="DW275" s="43">
        <f t="shared" si="375"/>
        <v>0</v>
      </c>
    </row>
    <row r="276" spans="4:127" x14ac:dyDescent="0.2">
      <c r="D276" s="20">
        <v>8</v>
      </c>
      <c r="E276" s="43"/>
      <c r="F276" s="43"/>
      <c r="G276" s="43"/>
      <c r="H276" s="43"/>
      <c r="I276" s="43"/>
      <c r="J276" s="43"/>
      <c r="K276" s="43"/>
      <c r="L276" s="43">
        <f t="shared" ref="L276:BW276" si="376">IF(E$4&lt;=$C$269,$L$9/$C$269,0)</f>
        <v>0</v>
      </c>
      <c r="M276" s="43">
        <f t="shared" si="376"/>
        <v>0</v>
      </c>
      <c r="N276" s="43">
        <f t="shared" si="376"/>
        <v>0</v>
      </c>
      <c r="O276" s="43">
        <f t="shared" si="376"/>
        <v>0</v>
      </c>
      <c r="P276" s="43">
        <f t="shared" si="376"/>
        <v>0</v>
      </c>
      <c r="Q276" s="43">
        <f t="shared" si="376"/>
        <v>0</v>
      </c>
      <c r="R276" s="43">
        <f t="shared" si="376"/>
        <v>0</v>
      </c>
      <c r="S276" s="43">
        <f t="shared" si="376"/>
        <v>0</v>
      </c>
      <c r="T276" s="43">
        <f t="shared" si="376"/>
        <v>0</v>
      </c>
      <c r="U276" s="43">
        <f t="shared" si="376"/>
        <v>0</v>
      </c>
      <c r="V276" s="43">
        <f t="shared" si="376"/>
        <v>0</v>
      </c>
      <c r="W276" s="43">
        <f t="shared" si="376"/>
        <v>0</v>
      </c>
      <c r="X276" s="43">
        <f t="shared" si="376"/>
        <v>0</v>
      </c>
      <c r="Y276" s="43">
        <f t="shared" si="376"/>
        <v>0</v>
      </c>
      <c r="Z276" s="43">
        <f t="shared" si="376"/>
        <v>0</v>
      </c>
      <c r="AA276" s="43">
        <f t="shared" si="376"/>
        <v>0</v>
      </c>
      <c r="AB276" s="43">
        <f t="shared" si="376"/>
        <v>0</v>
      </c>
      <c r="AC276" s="43">
        <f t="shared" si="376"/>
        <v>0</v>
      </c>
      <c r="AD276" s="43">
        <f t="shared" si="376"/>
        <v>0</v>
      </c>
      <c r="AE276" s="43">
        <f t="shared" si="376"/>
        <v>0</v>
      </c>
      <c r="AF276" s="43">
        <f t="shared" si="376"/>
        <v>0</v>
      </c>
      <c r="AG276" s="43">
        <f t="shared" si="376"/>
        <v>0</v>
      </c>
      <c r="AH276" s="43">
        <f t="shared" si="376"/>
        <v>0</v>
      </c>
      <c r="AI276" s="43">
        <f t="shared" si="376"/>
        <v>0</v>
      </c>
      <c r="AJ276" s="43">
        <f t="shared" si="376"/>
        <v>0</v>
      </c>
      <c r="AK276" s="43">
        <f t="shared" si="376"/>
        <v>0</v>
      </c>
      <c r="AL276" s="43">
        <f t="shared" si="376"/>
        <v>0</v>
      </c>
      <c r="AM276" s="43">
        <f t="shared" si="376"/>
        <v>0</v>
      </c>
      <c r="AN276" s="43">
        <f t="shared" si="376"/>
        <v>0</v>
      </c>
      <c r="AO276" s="43">
        <f t="shared" si="376"/>
        <v>0</v>
      </c>
      <c r="AP276" s="43">
        <f t="shared" si="376"/>
        <v>0</v>
      </c>
      <c r="AQ276" s="43">
        <f t="shared" si="376"/>
        <v>0</v>
      </c>
      <c r="AR276" s="43">
        <f t="shared" si="376"/>
        <v>0</v>
      </c>
      <c r="AS276" s="43">
        <f t="shared" si="376"/>
        <v>0</v>
      </c>
      <c r="AT276" s="43">
        <f t="shared" si="376"/>
        <v>0</v>
      </c>
      <c r="AU276" s="43">
        <f t="shared" si="376"/>
        <v>0</v>
      </c>
      <c r="AV276" s="43">
        <f t="shared" si="376"/>
        <v>0</v>
      </c>
      <c r="AW276" s="43">
        <f t="shared" si="376"/>
        <v>0</v>
      </c>
      <c r="AX276" s="43">
        <f t="shared" si="376"/>
        <v>0</v>
      </c>
      <c r="AY276" s="43">
        <f t="shared" si="376"/>
        <v>0</v>
      </c>
      <c r="AZ276" s="43">
        <f t="shared" si="376"/>
        <v>0</v>
      </c>
      <c r="BA276" s="43">
        <f t="shared" si="376"/>
        <v>0</v>
      </c>
      <c r="BB276" s="43">
        <f t="shared" si="376"/>
        <v>0</v>
      </c>
      <c r="BC276" s="43">
        <f t="shared" si="376"/>
        <v>0</v>
      </c>
      <c r="BD276" s="43">
        <f t="shared" si="376"/>
        <v>0</v>
      </c>
      <c r="BE276" s="43">
        <f t="shared" si="376"/>
        <v>0</v>
      </c>
      <c r="BF276" s="43">
        <f t="shared" si="376"/>
        <v>0</v>
      </c>
      <c r="BG276" s="43">
        <f t="shared" si="376"/>
        <v>0</v>
      </c>
      <c r="BH276" s="43">
        <f t="shared" si="376"/>
        <v>0</v>
      </c>
      <c r="BI276" s="43">
        <f t="shared" si="376"/>
        <v>0</v>
      </c>
      <c r="BJ276" s="43">
        <f t="shared" si="376"/>
        <v>0</v>
      </c>
      <c r="BK276" s="43">
        <f t="shared" si="376"/>
        <v>0</v>
      </c>
      <c r="BL276" s="43">
        <f t="shared" si="376"/>
        <v>0</v>
      </c>
      <c r="BM276" s="43">
        <f t="shared" si="376"/>
        <v>0</v>
      </c>
      <c r="BN276" s="43">
        <f t="shared" si="376"/>
        <v>0</v>
      </c>
      <c r="BO276" s="43">
        <f t="shared" si="376"/>
        <v>0</v>
      </c>
      <c r="BP276" s="43">
        <f t="shared" si="376"/>
        <v>0</v>
      </c>
      <c r="BQ276" s="43">
        <f t="shared" si="376"/>
        <v>0</v>
      </c>
      <c r="BR276" s="43">
        <f t="shared" si="376"/>
        <v>0</v>
      </c>
      <c r="BS276" s="43">
        <f t="shared" si="376"/>
        <v>0</v>
      </c>
      <c r="BT276" s="43">
        <f t="shared" si="376"/>
        <v>0</v>
      </c>
      <c r="BU276" s="43">
        <f t="shared" si="376"/>
        <v>0</v>
      </c>
      <c r="BV276" s="43">
        <f t="shared" si="376"/>
        <v>0</v>
      </c>
      <c r="BW276" s="43">
        <f t="shared" si="376"/>
        <v>0</v>
      </c>
      <c r="BX276" s="43">
        <f t="shared" ref="BX276:DW276" si="377">IF(BQ$4&lt;=$C$269,$L$9/$C$269,0)</f>
        <v>0</v>
      </c>
      <c r="BY276" s="43">
        <f t="shared" si="377"/>
        <v>0</v>
      </c>
      <c r="BZ276" s="43">
        <f t="shared" si="377"/>
        <v>0</v>
      </c>
      <c r="CA276" s="43">
        <f t="shared" si="377"/>
        <v>0</v>
      </c>
      <c r="CB276" s="43">
        <f t="shared" si="377"/>
        <v>0</v>
      </c>
      <c r="CC276" s="43">
        <f t="shared" si="377"/>
        <v>0</v>
      </c>
      <c r="CD276" s="43">
        <f t="shared" si="377"/>
        <v>0</v>
      </c>
      <c r="CE276" s="43">
        <f t="shared" si="377"/>
        <v>0</v>
      </c>
      <c r="CF276" s="43">
        <f t="shared" si="377"/>
        <v>0</v>
      </c>
      <c r="CG276" s="43">
        <f t="shared" si="377"/>
        <v>0</v>
      </c>
      <c r="CH276" s="43">
        <f t="shared" si="377"/>
        <v>0</v>
      </c>
      <c r="CI276" s="43">
        <f t="shared" si="377"/>
        <v>0</v>
      </c>
      <c r="CJ276" s="43">
        <f t="shared" si="377"/>
        <v>0</v>
      </c>
      <c r="CK276" s="43">
        <f t="shared" si="377"/>
        <v>0</v>
      </c>
      <c r="CL276" s="43">
        <f t="shared" si="377"/>
        <v>0</v>
      </c>
      <c r="CM276" s="43">
        <f t="shared" si="377"/>
        <v>0</v>
      </c>
      <c r="CN276" s="43">
        <f t="shared" si="377"/>
        <v>0</v>
      </c>
      <c r="CO276" s="43">
        <f t="shared" si="377"/>
        <v>0</v>
      </c>
      <c r="CP276" s="43">
        <f t="shared" si="377"/>
        <v>0</v>
      </c>
      <c r="CQ276" s="43">
        <f t="shared" si="377"/>
        <v>0</v>
      </c>
      <c r="CR276" s="43">
        <f t="shared" si="377"/>
        <v>0</v>
      </c>
      <c r="CS276" s="43">
        <f t="shared" si="377"/>
        <v>0</v>
      </c>
      <c r="CT276" s="43">
        <f t="shared" si="377"/>
        <v>0</v>
      </c>
      <c r="CU276" s="43">
        <f t="shared" si="377"/>
        <v>0</v>
      </c>
      <c r="CV276" s="43">
        <f t="shared" si="377"/>
        <v>0</v>
      </c>
      <c r="CW276" s="43">
        <f t="shared" si="377"/>
        <v>0</v>
      </c>
      <c r="CX276" s="43">
        <f t="shared" si="377"/>
        <v>0</v>
      </c>
      <c r="CY276" s="43">
        <f t="shared" si="377"/>
        <v>0</v>
      </c>
      <c r="CZ276" s="43">
        <f t="shared" si="377"/>
        <v>0</v>
      </c>
      <c r="DA276" s="43">
        <f t="shared" si="377"/>
        <v>0</v>
      </c>
      <c r="DB276" s="43">
        <f t="shared" si="377"/>
        <v>0</v>
      </c>
      <c r="DC276" s="43">
        <f t="shared" si="377"/>
        <v>0</v>
      </c>
      <c r="DD276" s="43">
        <f t="shared" si="377"/>
        <v>0</v>
      </c>
      <c r="DE276" s="43">
        <f t="shared" si="377"/>
        <v>0</v>
      </c>
      <c r="DF276" s="43">
        <f t="shared" si="377"/>
        <v>0</v>
      </c>
      <c r="DG276" s="43">
        <f t="shared" si="377"/>
        <v>0</v>
      </c>
      <c r="DH276" s="43">
        <f t="shared" si="377"/>
        <v>0</v>
      </c>
      <c r="DI276" s="43">
        <f t="shared" si="377"/>
        <v>0</v>
      </c>
      <c r="DJ276" s="43">
        <f t="shared" si="377"/>
        <v>0</v>
      </c>
      <c r="DK276" s="43">
        <f t="shared" si="377"/>
        <v>0</v>
      </c>
      <c r="DL276" s="43">
        <f t="shared" si="377"/>
        <v>0</v>
      </c>
      <c r="DM276" s="43">
        <f t="shared" si="377"/>
        <v>0</v>
      </c>
      <c r="DN276" s="43">
        <f t="shared" si="377"/>
        <v>0</v>
      </c>
      <c r="DO276" s="43">
        <f t="shared" si="377"/>
        <v>0</v>
      </c>
      <c r="DP276" s="43">
        <f t="shared" si="377"/>
        <v>0</v>
      </c>
      <c r="DQ276" s="43">
        <f t="shared" si="377"/>
        <v>0</v>
      </c>
      <c r="DR276" s="43">
        <f t="shared" si="377"/>
        <v>0</v>
      </c>
      <c r="DS276" s="43">
        <f t="shared" si="377"/>
        <v>0</v>
      </c>
      <c r="DT276" s="43">
        <f t="shared" si="377"/>
        <v>0</v>
      </c>
      <c r="DU276" s="43">
        <f t="shared" si="377"/>
        <v>0</v>
      </c>
      <c r="DV276" s="43">
        <f t="shared" si="377"/>
        <v>0</v>
      </c>
      <c r="DW276" s="43">
        <f t="shared" si="377"/>
        <v>0</v>
      </c>
    </row>
    <row r="277" spans="4:127" x14ac:dyDescent="0.2">
      <c r="D277" s="20">
        <v>9</v>
      </c>
      <c r="E277" s="43"/>
      <c r="F277" s="43"/>
      <c r="G277" s="43"/>
      <c r="H277" s="43"/>
      <c r="I277" s="43"/>
      <c r="J277" s="43"/>
      <c r="K277" s="43"/>
      <c r="L277" s="43"/>
      <c r="M277" s="43">
        <f t="shared" ref="M277:BX277" si="378">IF(E$4&lt;=$C$269,$M$9/$C$269,0)</f>
        <v>0</v>
      </c>
      <c r="N277" s="43">
        <f t="shared" si="378"/>
        <v>0</v>
      </c>
      <c r="O277" s="43">
        <f t="shared" si="378"/>
        <v>0</v>
      </c>
      <c r="P277" s="43">
        <f t="shared" si="378"/>
        <v>0</v>
      </c>
      <c r="Q277" s="43">
        <f t="shared" si="378"/>
        <v>0</v>
      </c>
      <c r="R277" s="43">
        <f t="shared" si="378"/>
        <v>0</v>
      </c>
      <c r="S277" s="43">
        <f t="shared" si="378"/>
        <v>0</v>
      </c>
      <c r="T277" s="43">
        <f t="shared" si="378"/>
        <v>0</v>
      </c>
      <c r="U277" s="43">
        <f t="shared" si="378"/>
        <v>0</v>
      </c>
      <c r="V277" s="43">
        <f t="shared" si="378"/>
        <v>0</v>
      </c>
      <c r="W277" s="43">
        <f t="shared" si="378"/>
        <v>0</v>
      </c>
      <c r="X277" s="43">
        <f t="shared" si="378"/>
        <v>0</v>
      </c>
      <c r="Y277" s="43">
        <f t="shared" si="378"/>
        <v>0</v>
      </c>
      <c r="Z277" s="43">
        <f t="shared" si="378"/>
        <v>0</v>
      </c>
      <c r="AA277" s="43">
        <f t="shared" si="378"/>
        <v>0</v>
      </c>
      <c r="AB277" s="43">
        <f t="shared" si="378"/>
        <v>0</v>
      </c>
      <c r="AC277" s="43">
        <f t="shared" si="378"/>
        <v>0</v>
      </c>
      <c r="AD277" s="43">
        <f t="shared" si="378"/>
        <v>0</v>
      </c>
      <c r="AE277" s="43">
        <f t="shared" si="378"/>
        <v>0</v>
      </c>
      <c r="AF277" s="43">
        <f t="shared" si="378"/>
        <v>0</v>
      </c>
      <c r="AG277" s="43">
        <f t="shared" si="378"/>
        <v>0</v>
      </c>
      <c r="AH277" s="43">
        <f t="shared" si="378"/>
        <v>0</v>
      </c>
      <c r="AI277" s="43">
        <f t="shared" si="378"/>
        <v>0</v>
      </c>
      <c r="AJ277" s="43">
        <f t="shared" si="378"/>
        <v>0</v>
      </c>
      <c r="AK277" s="43">
        <f t="shared" si="378"/>
        <v>0</v>
      </c>
      <c r="AL277" s="43">
        <f t="shared" si="378"/>
        <v>0</v>
      </c>
      <c r="AM277" s="43">
        <f t="shared" si="378"/>
        <v>0</v>
      </c>
      <c r="AN277" s="43">
        <f t="shared" si="378"/>
        <v>0</v>
      </c>
      <c r="AO277" s="43">
        <f t="shared" si="378"/>
        <v>0</v>
      </c>
      <c r="AP277" s="43">
        <f t="shared" si="378"/>
        <v>0</v>
      </c>
      <c r="AQ277" s="43">
        <f t="shared" si="378"/>
        <v>0</v>
      </c>
      <c r="AR277" s="43">
        <f t="shared" si="378"/>
        <v>0</v>
      </c>
      <c r="AS277" s="43">
        <f t="shared" si="378"/>
        <v>0</v>
      </c>
      <c r="AT277" s="43">
        <f t="shared" si="378"/>
        <v>0</v>
      </c>
      <c r="AU277" s="43">
        <f t="shared" si="378"/>
        <v>0</v>
      </c>
      <c r="AV277" s="43">
        <f t="shared" si="378"/>
        <v>0</v>
      </c>
      <c r="AW277" s="43">
        <f t="shared" si="378"/>
        <v>0</v>
      </c>
      <c r="AX277" s="43">
        <f t="shared" si="378"/>
        <v>0</v>
      </c>
      <c r="AY277" s="43">
        <f t="shared" si="378"/>
        <v>0</v>
      </c>
      <c r="AZ277" s="43">
        <f t="shared" si="378"/>
        <v>0</v>
      </c>
      <c r="BA277" s="43">
        <f t="shared" si="378"/>
        <v>0</v>
      </c>
      <c r="BB277" s="43">
        <f t="shared" si="378"/>
        <v>0</v>
      </c>
      <c r="BC277" s="43">
        <f t="shared" si="378"/>
        <v>0</v>
      </c>
      <c r="BD277" s="43">
        <f t="shared" si="378"/>
        <v>0</v>
      </c>
      <c r="BE277" s="43">
        <f t="shared" si="378"/>
        <v>0</v>
      </c>
      <c r="BF277" s="43">
        <f t="shared" si="378"/>
        <v>0</v>
      </c>
      <c r="BG277" s="43">
        <f t="shared" si="378"/>
        <v>0</v>
      </c>
      <c r="BH277" s="43">
        <f t="shared" si="378"/>
        <v>0</v>
      </c>
      <c r="BI277" s="43">
        <f t="shared" si="378"/>
        <v>0</v>
      </c>
      <c r="BJ277" s="43">
        <f t="shared" si="378"/>
        <v>0</v>
      </c>
      <c r="BK277" s="43">
        <f t="shared" si="378"/>
        <v>0</v>
      </c>
      <c r="BL277" s="43">
        <f t="shared" si="378"/>
        <v>0</v>
      </c>
      <c r="BM277" s="43">
        <f t="shared" si="378"/>
        <v>0</v>
      </c>
      <c r="BN277" s="43">
        <f t="shared" si="378"/>
        <v>0</v>
      </c>
      <c r="BO277" s="43">
        <f t="shared" si="378"/>
        <v>0</v>
      </c>
      <c r="BP277" s="43">
        <f t="shared" si="378"/>
        <v>0</v>
      </c>
      <c r="BQ277" s="43">
        <f t="shared" si="378"/>
        <v>0</v>
      </c>
      <c r="BR277" s="43">
        <f t="shared" si="378"/>
        <v>0</v>
      </c>
      <c r="BS277" s="43">
        <f t="shared" si="378"/>
        <v>0</v>
      </c>
      <c r="BT277" s="43">
        <f t="shared" si="378"/>
        <v>0</v>
      </c>
      <c r="BU277" s="43">
        <f t="shared" si="378"/>
        <v>0</v>
      </c>
      <c r="BV277" s="43">
        <f t="shared" si="378"/>
        <v>0</v>
      </c>
      <c r="BW277" s="43">
        <f t="shared" si="378"/>
        <v>0</v>
      </c>
      <c r="BX277" s="43">
        <f t="shared" si="378"/>
        <v>0</v>
      </c>
      <c r="BY277" s="43">
        <f t="shared" ref="BY277:DW277" si="379">IF(BQ$4&lt;=$C$269,$M$9/$C$269,0)</f>
        <v>0</v>
      </c>
      <c r="BZ277" s="43">
        <f t="shared" si="379"/>
        <v>0</v>
      </c>
      <c r="CA277" s="43">
        <f t="shared" si="379"/>
        <v>0</v>
      </c>
      <c r="CB277" s="43">
        <f t="shared" si="379"/>
        <v>0</v>
      </c>
      <c r="CC277" s="43">
        <f t="shared" si="379"/>
        <v>0</v>
      </c>
      <c r="CD277" s="43">
        <f t="shared" si="379"/>
        <v>0</v>
      </c>
      <c r="CE277" s="43">
        <f t="shared" si="379"/>
        <v>0</v>
      </c>
      <c r="CF277" s="43">
        <f t="shared" si="379"/>
        <v>0</v>
      </c>
      <c r="CG277" s="43">
        <f t="shared" si="379"/>
        <v>0</v>
      </c>
      <c r="CH277" s="43">
        <f t="shared" si="379"/>
        <v>0</v>
      </c>
      <c r="CI277" s="43">
        <f t="shared" si="379"/>
        <v>0</v>
      </c>
      <c r="CJ277" s="43">
        <f t="shared" si="379"/>
        <v>0</v>
      </c>
      <c r="CK277" s="43">
        <f t="shared" si="379"/>
        <v>0</v>
      </c>
      <c r="CL277" s="43">
        <f t="shared" si="379"/>
        <v>0</v>
      </c>
      <c r="CM277" s="43">
        <f t="shared" si="379"/>
        <v>0</v>
      </c>
      <c r="CN277" s="43">
        <f t="shared" si="379"/>
        <v>0</v>
      </c>
      <c r="CO277" s="43">
        <f t="shared" si="379"/>
        <v>0</v>
      </c>
      <c r="CP277" s="43">
        <f t="shared" si="379"/>
        <v>0</v>
      </c>
      <c r="CQ277" s="43">
        <f t="shared" si="379"/>
        <v>0</v>
      </c>
      <c r="CR277" s="43">
        <f t="shared" si="379"/>
        <v>0</v>
      </c>
      <c r="CS277" s="43">
        <f t="shared" si="379"/>
        <v>0</v>
      </c>
      <c r="CT277" s="43">
        <f t="shared" si="379"/>
        <v>0</v>
      </c>
      <c r="CU277" s="43">
        <f t="shared" si="379"/>
        <v>0</v>
      </c>
      <c r="CV277" s="43">
        <f t="shared" si="379"/>
        <v>0</v>
      </c>
      <c r="CW277" s="43">
        <f t="shared" si="379"/>
        <v>0</v>
      </c>
      <c r="CX277" s="43">
        <f t="shared" si="379"/>
        <v>0</v>
      </c>
      <c r="CY277" s="43">
        <f t="shared" si="379"/>
        <v>0</v>
      </c>
      <c r="CZ277" s="43">
        <f t="shared" si="379"/>
        <v>0</v>
      </c>
      <c r="DA277" s="43">
        <f t="shared" si="379"/>
        <v>0</v>
      </c>
      <c r="DB277" s="43">
        <f t="shared" si="379"/>
        <v>0</v>
      </c>
      <c r="DC277" s="43">
        <f t="shared" si="379"/>
        <v>0</v>
      </c>
      <c r="DD277" s="43">
        <f t="shared" si="379"/>
        <v>0</v>
      </c>
      <c r="DE277" s="43">
        <f t="shared" si="379"/>
        <v>0</v>
      </c>
      <c r="DF277" s="43">
        <f t="shared" si="379"/>
        <v>0</v>
      </c>
      <c r="DG277" s="43">
        <f t="shared" si="379"/>
        <v>0</v>
      </c>
      <c r="DH277" s="43">
        <f t="shared" si="379"/>
        <v>0</v>
      </c>
      <c r="DI277" s="43">
        <f t="shared" si="379"/>
        <v>0</v>
      </c>
      <c r="DJ277" s="43">
        <f t="shared" si="379"/>
        <v>0</v>
      </c>
      <c r="DK277" s="43">
        <f t="shared" si="379"/>
        <v>0</v>
      </c>
      <c r="DL277" s="43">
        <f t="shared" si="379"/>
        <v>0</v>
      </c>
      <c r="DM277" s="43">
        <f t="shared" si="379"/>
        <v>0</v>
      </c>
      <c r="DN277" s="43">
        <f t="shared" si="379"/>
        <v>0</v>
      </c>
      <c r="DO277" s="43">
        <f t="shared" si="379"/>
        <v>0</v>
      </c>
      <c r="DP277" s="43">
        <f t="shared" si="379"/>
        <v>0</v>
      </c>
      <c r="DQ277" s="43">
        <f t="shared" si="379"/>
        <v>0</v>
      </c>
      <c r="DR277" s="43">
        <f t="shared" si="379"/>
        <v>0</v>
      </c>
      <c r="DS277" s="43">
        <f t="shared" si="379"/>
        <v>0</v>
      </c>
      <c r="DT277" s="43">
        <f t="shared" si="379"/>
        <v>0</v>
      </c>
      <c r="DU277" s="43">
        <f t="shared" si="379"/>
        <v>0</v>
      </c>
      <c r="DV277" s="43">
        <f t="shared" si="379"/>
        <v>0</v>
      </c>
      <c r="DW277" s="43">
        <f t="shared" si="379"/>
        <v>0</v>
      </c>
    </row>
    <row r="278" spans="4:127" x14ac:dyDescent="0.2">
      <c r="D278" s="20">
        <v>10</v>
      </c>
      <c r="E278" s="43"/>
      <c r="F278" s="43"/>
      <c r="G278" s="43"/>
      <c r="H278" s="43"/>
      <c r="I278" s="43"/>
      <c r="J278" s="43"/>
      <c r="K278" s="43"/>
      <c r="L278" s="43"/>
      <c r="M278" s="43"/>
      <c r="N278" s="43">
        <f t="shared" ref="N278:BY278" si="380">IF(E$4&lt;=$C$269,$N$9/$C$269,0)</f>
        <v>0</v>
      </c>
      <c r="O278" s="43">
        <f t="shared" si="380"/>
        <v>0</v>
      </c>
      <c r="P278" s="43">
        <f t="shared" si="380"/>
        <v>0</v>
      </c>
      <c r="Q278" s="43">
        <f t="shared" si="380"/>
        <v>0</v>
      </c>
      <c r="R278" s="43">
        <f t="shared" si="380"/>
        <v>0</v>
      </c>
      <c r="S278" s="43">
        <f t="shared" si="380"/>
        <v>0</v>
      </c>
      <c r="T278" s="43">
        <f t="shared" si="380"/>
        <v>0</v>
      </c>
      <c r="U278" s="43">
        <f t="shared" si="380"/>
        <v>0</v>
      </c>
      <c r="V278" s="43">
        <f t="shared" si="380"/>
        <v>0</v>
      </c>
      <c r="W278" s="43">
        <f t="shared" si="380"/>
        <v>0</v>
      </c>
      <c r="X278" s="43">
        <f t="shared" si="380"/>
        <v>0</v>
      </c>
      <c r="Y278" s="43">
        <f t="shared" si="380"/>
        <v>0</v>
      </c>
      <c r="Z278" s="43">
        <f t="shared" si="380"/>
        <v>0</v>
      </c>
      <c r="AA278" s="43">
        <f t="shared" si="380"/>
        <v>0</v>
      </c>
      <c r="AB278" s="43">
        <f t="shared" si="380"/>
        <v>0</v>
      </c>
      <c r="AC278" s="43">
        <f t="shared" si="380"/>
        <v>0</v>
      </c>
      <c r="AD278" s="43">
        <f t="shared" si="380"/>
        <v>0</v>
      </c>
      <c r="AE278" s="43">
        <f t="shared" si="380"/>
        <v>0</v>
      </c>
      <c r="AF278" s="43">
        <f t="shared" si="380"/>
        <v>0</v>
      </c>
      <c r="AG278" s="43">
        <f t="shared" si="380"/>
        <v>0</v>
      </c>
      <c r="AH278" s="43">
        <f t="shared" si="380"/>
        <v>0</v>
      </c>
      <c r="AI278" s="43">
        <f t="shared" si="380"/>
        <v>0</v>
      </c>
      <c r="AJ278" s="43">
        <f t="shared" si="380"/>
        <v>0</v>
      </c>
      <c r="AK278" s="43">
        <f t="shared" si="380"/>
        <v>0</v>
      </c>
      <c r="AL278" s="43">
        <f t="shared" si="380"/>
        <v>0</v>
      </c>
      <c r="AM278" s="43">
        <f t="shared" si="380"/>
        <v>0</v>
      </c>
      <c r="AN278" s="43">
        <f t="shared" si="380"/>
        <v>0</v>
      </c>
      <c r="AO278" s="43">
        <f t="shared" si="380"/>
        <v>0</v>
      </c>
      <c r="AP278" s="43">
        <f t="shared" si="380"/>
        <v>0</v>
      </c>
      <c r="AQ278" s="43">
        <f t="shared" si="380"/>
        <v>0</v>
      </c>
      <c r="AR278" s="43">
        <f t="shared" si="380"/>
        <v>0</v>
      </c>
      <c r="AS278" s="43">
        <f t="shared" si="380"/>
        <v>0</v>
      </c>
      <c r="AT278" s="43">
        <f t="shared" si="380"/>
        <v>0</v>
      </c>
      <c r="AU278" s="43">
        <f t="shared" si="380"/>
        <v>0</v>
      </c>
      <c r="AV278" s="43">
        <f t="shared" si="380"/>
        <v>0</v>
      </c>
      <c r="AW278" s="43">
        <f t="shared" si="380"/>
        <v>0</v>
      </c>
      <c r="AX278" s="43">
        <f t="shared" si="380"/>
        <v>0</v>
      </c>
      <c r="AY278" s="43">
        <f t="shared" si="380"/>
        <v>0</v>
      </c>
      <c r="AZ278" s="43">
        <f t="shared" si="380"/>
        <v>0</v>
      </c>
      <c r="BA278" s="43">
        <f t="shared" si="380"/>
        <v>0</v>
      </c>
      <c r="BB278" s="43">
        <f t="shared" si="380"/>
        <v>0</v>
      </c>
      <c r="BC278" s="43">
        <f t="shared" si="380"/>
        <v>0</v>
      </c>
      <c r="BD278" s="43">
        <f t="shared" si="380"/>
        <v>0</v>
      </c>
      <c r="BE278" s="43">
        <f t="shared" si="380"/>
        <v>0</v>
      </c>
      <c r="BF278" s="43">
        <f t="shared" si="380"/>
        <v>0</v>
      </c>
      <c r="BG278" s="43">
        <f t="shared" si="380"/>
        <v>0</v>
      </c>
      <c r="BH278" s="43">
        <f t="shared" si="380"/>
        <v>0</v>
      </c>
      <c r="BI278" s="43">
        <f t="shared" si="380"/>
        <v>0</v>
      </c>
      <c r="BJ278" s="43">
        <f t="shared" si="380"/>
        <v>0</v>
      </c>
      <c r="BK278" s="43">
        <f t="shared" si="380"/>
        <v>0</v>
      </c>
      <c r="BL278" s="43">
        <f t="shared" si="380"/>
        <v>0</v>
      </c>
      <c r="BM278" s="43">
        <f t="shared" si="380"/>
        <v>0</v>
      </c>
      <c r="BN278" s="43">
        <f t="shared" si="380"/>
        <v>0</v>
      </c>
      <c r="BO278" s="43">
        <f t="shared" si="380"/>
        <v>0</v>
      </c>
      <c r="BP278" s="43">
        <f t="shared" si="380"/>
        <v>0</v>
      </c>
      <c r="BQ278" s="43">
        <f t="shared" si="380"/>
        <v>0</v>
      </c>
      <c r="BR278" s="43">
        <f t="shared" si="380"/>
        <v>0</v>
      </c>
      <c r="BS278" s="43">
        <f t="shared" si="380"/>
        <v>0</v>
      </c>
      <c r="BT278" s="43">
        <f t="shared" si="380"/>
        <v>0</v>
      </c>
      <c r="BU278" s="43">
        <f t="shared" si="380"/>
        <v>0</v>
      </c>
      <c r="BV278" s="43">
        <f t="shared" si="380"/>
        <v>0</v>
      </c>
      <c r="BW278" s="43">
        <f t="shared" si="380"/>
        <v>0</v>
      </c>
      <c r="BX278" s="43">
        <f t="shared" si="380"/>
        <v>0</v>
      </c>
      <c r="BY278" s="43">
        <f t="shared" si="380"/>
        <v>0</v>
      </c>
      <c r="BZ278" s="43">
        <f t="shared" ref="BZ278:DW278" si="381">IF(BQ$4&lt;=$C$269,$N$9/$C$269,0)</f>
        <v>0</v>
      </c>
      <c r="CA278" s="43">
        <f t="shared" si="381"/>
        <v>0</v>
      </c>
      <c r="CB278" s="43">
        <f t="shared" si="381"/>
        <v>0</v>
      </c>
      <c r="CC278" s="43">
        <f t="shared" si="381"/>
        <v>0</v>
      </c>
      <c r="CD278" s="43">
        <f t="shared" si="381"/>
        <v>0</v>
      </c>
      <c r="CE278" s="43">
        <f t="shared" si="381"/>
        <v>0</v>
      </c>
      <c r="CF278" s="43">
        <f t="shared" si="381"/>
        <v>0</v>
      </c>
      <c r="CG278" s="43">
        <f t="shared" si="381"/>
        <v>0</v>
      </c>
      <c r="CH278" s="43">
        <f t="shared" si="381"/>
        <v>0</v>
      </c>
      <c r="CI278" s="43">
        <f t="shared" si="381"/>
        <v>0</v>
      </c>
      <c r="CJ278" s="43">
        <f t="shared" si="381"/>
        <v>0</v>
      </c>
      <c r="CK278" s="43">
        <f t="shared" si="381"/>
        <v>0</v>
      </c>
      <c r="CL278" s="43">
        <f t="shared" si="381"/>
        <v>0</v>
      </c>
      <c r="CM278" s="43">
        <f t="shared" si="381"/>
        <v>0</v>
      </c>
      <c r="CN278" s="43">
        <f t="shared" si="381"/>
        <v>0</v>
      </c>
      <c r="CO278" s="43">
        <f t="shared" si="381"/>
        <v>0</v>
      </c>
      <c r="CP278" s="43">
        <f t="shared" si="381"/>
        <v>0</v>
      </c>
      <c r="CQ278" s="43">
        <f t="shared" si="381"/>
        <v>0</v>
      </c>
      <c r="CR278" s="43">
        <f t="shared" si="381"/>
        <v>0</v>
      </c>
      <c r="CS278" s="43">
        <f t="shared" si="381"/>
        <v>0</v>
      </c>
      <c r="CT278" s="43">
        <f t="shared" si="381"/>
        <v>0</v>
      </c>
      <c r="CU278" s="43">
        <f t="shared" si="381"/>
        <v>0</v>
      </c>
      <c r="CV278" s="43">
        <f t="shared" si="381"/>
        <v>0</v>
      </c>
      <c r="CW278" s="43">
        <f t="shared" si="381"/>
        <v>0</v>
      </c>
      <c r="CX278" s="43">
        <f t="shared" si="381"/>
        <v>0</v>
      </c>
      <c r="CY278" s="43">
        <f t="shared" si="381"/>
        <v>0</v>
      </c>
      <c r="CZ278" s="43">
        <f t="shared" si="381"/>
        <v>0</v>
      </c>
      <c r="DA278" s="43">
        <f t="shared" si="381"/>
        <v>0</v>
      </c>
      <c r="DB278" s="43">
        <f t="shared" si="381"/>
        <v>0</v>
      </c>
      <c r="DC278" s="43">
        <f t="shared" si="381"/>
        <v>0</v>
      </c>
      <c r="DD278" s="43">
        <f t="shared" si="381"/>
        <v>0</v>
      </c>
      <c r="DE278" s="43">
        <f t="shared" si="381"/>
        <v>0</v>
      </c>
      <c r="DF278" s="43">
        <f t="shared" si="381"/>
        <v>0</v>
      </c>
      <c r="DG278" s="43">
        <f t="shared" si="381"/>
        <v>0</v>
      </c>
      <c r="DH278" s="43">
        <f t="shared" si="381"/>
        <v>0</v>
      </c>
      <c r="DI278" s="43">
        <f t="shared" si="381"/>
        <v>0</v>
      </c>
      <c r="DJ278" s="43">
        <f t="shared" si="381"/>
        <v>0</v>
      </c>
      <c r="DK278" s="43">
        <f t="shared" si="381"/>
        <v>0</v>
      </c>
      <c r="DL278" s="43">
        <f t="shared" si="381"/>
        <v>0</v>
      </c>
      <c r="DM278" s="43">
        <f t="shared" si="381"/>
        <v>0</v>
      </c>
      <c r="DN278" s="43">
        <f t="shared" si="381"/>
        <v>0</v>
      </c>
      <c r="DO278" s="43">
        <f t="shared" si="381"/>
        <v>0</v>
      </c>
      <c r="DP278" s="43">
        <f t="shared" si="381"/>
        <v>0</v>
      </c>
      <c r="DQ278" s="43">
        <f t="shared" si="381"/>
        <v>0</v>
      </c>
      <c r="DR278" s="43">
        <f t="shared" si="381"/>
        <v>0</v>
      </c>
      <c r="DS278" s="43">
        <f t="shared" si="381"/>
        <v>0</v>
      </c>
      <c r="DT278" s="43">
        <f t="shared" si="381"/>
        <v>0</v>
      </c>
      <c r="DU278" s="43">
        <f t="shared" si="381"/>
        <v>0</v>
      </c>
      <c r="DV278" s="43">
        <f t="shared" si="381"/>
        <v>0</v>
      </c>
      <c r="DW278" s="43">
        <f t="shared" si="381"/>
        <v>0</v>
      </c>
    </row>
    <row r="279" spans="4:127" x14ac:dyDescent="0.2">
      <c r="D279" s="20">
        <v>11</v>
      </c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>
        <f t="shared" ref="O279:BZ279" si="382">IF(E$4&lt;=$C$269,$O$9/$C$269,0)</f>
        <v>0</v>
      </c>
      <c r="P279" s="43">
        <f t="shared" si="382"/>
        <v>0</v>
      </c>
      <c r="Q279" s="43">
        <f t="shared" si="382"/>
        <v>0</v>
      </c>
      <c r="R279" s="43">
        <f t="shared" si="382"/>
        <v>0</v>
      </c>
      <c r="S279" s="43">
        <f t="shared" si="382"/>
        <v>0</v>
      </c>
      <c r="T279" s="43">
        <f t="shared" si="382"/>
        <v>0</v>
      </c>
      <c r="U279" s="43">
        <f t="shared" si="382"/>
        <v>0</v>
      </c>
      <c r="V279" s="43">
        <f t="shared" si="382"/>
        <v>0</v>
      </c>
      <c r="W279" s="43">
        <f t="shared" si="382"/>
        <v>0</v>
      </c>
      <c r="X279" s="43">
        <f t="shared" si="382"/>
        <v>0</v>
      </c>
      <c r="Y279" s="43">
        <f t="shared" si="382"/>
        <v>0</v>
      </c>
      <c r="Z279" s="43">
        <f t="shared" si="382"/>
        <v>0</v>
      </c>
      <c r="AA279" s="43">
        <f t="shared" si="382"/>
        <v>0</v>
      </c>
      <c r="AB279" s="43">
        <f t="shared" si="382"/>
        <v>0</v>
      </c>
      <c r="AC279" s="43">
        <f t="shared" si="382"/>
        <v>0</v>
      </c>
      <c r="AD279" s="43">
        <f t="shared" si="382"/>
        <v>0</v>
      </c>
      <c r="AE279" s="43">
        <f t="shared" si="382"/>
        <v>0</v>
      </c>
      <c r="AF279" s="43">
        <f t="shared" si="382"/>
        <v>0</v>
      </c>
      <c r="AG279" s="43">
        <f t="shared" si="382"/>
        <v>0</v>
      </c>
      <c r="AH279" s="43">
        <f t="shared" si="382"/>
        <v>0</v>
      </c>
      <c r="AI279" s="43">
        <f t="shared" si="382"/>
        <v>0</v>
      </c>
      <c r="AJ279" s="43">
        <f t="shared" si="382"/>
        <v>0</v>
      </c>
      <c r="AK279" s="43">
        <f t="shared" si="382"/>
        <v>0</v>
      </c>
      <c r="AL279" s="43">
        <f t="shared" si="382"/>
        <v>0</v>
      </c>
      <c r="AM279" s="43">
        <f t="shared" si="382"/>
        <v>0</v>
      </c>
      <c r="AN279" s="43">
        <f t="shared" si="382"/>
        <v>0</v>
      </c>
      <c r="AO279" s="43">
        <f t="shared" si="382"/>
        <v>0</v>
      </c>
      <c r="AP279" s="43">
        <f t="shared" si="382"/>
        <v>0</v>
      </c>
      <c r="AQ279" s="43">
        <f t="shared" si="382"/>
        <v>0</v>
      </c>
      <c r="AR279" s="43">
        <f t="shared" si="382"/>
        <v>0</v>
      </c>
      <c r="AS279" s="43">
        <f t="shared" si="382"/>
        <v>0</v>
      </c>
      <c r="AT279" s="43">
        <f t="shared" si="382"/>
        <v>0</v>
      </c>
      <c r="AU279" s="43">
        <f t="shared" si="382"/>
        <v>0</v>
      </c>
      <c r="AV279" s="43">
        <f t="shared" si="382"/>
        <v>0</v>
      </c>
      <c r="AW279" s="43">
        <f t="shared" si="382"/>
        <v>0</v>
      </c>
      <c r="AX279" s="43">
        <f t="shared" si="382"/>
        <v>0</v>
      </c>
      <c r="AY279" s="43">
        <f t="shared" si="382"/>
        <v>0</v>
      </c>
      <c r="AZ279" s="43">
        <f t="shared" si="382"/>
        <v>0</v>
      </c>
      <c r="BA279" s="43">
        <f t="shared" si="382"/>
        <v>0</v>
      </c>
      <c r="BB279" s="43">
        <f t="shared" si="382"/>
        <v>0</v>
      </c>
      <c r="BC279" s="43">
        <f t="shared" si="382"/>
        <v>0</v>
      </c>
      <c r="BD279" s="43">
        <f t="shared" si="382"/>
        <v>0</v>
      </c>
      <c r="BE279" s="43">
        <f t="shared" si="382"/>
        <v>0</v>
      </c>
      <c r="BF279" s="43">
        <f t="shared" si="382"/>
        <v>0</v>
      </c>
      <c r="BG279" s="43">
        <f t="shared" si="382"/>
        <v>0</v>
      </c>
      <c r="BH279" s="43">
        <f t="shared" si="382"/>
        <v>0</v>
      </c>
      <c r="BI279" s="43">
        <f t="shared" si="382"/>
        <v>0</v>
      </c>
      <c r="BJ279" s="43">
        <f t="shared" si="382"/>
        <v>0</v>
      </c>
      <c r="BK279" s="43">
        <f t="shared" si="382"/>
        <v>0</v>
      </c>
      <c r="BL279" s="43">
        <f t="shared" si="382"/>
        <v>0</v>
      </c>
      <c r="BM279" s="43">
        <f t="shared" si="382"/>
        <v>0</v>
      </c>
      <c r="BN279" s="43">
        <f t="shared" si="382"/>
        <v>0</v>
      </c>
      <c r="BO279" s="43">
        <f t="shared" si="382"/>
        <v>0</v>
      </c>
      <c r="BP279" s="43">
        <f t="shared" si="382"/>
        <v>0</v>
      </c>
      <c r="BQ279" s="43">
        <f t="shared" si="382"/>
        <v>0</v>
      </c>
      <c r="BR279" s="43">
        <f t="shared" si="382"/>
        <v>0</v>
      </c>
      <c r="BS279" s="43">
        <f t="shared" si="382"/>
        <v>0</v>
      </c>
      <c r="BT279" s="43">
        <f t="shared" si="382"/>
        <v>0</v>
      </c>
      <c r="BU279" s="43">
        <f t="shared" si="382"/>
        <v>0</v>
      </c>
      <c r="BV279" s="43">
        <f t="shared" si="382"/>
        <v>0</v>
      </c>
      <c r="BW279" s="43">
        <f t="shared" si="382"/>
        <v>0</v>
      </c>
      <c r="BX279" s="43">
        <f t="shared" si="382"/>
        <v>0</v>
      </c>
      <c r="BY279" s="43">
        <f t="shared" si="382"/>
        <v>0</v>
      </c>
      <c r="BZ279" s="43">
        <f t="shared" si="382"/>
        <v>0</v>
      </c>
      <c r="CA279" s="43">
        <f t="shared" ref="CA279:DW279" si="383">IF(BQ$4&lt;=$C$269,$O$9/$C$269,0)</f>
        <v>0</v>
      </c>
      <c r="CB279" s="43">
        <f t="shared" si="383"/>
        <v>0</v>
      </c>
      <c r="CC279" s="43">
        <f t="shared" si="383"/>
        <v>0</v>
      </c>
      <c r="CD279" s="43">
        <f t="shared" si="383"/>
        <v>0</v>
      </c>
      <c r="CE279" s="43">
        <f t="shared" si="383"/>
        <v>0</v>
      </c>
      <c r="CF279" s="43">
        <f t="shared" si="383"/>
        <v>0</v>
      </c>
      <c r="CG279" s="43">
        <f t="shared" si="383"/>
        <v>0</v>
      </c>
      <c r="CH279" s="43">
        <f t="shared" si="383"/>
        <v>0</v>
      </c>
      <c r="CI279" s="43">
        <f t="shared" si="383"/>
        <v>0</v>
      </c>
      <c r="CJ279" s="43">
        <f t="shared" si="383"/>
        <v>0</v>
      </c>
      <c r="CK279" s="43">
        <f t="shared" si="383"/>
        <v>0</v>
      </c>
      <c r="CL279" s="43">
        <f t="shared" si="383"/>
        <v>0</v>
      </c>
      <c r="CM279" s="43">
        <f t="shared" si="383"/>
        <v>0</v>
      </c>
      <c r="CN279" s="43">
        <f t="shared" si="383"/>
        <v>0</v>
      </c>
      <c r="CO279" s="43">
        <f t="shared" si="383"/>
        <v>0</v>
      </c>
      <c r="CP279" s="43">
        <f t="shared" si="383"/>
        <v>0</v>
      </c>
      <c r="CQ279" s="43">
        <f t="shared" si="383"/>
        <v>0</v>
      </c>
      <c r="CR279" s="43">
        <f t="shared" si="383"/>
        <v>0</v>
      </c>
      <c r="CS279" s="43">
        <f t="shared" si="383"/>
        <v>0</v>
      </c>
      <c r="CT279" s="43">
        <f t="shared" si="383"/>
        <v>0</v>
      </c>
      <c r="CU279" s="43">
        <f t="shared" si="383"/>
        <v>0</v>
      </c>
      <c r="CV279" s="43">
        <f t="shared" si="383"/>
        <v>0</v>
      </c>
      <c r="CW279" s="43">
        <f t="shared" si="383"/>
        <v>0</v>
      </c>
      <c r="CX279" s="43">
        <f t="shared" si="383"/>
        <v>0</v>
      </c>
      <c r="CY279" s="43">
        <f t="shared" si="383"/>
        <v>0</v>
      </c>
      <c r="CZ279" s="43">
        <f t="shared" si="383"/>
        <v>0</v>
      </c>
      <c r="DA279" s="43">
        <f t="shared" si="383"/>
        <v>0</v>
      </c>
      <c r="DB279" s="43">
        <f t="shared" si="383"/>
        <v>0</v>
      </c>
      <c r="DC279" s="43">
        <f t="shared" si="383"/>
        <v>0</v>
      </c>
      <c r="DD279" s="43">
        <f t="shared" si="383"/>
        <v>0</v>
      </c>
      <c r="DE279" s="43">
        <f t="shared" si="383"/>
        <v>0</v>
      </c>
      <c r="DF279" s="43">
        <f t="shared" si="383"/>
        <v>0</v>
      </c>
      <c r="DG279" s="43">
        <f t="shared" si="383"/>
        <v>0</v>
      </c>
      <c r="DH279" s="43">
        <f t="shared" si="383"/>
        <v>0</v>
      </c>
      <c r="DI279" s="43">
        <f t="shared" si="383"/>
        <v>0</v>
      </c>
      <c r="DJ279" s="43">
        <f t="shared" si="383"/>
        <v>0</v>
      </c>
      <c r="DK279" s="43">
        <f t="shared" si="383"/>
        <v>0</v>
      </c>
      <c r="DL279" s="43">
        <f t="shared" si="383"/>
        <v>0</v>
      </c>
      <c r="DM279" s="43">
        <f t="shared" si="383"/>
        <v>0</v>
      </c>
      <c r="DN279" s="43">
        <f t="shared" si="383"/>
        <v>0</v>
      </c>
      <c r="DO279" s="43">
        <f t="shared" si="383"/>
        <v>0</v>
      </c>
      <c r="DP279" s="43">
        <f t="shared" si="383"/>
        <v>0</v>
      </c>
      <c r="DQ279" s="43">
        <f t="shared" si="383"/>
        <v>0</v>
      </c>
      <c r="DR279" s="43">
        <f t="shared" si="383"/>
        <v>0</v>
      </c>
      <c r="DS279" s="43">
        <f t="shared" si="383"/>
        <v>0</v>
      </c>
      <c r="DT279" s="43">
        <f t="shared" si="383"/>
        <v>0</v>
      </c>
      <c r="DU279" s="43">
        <f t="shared" si="383"/>
        <v>0</v>
      </c>
      <c r="DV279" s="43">
        <f t="shared" si="383"/>
        <v>0</v>
      </c>
      <c r="DW279" s="43">
        <f t="shared" si="383"/>
        <v>0</v>
      </c>
    </row>
    <row r="280" spans="4:127" x14ac:dyDescent="0.2">
      <c r="D280" s="20">
        <v>12</v>
      </c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>
        <f t="shared" ref="P280:CA280" si="384">IF(E$4&lt;=$C$269,$P$9/$C$269,0)</f>
        <v>0</v>
      </c>
      <c r="Q280" s="43">
        <f t="shared" si="384"/>
        <v>0</v>
      </c>
      <c r="R280" s="43">
        <f t="shared" si="384"/>
        <v>0</v>
      </c>
      <c r="S280" s="43">
        <f t="shared" si="384"/>
        <v>0</v>
      </c>
      <c r="T280" s="43">
        <f t="shared" si="384"/>
        <v>0</v>
      </c>
      <c r="U280" s="43">
        <f t="shared" si="384"/>
        <v>0</v>
      </c>
      <c r="V280" s="43">
        <f t="shared" si="384"/>
        <v>0</v>
      </c>
      <c r="W280" s="43">
        <f t="shared" si="384"/>
        <v>0</v>
      </c>
      <c r="X280" s="43">
        <f t="shared" si="384"/>
        <v>0</v>
      </c>
      <c r="Y280" s="43">
        <f t="shared" si="384"/>
        <v>0</v>
      </c>
      <c r="Z280" s="43">
        <f t="shared" si="384"/>
        <v>0</v>
      </c>
      <c r="AA280" s="43">
        <f t="shared" si="384"/>
        <v>0</v>
      </c>
      <c r="AB280" s="43">
        <f t="shared" si="384"/>
        <v>0</v>
      </c>
      <c r="AC280" s="43">
        <f t="shared" si="384"/>
        <v>0</v>
      </c>
      <c r="AD280" s="43">
        <f t="shared" si="384"/>
        <v>0</v>
      </c>
      <c r="AE280" s="43">
        <f t="shared" si="384"/>
        <v>0</v>
      </c>
      <c r="AF280" s="43">
        <f t="shared" si="384"/>
        <v>0</v>
      </c>
      <c r="AG280" s="43">
        <f t="shared" si="384"/>
        <v>0</v>
      </c>
      <c r="AH280" s="43">
        <f t="shared" si="384"/>
        <v>0</v>
      </c>
      <c r="AI280" s="43">
        <f t="shared" si="384"/>
        <v>0</v>
      </c>
      <c r="AJ280" s="43">
        <f t="shared" si="384"/>
        <v>0</v>
      </c>
      <c r="AK280" s="43">
        <f t="shared" si="384"/>
        <v>0</v>
      </c>
      <c r="AL280" s="43">
        <f t="shared" si="384"/>
        <v>0</v>
      </c>
      <c r="AM280" s="43">
        <f t="shared" si="384"/>
        <v>0</v>
      </c>
      <c r="AN280" s="43">
        <f t="shared" si="384"/>
        <v>0</v>
      </c>
      <c r="AO280" s="43">
        <f t="shared" si="384"/>
        <v>0</v>
      </c>
      <c r="AP280" s="43">
        <f t="shared" si="384"/>
        <v>0</v>
      </c>
      <c r="AQ280" s="43">
        <f t="shared" si="384"/>
        <v>0</v>
      </c>
      <c r="AR280" s="43">
        <f t="shared" si="384"/>
        <v>0</v>
      </c>
      <c r="AS280" s="43">
        <f t="shared" si="384"/>
        <v>0</v>
      </c>
      <c r="AT280" s="43">
        <f t="shared" si="384"/>
        <v>0</v>
      </c>
      <c r="AU280" s="43">
        <f t="shared" si="384"/>
        <v>0</v>
      </c>
      <c r="AV280" s="43">
        <f t="shared" si="384"/>
        <v>0</v>
      </c>
      <c r="AW280" s="43">
        <f t="shared" si="384"/>
        <v>0</v>
      </c>
      <c r="AX280" s="43">
        <f t="shared" si="384"/>
        <v>0</v>
      </c>
      <c r="AY280" s="43">
        <f t="shared" si="384"/>
        <v>0</v>
      </c>
      <c r="AZ280" s="43">
        <f t="shared" si="384"/>
        <v>0</v>
      </c>
      <c r="BA280" s="43">
        <f t="shared" si="384"/>
        <v>0</v>
      </c>
      <c r="BB280" s="43">
        <f t="shared" si="384"/>
        <v>0</v>
      </c>
      <c r="BC280" s="43">
        <f t="shared" si="384"/>
        <v>0</v>
      </c>
      <c r="BD280" s="43">
        <f t="shared" si="384"/>
        <v>0</v>
      </c>
      <c r="BE280" s="43">
        <f t="shared" si="384"/>
        <v>0</v>
      </c>
      <c r="BF280" s="43">
        <f t="shared" si="384"/>
        <v>0</v>
      </c>
      <c r="BG280" s="43">
        <f t="shared" si="384"/>
        <v>0</v>
      </c>
      <c r="BH280" s="43">
        <f t="shared" si="384"/>
        <v>0</v>
      </c>
      <c r="BI280" s="43">
        <f t="shared" si="384"/>
        <v>0</v>
      </c>
      <c r="BJ280" s="43">
        <f t="shared" si="384"/>
        <v>0</v>
      </c>
      <c r="BK280" s="43">
        <f t="shared" si="384"/>
        <v>0</v>
      </c>
      <c r="BL280" s="43">
        <f t="shared" si="384"/>
        <v>0</v>
      </c>
      <c r="BM280" s="43">
        <f t="shared" si="384"/>
        <v>0</v>
      </c>
      <c r="BN280" s="43">
        <f t="shared" si="384"/>
        <v>0</v>
      </c>
      <c r="BO280" s="43">
        <f t="shared" si="384"/>
        <v>0</v>
      </c>
      <c r="BP280" s="43">
        <f t="shared" si="384"/>
        <v>0</v>
      </c>
      <c r="BQ280" s="43">
        <f t="shared" si="384"/>
        <v>0</v>
      </c>
      <c r="BR280" s="43">
        <f t="shared" si="384"/>
        <v>0</v>
      </c>
      <c r="BS280" s="43">
        <f t="shared" si="384"/>
        <v>0</v>
      </c>
      <c r="BT280" s="43">
        <f t="shared" si="384"/>
        <v>0</v>
      </c>
      <c r="BU280" s="43">
        <f t="shared" si="384"/>
        <v>0</v>
      </c>
      <c r="BV280" s="43">
        <f t="shared" si="384"/>
        <v>0</v>
      </c>
      <c r="BW280" s="43">
        <f t="shared" si="384"/>
        <v>0</v>
      </c>
      <c r="BX280" s="43">
        <f t="shared" si="384"/>
        <v>0</v>
      </c>
      <c r="BY280" s="43">
        <f t="shared" si="384"/>
        <v>0</v>
      </c>
      <c r="BZ280" s="43">
        <f t="shared" si="384"/>
        <v>0</v>
      </c>
      <c r="CA280" s="43">
        <f t="shared" si="384"/>
        <v>0</v>
      </c>
      <c r="CB280" s="43">
        <f t="shared" ref="CB280:DW280" si="385">IF(BQ$4&lt;=$C$269,$P$9/$C$269,0)</f>
        <v>0</v>
      </c>
      <c r="CC280" s="43">
        <f t="shared" si="385"/>
        <v>0</v>
      </c>
      <c r="CD280" s="43">
        <f t="shared" si="385"/>
        <v>0</v>
      </c>
      <c r="CE280" s="43">
        <f t="shared" si="385"/>
        <v>0</v>
      </c>
      <c r="CF280" s="43">
        <f t="shared" si="385"/>
        <v>0</v>
      </c>
      <c r="CG280" s="43">
        <f t="shared" si="385"/>
        <v>0</v>
      </c>
      <c r="CH280" s="43">
        <f t="shared" si="385"/>
        <v>0</v>
      </c>
      <c r="CI280" s="43">
        <f t="shared" si="385"/>
        <v>0</v>
      </c>
      <c r="CJ280" s="43">
        <f t="shared" si="385"/>
        <v>0</v>
      </c>
      <c r="CK280" s="43">
        <f t="shared" si="385"/>
        <v>0</v>
      </c>
      <c r="CL280" s="43">
        <f t="shared" si="385"/>
        <v>0</v>
      </c>
      <c r="CM280" s="43">
        <f t="shared" si="385"/>
        <v>0</v>
      </c>
      <c r="CN280" s="43">
        <f t="shared" si="385"/>
        <v>0</v>
      </c>
      <c r="CO280" s="43">
        <f t="shared" si="385"/>
        <v>0</v>
      </c>
      <c r="CP280" s="43">
        <f t="shared" si="385"/>
        <v>0</v>
      </c>
      <c r="CQ280" s="43">
        <f t="shared" si="385"/>
        <v>0</v>
      </c>
      <c r="CR280" s="43">
        <f t="shared" si="385"/>
        <v>0</v>
      </c>
      <c r="CS280" s="43">
        <f t="shared" si="385"/>
        <v>0</v>
      </c>
      <c r="CT280" s="43">
        <f t="shared" si="385"/>
        <v>0</v>
      </c>
      <c r="CU280" s="43">
        <f t="shared" si="385"/>
        <v>0</v>
      </c>
      <c r="CV280" s="43">
        <f t="shared" si="385"/>
        <v>0</v>
      </c>
      <c r="CW280" s="43">
        <f t="shared" si="385"/>
        <v>0</v>
      </c>
      <c r="CX280" s="43">
        <f t="shared" si="385"/>
        <v>0</v>
      </c>
      <c r="CY280" s="43">
        <f t="shared" si="385"/>
        <v>0</v>
      </c>
      <c r="CZ280" s="43">
        <f t="shared" si="385"/>
        <v>0</v>
      </c>
      <c r="DA280" s="43">
        <f t="shared" si="385"/>
        <v>0</v>
      </c>
      <c r="DB280" s="43">
        <f t="shared" si="385"/>
        <v>0</v>
      </c>
      <c r="DC280" s="43">
        <f t="shared" si="385"/>
        <v>0</v>
      </c>
      <c r="DD280" s="43">
        <f t="shared" si="385"/>
        <v>0</v>
      </c>
      <c r="DE280" s="43">
        <f t="shared" si="385"/>
        <v>0</v>
      </c>
      <c r="DF280" s="43">
        <f t="shared" si="385"/>
        <v>0</v>
      </c>
      <c r="DG280" s="43">
        <f t="shared" si="385"/>
        <v>0</v>
      </c>
      <c r="DH280" s="43">
        <f t="shared" si="385"/>
        <v>0</v>
      </c>
      <c r="DI280" s="43">
        <f t="shared" si="385"/>
        <v>0</v>
      </c>
      <c r="DJ280" s="43">
        <f t="shared" si="385"/>
        <v>0</v>
      </c>
      <c r="DK280" s="43">
        <f t="shared" si="385"/>
        <v>0</v>
      </c>
      <c r="DL280" s="43">
        <f t="shared" si="385"/>
        <v>0</v>
      </c>
      <c r="DM280" s="43">
        <f t="shared" si="385"/>
        <v>0</v>
      </c>
      <c r="DN280" s="43">
        <f t="shared" si="385"/>
        <v>0</v>
      </c>
      <c r="DO280" s="43">
        <f t="shared" si="385"/>
        <v>0</v>
      </c>
      <c r="DP280" s="43">
        <f t="shared" si="385"/>
        <v>0</v>
      </c>
      <c r="DQ280" s="43">
        <f t="shared" si="385"/>
        <v>0</v>
      </c>
      <c r="DR280" s="43">
        <f t="shared" si="385"/>
        <v>0</v>
      </c>
      <c r="DS280" s="43">
        <f t="shared" si="385"/>
        <v>0</v>
      </c>
      <c r="DT280" s="43">
        <f t="shared" si="385"/>
        <v>0</v>
      </c>
      <c r="DU280" s="43">
        <f t="shared" si="385"/>
        <v>0</v>
      </c>
      <c r="DV280" s="43">
        <f t="shared" si="385"/>
        <v>0</v>
      </c>
      <c r="DW280" s="43">
        <f t="shared" si="385"/>
        <v>0</v>
      </c>
    </row>
    <row r="281" spans="4:127" x14ac:dyDescent="0.2">
      <c r="D281" s="20">
        <v>13</v>
      </c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>
        <f t="shared" ref="Q281:CB281" si="386">IF(E$4&lt;=$C$269,$Q$9/$C$269,0)</f>
        <v>0</v>
      </c>
      <c r="R281" s="43">
        <f t="shared" si="386"/>
        <v>0</v>
      </c>
      <c r="S281" s="43">
        <f t="shared" si="386"/>
        <v>0</v>
      </c>
      <c r="T281" s="43">
        <f t="shared" si="386"/>
        <v>0</v>
      </c>
      <c r="U281" s="43">
        <f t="shared" si="386"/>
        <v>0</v>
      </c>
      <c r="V281" s="43">
        <f t="shared" si="386"/>
        <v>0</v>
      </c>
      <c r="W281" s="43">
        <f t="shared" si="386"/>
        <v>0</v>
      </c>
      <c r="X281" s="43">
        <f t="shared" si="386"/>
        <v>0</v>
      </c>
      <c r="Y281" s="43">
        <f t="shared" si="386"/>
        <v>0</v>
      </c>
      <c r="Z281" s="43">
        <f t="shared" si="386"/>
        <v>0</v>
      </c>
      <c r="AA281" s="43">
        <f t="shared" si="386"/>
        <v>0</v>
      </c>
      <c r="AB281" s="43">
        <f t="shared" si="386"/>
        <v>0</v>
      </c>
      <c r="AC281" s="43">
        <f t="shared" si="386"/>
        <v>0</v>
      </c>
      <c r="AD281" s="43">
        <f t="shared" si="386"/>
        <v>0</v>
      </c>
      <c r="AE281" s="43">
        <f t="shared" si="386"/>
        <v>0</v>
      </c>
      <c r="AF281" s="43">
        <f t="shared" si="386"/>
        <v>0</v>
      </c>
      <c r="AG281" s="43">
        <f t="shared" si="386"/>
        <v>0</v>
      </c>
      <c r="AH281" s="43">
        <f t="shared" si="386"/>
        <v>0</v>
      </c>
      <c r="AI281" s="43">
        <f t="shared" si="386"/>
        <v>0</v>
      </c>
      <c r="AJ281" s="43">
        <f t="shared" si="386"/>
        <v>0</v>
      </c>
      <c r="AK281" s="43">
        <f t="shared" si="386"/>
        <v>0</v>
      </c>
      <c r="AL281" s="43">
        <f t="shared" si="386"/>
        <v>0</v>
      </c>
      <c r="AM281" s="43">
        <f t="shared" si="386"/>
        <v>0</v>
      </c>
      <c r="AN281" s="43">
        <f t="shared" si="386"/>
        <v>0</v>
      </c>
      <c r="AO281" s="43">
        <f t="shared" si="386"/>
        <v>0</v>
      </c>
      <c r="AP281" s="43">
        <f t="shared" si="386"/>
        <v>0</v>
      </c>
      <c r="AQ281" s="43">
        <f t="shared" si="386"/>
        <v>0</v>
      </c>
      <c r="AR281" s="43">
        <f t="shared" si="386"/>
        <v>0</v>
      </c>
      <c r="AS281" s="43">
        <f t="shared" si="386"/>
        <v>0</v>
      </c>
      <c r="AT281" s="43">
        <f t="shared" si="386"/>
        <v>0</v>
      </c>
      <c r="AU281" s="43">
        <f t="shared" si="386"/>
        <v>0</v>
      </c>
      <c r="AV281" s="43">
        <f t="shared" si="386"/>
        <v>0</v>
      </c>
      <c r="AW281" s="43">
        <f t="shared" si="386"/>
        <v>0</v>
      </c>
      <c r="AX281" s="43">
        <f t="shared" si="386"/>
        <v>0</v>
      </c>
      <c r="AY281" s="43">
        <f t="shared" si="386"/>
        <v>0</v>
      </c>
      <c r="AZ281" s="43">
        <f t="shared" si="386"/>
        <v>0</v>
      </c>
      <c r="BA281" s="43">
        <f t="shared" si="386"/>
        <v>0</v>
      </c>
      <c r="BB281" s="43">
        <f t="shared" si="386"/>
        <v>0</v>
      </c>
      <c r="BC281" s="43">
        <f t="shared" si="386"/>
        <v>0</v>
      </c>
      <c r="BD281" s="43">
        <f t="shared" si="386"/>
        <v>0</v>
      </c>
      <c r="BE281" s="43">
        <f t="shared" si="386"/>
        <v>0</v>
      </c>
      <c r="BF281" s="43">
        <f t="shared" si="386"/>
        <v>0</v>
      </c>
      <c r="BG281" s="43">
        <f t="shared" si="386"/>
        <v>0</v>
      </c>
      <c r="BH281" s="43">
        <f t="shared" si="386"/>
        <v>0</v>
      </c>
      <c r="BI281" s="43">
        <f t="shared" si="386"/>
        <v>0</v>
      </c>
      <c r="BJ281" s="43">
        <f t="shared" si="386"/>
        <v>0</v>
      </c>
      <c r="BK281" s="43">
        <f t="shared" si="386"/>
        <v>0</v>
      </c>
      <c r="BL281" s="43">
        <f t="shared" si="386"/>
        <v>0</v>
      </c>
      <c r="BM281" s="43">
        <f t="shared" si="386"/>
        <v>0</v>
      </c>
      <c r="BN281" s="43">
        <f t="shared" si="386"/>
        <v>0</v>
      </c>
      <c r="BO281" s="43">
        <f t="shared" si="386"/>
        <v>0</v>
      </c>
      <c r="BP281" s="43">
        <f t="shared" si="386"/>
        <v>0</v>
      </c>
      <c r="BQ281" s="43">
        <f t="shared" si="386"/>
        <v>0</v>
      </c>
      <c r="BR281" s="43">
        <f t="shared" si="386"/>
        <v>0</v>
      </c>
      <c r="BS281" s="43">
        <f t="shared" si="386"/>
        <v>0</v>
      </c>
      <c r="BT281" s="43">
        <f t="shared" si="386"/>
        <v>0</v>
      </c>
      <c r="BU281" s="43">
        <f t="shared" si="386"/>
        <v>0</v>
      </c>
      <c r="BV281" s="43">
        <f t="shared" si="386"/>
        <v>0</v>
      </c>
      <c r="BW281" s="43">
        <f t="shared" si="386"/>
        <v>0</v>
      </c>
      <c r="BX281" s="43">
        <f t="shared" si="386"/>
        <v>0</v>
      </c>
      <c r="BY281" s="43">
        <f t="shared" si="386"/>
        <v>0</v>
      </c>
      <c r="BZ281" s="43">
        <f t="shared" si="386"/>
        <v>0</v>
      </c>
      <c r="CA281" s="43">
        <f t="shared" si="386"/>
        <v>0</v>
      </c>
      <c r="CB281" s="43">
        <f t="shared" si="386"/>
        <v>0</v>
      </c>
      <c r="CC281" s="43">
        <f t="shared" ref="CC281:DW281" si="387">IF(BQ$4&lt;=$C$269,$Q$9/$C$269,0)</f>
        <v>0</v>
      </c>
      <c r="CD281" s="43">
        <f t="shared" si="387"/>
        <v>0</v>
      </c>
      <c r="CE281" s="43">
        <f t="shared" si="387"/>
        <v>0</v>
      </c>
      <c r="CF281" s="43">
        <f t="shared" si="387"/>
        <v>0</v>
      </c>
      <c r="CG281" s="43">
        <f t="shared" si="387"/>
        <v>0</v>
      </c>
      <c r="CH281" s="43">
        <f t="shared" si="387"/>
        <v>0</v>
      </c>
      <c r="CI281" s="43">
        <f t="shared" si="387"/>
        <v>0</v>
      </c>
      <c r="CJ281" s="43">
        <f t="shared" si="387"/>
        <v>0</v>
      </c>
      <c r="CK281" s="43">
        <f t="shared" si="387"/>
        <v>0</v>
      </c>
      <c r="CL281" s="43">
        <f t="shared" si="387"/>
        <v>0</v>
      </c>
      <c r="CM281" s="43">
        <f t="shared" si="387"/>
        <v>0</v>
      </c>
      <c r="CN281" s="43">
        <f t="shared" si="387"/>
        <v>0</v>
      </c>
      <c r="CO281" s="43">
        <f t="shared" si="387"/>
        <v>0</v>
      </c>
      <c r="CP281" s="43">
        <f t="shared" si="387"/>
        <v>0</v>
      </c>
      <c r="CQ281" s="43">
        <f t="shared" si="387"/>
        <v>0</v>
      </c>
      <c r="CR281" s="43">
        <f t="shared" si="387"/>
        <v>0</v>
      </c>
      <c r="CS281" s="43">
        <f t="shared" si="387"/>
        <v>0</v>
      </c>
      <c r="CT281" s="43">
        <f t="shared" si="387"/>
        <v>0</v>
      </c>
      <c r="CU281" s="43">
        <f t="shared" si="387"/>
        <v>0</v>
      </c>
      <c r="CV281" s="43">
        <f t="shared" si="387"/>
        <v>0</v>
      </c>
      <c r="CW281" s="43">
        <f t="shared" si="387"/>
        <v>0</v>
      </c>
      <c r="CX281" s="43">
        <f t="shared" si="387"/>
        <v>0</v>
      </c>
      <c r="CY281" s="43">
        <f t="shared" si="387"/>
        <v>0</v>
      </c>
      <c r="CZ281" s="43">
        <f t="shared" si="387"/>
        <v>0</v>
      </c>
      <c r="DA281" s="43">
        <f t="shared" si="387"/>
        <v>0</v>
      </c>
      <c r="DB281" s="43">
        <f t="shared" si="387"/>
        <v>0</v>
      </c>
      <c r="DC281" s="43">
        <f t="shared" si="387"/>
        <v>0</v>
      </c>
      <c r="DD281" s="43">
        <f t="shared" si="387"/>
        <v>0</v>
      </c>
      <c r="DE281" s="43">
        <f t="shared" si="387"/>
        <v>0</v>
      </c>
      <c r="DF281" s="43">
        <f t="shared" si="387"/>
        <v>0</v>
      </c>
      <c r="DG281" s="43">
        <f t="shared" si="387"/>
        <v>0</v>
      </c>
      <c r="DH281" s="43">
        <f t="shared" si="387"/>
        <v>0</v>
      </c>
      <c r="DI281" s="43">
        <f t="shared" si="387"/>
        <v>0</v>
      </c>
      <c r="DJ281" s="43">
        <f t="shared" si="387"/>
        <v>0</v>
      </c>
      <c r="DK281" s="43">
        <f t="shared" si="387"/>
        <v>0</v>
      </c>
      <c r="DL281" s="43">
        <f t="shared" si="387"/>
        <v>0</v>
      </c>
      <c r="DM281" s="43">
        <f t="shared" si="387"/>
        <v>0</v>
      </c>
      <c r="DN281" s="43">
        <f t="shared" si="387"/>
        <v>0</v>
      </c>
      <c r="DO281" s="43">
        <f t="shared" si="387"/>
        <v>0</v>
      </c>
      <c r="DP281" s="43">
        <f t="shared" si="387"/>
        <v>0</v>
      </c>
      <c r="DQ281" s="43">
        <f t="shared" si="387"/>
        <v>0</v>
      </c>
      <c r="DR281" s="43">
        <f t="shared" si="387"/>
        <v>0</v>
      </c>
      <c r="DS281" s="43">
        <f t="shared" si="387"/>
        <v>0</v>
      </c>
      <c r="DT281" s="43">
        <f t="shared" si="387"/>
        <v>0</v>
      </c>
      <c r="DU281" s="43">
        <f t="shared" si="387"/>
        <v>0</v>
      </c>
      <c r="DV281" s="43">
        <f t="shared" si="387"/>
        <v>0</v>
      </c>
      <c r="DW281" s="43">
        <f t="shared" si="387"/>
        <v>0</v>
      </c>
    </row>
    <row r="282" spans="4:127" x14ac:dyDescent="0.2">
      <c r="D282" s="20">
        <v>14</v>
      </c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>
        <f t="shared" ref="R282:CC282" si="388">IF(E$4&lt;=$C$269,$R$9/$C$269,0)</f>
        <v>0</v>
      </c>
      <c r="S282" s="43">
        <f t="shared" si="388"/>
        <v>0</v>
      </c>
      <c r="T282" s="43">
        <f t="shared" si="388"/>
        <v>0</v>
      </c>
      <c r="U282" s="43">
        <f t="shared" si="388"/>
        <v>0</v>
      </c>
      <c r="V282" s="43">
        <f t="shared" si="388"/>
        <v>0</v>
      </c>
      <c r="W282" s="43">
        <f t="shared" si="388"/>
        <v>0</v>
      </c>
      <c r="X282" s="43">
        <f t="shared" si="388"/>
        <v>0</v>
      </c>
      <c r="Y282" s="43">
        <f t="shared" si="388"/>
        <v>0</v>
      </c>
      <c r="Z282" s="43">
        <f t="shared" si="388"/>
        <v>0</v>
      </c>
      <c r="AA282" s="43">
        <f t="shared" si="388"/>
        <v>0</v>
      </c>
      <c r="AB282" s="43">
        <f t="shared" si="388"/>
        <v>0</v>
      </c>
      <c r="AC282" s="43">
        <f t="shared" si="388"/>
        <v>0</v>
      </c>
      <c r="AD282" s="43">
        <f t="shared" si="388"/>
        <v>0</v>
      </c>
      <c r="AE282" s="43">
        <f t="shared" si="388"/>
        <v>0</v>
      </c>
      <c r="AF282" s="43">
        <f t="shared" si="388"/>
        <v>0</v>
      </c>
      <c r="AG282" s="43">
        <f t="shared" si="388"/>
        <v>0</v>
      </c>
      <c r="AH282" s="43">
        <f t="shared" si="388"/>
        <v>0</v>
      </c>
      <c r="AI282" s="43">
        <f t="shared" si="388"/>
        <v>0</v>
      </c>
      <c r="AJ282" s="43">
        <f t="shared" si="388"/>
        <v>0</v>
      </c>
      <c r="AK282" s="43">
        <f t="shared" si="388"/>
        <v>0</v>
      </c>
      <c r="AL282" s="43">
        <f t="shared" si="388"/>
        <v>0</v>
      </c>
      <c r="AM282" s="43">
        <f t="shared" si="388"/>
        <v>0</v>
      </c>
      <c r="AN282" s="43">
        <f t="shared" si="388"/>
        <v>0</v>
      </c>
      <c r="AO282" s="43">
        <f t="shared" si="388"/>
        <v>0</v>
      </c>
      <c r="AP282" s="43">
        <f t="shared" si="388"/>
        <v>0</v>
      </c>
      <c r="AQ282" s="43">
        <f t="shared" si="388"/>
        <v>0</v>
      </c>
      <c r="AR282" s="43">
        <f t="shared" si="388"/>
        <v>0</v>
      </c>
      <c r="AS282" s="43">
        <f t="shared" si="388"/>
        <v>0</v>
      </c>
      <c r="AT282" s="43">
        <f t="shared" si="388"/>
        <v>0</v>
      </c>
      <c r="AU282" s="43">
        <f t="shared" si="388"/>
        <v>0</v>
      </c>
      <c r="AV282" s="43">
        <f t="shared" si="388"/>
        <v>0</v>
      </c>
      <c r="AW282" s="43">
        <f t="shared" si="388"/>
        <v>0</v>
      </c>
      <c r="AX282" s="43">
        <f t="shared" si="388"/>
        <v>0</v>
      </c>
      <c r="AY282" s="43">
        <f t="shared" si="388"/>
        <v>0</v>
      </c>
      <c r="AZ282" s="43">
        <f t="shared" si="388"/>
        <v>0</v>
      </c>
      <c r="BA282" s="43">
        <f t="shared" si="388"/>
        <v>0</v>
      </c>
      <c r="BB282" s="43">
        <f t="shared" si="388"/>
        <v>0</v>
      </c>
      <c r="BC282" s="43">
        <f t="shared" si="388"/>
        <v>0</v>
      </c>
      <c r="BD282" s="43">
        <f t="shared" si="388"/>
        <v>0</v>
      </c>
      <c r="BE282" s="43">
        <f t="shared" si="388"/>
        <v>0</v>
      </c>
      <c r="BF282" s="43">
        <f t="shared" si="388"/>
        <v>0</v>
      </c>
      <c r="BG282" s="43">
        <f t="shared" si="388"/>
        <v>0</v>
      </c>
      <c r="BH282" s="43">
        <f t="shared" si="388"/>
        <v>0</v>
      </c>
      <c r="BI282" s="43">
        <f t="shared" si="388"/>
        <v>0</v>
      </c>
      <c r="BJ282" s="43">
        <f t="shared" si="388"/>
        <v>0</v>
      </c>
      <c r="BK282" s="43">
        <f t="shared" si="388"/>
        <v>0</v>
      </c>
      <c r="BL282" s="43">
        <f t="shared" si="388"/>
        <v>0</v>
      </c>
      <c r="BM282" s="43">
        <f t="shared" si="388"/>
        <v>0</v>
      </c>
      <c r="BN282" s="43">
        <f t="shared" si="388"/>
        <v>0</v>
      </c>
      <c r="BO282" s="43">
        <f t="shared" si="388"/>
        <v>0</v>
      </c>
      <c r="BP282" s="43">
        <f t="shared" si="388"/>
        <v>0</v>
      </c>
      <c r="BQ282" s="43">
        <f t="shared" si="388"/>
        <v>0</v>
      </c>
      <c r="BR282" s="43">
        <f t="shared" si="388"/>
        <v>0</v>
      </c>
      <c r="BS282" s="43">
        <f t="shared" si="388"/>
        <v>0</v>
      </c>
      <c r="BT282" s="43">
        <f t="shared" si="388"/>
        <v>0</v>
      </c>
      <c r="BU282" s="43">
        <f t="shared" si="388"/>
        <v>0</v>
      </c>
      <c r="BV282" s="43">
        <f t="shared" si="388"/>
        <v>0</v>
      </c>
      <c r="BW282" s="43">
        <f t="shared" si="388"/>
        <v>0</v>
      </c>
      <c r="BX282" s="43">
        <f t="shared" si="388"/>
        <v>0</v>
      </c>
      <c r="BY282" s="43">
        <f t="shared" si="388"/>
        <v>0</v>
      </c>
      <c r="BZ282" s="43">
        <f t="shared" si="388"/>
        <v>0</v>
      </c>
      <c r="CA282" s="43">
        <f t="shared" si="388"/>
        <v>0</v>
      </c>
      <c r="CB282" s="43">
        <f t="shared" si="388"/>
        <v>0</v>
      </c>
      <c r="CC282" s="43">
        <f t="shared" si="388"/>
        <v>0</v>
      </c>
      <c r="CD282" s="43">
        <f t="shared" ref="CD282:DW282" si="389">IF(BQ$4&lt;=$C$269,$R$9/$C$269,0)</f>
        <v>0</v>
      </c>
      <c r="CE282" s="43">
        <f t="shared" si="389"/>
        <v>0</v>
      </c>
      <c r="CF282" s="43">
        <f t="shared" si="389"/>
        <v>0</v>
      </c>
      <c r="CG282" s="43">
        <f t="shared" si="389"/>
        <v>0</v>
      </c>
      <c r="CH282" s="43">
        <f t="shared" si="389"/>
        <v>0</v>
      </c>
      <c r="CI282" s="43">
        <f t="shared" si="389"/>
        <v>0</v>
      </c>
      <c r="CJ282" s="43">
        <f t="shared" si="389"/>
        <v>0</v>
      </c>
      <c r="CK282" s="43">
        <f t="shared" si="389"/>
        <v>0</v>
      </c>
      <c r="CL282" s="43">
        <f t="shared" si="389"/>
        <v>0</v>
      </c>
      <c r="CM282" s="43">
        <f t="shared" si="389"/>
        <v>0</v>
      </c>
      <c r="CN282" s="43">
        <f t="shared" si="389"/>
        <v>0</v>
      </c>
      <c r="CO282" s="43">
        <f t="shared" si="389"/>
        <v>0</v>
      </c>
      <c r="CP282" s="43">
        <f t="shared" si="389"/>
        <v>0</v>
      </c>
      <c r="CQ282" s="43">
        <f t="shared" si="389"/>
        <v>0</v>
      </c>
      <c r="CR282" s="43">
        <f t="shared" si="389"/>
        <v>0</v>
      </c>
      <c r="CS282" s="43">
        <f t="shared" si="389"/>
        <v>0</v>
      </c>
      <c r="CT282" s="43">
        <f t="shared" si="389"/>
        <v>0</v>
      </c>
      <c r="CU282" s="43">
        <f t="shared" si="389"/>
        <v>0</v>
      </c>
      <c r="CV282" s="43">
        <f t="shared" si="389"/>
        <v>0</v>
      </c>
      <c r="CW282" s="43">
        <f t="shared" si="389"/>
        <v>0</v>
      </c>
      <c r="CX282" s="43">
        <f t="shared" si="389"/>
        <v>0</v>
      </c>
      <c r="CY282" s="43">
        <f t="shared" si="389"/>
        <v>0</v>
      </c>
      <c r="CZ282" s="43">
        <f t="shared" si="389"/>
        <v>0</v>
      </c>
      <c r="DA282" s="43">
        <f t="shared" si="389"/>
        <v>0</v>
      </c>
      <c r="DB282" s="43">
        <f t="shared" si="389"/>
        <v>0</v>
      </c>
      <c r="DC282" s="43">
        <f t="shared" si="389"/>
        <v>0</v>
      </c>
      <c r="DD282" s="43">
        <f t="shared" si="389"/>
        <v>0</v>
      </c>
      <c r="DE282" s="43">
        <f t="shared" si="389"/>
        <v>0</v>
      </c>
      <c r="DF282" s="43">
        <f t="shared" si="389"/>
        <v>0</v>
      </c>
      <c r="DG282" s="43">
        <f t="shared" si="389"/>
        <v>0</v>
      </c>
      <c r="DH282" s="43">
        <f t="shared" si="389"/>
        <v>0</v>
      </c>
      <c r="DI282" s="43">
        <f t="shared" si="389"/>
        <v>0</v>
      </c>
      <c r="DJ282" s="43">
        <f t="shared" si="389"/>
        <v>0</v>
      </c>
      <c r="DK282" s="43">
        <f t="shared" si="389"/>
        <v>0</v>
      </c>
      <c r="DL282" s="43">
        <f t="shared" si="389"/>
        <v>0</v>
      </c>
      <c r="DM282" s="43">
        <f t="shared" si="389"/>
        <v>0</v>
      </c>
      <c r="DN282" s="43">
        <f t="shared" si="389"/>
        <v>0</v>
      </c>
      <c r="DO282" s="43">
        <f t="shared" si="389"/>
        <v>0</v>
      </c>
      <c r="DP282" s="43">
        <f t="shared" si="389"/>
        <v>0</v>
      </c>
      <c r="DQ282" s="43">
        <f t="shared" si="389"/>
        <v>0</v>
      </c>
      <c r="DR282" s="43">
        <f t="shared" si="389"/>
        <v>0</v>
      </c>
      <c r="DS282" s="43">
        <f t="shared" si="389"/>
        <v>0</v>
      </c>
      <c r="DT282" s="43">
        <f t="shared" si="389"/>
        <v>0</v>
      </c>
      <c r="DU282" s="43">
        <f t="shared" si="389"/>
        <v>0</v>
      </c>
      <c r="DV282" s="43">
        <f t="shared" si="389"/>
        <v>0</v>
      </c>
      <c r="DW282" s="43">
        <f t="shared" si="389"/>
        <v>0</v>
      </c>
    </row>
    <row r="283" spans="4:127" x14ac:dyDescent="0.2">
      <c r="D283" s="20">
        <v>15</v>
      </c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>
        <f t="shared" ref="S283:CD283" si="390">IF(E$4&lt;=$C$269,$S$9/$C$269,0)</f>
        <v>0</v>
      </c>
      <c r="T283" s="43">
        <f t="shared" si="390"/>
        <v>0</v>
      </c>
      <c r="U283" s="43">
        <f t="shared" si="390"/>
        <v>0</v>
      </c>
      <c r="V283" s="43">
        <f t="shared" si="390"/>
        <v>0</v>
      </c>
      <c r="W283" s="43">
        <f t="shared" si="390"/>
        <v>0</v>
      </c>
      <c r="X283" s="43">
        <f t="shared" si="390"/>
        <v>0</v>
      </c>
      <c r="Y283" s="43">
        <f t="shared" si="390"/>
        <v>0</v>
      </c>
      <c r="Z283" s="43">
        <f t="shared" si="390"/>
        <v>0</v>
      </c>
      <c r="AA283" s="43">
        <f t="shared" si="390"/>
        <v>0</v>
      </c>
      <c r="AB283" s="43">
        <f t="shared" si="390"/>
        <v>0</v>
      </c>
      <c r="AC283" s="43">
        <f t="shared" si="390"/>
        <v>0</v>
      </c>
      <c r="AD283" s="43">
        <f t="shared" si="390"/>
        <v>0</v>
      </c>
      <c r="AE283" s="43">
        <f t="shared" si="390"/>
        <v>0</v>
      </c>
      <c r="AF283" s="43">
        <f t="shared" si="390"/>
        <v>0</v>
      </c>
      <c r="AG283" s="43">
        <f t="shared" si="390"/>
        <v>0</v>
      </c>
      <c r="AH283" s="43">
        <f t="shared" si="390"/>
        <v>0</v>
      </c>
      <c r="AI283" s="43">
        <f t="shared" si="390"/>
        <v>0</v>
      </c>
      <c r="AJ283" s="43">
        <f t="shared" si="390"/>
        <v>0</v>
      </c>
      <c r="AK283" s="43">
        <f t="shared" si="390"/>
        <v>0</v>
      </c>
      <c r="AL283" s="43">
        <f t="shared" si="390"/>
        <v>0</v>
      </c>
      <c r="AM283" s="43">
        <f t="shared" si="390"/>
        <v>0</v>
      </c>
      <c r="AN283" s="43">
        <f t="shared" si="390"/>
        <v>0</v>
      </c>
      <c r="AO283" s="43">
        <f t="shared" si="390"/>
        <v>0</v>
      </c>
      <c r="AP283" s="43">
        <f t="shared" si="390"/>
        <v>0</v>
      </c>
      <c r="AQ283" s="43">
        <f t="shared" si="390"/>
        <v>0</v>
      </c>
      <c r="AR283" s="43">
        <f t="shared" si="390"/>
        <v>0</v>
      </c>
      <c r="AS283" s="43">
        <f t="shared" si="390"/>
        <v>0</v>
      </c>
      <c r="AT283" s="43">
        <f t="shared" si="390"/>
        <v>0</v>
      </c>
      <c r="AU283" s="43">
        <f t="shared" si="390"/>
        <v>0</v>
      </c>
      <c r="AV283" s="43">
        <f t="shared" si="390"/>
        <v>0</v>
      </c>
      <c r="AW283" s="43">
        <f t="shared" si="390"/>
        <v>0</v>
      </c>
      <c r="AX283" s="43">
        <f t="shared" si="390"/>
        <v>0</v>
      </c>
      <c r="AY283" s="43">
        <f t="shared" si="390"/>
        <v>0</v>
      </c>
      <c r="AZ283" s="43">
        <f t="shared" si="390"/>
        <v>0</v>
      </c>
      <c r="BA283" s="43">
        <f t="shared" si="390"/>
        <v>0</v>
      </c>
      <c r="BB283" s="43">
        <f t="shared" si="390"/>
        <v>0</v>
      </c>
      <c r="BC283" s="43">
        <f t="shared" si="390"/>
        <v>0</v>
      </c>
      <c r="BD283" s="43">
        <f t="shared" si="390"/>
        <v>0</v>
      </c>
      <c r="BE283" s="43">
        <f t="shared" si="390"/>
        <v>0</v>
      </c>
      <c r="BF283" s="43">
        <f t="shared" si="390"/>
        <v>0</v>
      </c>
      <c r="BG283" s="43">
        <f t="shared" si="390"/>
        <v>0</v>
      </c>
      <c r="BH283" s="43">
        <f t="shared" si="390"/>
        <v>0</v>
      </c>
      <c r="BI283" s="43">
        <f t="shared" si="390"/>
        <v>0</v>
      </c>
      <c r="BJ283" s="43">
        <f t="shared" si="390"/>
        <v>0</v>
      </c>
      <c r="BK283" s="43">
        <f t="shared" si="390"/>
        <v>0</v>
      </c>
      <c r="BL283" s="43">
        <f t="shared" si="390"/>
        <v>0</v>
      </c>
      <c r="BM283" s="43">
        <f t="shared" si="390"/>
        <v>0</v>
      </c>
      <c r="BN283" s="43">
        <f t="shared" si="390"/>
        <v>0</v>
      </c>
      <c r="BO283" s="43">
        <f t="shared" si="390"/>
        <v>0</v>
      </c>
      <c r="BP283" s="43">
        <f t="shared" si="390"/>
        <v>0</v>
      </c>
      <c r="BQ283" s="43">
        <f t="shared" si="390"/>
        <v>0</v>
      </c>
      <c r="BR283" s="43">
        <f t="shared" si="390"/>
        <v>0</v>
      </c>
      <c r="BS283" s="43">
        <f t="shared" si="390"/>
        <v>0</v>
      </c>
      <c r="BT283" s="43">
        <f t="shared" si="390"/>
        <v>0</v>
      </c>
      <c r="BU283" s="43">
        <f t="shared" si="390"/>
        <v>0</v>
      </c>
      <c r="BV283" s="43">
        <f t="shared" si="390"/>
        <v>0</v>
      </c>
      <c r="BW283" s="43">
        <f t="shared" si="390"/>
        <v>0</v>
      </c>
      <c r="BX283" s="43">
        <f t="shared" si="390"/>
        <v>0</v>
      </c>
      <c r="BY283" s="43">
        <f t="shared" si="390"/>
        <v>0</v>
      </c>
      <c r="BZ283" s="43">
        <f t="shared" si="390"/>
        <v>0</v>
      </c>
      <c r="CA283" s="43">
        <f t="shared" si="390"/>
        <v>0</v>
      </c>
      <c r="CB283" s="43">
        <f t="shared" si="390"/>
        <v>0</v>
      </c>
      <c r="CC283" s="43">
        <f t="shared" si="390"/>
        <v>0</v>
      </c>
      <c r="CD283" s="43">
        <f t="shared" si="390"/>
        <v>0</v>
      </c>
      <c r="CE283" s="43">
        <f t="shared" ref="CE283:DW283" si="391">IF(BQ$4&lt;=$C$269,$S$9/$C$269,0)</f>
        <v>0</v>
      </c>
      <c r="CF283" s="43">
        <f t="shared" si="391"/>
        <v>0</v>
      </c>
      <c r="CG283" s="43">
        <f t="shared" si="391"/>
        <v>0</v>
      </c>
      <c r="CH283" s="43">
        <f t="shared" si="391"/>
        <v>0</v>
      </c>
      <c r="CI283" s="43">
        <f t="shared" si="391"/>
        <v>0</v>
      </c>
      <c r="CJ283" s="43">
        <f t="shared" si="391"/>
        <v>0</v>
      </c>
      <c r="CK283" s="43">
        <f t="shared" si="391"/>
        <v>0</v>
      </c>
      <c r="CL283" s="43">
        <f t="shared" si="391"/>
        <v>0</v>
      </c>
      <c r="CM283" s="43">
        <f t="shared" si="391"/>
        <v>0</v>
      </c>
      <c r="CN283" s="43">
        <f t="shared" si="391"/>
        <v>0</v>
      </c>
      <c r="CO283" s="43">
        <f t="shared" si="391"/>
        <v>0</v>
      </c>
      <c r="CP283" s="43">
        <f t="shared" si="391"/>
        <v>0</v>
      </c>
      <c r="CQ283" s="43">
        <f t="shared" si="391"/>
        <v>0</v>
      </c>
      <c r="CR283" s="43">
        <f t="shared" si="391"/>
        <v>0</v>
      </c>
      <c r="CS283" s="43">
        <f t="shared" si="391"/>
        <v>0</v>
      </c>
      <c r="CT283" s="43">
        <f t="shared" si="391"/>
        <v>0</v>
      </c>
      <c r="CU283" s="43">
        <f t="shared" si="391"/>
        <v>0</v>
      </c>
      <c r="CV283" s="43">
        <f t="shared" si="391"/>
        <v>0</v>
      </c>
      <c r="CW283" s="43">
        <f t="shared" si="391"/>
        <v>0</v>
      </c>
      <c r="CX283" s="43">
        <f t="shared" si="391"/>
        <v>0</v>
      </c>
      <c r="CY283" s="43">
        <f t="shared" si="391"/>
        <v>0</v>
      </c>
      <c r="CZ283" s="43">
        <f t="shared" si="391"/>
        <v>0</v>
      </c>
      <c r="DA283" s="43">
        <f t="shared" si="391"/>
        <v>0</v>
      </c>
      <c r="DB283" s="43">
        <f t="shared" si="391"/>
        <v>0</v>
      </c>
      <c r="DC283" s="43">
        <f t="shared" si="391"/>
        <v>0</v>
      </c>
      <c r="DD283" s="43">
        <f t="shared" si="391"/>
        <v>0</v>
      </c>
      <c r="DE283" s="43">
        <f t="shared" si="391"/>
        <v>0</v>
      </c>
      <c r="DF283" s="43">
        <f t="shared" si="391"/>
        <v>0</v>
      </c>
      <c r="DG283" s="43">
        <f t="shared" si="391"/>
        <v>0</v>
      </c>
      <c r="DH283" s="43">
        <f t="shared" si="391"/>
        <v>0</v>
      </c>
      <c r="DI283" s="43">
        <f t="shared" si="391"/>
        <v>0</v>
      </c>
      <c r="DJ283" s="43">
        <f t="shared" si="391"/>
        <v>0</v>
      </c>
      <c r="DK283" s="43">
        <f t="shared" si="391"/>
        <v>0</v>
      </c>
      <c r="DL283" s="43">
        <f t="shared" si="391"/>
        <v>0</v>
      </c>
      <c r="DM283" s="43">
        <f t="shared" si="391"/>
        <v>0</v>
      </c>
      <c r="DN283" s="43">
        <f t="shared" si="391"/>
        <v>0</v>
      </c>
      <c r="DO283" s="43">
        <f t="shared" si="391"/>
        <v>0</v>
      </c>
      <c r="DP283" s="43">
        <f t="shared" si="391"/>
        <v>0</v>
      </c>
      <c r="DQ283" s="43">
        <f t="shared" si="391"/>
        <v>0</v>
      </c>
      <c r="DR283" s="43">
        <f t="shared" si="391"/>
        <v>0</v>
      </c>
      <c r="DS283" s="43">
        <f t="shared" si="391"/>
        <v>0</v>
      </c>
      <c r="DT283" s="43">
        <f t="shared" si="391"/>
        <v>0</v>
      </c>
      <c r="DU283" s="43">
        <f t="shared" si="391"/>
        <v>0</v>
      </c>
      <c r="DV283" s="43">
        <f t="shared" si="391"/>
        <v>0</v>
      </c>
      <c r="DW283" s="43">
        <f t="shared" si="391"/>
        <v>0</v>
      </c>
    </row>
    <row r="284" spans="4:127" x14ac:dyDescent="0.2">
      <c r="D284" s="20">
        <v>16</v>
      </c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>
        <f t="shared" ref="T284:CE284" si="392">IF(E$4&lt;=$C$269,$T$9/$C$269,0)</f>
        <v>0</v>
      </c>
      <c r="U284" s="43">
        <f t="shared" si="392"/>
        <v>0</v>
      </c>
      <c r="V284" s="43">
        <f t="shared" si="392"/>
        <v>0</v>
      </c>
      <c r="W284" s="43">
        <f t="shared" si="392"/>
        <v>0</v>
      </c>
      <c r="X284" s="43">
        <f t="shared" si="392"/>
        <v>0</v>
      </c>
      <c r="Y284" s="43">
        <f t="shared" si="392"/>
        <v>0</v>
      </c>
      <c r="Z284" s="43">
        <f t="shared" si="392"/>
        <v>0</v>
      </c>
      <c r="AA284" s="43">
        <f t="shared" si="392"/>
        <v>0</v>
      </c>
      <c r="AB284" s="43">
        <f t="shared" si="392"/>
        <v>0</v>
      </c>
      <c r="AC284" s="43">
        <f t="shared" si="392"/>
        <v>0</v>
      </c>
      <c r="AD284" s="43">
        <f t="shared" si="392"/>
        <v>0</v>
      </c>
      <c r="AE284" s="43">
        <f t="shared" si="392"/>
        <v>0</v>
      </c>
      <c r="AF284" s="43">
        <f t="shared" si="392"/>
        <v>0</v>
      </c>
      <c r="AG284" s="43">
        <f t="shared" si="392"/>
        <v>0</v>
      </c>
      <c r="AH284" s="43">
        <f t="shared" si="392"/>
        <v>0</v>
      </c>
      <c r="AI284" s="43">
        <f t="shared" si="392"/>
        <v>0</v>
      </c>
      <c r="AJ284" s="43">
        <f t="shared" si="392"/>
        <v>0</v>
      </c>
      <c r="AK284" s="43">
        <f t="shared" si="392"/>
        <v>0</v>
      </c>
      <c r="AL284" s="43">
        <f t="shared" si="392"/>
        <v>0</v>
      </c>
      <c r="AM284" s="43">
        <f t="shared" si="392"/>
        <v>0</v>
      </c>
      <c r="AN284" s="43">
        <f t="shared" si="392"/>
        <v>0</v>
      </c>
      <c r="AO284" s="43">
        <f t="shared" si="392"/>
        <v>0</v>
      </c>
      <c r="AP284" s="43">
        <f t="shared" si="392"/>
        <v>0</v>
      </c>
      <c r="AQ284" s="43">
        <f t="shared" si="392"/>
        <v>0</v>
      </c>
      <c r="AR284" s="43">
        <f t="shared" si="392"/>
        <v>0</v>
      </c>
      <c r="AS284" s="43">
        <f t="shared" si="392"/>
        <v>0</v>
      </c>
      <c r="AT284" s="43">
        <f t="shared" si="392"/>
        <v>0</v>
      </c>
      <c r="AU284" s="43">
        <f t="shared" si="392"/>
        <v>0</v>
      </c>
      <c r="AV284" s="43">
        <f t="shared" si="392"/>
        <v>0</v>
      </c>
      <c r="AW284" s="43">
        <f t="shared" si="392"/>
        <v>0</v>
      </c>
      <c r="AX284" s="43">
        <f t="shared" si="392"/>
        <v>0</v>
      </c>
      <c r="AY284" s="43">
        <f t="shared" si="392"/>
        <v>0</v>
      </c>
      <c r="AZ284" s="43">
        <f t="shared" si="392"/>
        <v>0</v>
      </c>
      <c r="BA284" s="43">
        <f t="shared" si="392"/>
        <v>0</v>
      </c>
      <c r="BB284" s="43">
        <f t="shared" si="392"/>
        <v>0</v>
      </c>
      <c r="BC284" s="43">
        <f t="shared" si="392"/>
        <v>0</v>
      </c>
      <c r="BD284" s="43">
        <f t="shared" si="392"/>
        <v>0</v>
      </c>
      <c r="BE284" s="43">
        <f t="shared" si="392"/>
        <v>0</v>
      </c>
      <c r="BF284" s="43">
        <f t="shared" si="392"/>
        <v>0</v>
      </c>
      <c r="BG284" s="43">
        <f t="shared" si="392"/>
        <v>0</v>
      </c>
      <c r="BH284" s="43">
        <f t="shared" si="392"/>
        <v>0</v>
      </c>
      <c r="BI284" s="43">
        <f t="shared" si="392"/>
        <v>0</v>
      </c>
      <c r="BJ284" s="43">
        <f t="shared" si="392"/>
        <v>0</v>
      </c>
      <c r="BK284" s="43">
        <f t="shared" si="392"/>
        <v>0</v>
      </c>
      <c r="BL284" s="43">
        <f t="shared" si="392"/>
        <v>0</v>
      </c>
      <c r="BM284" s="43">
        <f t="shared" si="392"/>
        <v>0</v>
      </c>
      <c r="BN284" s="43">
        <f t="shared" si="392"/>
        <v>0</v>
      </c>
      <c r="BO284" s="43">
        <f t="shared" si="392"/>
        <v>0</v>
      </c>
      <c r="BP284" s="43">
        <f t="shared" si="392"/>
        <v>0</v>
      </c>
      <c r="BQ284" s="43">
        <f t="shared" si="392"/>
        <v>0</v>
      </c>
      <c r="BR284" s="43">
        <f t="shared" si="392"/>
        <v>0</v>
      </c>
      <c r="BS284" s="43">
        <f t="shared" si="392"/>
        <v>0</v>
      </c>
      <c r="BT284" s="43">
        <f t="shared" si="392"/>
        <v>0</v>
      </c>
      <c r="BU284" s="43">
        <f t="shared" si="392"/>
        <v>0</v>
      </c>
      <c r="BV284" s="43">
        <f t="shared" si="392"/>
        <v>0</v>
      </c>
      <c r="BW284" s="43">
        <f t="shared" si="392"/>
        <v>0</v>
      </c>
      <c r="BX284" s="43">
        <f t="shared" si="392"/>
        <v>0</v>
      </c>
      <c r="BY284" s="43">
        <f t="shared" si="392"/>
        <v>0</v>
      </c>
      <c r="BZ284" s="43">
        <f t="shared" si="392"/>
        <v>0</v>
      </c>
      <c r="CA284" s="43">
        <f t="shared" si="392"/>
        <v>0</v>
      </c>
      <c r="CB284" s="43">
        <f t="shared" si="392"/>
        <v>0</v>
      </c>
      <c r="CC284" s="43">
        <f t="shared" si="392"/>
        <v>0</v>
      </c>
      <c r="CD284" s="43">
        <f t="shared" si="392"/>
        <v>0</v>
      </c>
      <c r="CE284" s="43">
        <f t="shared" si="392"/>
        <v>0</v>
      </c>
      <c r="CF284" s="43">
        <f t="shared" ref="CF284:DW284" si="393">IF(BQ$4&lt;=$C$269,$T$9/$C$269,0)</f>
        <v>0</v>
      </c>
      <c r="CG284" s="43">
        <f t="shared" si="393"/>
        <v>0</v>
      </c>
      <c r="CH284" s="43">
        <f t="shared" si="393"/>
        <v>0</v>
      </c>
      <c r="CI284" s="43">
        <f t="shared" si="393"/>
        <v>0</v>
      </c>
      <c r="CJ284" s="43">
        <f t="shared" si="393"/>
        <v>0</v>
      </c>
      <c r="CK284" s="43">
        <f t="shared" si="393"/>
        <v>0</v>
      </c>
      <c r="CL284" s="43">
        <f t="shared" si="393"/>
        <v>0</v>
      </c>
      <c r="CM284" s="43">
        <f t="shared" si="393"/>
        <v>0</v>
      </c>
      <c r="CN284" s="43">
        <f t="shared" si="393"/>
        <v>0</v>
      </c>
      <c r="CO284" s="43">
        <f t="shared" si="393"/>
        <v>0</v>
      </c>
      <c r="CP284" s="43">
        <f t="shared" si="393"/>
        <v>0</v>
      </c>
      <c r="CQ284" s="43">
        <f t="shared" si="393"/>
        <v>0</v>
      </c>
      <c r="CR284" s="43">
        <f t="shared" si="393"/>
        <v>0</v>
      </c>
      <c r="CS284" s="43">
        <f t="shared" si="393"/>
        <v>0</v>
      </c>
      <c r="CT284" s="43">
        <f t="shared" si="393"/>
        <v>0</v>
      </c>
      <c r="CU284" s="43">
        <f t="shared" si="393"/>
        <v>0</v>
      </c>
      <c r="CV284" s="43">
        <f t="shared" si="393"/>
        <v>0</v>
      </c>
      <c r="CW284" s="43">
        <f t="shared" si="393"/>
        <v>0</v>
      </c>
      <c r="CX284" s="43">
        <f t="shared" si="393"/>
        <v>0</v>
      </c>
      <c r="CY284" s="43">
        <f t="shared" si="393"/>
        <v>0</v>
      </c>
      <c r="CZ284" s="43">
        <f t="shared" si="393"/>
        <v>0</v>
      </c>
      <c r="DA284" s="43">
        <f t="shared" si="393"/>
        <v>0</v>
      </c>
      <c r="DB284" s="43">
        <f t="shared" si="393"/>
        <v>0</v>
      </c>
      <c r="DC284" s="43">
        <f t="shared" si="393"/>
        <v>0</v>
      </c>
      <c r="DD284" s="43">
        <f t="shared" si="393"/>
        <v>0</v>
      </c>
      <c r="DE284" s="43">
        <f t="shared" si="393"/>
        <v>0</v>
      </c>
      <c r="DF284" s="43">
        <f t="shared" si="393"/>
        <v>0</v>
      </c>
      <c r="DG284" s="43">
        <f t="shared" si="393"/>
        <v>0</v>
      </c>
      <c r="DH284" s="43">
        <f t="shared" si="393"/>
        <v>0</v>
      </c>
      <c r="DI284" s="43">
        <f t="shared" si="393"/>
        <v>0</v>
      </c>
      <c r="DJ284" s="43">
        <f t="shared" si="393"/>
        <v>0</v>
      </c>
      <c r="DK284" s="43">
        <f t="shared" si="393"/>
        <v>0</v>
      </c>
      <c r="DL284" s="43">
        <f t="shared" si="393"/>
        <v>0</v>
      </c>
      <c r="DM284" s="43">
        <f t="shared" si="393"/>
        <v>0</v>
      </c>
      <c r="DN284" s="43">
        <f t="shared" si="393"/>
        <v>0</v>
      </c>
      <c r="DO284" s="43">
        <f t="shared" si="393"/>
        <v>0</v>
      </c>
      <c r="DP284" s="43">
        <f t="shared" si="393"/>
        <v>0</v>
      </c>
      <c r="DQ284" s="43">
        <f t="shared" si="393"/>
        <v>0</v>
      </c>
      <c r="DR284" s="43">
        <f t="shared" si="393"/>
        <v>0</v>
      </c>
      <c r="DS284" s="43">
        <f t="shared" si="393"/>
        <v>0</v>
      </c>
      <c r="DT284" s="43">
        <f t="shared" si="393"/>
        <v>0</v>
      </c>
      <c r="DU284" s="43">
        <f t="shared" si="393"/>
        <v>0</v>
      </c>
      <c r="DV284" s="43">
        <f t="shared" si="393"/>
        <v>0</v>
      </c>
      <c r="DW284" s="43">
        <f t="shared" si="393"/>
        <v>0</v>
      </c>
    </row>
    <row r="285" spans="4:127" x14ac:dyDescent="0.2">
      <c r="D285" s="20">
        <v>17</v>
      </c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>
        <f t="shared" ref="U285:CF285" si="394">IF(E$4&lt;=$C$269,$U$9/$C$269,0)</f>
        <v>0</v>
      </c>
      <c r="V285" s="43">
        <f t="shared" si="394"/>
        <v>0</v>
      </c>
      <c r="W285" s="43">
        <f t="shared" si="394"/>
        <v>0</v>
      </c>
      <c r="X285" s="43">
        <f t="shared" si="394"/>
        <v>0</v>
      </c>
      <c r="Y285" s="43">
        <f t="shared" si="394"/>
        <v>0</v>
      </c>
      <c r="Z285" s="43">
        <f t="shared" si="394"/>
        <v>0</v>
      </c>
      <c r="AA285" s="43">
        <f t="shared" si="394"/>
        <v>0</v>
      </c>
      <c r="AB285" s="43">
        <f t="shared" si="394"/>
        <v>0</v>
      </c>
      <c r="AC285" s="43">
        <f t="shared" si="394"/>
        <v>0</v>
      </c>
      <c r="AD285" s="43">
        <f t="shared" si="394"/>
        <v>0</v>
      </c>
      <c r="AE285" s="43">
        <f t="shared" si="394"/>
        <v>0</v>
      </c>
      <c r="AF285" s="43">
        <f t="shared" si="394"/>
        <v>0</v>
      </c>
      <c r="AG285" s="43">
        <f t="shared" si="394"/>
        <v>0</v>
      </c>
      <c r="AH285" s="43">
        <f t="shared" si="394"/>
        <v>0</v>
      </c>
      <c r="AI285" s="43">
        <f t="shared" si="394"/>
        <v>0</v>
      </c>
      <c r="AJ285" s="43">
        <f t="shared" si="394"/>
        <v>0</v>
      </c>
      <c r="AK285" s="43">
        <f t="shared" si="394"/>
        <v>0</v>
      </c>
      <c r="AL285" s="43">
        <f t="shared" si="394"/>
        <v>0</v>
      </c>
      <c r="AM285" s="43">
        <f t="shared" si="394"/>
        <v>0</v>
      </c>
      <c r="AN285" s="43">
        <f t="shared" si="394"/>
        <v>0</v>
      </c>
      <c r="AO285" s="43">
        <f t="shared" si="394"/>
        <v>0</v>
      </c>
      <c r="AP285" s="43">
        <f t="shared" si="394"/>
        <v>0</v>
      </c>
      <c r="AQ285" s="43">
        <f t="shared" si="394"/>
        <v>0</v>
      </c>
      <c r="AR285" s="43">
        <f t="shared" si="394"/>
        <v>0</v>
      </c>
      <c r="AS285" s="43">
        <f t="shared" si="394"/>
        <v>0</v>
      </c>
      <c r="AT285" s="43">
        <f t="shared" si="394"/>
        <v>0</v>
      </c>
      <c r="AU285" s="43">
        <f t="shared" si="394"/>
        <v>0</v>
      </c>
      <c r="AV285" s="43">
        <f t="shared" si="394"/>
        <v>0</v>
      </c>
      <c r="AW285" s="43">
        <f t="shared" si="394"/>
        <v>0</v>
      </c>
      <c r="AX285" s="43">
        <f t="shared" si="394"/>
        <v>0</v>
      </c>
      <c r="AY285" s="43">
        <f t="shared" si="394"/>
        <v>0</v>
      </c>
      <c r="AZ285" s="43">
        <f t="shared" si="394"/>
        <v>0</v>
      </c>
      <c r="BA285" s="43">
        <f t="shared" si="394"/>
        <v>0</v>
      </c>
      <c r="BB285" s="43">
        <f t="shared" si="394"/>
        <v>0</v>
      </c>
      <c r="BC285" s="43">
        <f t="shared" si="394"/>
        <v>0</v>
      </c>
      <c r="BD285" s="43">
        <f t="shared" si="394"/>
        <v>0</v>
      </c>
      <c r="BE285" s="43">
        <f t="shared" si="394"/>
        <v>0</v>
      </c>
      <c r="BF285" s="43">
        <f t="shared" si="394"/>
        <v>0</v>
      </c>
      <c r="BG285" s="43">
        <f t="shared" si="394"/>
        <v>0</v>
      </c>
      <c r="BH285" s="43">
        <f t="shared" si="394"/>
        <v>0</v>
      </c>
      <c r="BI285" s="43">
        <f t="shared" si="394"/>
        <v>0</v>
      </c>
      <c r="BJ285" s="43">
        <f t="shared" si="394"/>
        <v>0</v>
      </c>
      <c r="BK285" s="43">
        <f t="shared" si="394"/>
        <v>0</v>
      </c>
      <c r="BL285" s="43">
        <f t="shared" si="394"/>
        <v>0</v>
      </c>
      <c r="BM285" s="43">
        <f t="shared" si="394"/>
        <v>0</v>
      </c>
      <c r="BN285" s="43">
        <f t="shared" si="394"/>
        <v>0</v>
      </c>
      <c r="BO285" s="43">
        <f t="shared" si="394"/>
        <v>0</v>
      </c>
      <c r="BP285" s="43">
        <f t="shared" si="394"/>
        <v>0</v>
      </c>
      <c r="BQ285" s="43">
        <f t="shared" si="394"/>
        <v>0</v>
      </c>
      <c r="BR285" s="43">
        <f t="shared" si="394"/>
        <v>0</v>
      </c>
      <c r="BS285" s="43">
        <f t="shared" si="394"/>
        <v>0</v>
      </c>
      <c r="BT285" s="43">
        <f t="shared" si="394"/>
        <v>0</v>
      </c>
      <c r="BU285" s="43">
        <f t="shared" si="394"/>
        <v>0</v>
      </c>
      <c r="BV285" s="43">
        <f t="shared" si="394"/>
        <v>0</v>
      </c>
      <c r="BW285" s="43">
        <f t="shared" si="394"/>
        <v>0</v>
      </c>
      <c r="BX285" s="43">
        <f t="shared" si="394"/>
        <v>0</v>
      </c>
      <c r="BY285" s="43">
        <f t="shared" si="394"/>
        <v>0</v>
      </c>
      <c r="BZ285" s="43">
        <f t="shared" si="394"/>
        <v>0</v>
      </c>
      <c r="CA285" s="43">
        <f t="shared" si="394"/>
        <v>0</v>
      </c>
      <c r="CB285" s="43">
        <f t="shared" si="394"/>
        <v>0</v>
      </c>
      <c r="CC285" s="43">
        <f t="shared" si="394"/>
        <v>0</v>
      </c>
      <c r="CD285" s="43">
        <f t="shared" si="394"/>
        <v>0</v>
      </c>
      <c r="CE285" s="43">
        <f t="shared" si="394"/>
        <v>0</v>
      </c>
      <c r="CF285" s="43">
        <f t="shared" si="394"/>
        <v>0</v>
      </c>
      <c r="CG285" s="43">
        <f t="shared" ref="CG285:DW285" si="395">IF(BQ$4&lt;=$C$269,$U$9/$C$269,0)</f>
        <v>0</v>
      </c>
      <c r="CH285" s="43">
        <f t="shared" si="395"/>
        <v>0</v>
      </c>
      <c r="CI285" s="43">
        <f t="shared" si="395"/>
        <v>0</v>
      </c>
      <c r="CJ285" s="43">
        <f t="shared" si="395"/>
        <v>0</v>
      </c>
      <c r="CK285" s="43">
        <f t="shared" si="395"/>
        <v>0</v>
      </c>
      <c r="CL285" s="43">
        <f t="shared" si="395"/>
        <v>0</v>
      </c>
      <c r="CM285" s="43">
        <f t="shared" si="395"/>
        <v>0</v>
      </c>
      <c r="CN285" s="43">
        <f t="shared" si="395"/>
        <v>0</v>
      </c>
      <c r="CO285" s="43">
        <f t="shared" si="395"/>
        <v>0</v>
      </c>
      <c r="CP285" s="43">
        <f t="shared" si="395"/>
        <v>0</v>
      </c>
      <c r="CQ285" s="43">
        <f t="shared" si="395"/>
        <v>0</v>
      </c>
      <c r="CR285" s="43">
        <f t="shared" si="395"/>
        <v>0</v>
      </c>
      <c r="CS285" s="43">
        <f t="shared" si="395"/>
        <v>0</v>
      </c>
      <c r="CT285" s="43">
        <f t="shared" si="395"/>
        <v>0</v>
      </c>
      <c r="CU285" s="43">
        <f t="shared" si="395"/>
        <v>0</v>
      </c>
      <c r="CV285" s="43">
        <f t="shared" si="395"/>
        <v>0</v>
      </c>
      <c r="CW285" s="43">
        <f t="shared" si="395"/>
        <v>0</v>
      </c>
      <c r="CX285" s="43">
        <f t="shared" si="395"/>
        <v>0</v>
      </c>
      <c r="CY285" s="43">
        <f t="shared" si="395"/>
        <v>0</v>
      </c>
      <c r="CZ285" s="43">
        <f t="shared" si="395"/>
        <v>0</v>
      </c>
      <c r="DA285" s="43">
        <f t="shared" si="395"/>
        <v>0</v>
      </c>
      <c r="DB285" s="43">
        <f t="shared" si="395"/>
        <v>0</v>
      </c>
      <c r="DC285" s="43">
        <f t="shared" si="395"/>
        <v>0</v>
      </c>
      <c r="DD285" s="43">
        <f t="shared" si="395"/>
        <v>0</v>
      </c>
      <c r="DE285" s="43">
        <f t="shared" si="395"/>
        <v>0</v>
      </c>
      <c r="DF285" s="43">
        <f t="shared" si="395"/>
        <v>0</v>
      </c>
      <c r="DG285" s="43">
        <f t="shared" si="395"/>
        <v>0</v>
      </c>
      <c r="DH285" s="43">
        <f t="shared" si="395"/>
        <v>0</v>
      </c>
      <c r="DI285" s="43">
        <f t="shared" si="395"/>
        <v>0</v>
      </c>
      <c r="DJ285" s="43">
        <f t="shared" si="395"/>
        <v>0</v>
      </c>
      <c r="DK285" s="43">
        <f t="shared" si="395"/>
        <v>0</v>
      </c>
      <c r="DL285" s="43">
        <f t="shared" si="395"/>
        <v>0</v>
      </c>
      <c r="DM285" s="43">
        <f t="shared" si="395"/>
        <v>0</v>
      </c>
      <c r="DN285" s="43">
        <f t="shared" si="395"/>
        <v>0</v>
      </c>
      <c r="DO285" s="43">
        <f t="shared" si="395"/>
        <v>0</v>
      </c>
      <c r="DP285" s="43">
        <f t="shared" si="395"/>
        <v>0</v>
      </c>
      <c r="DQ285" s="43">
        <f t="shared" si="395"/>
        <v>0</v>
      </c>
      <c r="DR285" s="43">
        <f t="shared" si="395"/>
        <v>0</v>
      </c>
      <c r="DS285" s="43">
        <f t="shared" si="395"/>
        <v>0</v>
      </c>
      <c r="DT285" s="43">
        <f t="shared" si="395"/>
        <v>0</v>
      </c>
      <c r="DU285" s="43">
        <f t="shared" si="395"/>
        <v>0</v>
      </c>
      <c r="DV285" s="43">
        <f t="shared" si="395"/>
        <v>0</v>
      </c>
      <c r="DW285" s="43">
        <f t="shared" si="395"/>
        <v>0</v>
      </c>
    </row>
    <row r="286" spans="4:127" x14ac:dyDescent="0.2">
      <c r="D286" s="20">
        <v>18</v>
      </c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>
        <f t="shared" ref="V286:CG286" si="396">IF(E$4&lt;=$C$269,$V$9/$C$269,0)</f>
        <v>0</v>
      </c>
      <c r="W286" s="43">
        <f t="shared" si="396"/>
        <v>0</v>
      </c>
      <c r="X286" s="43">
        <f t="shared" si="396"/>
        <v>0</v>
      </c>
      <c r="Y286" s="43">
        <f t="shared" si="396"/>
        <v>0</v>
      </c>
      <c r="Z286" s="43">
        <f t="shared" si="396"/>
        <v>0</v>
      </c>
      <c r="AA286" s="43">
        <f t="shared" si="396"/>
        <v>0</v>
      </c>
      <c r="AB286" s="43">
        <f t="shared" si="396"/>
        <v>0</v>
      </c>
      <c r="AC286" s="43">
        <f t="shared" si="396"/>
        <v>0</v>
      </c>
      <c r="AD286" s="43">
        <f t="shared" si="396"/>
        <v>0</v>
      </c>
      <c r="AE286" s="43">
        <f t="shared" si="396"/>
        <v>0</v>
      </c>
      <c r="AF286" s="43">
        <f t="shared" si="396"/>
        <v>0</v>
      </c>
      <c r="AG286" s="43">
        <f t="shared" si="396"/>
        <v>0</v>
      </c>
      <c r="AH286" s="43">
        <f t="shared" si="396"/>
        <v>0</v>
      </c>
      <c r="AI286" s="43">
        <f t="shared" si="396"/>
        <v>0</v>
      </c>
      <c r="AJ286" s="43">
        <f t="shared" si="396"/>
        <v>0</v>
      </c>
      <c r="AK286" s="43">
        <f t="shared" si="396"/>
        <v>0</v>
      </c>
      <c r="AL286" s="43">
        <f t="shared" si="396"/>
        <v>0</v>
      </c>
      <c r="AM286" s="43">
        <f t="shared" si="396"/>
        <v>0</v>
      </c>
      <c r="AN286" s="43">
        <f t="shared" si="396"/>
        <v>0</v>
      </c>
      <c r="AO286" s="43">
        <f t="shared" si="396"/>
        <v>0</v>
      </c>
      <c r="AP286" s="43">
        <f t="shared" si="396"/>
        <v>0</v>
      </c>
      <c r="AQ286" s="43">
        <f t="shared" si="396"/>
        <v>0</v>
      </c>
      <c r="AR286" s="43">
        <f t="shared" si="396"/>
        <v>0</v>
      </c>
      <c r="AS286" s="43">
        <f t="shared" si="396"/>
        <v>0</v>
      </c>
      <c r="AT286" s="43">
        <f t="shared" si="396"/>
        <v>0</v>
      </c>
      <c r="AU286" s="43">
        <f t="shared" si="396"/>
        <v>0</v>
      </c>
      <c r="AV286" s="43">
        <f t="shared" si="396"/>
        <v>0</v>
      </c>
      <c r="AW286" s="43">
        <f t="shared" si="396"/>
        <v>0</v>
      </c>
      <c r="AX286" s="43">
        <f t="shared" si="396"/>
        <v>0</v>
      </c>
      <c r="AY286" s="43">
        <f t="shared" si="396"/>
        <v>0</v>
      </c>
      <c r="AZ286" s="43">
        <f t="shared" si="396"/>
        <v>0</v>
      </c>
      <c r="BA286" s="43">
        <f t="shared" si="396"/>
        <v>0</v>
      </c>
      <c r="BB286" s="43">
        <f t="shared" si="396"/>
        <v>0</v>
      </c>
      <c r="BC286" s="43">
        <f t="shared" si="396"/>
        <v>0</v>
      </c>
      <c r="BD286" s="43">
        <f t="shared" si="396"/>
        <v>0</v>
      </c>
      <c r="BE286" s="43">
        <f t="shared" si="396"/>
        <v>0</v>
      </c>
      <c r="BF286" s="43">
        <f t="shared" si="396"/>
        <v>0</v>
      </c>
      <c r="BG286" s="43">
        <f t="shared" si="396"/>
        <v>0</v>
      </c>
      <c r="BH286" s="43">
        <f t="shared" si="396"/>
        <v>0</v>
      </c>
      <c r="BI286" s="43">
        <f t="shared" si="396"/>
        <v>0</v>
      </c>
      <c r="BJ286" s="43">
        <f t="shared" si="396"/>
        <v>0</v>
      </c>
      <c r="BK286" s="43">
        <f t="shared" si="396"/>
        <v>0</v>
      </c>
      <c r="BL286" s="43">
        <f t="shared" si="396"/>
        <v>0</v>
      </c>
      <c r="BM286" s="43">
        <f t="shared" si="396"/>
        <v>0</v>
      </c>
      <c r="BN286" s="43">
        <f t="shared" si="396"/>
        <v>0</v>
      </c>
      <c r="BO286" s="43">
        <f t="shared" si="396"/>
        <v>0</v>
      </c>
      <c r="BP286" s="43">
        <f t="shared" si="396"/>
        <v>0</v>
      </c>
      <c r="BQ286" s="43">
        <f t="shared" si="396"/>
        <v>0</v>
      </c>
      <c r="BR286" s="43">
        <f t="shared" si="396"/>
        <v>0</v>
      </c>
      <c r="BS286" s="43">
        <f t="shared" si="396"/>
        <v>0</v>
      </c>
      <c r="BT286" s="43">
        <f t="shared" si="396"/>
        <v>0</v>
      </c>
      <c r="BU286" s="43">
        <f t="shared" si="396"/>
        <v>0</v>
      </c>
      <c r="BV286" s="43">
        <f t="shared" si="396"/>
        <v>0</v>
      </c>
      <c r="BW286" s="43">
        <f t="shared" si="396"/>
        <v>0</v>
      </c>
      <c r="BX286" s="43">
        <f t="shared" si="396"/>
        <v>0</v>
      </c>
      <c r="BY286" s="43">
        <f t="shared" si="396"/>
        <v>0</v>
      </c>
      <c r="BZ286" s="43">
        <f t="shared" si="396"/>
        <v>0</v>
      </c>
      <c r="CA286" s="43">
        <f t="shared" si="396"/>
        <v>0</v>
      </c>
      <c r="CB286" s="43">
        <f t="shared" si="396"/>
        <v>0</v>
      </c>
      <c r="CC286" s="43">
        <f t="shared" si="396"/>
        <v>0</v>
      </c>
      <c r="CD286" s="43">
        <f t="shared" si="396"/>
        <v>0</v>
      </c>
      <c r="CE286" s="43">
        <f t="shared" si="396"/>
        <v>0</v>
      </c>
      <c r="CF286" s="43">
        <f t="shared" si="396"/>
        <v>0</v>
      </c>
      <c r="CG286" s="43">
        <f t="shared" si="396"/>
        <v>0</v>
      </c>
      <c r="CH286" s="43">
        <f t="shared" ref="CH286:DW286" si="397">IF(BQ$4&lt;=$C$269,$V$9/$C$269,0)</f>
        <v>0</v>
      </c>
      <c r="CI286" s="43">
        <f t="shared" si="397"/>
        <v>0</v>
      </c>
      <c r="CJ286" s="43">
        <f t="shared" si="397"/>
        <v>0</v>
      </c>
      <c r="CK286" s="43">
        <f t="shared" si="397"/>
        <v>0</v>
      </c>
      <c r="CL286" s="43">
        <f t="shared" si="397"/>
        <v>0</v>
      </c>
      <c r="CM286" s="43">
        <f t="shared" si="397"/>
        <v>0</v>
      </c>
      <c r="CN286" s="43">
        <f t="shared" si="397"/>
        <v>0</v>
      </c>
      <c r="CO286" s="43">
        <f t="shared" si="397"/>
        <v>0</v>
      </c>
      <c r="CP286" s="43">
        <f t="shared" si="397"/>
        <v>0</v>
      </c>
      <c r="CQ286" s="43">
        <f t="shared" si="397"/>
        <v>0</v>
      </c>
      <c r="CR286" s="43">
        <f t="shared" si="397"/>
        <v>0</v>
      </c>
      <c r="CS286" s="43">
        <f t="shared" si="397"/>
        <v>0</v>
      </c>
      <c r="CT286" s="43">
        <f t="shared" si="397"/>
        <v>0</v>
      </c>
      <c r="CU286" s="43">
        <f t="shared" si="397"/>
        <v>0</v>
      </c>
      <c r="CV286" s="43">
        <f t="shared" si="397"/>
        <v>0</v>
      </c>
      <c r="CW286" s="43">
        <f t="shared" si="397"/>
        <v>0</v>
      </c>
      <c r="CX286" s="43">
        <f t="shared" si="397"/>
        <v>0</v>
      </c>
      <c r="CY286" s="43">
        <f t="shared" si="397"/>
        <v>0</v>
      </c>
      <c r="CZ286" s="43">
        <f t="shared" si="397"/>
        <v>0</v>
      </c>
      <c r="DA286" s="43">
        <f t="shared" si="397"/>
        <v>0</v>
      </c>
      <c r="DB286" s="43">
        <f t="shared" si="397"/>
        <v>0</v>
      </c>
      <c r="DC286" s="43">
        <f t="shared" si="397"/>
        <v>0</v>
      </c>
      <c r="DD286" s="43">
        <f t="shared" si="397"/>
        <v>0</v>
      </c>
      <c r="DE286" s="43">
        <f t="shared" si="397"/>
        <v>0</v>
      </c>
      <c r="DF286" s="43">
        <f t="shared" si="397"/>
        <v>0</v>
      </c>
      <c r="DG286" s="43">
        <f t="shared" si="397"/>
        <v>0</v>
      </c>
      <c r="DH286" s="43">
        <f t="shared" si="397"/>
        <v>0</v>
      </c>
      <c r="DI286" s="43">
        <f t="shared" si="397"/>
        <v>0</v>
      </c>
      <c r="DJ286" s="43">
        <f t="shared" si="397"/>
        <v>0</v>
      </c>
      <c r="DK286" s="43">
        <f t="shared" si="397"/>
        <v>0</v>
      </c>
      <c r="DL286" s="43">
        <f t="shared" si="397"/>
        <v>0</v>
      </c>
      <c r="DM286" s="43">
        <f t="shared" si="397"/>
        <v>0</v>
      </c>
      <c r="DN286" s="43">
        <f t="shared" si="397"/>
        <v>0</v>
      </c>
      <c r="DO286" s="43">
        <f t="shared" si="397"/>
        <v>0</v>
      </c>
      <c r="DP286" s="43">
        <f t="shared" si="397"/>
        <v>0</v>
      </c>
      <c r="DQ286" s="43">
        <f t="shared" si="397"/>
        <v>0</v>
      </c>
      <c r="DR286" s="43">
        <f t="shared" si="397"/>
        <v>0</v>
      </c>
      <c r="DS286" s="43">
        <f t="shared" si="397"/>
        <v>0</v>
      </c>
      <c r="DT286" s="43">
        <f t="shared" si="397"/>
        <v>0</v>
      </c>
      <c r="DU286" s="43">
        <f t="shared" si="397"/>
        <v>0</v>
      </c>
      <c r="DV286" s="43">
        <f t="shared" si="397"/>
        <v>0</v>
      </c>
      <c r="DW286" s="43">
        <f t="shared" si="397"/>
        <v>0</v>
      </c>
    </row>
    <row r="287" spans="4:127" x14ac:dyDescent="0.2">
      <c r="D287" s="20">
        <v>19</v>
      </c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>
        <f t="shared" ref="W287:CH287" si="398">IF(E$4&lt;=$C$269,$W$9/$C$269,0)</f>
        <v>0</v>
      </c>
      <c r="X287" s="43">
        <f t="shared" si="398"/>
        <v>0</v>
      </c>
      <c r="Y287" s="43">
        <f t="shared" si="398"/>
        <v>0</v>
      </c>
      <c r="Z287" s="43">
        <f t="shared" si="398"/>
        <v>0</v>
      </c>
      <c r="AA287" s="43">
        <f t="shared" si="398"/>
        <v>0</v>
      </c>
      <c r="AB287" s="43">
        <f t="shared" si="398"/>
        <v>0</v>
      </c>
      <c r="AC287" s="43">
        <f t="shared" si="398"/>
        <v>0</v>
      </c>
      <c r="AD287" s="43">
        <f t="shared" si="398"/>
        <v>0</v>
      </c>
      <c r="AE287" s="43">
        <f t="shared" si="398"/>
        <v>0</v>
      </c>
      <c r="AF287" s="43">
        <f t="shared" si="398"/>
        <v>0</v>
      </c>
      <c r="AG287" s="43">
        <f t="shared" si="398"/>
        <v>0</v>
      </c>
      <c r="AH287" s="43">
        <f t="shared" si="398"/>
        <v>0</v>
      </c>
      <c r="AI287" s="43">
        <f t="shared" si="398"/>
        <v>0</v>
      </c>
      <c r="AJ287" s="43">
        <f t="shared" si="398"/>
        <v>0</v>
      </c>
      <c r="AK287" s="43">
        <f t="shared" si="398"/>
        <v>0</v>
      </c>
      <c r="AL287" s="43">
        <f t="shared" si="398"/>
        <v>0</v>
      </c>
      <c r="AM287" s="43">
        <f t="shared" si="398"/>
        <v>0</v>
      </c>
      <c r="AN287" s="43">
        <f t="shared" si="398"/>
        <v>0</v>
      </c>
      <c r="AO287" s="43">
        <f t="shared" si="398"/>
        <v>0</v>
      </c>
      <c r="AP287" s="43">
        <f t="shared" si="398"/>
        <v>0</v>
      </c>
      <c r="AQ287" s="43">
        <f t="shared" si="398"/>
        <v>0</v>
      </c>
      <c r="AR287" s="43">
        <f t="shared" si="398"/>
        <v>0</v>
      </c>
      <c r="AS287" s="43">
        <f t="shared" si="398"/>
        <v>0</v>
      </c>
      <c r="AT287" s="43">
        <f t="shared" si="398"/>
        <v>0</v>
      </c>
      <c r="AU287" s="43">
        <f t="shared" si="398"/>
        <v>0</v>
      </c>
      <c r="AV287" s="43">
        <f t="shared" si="398"/>
        <v>0</v>
      </c>
      <c r="AW287" s="43">
        <f t="shared" si="398"/>
        <v>0</v>
      </c>
      <c r="AX287" s="43">
        <f t="shared" si="398"/>
        <v>0</v>
      </c>
      <c r="AY287" s="43">
        <f t="shared" si="398"/>
        <v>0</v>
      </c>
      <c r="AZ287" s="43">
        <f t="shared" si="398"/>
        <v>0</v>
      </c>
      <c r="BA287" s="43">
        <f t="shared" si="398"/>
        <v>0</v>
      </c>
      <c r="BB287" s="43">
        <f t="shared" si="398"/>
        <v>0</v>
      </c>
      <c r="BC287" s="43">
        <f t="shared" si="398"/>
        <v>0</v>
      </c>
      <c r="BD287" s="43">
        <f t="shared" si="398"/>
        <v>0</v>
      </c>
      <c r="BE287" s="43">
        <f t="shared" si="398"/>
        <v>0</v>
      </c>
      <c r="BF287" s="43">
        <f t="shared" si="398"/>
        <v>0</v>
      </c>
      <c r="BG287" s="43">
        <f t="shared" si="398"/>
        <v>0</v>
      </c>
      <c r="BH287" s="43">
        <f t="shared" si="398"/>
        <v>0</v>
      </c>
      <c r="BI287" s="43">
        <f t="shared" si="398"/>
        <v>0</v>
      </c>
      <c r="BJ287" s="43">
        <f t="shared" si="398"/>
        <v>0</v>
      </c>
      <c r="BK287" s="43">
        <f t="shared" si="398"/>
        <v>0</v>
      </c>
      <c r="BL287" s="43">
        <f t="shared" si="398"/>
        <v>0</v>
      </c>
      <c r="BM287" s="43">
        <f t="shared" si="398"/>
        <v>0</v>
      </c>
      <c r="BN287" s="43">
        <f t="shared" si="398"/>
        <v>0</v>
      </c>
      <c r="BO287" s="43">
        <f t="shared" si="398"/>
        <v>0</v>
      </c>
      <c r="BP287" s="43">
        <f t="shared" si="398"/>
        <v>0</v>
      </c>
      <c r="BQ287" s="43">
        <f t="shared" si="398"/>
        <v>0</v>
      </c>
      <c r="BR287" s="43">
        <f t="shared" si="398"/>
        <v>0</v>
      </c>
      <c r="BS287" s="43">
        <f t="shared" si="398"/>
        <v>0</v>
      </c>
      <c r="BT287" s="43">
        <f t="shared" si="398"/>
        <v>0</v>
      </c>
      <c r="BU287" s="43">
        <f t="shared" si="398"/>
        <v>0</v>
      </c>
      <c r="BV287" s="43">
        <f t="shared" si="398"/>
        <v>0</v>
      </c>
      <c r="BW287" s="43">
        <f t="shared" si="398"/>
        <v>0</v>
      </c>
      <c r="BX287" s="43">
        <f t="shared" si="398"/>
        <v>0</v>
      </c>
      <c r="BY287" s="43">
        <f t="shared" si="398"/>
        <v>0</v>
      </c>
      <c r="BZ287" s="43">
        <f t="shared" si="398"/>
        <v>0</v>
      </c>
      <c r="CA287" s="43">
        <f t="shared" si="398"/>
        <v>0</v>
      </c>
      <c r="CB287" s="43">
        <f t="shared" si="398"/>
        <v>0</v>
      </c>
      <c r="CC287" s="43">
        <f t="shared" si="398"/>
        <v>0</v>
      </c>
      <c r="CD287" s="43">
        <f t="shared" si="398"/>
        <v>0</v>
      </c>
      <c r="CE287" s="43">
        <f t="shared" si="398"/>
        <v>0</v>
      </c>
      <c r="CF287" s="43">
        <f t="shared" si="398"/>
        <v>0</v>
      </c>
      <c r="CG287" s="43">
        <f t="shared" si="398"/>
        <v>0</v>
      </c>
      <c r="CH287" s="43">
        <f t="shared" si="398"/>
        <v>0</v>
      </c>
      <c r="CI287" s="43">
        <f t="shared" ref="CI287:DW287" si="399">IF(BQ$4&lt;=$C$269,$W$9/$C$269,0)</f>
        <v>0</v>
      </c>
      <c r="CJ287" s="43">
        <f t="shared" si="399"/>
        <v>0</v>
      </c>
      <c r="CK287" s="43">
        <f t="shared" si="399"/>
        <v>0</v>
      </c>
      <c r="CL287" s="43">
        <f t="shared" si="399"/>
        <v>0</v>
      </c>
      <c r="CM287" s="43">
        <f t="shared" si="399"/>
        <v>0</v>
      </c>
      <c r="CN287" s="43">
        <f t="shared" si="399"/>
        <v>0</v>
      </c>
      <c r="CO287" s="43">
        <f t="shared" si="399"/>
        <v>0</v>
      </c>
      <c r="CP287" s="43">
        <f t="shared" si="399"/>
        <v>0</v>
      </c>
      <c r="CQ287" s="43">
        <f t="shared" si="399"/>
        <v>0</v>
      </c>
      <c r="CR287" s="43">
        <f t="shared" si="399"/>
        <v>0</v>
      </c>
      <c r="CS287" s="43">
        <f t="shared" si="399"/>
        <v>0</v>
      </c>
      <c r="CT287" s="43">
        <f t="shared" si="399"/>
        <v>0</v>
      </c>
      <c r="CU287" s="43">
        <f t="shared" si="399"/>
        <v>0</v>
      </c>
      <c r="CV287" s="43">
        <f t="shared" si="399"/>
        <v>0</v>
      </c>
      <c r="CW287" s="43">
        <f t="shared" si="399"/>
        <v>0</v>
      </c>
      <c r="CX287" s="43">
        <f t="shared" si="399"/>
        <v>0</v>
      </c>
      <c r="CY287" s="43">
        <f t="shared" si="399"/>
        <v>0</v>
      </c>
      <c r="CZ287" s="43">
        <f t="shared" si="399"/>
        <v>0</v>
      </c>
      <c r="DA287" s="43">
        <f t="shared" si="399"/>
        <v>0</v>
      </c>
      <c r="DB287" s="43">
        <f t="shared" si="399"/>
        <v>0</v>
      </c>
      <c r="DC287" s="43">
        <f t="shared" si="399"/>
        <v>0</v>
      </c>
      <c r="DD287" s="43">
        <f t="shared" si="399"/>
        <v>0</v>
      </c>
      <c r="DE287" s="43">
        <f t="shared" si="399"/>
        <v>0</v>
      </c>
      <c r="DF287" s="43">
        <f t="shared" si="399"/>
        <v>0</v>
      </c>
      <c r="DG287" s="43">
        <f t="shared" si="399"/>
        <v>0</v>
      </c>
      <c r="DH287" s="43">
        <f t="shared" si="399"/>
        <v>0</v>
      </c>
      <c r="DI287" s="43">
        <f t="shared" si="399"/>
        <v>0</v>
      </c>
      <c r="DJ287" s="43">
        <f t="shared" si="399"/>
        <v>0</v>
      </c>
      <c r="DK287" s="43">
        <f t="shared" si="399"/>
        <v>0</v>
      </c>
      <c r="DL287" s="43">
        <f t="shared" si="399"/>
        <v>0</v>
      </c>
      <c r="DM287" s="43">
        <f t="shared" si="399"/>
        <v>0</v>
      </c>
      <c r="DN287" s="43">
        <f t="shared" si="399"/>
        <v>0</v>
      </c>
      <c r="DO287" s="43">
        <f t="shared" si="399"/>
        <v>0</v>
      </c>
      <c r="DP287" s="43">
        <f t="shared" si="399"/>
        <v>0</v>
      </c>
      <c r="DQ287" s="43">
        <f t="shared" si="399"/>
        <v>0</v>
      </c>
      <c r="DR287" s="43">
        <f t="shared" si="399"/>
        <v>0</v>
      </c>
      <c r="DS287" s="43">
        <f t="shared" si="399"/>
        <v>0</v>
      </c>
      <c r="DT287" s="43">
        <f t="shared" si="399"/>
        <v>0</v>
      </c>
      <c r="DU287" s="43">
        <f t="shared" si="399"/>
        <v>0</v>
      </c>
      <c r="DV287" s="43">
        <f t="shared" si="399"/>
        <v>0</v>
      </c>
      <c r="DW287" s="43">
        <f t="shared" si="399"/>
        <v>0</v>
      </c>
    </row>
    <row r="288" spans="4:127" x14ac:dyDescent="0.2">
      <c r="D288" s="20">
        <v>20</v>
      </c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>
        <f t="shared" ref="X288:CI288" si="400">IF(E$4&lt;=$C$269,$X$9/$C$269,0)</f>
        <v>0</v>
      </c>
      <c r="Y288" s="43">
        <f t="shared" si="400"/>
        <v>0</v>
      </c>
      <c r="Z288" s="43">
        <f t="shared" si="400"/>
        <v>0</v>
      </c>
      <c r="AA288" s="43">
        <f t="shared" si="400"/>
        <v>0</v>
      </c>
      <c r="AB288" s="43">
        <f t="shared" si="400"/>
        <v>0</v>
      </c>
      <c r="AC288" s="43">
        <f t="shared" si="400"/>
        <v>0</v>
      </c>
      <c r="AD288" s="43">
        <f t="shared" si="400"/>
        <v>0</v>
      </c>
      <c r="AE288" s="43">
        <f t="shared" si="400"/>
        <v>0</v>
      </c>
      <c r="AF288" s="43">
        <f t="shared" si="400"/>
        <v>0</v>
      </c>
      <c r="AG288" s="43">
        <f t="shared" si="400"/>
        <v>0</v>
      </c>
      <c r="AH288" s="43">
        <f t="shared" si="400"/>
        <v>0</v>
      </c>
      <c r="AI288" s="43">
        <f t="shared" si="400"/>
        <v>0</v>
      </c>
      <c r="AJ288" s="43">
        <f t="shared" si="400"/>
        <v>0</v>
      </c>
      <c r="AK288" s="43">
        <f t="shared" si="400"/>
        <v>0</v>
      </c>
      <c r="AL288" s="43">
        <f t="shared" si="400"/>
        <v>0</v>
      </c>
      <c r="AM288" s="43">
        <f t="shared" si="400"/>
        <v>0</v>
      </c>
      <c r="AN288" s="43">
        <f t="shared" si="400"/>
        <v>0</v>
      </c>
      <c r="AO288" s="43">
        <f t="shared" si="400"/>
        <v>0</v>
      </c>
      <c r="AP288" s="43">
        <f t="shared" si="400"/>
        <v>0</v>
      </c>
      <c r="AQ288" s="43">
        <f t="shared" si="400"/>
        <v>0</v>
      </c>
      <c r="AR288" s="43">
        <f t="shared" si="400"/>
        <v>0</v>
      </c>
      <c r="AS288" s="43">
        <f t="shared" si="400"/>
        <v>0</v>
      </c>
      <c r="AT288" s="43">
        <f t="shared" si="400"/>
        <v>0</v>
      </c>
      <c r="AU288" s="43">
        <f t="shared" si="400"/>
        <v>0</v>
      </c>
      <c r="AV288" s="43">
        <f t="shared" si="400"/>
        <v>0</v>
      </c>
      <c r="AW288" s="43">
        <f t="shared" si="400"/>
        <v>0</v>
      </c>
      <c r="AX288" s="43">
        <f t="shared" si="400"/>
        <v>0</v>
      </c>
      <c r="AY288" s="43">
        <f t="shared" si="400"/>
        <v>0</v>
      </c>
      <c r="AZ288" s="43">
        <f t="shared" si="400"/>
        <v>0</v>
      </c>
      <c r="BA288" s="43">
        <f t="shared" si="400"/>
        <v>0</v>
      </c>
      <c r="BB288" s="43">
        <f t="shared" si="400"/>
        <v>0</v>
      </c>
      <c r="BC288" s="43">
        <f t="shared" si="400"/>
        <v>0</v>
      </c>
      <c r="BD288" s="43">
        <f t="shared" si="400"/>
        <v>0</v>
      </c>
      <c r="BE288" s="43">
        <f t="shared" si="400"/>
        <v>0</v>
      </c>
      <c r="BF288" s="43">
        <f t="shared" si="400"/>
        <v>0</v>
      </c>
      <c r="BG288" s="43">
        <f t="shared" si="400"/>
        <v>0</v>
      </c>
      <c r="BH288" s="43">
        <f t="shared" si="400"/>
        <v>0</v>
      </c>
      <c r="BI288" s="43">
        <f t="shared" si="400"/>
        <v>0</v>
      </c>
      <c r="BJ288" s="43">
        <f t="shared" si="400"/>
        <v>0</v>
      </c>
      <c r="BK288" s="43">
        <f t="shared" si="400"/>
        <v>0</v>
      </c>
      <c r="BL288" s="43">
        <f t="shared" si="400"/>
        <v>0</v>
      </c>
      <c r="BM288" s="43">
        <f t="shared" si="400"/>
        <v>0</v>
      </c>
      <c r="BN288" s="43">
        <f t="shared" si="400"/>
        <v>0</v>
      </c>
      <c r="BO288" s="43">
        <f t="shared" si="400"/>
        <v>0</v>
      </c>
      <c r="BP288" s="43">
        <f t="shared" si="400"/>
        <v>0</v>
      </c>
      <c r="BQ288" s="43">
        <f t="shared" si="400"/>
        <v>0</v>
      </c>
      <c r="BR288" s="43">
        <f t="shared" si="400"/>
        <v>0</v>
      </c>
      <c r="BS288" s="43">
        <f t="shared" si="400"/>
        <v>0</v>
      </c>
      <c r="BT288" s="43">
        <f t="shared" si="400"/>
        <v>0</v>
      </c>
      <c r="BU288" s="43">
        <f t="shared" si="400"/>
        <v>0</v>
      </c>
      <c r="BV288" s="43">
        <f t="shared" si="400"/>
        <v>0</v>
      </c>
      <c r="BW288" s="43">
        <f t="shared" si="400"/>
        <v>0</v>
      </c>
      <c r="BX288" s="43">
        <f t="shared" si="400"/>
        <v>0</v>
      </c>
      <c r="BY288" s="43">
        <f t="shared" si="400"/>
        <v>0</v>
      </c>
      <c r="BZ288" s="43">
        <f t="shared" si="400"/>
        <v>0</v>
      </c>
      <c r="CA288" s="43">
        <f t="shared" si="400"/>
        <v>0</v>
      </c>
      <c r="CB288" s="43">
        <f t="shared" si="400"/>
        <v>0</v>
      </c>
      <c r="CC288" s="43">
        <f t="shared" si="400"/>
        <v>0</v>
      </c>
      <c r="CD288" s="43">
        <f t="shared" si="400"/>
        <v>0</v>
      </c>
      <c r="CE288" s="43">
        <f t="shared" si="400"/>
        <v>0</v>
      </c>
      <c r="CF288" s="43">
        <f t="shared" si="400"/>
        <v>0</v>
      </c>
      <c r="CG288" s="43">
        <f t="shared" si="400"/>
        <v>0</v>
      </c>
      <c r="CH288" s="43">
        <f t="shared" si="400"/>
        <v>0</v>
      </c>
      <c r="CI288" s="43">
        <f t="shared" si="400"/>
        <v>0</v>
      </c>
      <c r="CJ288" s="43">
        <f t="shared" ref="CJ288:DW288" si="401">IF(BQ$4&lt;=$C$269,$X$9/$C$269,0)</f>
        <v>0</v>
      </c>
      <c r="CK288" s="43">
        <f t="shared" si="401"/>
        <v>0</v>
      </c>
      <c r="CL288" s="43">
        <f t="shared" si="401"/>
        <v>0</v>
      </c>
      <c r="CM288" s="43">
        <f t="shared" si="401"/>
        <v>0</v>
      </c>
      <c r="CN288" s="43">
        <f t="shared" si="401"/>
        <v>0</v>
      </c>
      <c r="CO288" s="43">
        <f t="shared" si="401"/>
        <v>0</v>
      </c>
      <c r="CP288" s="43">
        <f t="shared" si="401"/>
        <v>0</v>
      </c>
      <c r="CQ288" s="43">
        <f t="shared" si="401"/>
        <v>0</v>
      </c>
      <c r="CR288" s="43">
        <f t="shared" si="401"/>
        <v>0</v>
      </c>
      <c r="CS288" s="43">
        <f t="shared" si="401"/>
        <v>0</v>
      </c>
      <c r="CT288" s="43">
        <f t="shared" si="401"/>
        <v>0</v>
      </c>
      <c r="CU288" s="43">
        <f t="shared" si="401"/>
        <v>0</v>
      </c>
      <c r="CV288" s="43">
        <f t="shared" si="401"/>
        <v>0</v>
      </c>
      <c r="CW288" s="43">
        <f t="shared" si="401"/>
        <v>0</v>
      </c>
      <c r="CX288" s="43">
        <f t="shared" si="401"/>
        <v>0</v>
      </c>
      <c r="CY288" s="43">
        <f t="shared" si="401"/>
        <v>0</v>
      </c>
      <c r="CZ288" s="43">
        <f t="shared" si="401"/>
        <v>0</v>
      </c>
      <c r="DA288" s="43">
        <f t="shared" si="401"/>
        <v>0</v>
      </c>
      <c r="DB288" s="43">
        <f t="shared" si="401"/>
        <v>0</v>
      </c>
      <c r="DC288" s="43">
        <f t="shared" si="401"/>
        <v>0</v>
      </c>
      <c r="DD288" s="43">
        <f t="shared" si="401"/>
        <v>0</v>
      </c>
      <c r="DE288" s="43">
        <f t="shared" si="401"/>
        <v>0</v>
      </c>
      <c r="DF288" s="43">
        <f t="shared" si="401"/>
        <v>0</v>
      </c>
      <c r="DG288" s="43">
        <f t="shared" si="401"/>
        <v>0</v>
      </c>
      <c r="DH288" s="43">
        <f t="shared" si="401"/>
        <v>0</v>
      </c>
      <c r="DI288" s="43">
        <f t="shared" si="401"/>
        <v>0</v>
      </c>
      <c r="DJ288" s="43">
        <f t="shared" si="401"/>
        <v>0</v>
      </c>
      <c r="DK288" s="43">
        <f t="shared" si="401"/>
        <v>0</v>
      </c>
      <c r="DL288" s="43">
        <f t="shared" si="401"/>
        <v>0</v>
      </c>
      <c r="DM288" s="43">
        <f t="shared" si="401"/>
        <v>0</v>
      </c>
      <c r="DN288" s="43">
        <f t="shared" si="401"/>
        <v>0</v>
      </c>
      <c r="DO288" s="43">
        <f t="shared" si="401"/>
        <v>0</v>
      </c>
      <c r="DP288" s="43">
        <f t="shared" si="401"/>
        <v>0</v>
      </c>
      <c r="DQ288" s="43">
        <f t="shared" si="401"/>
        <v>0</v>
      </c>
      <c r="DR288" s="43">
        <f t="shared" si="401"/>
        <v>0</v>
      </c>
      <c r="DS288" s="43">
        <f t="shared" si="401"/>
        <v>0</v>
      </c>
      <c r="DT288" s="43">
        <f t="shared" si="401"/>
        <v>0</v>
      </c>
      <c r="DU288" s="43">
        <f t="shared" si="401"/>
        <v>0</v>
      </c>
      <c r="DV288" s="43">
        <f t="shared" si="401"/>
        <v>0</v>
      </c>
      <c r="DW288" s="43">
        <f t="shared" si="401"/>
        <v>0</v>
      </c>
    </row>
    <row r="289" spans="4:127" x14ac:dyDescent="0.2">
      <c r="D289" s="20">
        <v>21</v>
      </c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>
        <f t="shared" ref="Y289:CJ289" si="402">IF(E$4&lt;=$C$269,$Y$9/$C$269,0)</f>
        <v>0</v>
      </c>
      <c r="Z289" s="43">
        <f t="shared" si="402"/>
        <v>0</v>
      </c>
      <c r="AA289" s="43">
        <f t="shared" si="402"/>
        <v>0</v>
      </c>
      <c r="AB289" s="43">
        <f t="shared" si="402"/>
        <v>0</v>
      </c>
      <c r="AC289" s="43">
        <f t="shared" si="402"/>
        <v>0</v>
      </c>
      <c r="AD289" s="43">
        <f t="shared" si="402"/>
        <v>0</v>
      </c>
      <c r="AE289" s="43">
        <f t="shared" si="402"/>
        <v>0</v>
      </c>
      <c r="AF289" s="43">
        <f t="shared" si="402"/>
        <v>0</v>
      </c>
      <c r="AG289" s="43">
        <f t="shared" si="402"/>
        <v>0</v>
      </c>
      <c r="AH289" s="43">
        <f t="shared" si="402"/>
        <v>0</v>
      </c>
      <c r="AI289" s="43">
        <f t="shared" si="402"/>
        <v>0</v>
      </c>
      <c r="AJ289" s="43">
        <f t="shared" si="402"/>
        <v>0</v>
      </c>
      <c r="AK289" s="43">
        <f t="shared" si="402"/>
        <v>0</v>
      </c>
      <c r="AL289" s="43">
        <f t="shared" si="402"/>
        <v>0</v>
      </c>
      <c r="AM289" s="43">
        <f t="shared" si="402"/>
        <v>0</v>
      </c>
      <c r="AN289" s="43">
        <f t="shared" si="402"/>
        <v>0</v>
      </c>
      <c r="AO289" s="43">
        <f t="shared" si="402"/>
        <v>0</v>
      </c>
      <c r="AP289" s="43">
        <f t="shared" si="402"/>
        <v>0</v>
      </c>
      <c r="AQ289" s="43">
        <f t="shared" si="402"/>
        <v>0</v>
      </c>
      <c r="AR289" s="43">
        <f t="shared" si="402"/>
        <v>0</v>
      </c>
      <c r="AS289" s="43">
        <f t="shared" si="402"/>
        <v>0</v>
      </c>
      <c r="AT289" s="43">
        <f t="shared" si="402"/>
        <v>0</v>
      </c>
      <c r="AU289" s="43">
        <f t="shared" si="402"/>
        <v>0</v>
      </c>
      <c r="AV289" s="43">
        <f t="shared" si="402"/>
        <v>0</v>
      </c>
      <c r="AW289" s="43">
        <f t="shared" si="402"/>
        <v>0</v>
      </c>
      <c r="AX289" s="43">
        <f t="shared" si="402"/>
        <v>0</v>
      </c>
      <c r="AY289" s="43">
        <f t="shared" si="402"/>
        <v>0</v>
      </c>
      <c r="AZ289" s="43">
        <f t="shared" si="402"/>
        <v>0</v>
      </c>
      <c r="BA289" s="43">
        <f t="shared" si="402"/>
        <v>0</v>
      </c>
      <c r="BB289" s="43">
        <f t="shared" si="402"/>
        <v>0</v>
      </c>
      <c r="BC289" s="43">
        <f t="shared" si="402"/>
        <v>0</v>
      </c>
      <c r="BD289" s="43">
        <f t="shared" si="402"/>
        <v>0</v>
      </c>
      <c r="BE289" s="43">
        <f t="shared" si="402"/>
        <v>0</v>
      </c>
      <c r="BF289" s="43">
        <f t="shared" si="402"/>
        <v>0</v>
      </c>
      <c r="BG289" s="43">
        <f t="shared" si="402"/>
        <v>0</v>
      </c>
      <c r="BH289" s="43">
        <f t="shared" si="402"/>
        <v>0</v>
      </c>
      <c r="BI289" s="43">
        <f t="shared" si="402"/>
        <v>0</v>
      </c>
      <c r="BJ289" s="43">
        <f t="shared" si="402"/>
        <v>0</v>
      </c>
      <c r="BK289" s="43">
        <f t="shared" si="402"/>
        <v>0</v>
      </c>
      <c r="BL289" s="43">
        <f t="shared" si="402"/>
        <v>0</v>
      </c>
      <c r="BM289" s="43">
        <f t="shared" si="402"/>
        <v>0</v>
      </c>
      <c r="BN289" s="43">
        <f t="shared" si="402"/>
        <v>0</v>
      </c>
      <c r="BO289" s="43">
        <f t="shared" si="402"/>
        <v>0</v>
      </c>
      <c r="BP289" s="43">
        <f t="shared" si="402"/>
        <v>0</v>
      </c>
      <c r="BQ289" s="43">
        <f t="shared" si="402"/>
        <v>0</v>
      </c>
      <c r="BR289" s="43">
        <f t="shared" si="402"/>
        <v>0</v>
      </c>
      <c r="BS289" s="43">
        <f t="shared" si="402"/>
        <v>0</v>
      </c>
      <c r="BT289" s="43">
        <f t="shared" si="402"/>
        <v>0</v>
      </c>
      <c r="BU289" s="43">
        <f t="shared" si="402"/>
        <v>0</v>
      </c>
      <c r="BV289" s="43">
        <f t="shared" si="402"/>
        <v>0</v>
      </c>
      <c r="BW289" s="43">
        <f t="shared" si="402"/>
        <v>0</v>
      </c>
      <c r="BX289" s="43">
        <f t="shared" si="402"/>
        <v>0</v>
      </c>
      <c r="BY289" s="43">
        <f t="shared" si="402"/>
        <v>0</v>
      </c>
      <c r="BZ289" s="43">
        <f t="shared" si="402"/>
        <v>0</v>
      </c>
      <c r="CA289" s="43">
        <f t="shared" si="402"/>
        <v>0</v>
      </c>
      <c r="CB289" s="43">
        <f t="shared" si="402"/>
        <v>0</v>
      </c>
      <c r="CC289" s="43">
        <f t="shared" si="402"/>
        <v>0</v>
      </c>
      <c r="CD289" s="43">
        <f t="shared" si="402"/>
        <v>0</v>
      </c>
      <c r="CE289" s="43">
        <f t="shared" si="402"/>
        <v>0</v>
      </c>
      <c r="CF289" s="43">
        <f t="shared" si="402"/>
        <v>0</v>
      </c>
      <c r="CG289" s="43">
        <f t="shared" si="402"/>
        <v>0</v>
      </c>
      <c r="CH289" s="43">
        <f t="shared" si="402"/>
        <v>0</v>
      </c>
      <c r="CI289" s="43">
        <f t="shared" si="402"/>
        <v>0</v>
      </c>
      <c r="CJ289" s="43">
        <f t="shared" si="402"/>
        <v>0</v>
      </c>
      <c r="CK289" s="43">
        <f t="shared" ref="CK289:DW289" si="403">IF(BQ$4&lt;=$C$269,$Y$9/$C$269,0)</f>
        <v>0</v>
      </c>
      <c r="CL289" s="43">
        <f t="shared" si="403"/>
        <v>0</v>
      </c>
      <c r="CM289" s="43">
        <f t="shared" si="403"/>
        <v>0</v>
      </c>
      <c r="CN289" s="43">
        <f t="shared" si="403"/>
        <v>0</v>
      </c>
      <c r="CO289" s="43">
        <f t="shared" si="403"/>
        <v>0</v>
      </c>
      <c r="CP289" s="43">
        <f t="shared" si="403"/>
        <v>0</v>
      </c>
      <c r="CQ289" s="43">
        <f t="shared" si="403"/>
        <v>0</v>
      </c>
      <c r="CR289" s="43">
        <f t="shared" si="403"/>
        <v>0</v>
      </c>
      <c r="CS289" s="43">
        <f t="shared" si="403"/>
        <v>0</v>
      </c>
      <c r="CT289" s="43">
        <f t="shared" si="403"/>
        <v>0</v>
      </c>
      <c r="CU289" s="43">
        <f t="shared" si="403"/>
        <v>0</v>
      </c>
      <c r="CV289" s="43">
        <f t="shared" si="403"/>
        <v>0</v>
      </c>
      <c r="CW289" s="43">
        <f t="shared" si="403"/>
        <v>0</v>
      </c>
      <c r="CX289" s="43">
        <f t="shared" si="403"/>
        <v>0</v>
      </c>
      <c r="CY289" s="43">
        <f t="shared" si="403"/>
        <v>0</v>
      </c>
      <c r="CZ289" s="43">
        <f t="shared" si="403"/>
        <v>0</v>
      </c>
      <c r="DA289" s="43">
        <f t="shared" si="403"/>
        <v>0</v>
      </c>
      <c r="DB289" s="43">
        <f t="shared" si="403"/>
        <v>0</v>
      </c>
      <c r="DC289" s="43">
        <f t="shared" si="403"/>
        <v>0</v>
      </c>
      <c r="DD289" s="43">
        <f t="shared" si="403"/>
        <v>0</v>
      </c>
      <c r="DE289" s="43">
        <f t="shared" si="403"/>
        <v>0</v>
      </c>
      <c r="DF289" s="43">
        <f t="shared" si="403"/>
        <v>0</v>
      </c>
      <c r="DG289" s="43">
        <f t="shared" si="403"/>
        <v>0</v>
      </c>
      <c r="DH289" s="43">
        <f t="shared" si="403"/>
        <v>0</v>
      </c>
      <c r="DI289" s="43">
        <f t="shared" si="403"/>
        <v>0</v>
      </c>
      <c r="DJ289" s="43">
        <f t="shared" si="403"/>
        <v>0</v>
      </c>
      <c r="DK289" s="43">
        <f t="shared" si="403"/>
        <v>0</v>
      </c>
      <c r="DL289" s="43">
        <f t="shared" si="403"/>
        <v>0</v>
      </c>
      <c r="DM289" s="43">
        <f t="shared" si="403"/>
        <v>0</v>
      </c>
      <c r="DN289" s="43">
        <f t="shared" si="403"/>
        <v>0</v>
      </c>
      <c r="DO289" s="43">
        <f t="shared" si="403"/>
        <v>0</v>
      </c>
      <c r="DP289" s="43">
        <f t="shared" si="403"/>
        <v>0</v>
      </c>
      <c r="DQ289" s="43">
        <f t="shared" si="403"/>
        <v>0</v>
      </c>
      <c r="DR289" s="43">
        <f t="shared" si="403"/>
        <v>0</v>
      </c>
      <c r="DS289" s="43">
        <f t="shared" si="403"/>
        <v>0</v>
      </c>
      <c r="DT289" s="43">
        <f t="shared" si="403"/>
        <v>0</v>
      </c>
      <c r="DU289" s="43">
        <f t="shared" si="403"/>
        <v>0</v>
      </c>
      <c r="DV289" s="43">
        <f t="shared" si="403"/>
        <v>0</v>
      </c>
      <c r="DW289" s="43">
        <f t="shared" si="403"/>
        <v>0</v>
      </c>
    </row>
    <row r="290" spans="4:127" x14ac:dyDescent="0.2">
      <c r="D290" s="20">
        <v>22</v>
      </c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>
        <f t="shared" ref="Z290:CK290" si="404">IF(E$4&lt;=$C$269,$Z$9/$C$269,0)</f>
        <v>0</v>
      </c>
      <c r="AA290" s="43">
        <f t="shared" si="404"/>
        <v>0</v>
      </c>
      <c r="AB290" s="43">
        <f t="shared" si="404"/>
        <v>0</v>
      </c>
      <c r="AC290" s="43">
        <f t="shared" si="404"/>
        <v>0</v>
      </c>
      <c r="AD290" s="43">
        <f t="shared" si="404"/>
        <v>0</v>
      </c>
      <c r="AE290" s="43">
        <f t="shared" si="404"/>
        <v>0</v>
      </c>
      <c r="AF290" s="43">
        <f t="shared" si="404"/>
        <v>0</v>
      </c>
      <c r="AG290" s="43">
        <f t="shared" si="404"/>
        <v>0</v>
      </c>
      <c r="AH290" s="43">
        <f t="shared" si="404"/>
        <v>0</v>
      </c>
      <c r="AI290" s="43">
        <f t="shared" si="404"/>
        <v>0</v>
      </c>
      <c r="AJ290" s="43">
        <f t="shared" si="404"/>
        <v>0</v>
      </c>
      <c r="AK290" s="43">
        <f t="shared" si="404"/>
        <v>0</v>
      </c>
      <c r="AL290" s="43">
        <f t="shared" si="404"/>
        <v>0</v>
      </c>
      <c r="AM290" s="43">
        <f t="shared" si="404"/>
        <v>0</v>
      </c>
      <c r="AN290" s="43">
        <f t="shared" si="404"/>
        <v>0</v>
      </c>
      <c r="AO290" s="43">
        <f t="shared" si="404"/>
        <v>0</v>
      </c>
      <c r="AP290" s="43">
        <f t="shared" si="404"/>
        <v>0</v>
      </c>
      <c r="AQ290" s="43">
        <f t="shared" si="404"/>
        <v>0</v>
      </c>
      <c r="AR290" s="43">
        <f t="shared" si="404"/>
        <v>0</v>
      </c>
      <c r="AS290" s="43">
        <f t="shared" si="404"/>
        <v>0</v>
      </c>
      <c r="AT290" s="43">
        <f t="shared" si="404"/>
        <v>0</v>
      </c>
      <c r="AU290" s="43">
        <f t="shared" si="404"/>
        <v>0</v>
      </c>
      <c r="AV290" s="43">
        <f t="shared" si="404"/>
        <v>0</v>
      </c>
      <c r="AW290" s="43">
        <f t="shared" si="404"/>
        <v>0</v>
      </c>
      <c r="AX290" s="43">
        <f t="shared" si="404"/>
        <v>0</v>
      </c>
      <c r="AY290" s="43">
        <f t="shared" si="404"/>
        <v>0</v>
      </c>
      <c r="AZ290" s="43">
        <f t="shared" si="404"/>
        <v>0</v>
      </c>
      <c r="BA290" s="43">
        <f t="shared" si="404"/>
        <v>0</v>
      </c>
      <c r="BB290" s="43">
        <f t="shared" si="404"/>
        <v>0</v>
      </c>
      <c r="BC290" s="43">
        <f t="shared" si="404"/>
        <v>0</v>
      </c>
      <c r="BD290" s="43">
        <f t="shared" si="404"/>
        <v>0</v>
      </c>
      <c r="BE290" s="43">
        <f t="shared" si="404"/>
        <v>0</v>
      </c>
      <c r="BF290" s="43">
        <f t="shared" si="404"/>
        <v>0</v>
      </c>
      <c r="BG290" s="43">
        <f t="shared" si="404"/>
        <v>0</v>
      </c>
      <c r="BH290" s="43">
        <f t="shared" si="404"/>
        <v>0</v>
      </c>
      <c r="BI290" s="43">
        <f t="shared" si="404"/>
        <v>0</v>
      </c>
      <c r="BJ290" s="43">
        <f t="shared" si="404"/>
        <v>0</v>
      </c>
      <c r="BK290" s="43">
        <f t="shared" si="404"/>
        <v>0</v>
      </c>
      <c r="BL290" s="43">
        <f t="shared" si="404"/>
        <v>0</v>
      </c>
      <c r="BM290" s="43">
        <f t="shared" si="404"/>
        <v>0</v>
      </c>
      <c r="BN290" s="43">
        <f t="shared" si="404"/>
        <v>0</v>
      </c>
      <c r="BO290" s="43">
        <f t="shared" si="404"/>
        <v>0</v>
      </c>
      <c r="BP290" s="43">
        <f t="shared" si="404"/>
        <v>0</v>
      </c>
      <c r="BQ290" s="43">
        <f t="shared" si="404"/>
        <v>0</v>
      </c>
      <c r="BR290" s="43">
        <f t="shared" si="404"/>
        <v>0</v>
      </c>
      <c r="BS290" s="43">
        <f t="shared" si="404"/>
        <v>0</v>
      </c>
      <c r="BT290" s="43">
        <f t="shared" si="404"/>
        <v>0</v>
      </c>
      <c r="BU290" s="43">
        <f t="shared" si="404"/>
        <v>0</v>
      </c>
      <c r="BV290" s="43">
        <f t="shared" si="404"/>
        <v>0</v>
      </c>
      <c r="BW290" s="43">
        <f t="shared" si="404"/>
        <v>0</v>
      </c>
      <c r="BX290" s="43">
        <f t="shared" si="404"/>
        <v>0</v>
      </c>
      <c r="BY290" s="43">
        <f t="shared" si="404"/>
        <v>0</v>
      </c>
      <c r="BZ290" s="43">
        <f t="shared" si="404"/>
        <v>0</v>
      </c>
      <c r="CA290" s="43">
        <f t="shared" si="404"/>
        <v>0</v>
      </c>
      <c r="CB290" s="43">
        <f t="shared" si="404"/>
        <v>0</v>
      </c>
      <c r="CC290" s="43">
        <f t="shared" si="404"/>
        <v>0</v>
      </c>
      <c r="CD290" s="43">
        <f t="shared" si="404"/>
        <v>0</v>
      </c>
      <c r="CE290" s="43">
        <f t="shared" si="404"/>
        <v>0</v>
      </c>
      <c r="CF290" s="43">
        <f t="shared" si="404"/>
        <v>0</v>
      </c>
      <c r="CG290" s="43">
        <f t="shared" si="404"/>
        <v>0</v>
      </c>
      <c r="CH290" s="43">
        <f t="shared" si="404"/>
        <v>0</v>
      </c>
      <c r="CI290" s="43">
        <f t="shared" si="404"/>
        <v>0</v>
      </c>
      <c r="CJ290" s="43">
        <f t="shared" si="404"/>
        <v>0</v>
      </c>
      <c r="CK290" s="43">
        <f t="shared" si="404"/>
        <v>0</v>
      </c>
      <c r="CL290" s="43">
        <f t="shared" ref="CL290:DW290" si="405">IF(BQ$4&lt;=$C$269,$Z$9/$C$269,0)</f>
        <v>0</v>
      </c>
      <c r="CM290" s="43">
        <f t="shared" si="405"/>
        <v>0</v>
      </c>
      <c r="CN290" s="43">
        <f t="shared" si="405"/>
        <v>0</v>
      </c>
      <c r="CO290" s="43">
        <f t="shared" si="405"/>
        <v>0</v>
      </c>
      <c r="CP290" s="43">
        <f t="shared" si="405"/>
        <v>0</v>
      </c>
      <c r="CQ290" s="43">
        <f t="shared" si="405"/>
        <v>0</v>
      </c>
      <c r="CR290" s="43">
        <f t="shared" si="405"/>
        <v>0</v>
      </c>
      <c r="CS290" s="43">
        <f t="shared" si="405"/>
        <v>0</v>
      </c>
      <c r="CT290" s="43">
        <f t="shared" si="405"/>
        <v>0</v>
      </c>
      <c r="CU290" s="43">
        <f t="shared" si="405"/>
        <v>0</v>
      </c>
      <c r="CV290" s="43">
        <f t="shared" si="405"/>
        <v>0</v>
      </c>
      <c r="CW290" s="43">
        <f t="shared" si="405"/>
        <v>0</v>
      </c>
      <c r="CX290" s="43">
        <f t="shared" si="405"/>
        <v>0</v>
      </c>
      <c r="CY290" s="43">
        <f t="shared" si="405"/>
        <v>0</v>
      </c>
      <c r="CZ290" s="43">
        <f t="shared" si="405"/>
        <v>0</v>
      </c>
      <c r="DA290" s="43">
        <f t="shared" si="405"/>
        <v>0</v>
      </c>
      <c r="DB290" s="43">
        <f t="shared" si="405"/>
        <v>0</v>
      </c>
      <c r="DC290" s="43">
        <f t="shared" si="405"/>
        <v>0</v>
      </c>
      <c r="DD290" s="43">
        <f t="shared" si="405"/>
        <v>0</v>
      </c>
      <c r="DE290" s="43">
        <f t="shared" si="405"/>
        <v>0</v>
      </c>
      <c r="DF290" s="43">
        <f t="shared" si="405"/>
        <v>0</v>
      </c>
      <c r="DG290" s="43">
        <f t="shared" si="405"/>
        <v>0</v>
      </c>
      <c r="DH290" s="43">
        <f t="shared" si="405"/>
        <v>0</v>
      </c>
      <c r="DI290" s="43">
        <f t="shared" si="405"/>
        <v>0</v>
      </c>
      <c r="DJ290" s="43">
        <f t="shared" si="405"/>
        <v>0</v>
      </c>
      <c r="DK290" s="43">
        <f t="shared" si="405"/>
        <v>0</v>
      </c>
      <c r="DL290" s="43">
        <f t="shared" si="405"/>
        <v>0</v>
      </c>
      <c r="DM290" s="43">
        <f t="shared" si="405"/>
        <v>0</v>
      </c>
      <c r="DN290" s="43">
        <f t="shared" si="405"/>
        <v>0</v>
      </c>
      <c r="DO290" s="43">
        <f t="shared" si="405"/>
        <v>0</v>
      </c>
      <c r="DP290" s="43">
        <f t="shared" si="405"/>
        <v>0</v>
      </c>
      <c r="DQ290" s="43">
        <f t="shared" si="405"/>
        <v>0</v>
      </c>
      <c r="DR290" s="43">
        <f t="shared" si="405"/>
        <v>0</v>
      </c>
      <c r="DS290" s="43">
        <f t="shared" si="405"/>
        <v>0</v>
      </c>
      <c r="DT290" s="43">
        <f t="shared" si="405"/>
        <v>0</v>
      </c>
      <c r="DU290" s="43">
        <f t="shared" si="405"/>
        <v>0</v>
      </c>
      <c r="DV290" s="43">
        <f t="shared" si="405"/>
        <v>0</v>
      </c>
      <c r="DW290" s="43">
        <f t="shared" si="405"/>
        <v>0</v>
      </c>
    </row>
    <row r="291" spans="4:127" x14ac:dyDescent="0.2">
      <c r="D291" s="20">
        <v>23</v>
      </c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>
        <f t="shared" ref="AA291:CL291" si="406">IF(E$4&lt;=$C$269,AU$9/$C$269,0)</f>
        <v>0</v>
      </c>
      <c r="AB291" s="43">
        <f t="shared" si="406"/>
        <v>0</v>
      </c>
      <c r="AC291" s="43">
        <f t="shared" si="406"/>
        <v>0</v>
      </c>
      <c r="AD291" s="43">
        <f t="shared" si="406"/>
        <v>0</v>
      </c>
      <c r="AE291" s="43">
        <f t="shared" si="406"/>
        <v>0</v>
      </c>
      <c r="AF291" s="43">
        <f t="shared" si="406"/>
        <v>0</v>
      </c>
      <c r="AG291" s="43">
        <f t="shared" si="406"/>
        <v>0</v>
      </c>
      <c r="AH291" s="43">
        <f t="shared" si="406"/>
        <v>0</v>
      </c>
      <c r="AI291" s="43">
        <f t="shared" si="406"/>
        <v>0</v>
      </c>
      <c r="AJ291" s="43">
        <f t="shared" si="406"/>
        <v>0</v>
      </c>
      <c r="AK291" s="43">
        <f t="shared" si="406"/>
        <v>0</v>
      </c>
      <c r="AL291" s="43">
        <f t="shared" si="406"/>
        <v>0</v>
      </c>
      <c r="AM291" s="43">
        <f t="shared" si="406"/>
        <v>0</v>
      </c>
      <c r="AN291" s="43">
        <f t="shared" si="406"/>
        <v>0</v>
      </c>
      <c r="AO291" s="43">
        <f t="shared" si="406"/>
        <v>0</v>
      </c>
      <c r="AP291" s="43">
        <f t="shared" si="406"/>
        <v>0</v>
      </c>
      <c r="AQ291" s="43">
        <f t="shared" si="406"/>
        <v>0</v>
      </c>
      <c r="AR291" s="43">
        <f t="shared" si="406"/>
        <v>0</v>
      </c>
      <c r="AS291" s="43">
        <f t="shared" si="406"/>
        <v>0</v>
      </c>
      <c r="AT291" s="43">
        <f t="shared" si="406"/>
        <v>0</v>
      </c>
      <c r="AU291" s="43">
        <f t="shared" si="406"/>
        <v>0</v>
      </c>
      <c r="AV291" s="43">
        <f t="shared" si="406"/>
        <v>0</v>
      </c>
      <c r="AW291" s="43">
        <f t="shared" si="406"/>
        <v>0</v>
      </c>
      <c r="AX291" s="43">
        <f t="shared" si="406"/>
        <v>0</v>
      </c>
      <c r="AY291" s="43">
        <f t="shared" si="406"/>
        <v>0</v>
      </c>
      <c r="AZ291" s="43">
        <f t="shared" si="406"/>
        <v>0</v>
      </c>
      <c r="BA291" s="43">
        <f t="shared" si="406"/>
        <v>0</v>
      </c>
      <c r="BB291" s="43">
        <f t="shared" si="406"/>
        <v>0</v>
      </c>
      <c r="BC291" s="43">
        <f t="shared" si="406"/>
        <v>0</v>
      </c>
      <c r="BD291" s="43">
        <f t="shared" si="406"/>
        <v>0</v>
      </c>
      <c r="BE291" s="43">
        <f t="shared" si="406"/>
        <v>0</v>
      </c>
      <c r="BF291" s="43">
        <f t="shared" si="406"/>
        <v>0</v>
      </c>
      <c r="BG291" s="43">
        <f t="shared" si="406"/>
        <v>0</v>
      </c>
      <c r="BH291" s="43">
        <f t="shared" si="406"/>
        <v>0</v>
      </c>
      <c r="BI291" s="43">
        <f t="shared" si="406"/>
        <v>0</v>
      </c>
      <c r="BJ291" s="43">
        <f t="shared" si="406"/>
        <v>0</v>
      </c>
      <c r="BK291" s="43">
        <f t="shared" si="406"/>
        <v>0</v>
      </c>
      <c r="BL291" s="43">
        <f t="shared" si="406"/>
        <v>0</v>
      </c>
      <c r="BM291" s="43">
        <f t="shared" si="406"/>
        <v>0</v>
      </c>
      <c r="BN291" s="43">
        <f t="shared" si="406"/>
        <v>0</v>
      </c>
      <c r="BO291" s="43">
        <f t="shared" si="406"/>
        <v>0</v>
      </c>
      <c r="BP291" s="43">
        <f t="shared" si="406"/>
        <v>0</v>
      </c>
      <c r="BQ291" s="43">
        <f t="shared" si="406"/>
        <v>0</v>
      </c>
      <c r="BR291" s="43">
        <f t="shared" si="406"/>
        <v>0</v>
      </c>
      <c r="BS291" s="43">
        <f t="shared" si="406"/>
        <v>0</v>
      </c>
      <c r="BT291" s="43">
        <f t="shared" si="406"/>
        <v>0</v>
      </c>
      <c r="BU291" s="43">
        <f t="shared" si="406"/>
        <v>0</v>
      </c>
      <c r="BV291" s="43">
        <f t="shared" si="406"/>
        <v>0</v>
      </c>
      <c r="BW291" s="43">
        <f t="shared" si="406"/>
        <v>0</v>
      </c>
      <c r="BX291" s="43">
        <f t="shared" si="406"/>
        <v>0</v>
      </c>
      <c r="BY291" s="43">
        <f t="shared" si="406"/>
        <v>0</v>
      </c>
      <c r="BZ291" s="43">
        <f t="shared" si="406"/>
        <v>0</v>
      </c>
      <c r="CA291" s="43">
        <f t="shared" si="406"/>
        <v>0</v>
      </c>
      <c r="CB291" s="43">
        <f t="shared" si="406"/>
        <v>0</v>
      </c>
      <c r="CC291" s="43">
        <f t="shared" si="406"/>
        <v>0</v>
      </c>
      <c r="CD291" s="43">
        <f t="shared" si="406"/>
        <v>0</v>
      </c>
      <c r="CE291" s="43">
        <f t="shared" si="406"/>
        <v>0</v>
      </c>
      <c r="CF291" s="43">
        <f t="shared" si="406"/>
        <v>0</v>
      </c>
      <c r="CG291" s="43">
        <f t="shared" si="406"/>
        <v>0</v>
      </c>
      <c r="CH291" s="43">
        <f t="shared" si="406"/>
        <v>0</v>
      </c>
      <c r="CI291" s="43">
        <f t="shared" si="406"/>
        <v>0</v>
      </c>
      <c r="CJ291" s="43">
        <f t="shared" si="406"/>
        <v>0</v>
      </c>
      <c r="CK291" s="43">
        <f t="shared" si="406"/>
        <v>0</v>
      </c>
      <c r="CL291" s="43">
        <f t="shared" si="406"/>
        <v>0</v>
      </c>
      <c r="CM291" s="43">
        <f t="shared" ref="CM291:DW291" si="407">IF(BQ$4&lt;=$C$269,DG$9/$C$269,0)</f>
        <v>0</v>
      </c>
      <c r="CN291" s="43">
        <f t="shared" si="407"/>
        <v>0</v>
      </c>
      <c r="CO291" s="43">
        <f t="shared" si="407"/>
        <v>0</v>
      </c>
      <c r="CP291" s="43">
        <f t="shared" si="407"/>
        <v>0</v>
      </c>
      <c r="CQ291" s="43">
        <f t="shared" si="407"/>
        <v>0</v>
      </c>
      <c r="CR291" s="43">
        <f t="shared" si="407"/>
        <v>0</v>
      </c>
      <c r="CS291" s="43">
        <f t="shared" si="407"/>
        <v>0</v>
      </c>
      <c r="CT291" s="43">
        <f t="shared" si="407"/>
        <v>0</v>
      </c>
      <c r="CU291" s="43">
        <f t="shared" si="407"/>
        <v>0</v>
      </c>
      <c r="CV291" s="43">
        <f t="shared" si="407"/>
        <v>0</v>
      </c>
      <c r="CW291" s="43">
        <f t="shared" si="407"/>
        <v>0</v>
      </c>
      <c r="CX291" s="43">
        <f t="shared" si="407"/>
        <v>0</v>
      </c>
      <c r="CY291" s="43">
        <f t="shared" si="407"/>
        <v>0</v>
      </c>
      <c r="CZ291" s="43">
        <f t="shared" si="407"/>
        <v>0</v>
      </c>
      <c r="DA291" s="43">
        <f t="shared" si="407"/>
        <v>0</v>
      </c>
      <c r="DB291" s="43">
        <f t="shared" si="407"/>
        <v>0</v>
      </c>
      <c r="DC291" s="43">
        <f t="shared" si="407"/>
        <v>0</v>
      </c>
      <c r="DD291" s="43">
        <f t="shared" si="407"/>
        <v>0</v>
      </c>
      <c r="DE291" s="43">
        <f t="shared" si="407"/>
        <v>0</v>
      </c>
      <c r="DF291" s="43">
        <f t="shared" si="407"/>
        <v>0</v>
      </c>
      <c r="DG291" s="43">
        <f t="shared" si="407"/>
        <v>0</v>
      </c>
      <c r="DH291" s="43">
        <f t="shared" si="407"/>
        <v>0</v>
      </c>
      <c r="DI291" s="43">
        <f t="shared" si="407"/>
        <v>0</v>
      </c>
      <c r="DJ291" s="43">
        <f t="shared" si="407"/>
        <v>0</v>
      </c>
      <c r="DK291" s="43">
        <f t="shared" si="407"/>
        <v>0</v>
      </c>
      <c r="DL291" s="43">
        <f t="shared" si="407"/>
        <v>0</v>
      </c>
      <c r="DM291" s="43">
        <f t="shared" si="407"/>
        <v>0</v>
      </c>
      <c r="DN291" s="43">
        <f t="shared" si="407"/>
        <v>0</v>
      </c>
      <c r="DO291" s="43">
        <f t="shared" si="407"/>
        <v>0</v>
      </c>
      <c r="DP291" s="43">
        <f t="shared" si="407"/>
        <v>0</v>
      </c>
      <c r="DQ291" s="43">
        <f t="shared" si="407"/>
        <v>0</v>
      </c>
      <c r="DR291" s="43">
        <f t="shared" si="407"/>
        <v>0</v>
      </c>
      <c r="DS291" s="43">
        <f t="shared" si="407"/>
        <v>0</v>
      </c>
      <c r="DT291" s="43">
        <f t="shared" si="407"/>
        <v>0</v>
      </c>
      <c r="DU291" s="43">
        <f t="shared" si="407"/>
        <v>0</v>
      </c>
      <c r="DV291" s="43">
        <f t="shared" si="407"/>
        <v>0</v>
      </c>
      <c r="DW291" s="43">
        <f t="shared" si="407"/>
        <v>0</v>
      </c>
    </row>
    <row r="292" spans="4:127" x14ac:dyDescent="0.2">
      <c r="D292" s="20">
        <v>24</v>
      </c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>
        <f t="shared" ref="AB292:CM292" si="408">IF(E$4&lt;=$C$269,$AB$9/$C$269,0)</f>
        <v>0</v>
      </c>
      <c r="AC292" s="43">
        <f t="shared" si="408"/>
        <v>0</v>
      </c>
      <c r="AD292" s="43">
        <f t="shared" si="408"/>
        <v>0</v>
      </c>
      <c r="AE292" s="43">
        <f t="shared" si="408"/>
        <v>0</v>
      </c>
      <c r="AF292" s="43">
        <f t="shared" si="408"/>
        <v>0</v>
      </c>
      <c r="AG292" s="43">
        <f t="shared" si="408"/>
        <v>0</v>
      </c>
      <c r="AH292" s="43">
        <f t="shared" si="408"/>
        <v>0</v>
      </c>
      <c r="AI292" s="43">
        <f t="shared" si="408"/>
        <v>0</v>
      </c>
      <c r="AJ292" s="43">
        <f t="shared" si="408"/>
        <v>0</v>
      </c>
      <c r="AK292" s="43">
        <f t="shared" si="408"/>
        <v>0</v>
      </c>
      <c r="AL292" s="43">
        <f t="shared" si="408"/>
        <v>0</v>
      </c>
      <c r="AM292" s="43">
        <f t="shared" si="408"/>
        <v>0</v>
      </c>
      <c r="AN292" s="43">
        <f t="shared" si="408"/>
        <v>0</v>
      </c>
      <c r="AO292" s="43">
        <f t="shared" si="408"/>
        <v>0</v>
      </c>
      <c r="AP292" s="43">
        <f t="shared" si="408"/>
        <v>0</v>
      </c>
      <c r="AQ292" s="43">
        <f t="shared" si="408"/>
        <v>0</v>
      </c>
      <c r="AR292" s="43">
        <f t="shared" si="408"/>
        <v>0</v>
      </c>
      <c r="AS292" s="43">
        <f t="shared" si="408"/>
        <v>0</v>
      </c>
      <c r="AT292" s="43">
        <f t="shared" si="408"/>
        <v>0</v>
      </c>
      <c r="AU292" s="43">
        <f t="shared" si="408"/>
        <v>0</v>
      </c>
      <c r="AV292" s="43">
        <f t="shared" si="408"/>
        <v>0</v>
      </c>
      <c r="AW292" s="43">
        <f t="shared" si="408"/>
        <v>0</v>
      </c>
      <c r="AX292" s="43">
        <f t="shared" si="408"/>
        <v>0</v>
      </c>
      <c r="AY292" s="43">
        <f t="shared" si="408"/>
        <v>0</v>
      </c>
      <c r="AZ292" s="43">
        <f t="shared" si="408"/>
        <v>0</v>
      </c>
      <c r="BA292" s="43">
        <f t="shared" si="408"/>
        <v>0</v>
      </c>
      <c r="BB292" s="43">
        <f t="shared" si="408"/>
        <v>0</v>
      </c>
      <c r="BC292" s="43">
        <f t="shared" si="408"/>
        <v>0</v>
      </c>
      <c r="BD292" s="43">
        <f t="shared" si="408"/>
        <v>0</v>
      </c>
      <c r="BE292" s="43">
        <f t="shared" si="408"/>
        <v>0</v>
      </c>
      <c r="BF292" s="43">
        <f t="shared" si="408"/>
        <v>0</v>
      </c>
      <c r="BG292" s="43">
        <f t="shared" si="408"/>
        <v>0</v>
      </c>
      <c r="BH292" s="43">
        <f t="shared" si="408"/>
        <v>0</v>
      </c>
      <c r="BI292" s="43">
        <f t="shared" si="408"/>
        <v>0</v>
      </c>
      <c r="BJ292" s="43">
        <f t="shared" si="408"/>
        <v>0</v>
      </c>
      <c r="BK292" s="43">
        <f t="shared" si="408"/>
        <v>0</v>
      </c>
      <c r="BL292" s="43">
        <f t="shared" si="408"/>
        <v>0</v>
      </c>
      <c r="BM292" s="43">
        <f t="shared" si="408"/>
        <v>0</v>
      </c>
      <c r="BN292" s="43">
        <f t="shared" si="408"/>
        <v>0</v>
      </c>
      <c r="BO292" s="43">
        <f t="shared" si="408"/>
        <v>0</v>
      </c>
      <c r="BP292" s="43">
        <f t="shared" si="408"/>
        <v>0</v>
      </c>
      <c r="BQ292" s="43">
        <f t="shared" si="408"/>
        <v>0</v>
      </c>
      <c r="BR292" s="43">
        <f t="shared" si="408"/>
        <v>0</v>
      </c>
      <c r="BS292" s="43">
        <f t="shared" si="408"/>
        <v>0</v>
      </c>
      <c r="BT292" s="43">
        <f t="shared" si="408"/>
        <v>0</v>
      </c>
      <c r="BU292" s="43">
        <f t="shared" si="408"/>
        <v>0</v>
      </c>
      <c r="BV292" s="43">
        <f t="shared" si="408"/>
        <v>0</v>
      </c>
      <c r="BW292" s="43">
        <f t="shared" si="408"/>
        <v>0</v>
      </c>
      <c r="BX292" s="43">
        <f t="shared" si="408"/>
        <v>0</v>
      </c>
      <c r="BY292" s="43">
        <f t="shared" si="408"/>
        <v>0</v>
      </c>
      <c r="BZ292" s="43">
        <f t="shared" si="408"/>
        <v>0</v>
      </c>
      <c r="CA292" s="43">
        <f t="shared" si="408"/>
        <v>0</v>
      </c>
      <c r="CB292" s="43">
        <f t="shared" si="408"/>
        <v>0</v>
      </c>
      <c r="CC292" s="43">
        <f t="shared" si="408"/>
        <v>0</v>
      </c>
      <c r="CD292" s="43">
        <f t="shared" si="408"/>
        <v>0</v>
      </c>
      <c r="CE292" s="43">
        <f t="shared" si="408"/>
        <v>0</v>
      </c>
      <c r="CF292" s="43">
        <f t="shared" si="408"/>
        <v>0</v>
      </c>
      <c r="CG292" s="43">
        <f t="shared" si="408"/>
        <v>0</v>
      </c>
      <c r="CH292" s="43">
        <f t="shared" si="408"/>
        <v>0</v>
      </c>
      <c r="CI292" s="43">
        <f t="shared" si="408"/>
        <v>0</v>
      </c>
      <c r="CJ292" s="43">
        <f t="shared" si="408"/>
        <v>0</v>
      </c>
      <c r="CK292" s="43">
        <f t="shared" si="408"/>
        <v>0</v>
      </c>
      <c r="CL292" s="43">
        <f t="shared" si="408"/>
        <v>0</v>
      </c>
      <c r="CM292" s="43">
        <f t="shared" si="408"/>
        <v>0</v>
      </c>
      <c r="CN292" s="43">
        <f t="shared" ref="CN292:DW292" si="409">IF(BQ$4&lt;=$C$269,$AB$9/$C$269,0)</f>
        <v>0</v>
      </c>
      <c r="CO292" s="43">
        <f t="shared" si="409"/>
        <v>0</v>
      </c>
      <c r="CP292" s="43">
        <f t="shared" si="409"/>
        <v>0</v>
      </c>
      <c r="CQ292" s="43">
        <f t="shared" si="409"/>
        <v>0</v>
      </c>
      <c r="CR292" s="43">
        <f t="shared" si="409"/>
        <v>0</v>
      </c>
      <c r="CS292" s="43">
        <f t="shared" si="409"/>
        <v>0</v>
      </c>
      <c r="CT292" s="43">
        <f t="shared" si="409"/>
        <v>0</v>
      </c>
      <c r="CU292" s="43">
        <f t="shared" si="409"/>
        <v>0</v>
      </c>
      <c r="CV292" s="43">
        <f t="shared" si="409"/>
        <v>0</v>
      </c>
      <c r="CW292" s="43">
        <f t="shared" si="409"/>
        <v>0</v>
      </c>
      <c r="CX292" s="43">
        <f t="shared" si="409"/>
        <v>0</v>
      </c>
      <c r="CY292" s="43">
        <f t="shared" si="409"/>
        <v>0</v>
      </c>
      <c r="CZ292" s="43">
        <f t="shared" si="409"/>
        <v>0</v>
      </c>
      <c r="DA292" s="43">
        <f t="shared" si="409"/>
        <v>0</v>
      </c>
      <c r="DB292" s="43">
        <f t="shared" si="409"/>
        <v>0</v>
      </c>
      <c r="DC292" s="43">
        <f t="shared" si="409"/>
        <v>0</v>
      </c>
      <c r="DD292" s="43">
        <f t="shared" si="409"/>
        <v>0</v>
      </c>
      <c r="DE292" s="43">
        <f t="shared" si="409"/>
        <v>0</v>
      </c>
      <c r="DF292" s="43">
        <f t="shared" si="409"/>
        <v>0</v>
      </c>
      <c r="DG292" s="43">
        <f t="shared" si="409"/>
        <v>0</v>
      </c>
      <c r="DH292" s="43">
        <f t="shared" si="409"/>
        <v>0</v>
      </c>
      <c r="DI292" s="43">
        <f t="shared" si="409"/>
        <v>0</v>
      </c>
      <c r="DJ292" s="43">
        <f t="shared" si="409"/>
        <v>0</v>
      </c>
      <c r="DK292" s="43">
        <f t="shared" si="409"/>
        <v>0</v>
      </c>
      <c r="DL292" s="43">
        <f t="shared" si="409"/>
        <v>0</v>
      </c>
      <c r="DM292" s="43">
        <f t="shared" si="409"/>
        <v>0</v>
      </c>
      <c r="DN292" s="43">
        <f t="shared" si="409"/>
        <v>0</v>
      </c>
      <c r="DO292" s="43">
        <f t="shared" si="409"/>
        <v>0</v>
      </c>
      <c r="DP292" s="43">
        <f t="shared" si="409"/>
        <v>0</v>
      </c>
      <c r="DQ292" s="43">
        <f t="shared" si="409"/>
        <v>0</v>
      </c>
      <c r="DR292" s="43">
        <f t="shared" si="409"/>
        <v>0</v>
      </c>
      <c r="DS292" s="43">
        <f t="shared" si="409"/>
        <v>0</v>
      </c>
      <c r="DT292" s="43">
        <f t="shared" si="409"/>
        <v>0</v>
      </c>
      <c r="DU292" s="43">
        <f t="shared" si="409"/>
        <v>0</v>
      </c>
      <c r="DV292" s="43">
        <f t="shared" si="409"/>
        <v>0</v>
      </c>
      <c r="DW292" s="43">
        <f t="shared" si="409"/>
        <v>0</v>
      </c>
    </row>
    <row r="293" spans="4:127" x14ac:dyDescent="0.2">
      <c r="D293" s="20">
        <v>25</v>
      </c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>
        <f t="shared" ref="AC293:CN293" si="410">IF(E$4&lt;=$C$269,$AC$9/$C$269,0)</f>
        <v>0</v>
      </c>
      <c r="AD293" s="43">
        <f t="shared" si="410"/>
        <v>0</v>
      </c>
      <c r="AE293" s="43">
        <f t="shared" si="410"/>
        <v>0</v>
      </c>
      <c r="AF293" s="43">
        <f t="shared" si="410"/>
        <v>0</v>
      </c>
      <c r="AG293" s="43">
        <f t="shared" si="410"/>
        <v>0</v>
      </c>
      <c r="AH293" s="43">
        <f t="shared" si="410"/>
        <v>0</v>
      </c>
      <c r="AI293" s="43">
        <f t="shared" si="410"/>
        <v>0</v>
      </c>
      <c r="AJ293" s="43">
        <f t="shared" si="410"/>
        <v>0</v>
      </c>
      <c r="AK293" s="43">
        <f t="shared" si="410"/>
        <v>0</v>
      </c>
      <c r="AL293" s="43">
        <f t="shared" si="410"/>
        <v>0</v>
      </c>
      <c r="AM293" s="43">
        <f t="shared" si="410"/>
        <v>0</v>
      </c>
      <c r="AN293" s="43">
        <f t="shared" si="410"/>
        <v>0</v>
      </c>
      <c r="AO293" s="43">
        <f t="shared" si="410"/>
        <v>0</v>
      </c>
      <c r="AP293" s="43">
        <f t="shared" si="410"/>
        <v>0</v>
      </c>
      <c r="AQ293" s="43">
        <f t="shared" si="410"/>
        <v>0</v>
      </c>
      <c r="AR293" s="43">
        <f t="shared" si="410"/>
        <v>0</v>
      </c>
      <c r="AS293" s="43">
        <f t="shared" si="410"/>
        <v>0</v>
      </c>
      <c r="AT293" s="43">
        <f t="shared" si="410"/>
        <v>0</v>
      </c>
      <c r="AU293" s="43">
        <f t="shared" si="410"/>
        <v>0</v>
      </c>
      <c r="AV293" s="43">
        <f t="shared" si="410"/>
        <v>0</v>
      </c>
      <c r="AW293" s="43">
        <f t="shared" si="410"/>
        <v>0</v>
      </c>
      <c r="AX293" s="43">
        <f t="shared" si="410"/>
        <v>0</v>
      </c>
      <c r="AY293" s="43">
        <f t="shared" si="410"/>
        <v>0</v>
      </c>
      <c r="AZ293" s="43">
        <f t="shared" si="410"/>
        <v>0</v>
      </c>
      <c r="BA293" s="43">
        <f t="shared" si="410"/>
        <v>0</v>
      </c>
      <c r="BB293" s="43">
        <f t="shared" si="410"/>
        <v>0</v>
      </c>
      <c r="BC293" s="43">
        <f t="shared" si="410"/>
        <v>0</v>
      </c>
      <c r="BD293" s="43">
        <f t="shared" si="410"/>
        <v>0</v>
      </c>
      <c r="BE293" s="43">
        <f t="shared" si="410"/>
        <v>0</v>
      </c>
      <c r="BF293" s="43">
        <f t="shared" si="410"/>
        <v>0</v>
      </c>
      <c r="BG293" s="43">
        <f t="shared" si="410"/>
        <v>0</v>
      </c>
      <c r="BH293" s="43">
        <f t="shared" si="410"/>
        <v>0</v>
      </c>
      <c r="BI293" s="43">
        <f t="shared" si="410"/>
        <v>0</v>
      </c>
      <c r="BJ293" s="43">
        <f t="shared" si="410"/>
        <v>0</v>
      </c>
      <c r="BK293" s="43">
        <f t="shared" si="410"/>
        <v>0</v>
      </c>
      <c r="BL293" s="43">
        <f t="shared" si="410"/>
        <v>0</v>
      </c>
      <c r="BM293" s="43">
        <f t="shared" si="410"/>
        <v>0</v>
      </c>
      <c r="BN293" s="43">
        <f t="shared" si="410"/>
        <v>0</v>
      </c>
      <c r="BO293" s="43">
        <f t="shared" si="410"/>
        <v>0</v>
      </c>
      <c r="BP293" s="43">
        <f t="shared" si="410"/>
        <v>0</v>
      </c>
      <c r="BQ293" s="43">
        <f t="shared" si="410"/>
        <v>0</v>
      </c>
      <c r="BR293" s="43">
        <f t="shared" si="410"/>
        <v>0</v>
      </c>
      <c r="BS293" s="43">
        <f t="shared" si="410"/>
        <v>0</v>
      </c>
      <c r="BT293" s="43">
        <f t="shared" si="410"/>
        <v>0</v>
      </c>
      <c r="BU293" s="43">
        <f t="shared" si="410"/>
        <v>0</v>
      </c>
      <c r="BV293" s="43">
        <f t="shared" si="410"/>
        <v>0</v>
      </c>
      <c r="BW293" s="43">
        <f t="shared" si="410"/>
        <v>0</v>
      </c>
      <c r="BX293" s="43">
        <f t="shared" si="410"/>
        <v>0</v>
      </c>
      <c r="BY293" s="43">
        <f t="shared" si="410"/>
        <v>0</v>
      </c>
      <c r="BZ293" s="43">
        <f t="shared" si="410"/>
        <v>0</v>
      </c>
      <c r="CA293" s="43">
        <f t="shared" si="410"/>
        <v>0</v>
      </c>
      <c r="CB293" s="43">
        <f t="shared" si="410"/>
        <v>0</v>
      </c>
      <c r="CC293" s="43">
        <f t="shared" si="410"/>
        <v>0</v>
      </c>
      <c r="CD293" s="43">
        <f t="shared" si="410"/>
        <v>0</v>
      </c>
      <c r="CE293" s="43">
        <f t="shared" si="410"/>
        <v>0</v>
      </c>
      <c r="CF293" s="43">
        <f t="shared" si="410"/>
        <v>0</v>
      </c>
      <c r="CG293" s="43">
        <f t="shared" si="410"/>
        <v>0</v>
      </c>
      <c r="CH293" s="43">
        <f t="shared" si="410"/>
        <v>0</v>
      </c>
      <c r="CI293" s="43">
        <f t="shared" si="410"/>
        <v>0</v>
      </c>
      <c r="CJ293" s="43">
        <f t="shared" si="410"/>
        <v>0</v>
      </c>
      <c r="CK293" s="43">
        <f t="shared" si="410"/>
        <v>0</v>
      </c>
      <c r="CL293" s="43">
        <f t="shared" si="410"/>
        <v>0</v>
      </c>
      <c r="CM293" s="43">
        <f t="shared" si="410"/>
        <v>0</v>
      </c>
      <c r="CN293" s="43">
        <f t="shared" si="410"/>
        <v>0</v>
      </c>
      <c r="CO293" s="43">
        <f t="shared" ref="CO293:DW293" si="411">IF(BQ$4&lt;=$C$269,$AC$9/$C$269,0)</f>
        <v>0</v>
      </c>
      <c r="CP293" s="43">
        <f t="shared" si="411"/>
        <v>0</v>
      </c>
      <c r="CQ293" s="43">
        <f t="shared" si="411"/>
        <v>0</v>
      </c>
      <c r="CR293" s="43">
        <f t="shared" si="411"/>
        <v>0</v>
      </c>
      <c r="CS293" s="43">
        <f t="shared" si="411"/>
        <v>0</v>
      </c>
      <c r="CT293" s="43">
        <f t="shared" si="411"/>
        <v>0</v>
      </c>
      <c r="CU293" s="43">
        <f t="shared" si="411"/>
        <v>0</v>
      </c>
      <c r="CV293" s="43">
        <f t="shared" si="411"/>
        <v>0</v>
      </c>
      <c r="CW293" s="43">
        <f t="shared" si="411"/>
        <v>0</v>
      </c>
      <c r="CX293" s="43">
        <f t="shared" si="411"/>
        <v>0</v>
      </c>
      <c r="CY293" s="43">
        <f t="shared" si="411"/>
        <v>0</v>
      </c>
      <c r="CZ293" s="43">
        <f t="shared" si="411"/>
        <v>0</v>
      </c>
      <c r="DA293" s="43">
        <f t="shared" si="411"/>
        <v>0</v>
      </c>
      <c r="DB293" s="43">
        <f t="shared" si="411"/>
        <v>0</v>
      </c>
      <c r="DC293" s="43">
        <f t="shared" si="411"/>
        <v>0</v>
      </c>
      <c r="DD293" s="43">
        <f t="shared" si="411"/>
        <v>0</v>
      </c>
      <c r="DE293" s="43">
        <f t="shared" si="411"/>
        <v>0</v>
      </c>
      <c r="DF293" s="43">
        <f t="shared" si="411"/>
        <v>0</v>
      </c>
      <c r="DG293" s="43">
        <f t="shared" si="411"/>
        <v>0</v>
      </c>
      <c r="DH293" s="43">
        <f t="shared" si="411"/>
        <v>0</v>
      </c>
      <c r="DI293" s="43">
        <f t="shared" si="411"/>
        <v>0</v>
      </c>
      <c r="DJ293" s="43">
        <f t="shared" si="411"/>
        <v>0</v>
      </c>
      <c r="DK293" s="43">
        <f t="shared" si="411"/>
        <v>0</v>
      </c>
      <c r="DL293" s="43">
        <f t="shared" si="411"/>
        <v>0</v>
      </c>
      <c r="DM293" s="43">
        <f t="shared" si="411"/>
        <v>0</v>
      </c>
      <c r="DN293" s="43">
        <f t="shared" si="411"/>
        <v>0</v>
      </c>
      <c r="DO293" s="43">
        <f t="shared" si="411"/>
        <v>0</v>
      </c>
      <c r="DP293" s="43">
        <f t="shared" si="411"/>
        <v>0</v>
      </c>
      <c r="DQ293" s="43">
        <f t="shared" si="411"/>
        <v>0</v>
      </c>
      <c r="DR293" s="43">
        <f t="shared" si="411"/>
        <v>0</v>
      </c>
      <c r="DS293" s="43">
        <f t="shared" si="411"/>
        <v>0</v>
      </c>
      <c r="DT293" s="43">
        <f t="shared" si="411"/>
        <v>0</v>
      </c>
      <c r="DU293" s="43">
        <f t="shared" si="411"/>
        <v>0</v>
      </c>
      <c r="DV293" s="43">
        <f t="shared" si="411"/>
        <v>0</v>
      </c>
      <c r="DW293" s="43">
        <f t="shared" si="411"/>
        <v>0</v>
      </c>
    </row>
    <row r="294" spans="4:127" x14ac:dyDescent="0.2">
      <c r="D294" s="20">
        <v>26</v>
      </c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>
        <f t="shared" ref="AD294:CO294" si="412">IF(E$4&lt;=$C$269,$AD$9/$C$269,0)</f>
        <v>0</v>
      </c>
      <c r="AE294" s="43">
        <f t="shared" si="412"/>
        <v>0</v>
      </c>
      <c r="AF294" s="43">
        <f t="shared" si="412"/>
        <v>0</v>
      </c>
      <c r="AG294" s="43">
        <f t="shared" si="412"/>
        <v>0</v>
      </c>
      <c r="AH294" s="43">
        <f t="shared" si="412"/>
        <v>0</v>
      </c>
      <c r="AI294" s="43">
        <f t="shared" si="412"/>
        <v>0</v>
      </c>
      <c r="AJ294" s="43">
        <f t="shared" si="412"/>
        <v>0</v>
      </c>
      <c r="AK294" s="43">
        <f t="shared" si="412"/>
        <v>0</v>
      </c>
      <c r="AL294" s="43">
        <f t="shared" si="412"/>
        <v>0</v>
      </c>
      <c r="AM294" s="43">
        <f t="shared" si="412"/>
        <v>0</v>
      </c>
      <c r="AN294" s="43">
        <f t="shared" si="412"/>
        <v>0</v>
      </c>
      <c r="AO294" s="43">
        <f t="shared" si="412"/>
        <v>0</v>
      </c>
      <c r="AP294" s="43">
        <f t="shared" si="412"/>
        <v>0</v>
      </c>
      <c r="AQ294" s="43">
        <f t="shared" si="412"/>
        <v>0</v>
      </c>
      <c r="AR294" s="43">
        <f t="shared" si="412"/>
        <v>0</v>
      </c>
      <c r="AS294" s="43">
        <f t="shared" si="412"/>
        <v>0</v>
      </c>
      <c r="AT294" s="43">
        <f t="shared" si="412"/>
        <v>0</v>
      </c>
      <c r="AU294" s="43">
        <f t="shared" si="412"/>
        <v>0</v>
      </c>
      <c r="AV294" s="43">
        <f t="shared" si="412"/>
        <v>0</v>
      </c>
      <c r="AW294" s="43">
        <f t="shared" si="412"/>
        <v>0</v>
      </c>
      <c r="AX294" s="43">
        <f t="shared" si="412"/>
        <v>0</v>
      </c>
      <c r="AY294" s="43">
        <f t="shared" si="412"/>
        <v>0</v>
      </c>
      <c r="AZ294" s="43">
        <f t="shared" si="412"/>
        <v>0</v>
      </c>
      <c r="BA294" s="43">
        <f t="shared" si="412"/>
        <v>0</v>
      </c>
      <c r="BB294" s="43">
        <f t="shared" si="412"/>
        <v>0</v>
      </c>
      <c r="BC294" s="43">
        <f t="shared" si="412"/>
        <v>0</v>
      </c>
      <c r="BD294" s="43">
        <f t="shared" si="412"/>
        <v>0</v>
      </c>
      <c r="BE294" s="43">
        <f t="shared" si="412"/>
        <v>0</v>
      </c>
      <c r="BF294" s="43">
        <f t="shared" si="412"/>
        <v>0</v>
      </c>
      <c r="BG294" s="43">
        <f t="shared" si="412"/>
        <v>0</v>
      </c>
      <c r="BH294" s="43">
        <f t="shared" si="412"/>
        <v>0</v>
      </c>
      <c r="BI294" s="43">
        <f t="shared" si="412"/>
        <v>0</v>
      </c>
      <c r="BJ294" s="43">
        <f t="shared" si="412"/>
        <v>0</v>
      </c>
      <c r="BK294" s="43">
        <f t="shared" si="412"/>
        <v>0</v>
      </c>
      <c r="BL294" s="43">
        <f t="shared" si="412"/>
        <v>0</v>
      </c>
      <c r="BM294" s="43">
        <f t="shared" si="412"/>
        <v>0</v>
      </c>
      <c r="BN294" s="43">
        <f t="shared" si="412"/>
        <v>0</v>
      </c>
      <c r="BO294" s="43">
        <f t="shared" si="412"/>
        <v>0</v>
      </c>
      <c r="BP294" s="43">
        <f t="shared" si="412"/>
        <v>0</v>
      </c>
      <c r="BQ294" s="43">
        <f t="shared" si="412"/>
        <v>0</v>
      </c>
      <c r="BR294" s="43">
        <f t="shared" si="412"/>
        <v>0</v>
      </c>
      <c r="BS294" s="43">
        <f t="shared" si="412"/>
        <v>0</v>
      </c>
      <c r="BT294" s="43">
        <f t="shared" si="412"/>
        <v>0</v>
      </c>
      <c r="BU294" s="43">
        <f t="shared" si="412"/>
        <v>0</v>
      </c>
      <c r="BV294" s="43">
        <f t="shared" si="412"/>
        <v>0</v>
      </c>
      <c r="BW294" s="43">
        <f t="shared" si="412"/>
        <v>0</v>
      </c>
      <c r="BX294" s="43">
        <f t="shared" si="412"/>
        <v>0</v>
      </c>
      <c r="BY294" s="43">
        <f t="shared" si="412"/>
        <v>0</v>
      </c>
      <c r="BZ294" s="43">
        <f t="shared" si="412"/>
        <v>0</v>
      </c>
      <c r="CA294" s="43">
        <f t="shared" si="412"/>
        <v>0</v>
      </c>
      <c r="CB294" s="43">
        <f t="shared" si="412"/>
        <v>0</v>
      </c>
      <c r="CC294" s="43">
        <f t="shared" si="412"/>
        <v>0</v>
      </c>
      <c r="CD294" s="43">
        <f t="shared" si="412"/>
        <v>0</v>
      </c>
      <c r="CE294" s="43">
        <f t="shared" si="412"/>
        <v>0</v>
      </c>
      <c r="CF294" s="43">
        <f t="shared" si="412"/>
        <v>0</v>
      </c>
      <c r="CG294" s="43">
        <f t="shared" si="412"/>
        <v>0</v>
      </c>
      <c r="CH294" s="43">
        <f t="shared" si="412"/>
        <v>0</v>
      </c>
      <c r="CI294" s="43">
        <f t="shared" si="412"/>
        <v>0</v>
      </c>
      <c r="CJ294" s="43">
        <f t="shared" si="412"/>
        <v>0</v>
      </c>
      <c r="CK294" s="43">
        <f t="shared" si="412"/>
        <v>0</v>
      </c>
      <c r="CL294" s="43">
        <f t="shared" si="412"/>
        <v>0</v>
      </c>
      <c r="CM294" s="43">
        <f t="shared" si="412"/>
        <v>0</v>
      </c>
      <c r="CN294" s="43">
        <f t="shared" si="412"/>
        <v>0</v>
      </c>
      <c r="CO294" s="43">
        <f t="shared" si="412"/>
        <v>0</v>
      </c>
      <c r="CP294" s="43">
        <f t="shared" ref="CP294:DW294" si="413">IF(BQ$4&lt;=$C$269,$AD$9/$C$269,0)</f>
        <v>0</v>
      </c>
      <c r="CQ294" s="43">
        <f t="shared" si="413"/>
        <v>0</v>
      </c>
      <c r="CR294" s="43">
        <f t="shared" si="413"/>
        <v>0</v>
      </c>
      <c r="CS294" s="43">
        <f t="shared" si="413"/>
        <v>0</v>
      </c>
      <c r="CT294" s="43">
        <f t="shared" si="413"/>
        <v>0</v>
      </c>
      <c r="CU294" s="43">
        <f t="shared" si="413"/>
        <v>0</v>
      </c>
      <c r="CV294" s="43">
        <f t="shared" si="413"/>
        <v>0</v>
      </c>
      <c r="CW294" s="43">
        <f t="shared" si="413"/>
        <v>0</v>
      </c>
      <c r="CX294" s="43">
        <f t="shared" si="413"/>
        <v>0</v>
      </c>
      <c r="CY294" s="43">
        <f t="shared" si="413"/>
        <v>0</v>
      </c>
      <c r="CZ294" s="43">
        <f t="shared" si="413"/>
        <v>0</v>
      </c>
      <c r="DA294" s="43">
        <f t="shared" si="413"/>
        <v>0</v>
      </c>
      <c r="DB294" s="43">
        <f t="shared" si="413"/>
        <v>0</v>
      </c>
      <c r="DC294" s="43">
        <f t="shared" si="413"/>
        <v>0</v>
      </c>
      <c r="DD294" s="43">
        <f t="shared" si="413"/>
        <v>0</v>
      </c>
      <c r="DE294" s="43">
        <f t="shared" si="413"/>
        <v>0</v>
      </c>
      <c r="DF294" s="43">
        <f t="shared" si="413"/>
        <v>0</v>
      </c>
      <c r="DG294" s="43">
        <f t="shared" si="413"/>
        <v>0</v>
      </c>
      <c r="DH294" s="43">
        <f t="shared" si="413"/>
        <v>0</v>
      </c>
      <c r="DI294" s="43">
        <f t="shared" si="413"/>
        <v>0</v>
      </c>
      <c r="DJ294" s="43">
        <f t="shared" si="413"/>
        <v>0</v>
      </c>
      <c r="DK294" s="43">
        <f t="shared" si="413"/>
        <v>0</v>
      </c>
      <c r="DL294" s="43">
        <f t="shared" si="413"/>
        <v>0</v>
      </c>
      <c r="DM294" s="43">
        <f t="shared" si="413"/>
        <v>0</v>
      </c>
      <c r="DN294" s="43">
        <f t="shared" si="413"/>
        <v>0</v>
      </c>
      <c r="DO294" s="43">
        <f t="shared" si="413"/>
        <v>0</v>
      </c>
      <c r="DP294" s="43">
        <f t="shared" si="413"/>
        <v>0</v>
      </c>
      <c r="DQ294" s="43">
        <f t="shared" si="413"/>
        <v>0</v>
      </c>
      <c r="DR294" s="43">
        <f t="shared" si="413"/>
        <v>0</v>
      </c>
      <c r="DS294" s="43">
        <f t="shared" si="413"/>
        <v>0</v>
      </c>
      <c r="DT294" s="43">
        <f t="shared" si="413"/>
        <v>0</v>
      </c>
      <c r="DU294" s="43">
        <f t="shared" si="413"/>
        <v>0</v>
      </c>
      <c r="DV294" s="43">
        <f t="shared" si="413"/>
        <v>0</v>
      </c>
      <c r="DW294" s="43">
        <f t="shared" si="413"/>
        <v>0</v>
      </c>
    </row>
    <row r="295" spans="4:127" x14ac:dyDescent="0.2">
      <c r="D295" s="20">
        <v>27</v>
      </c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>
        <f t="shared" ref="AE295:CP295" si="414">IF(E$4&lt;=$C$269,$AE$9/$C$269,0)</f>
        <v>0</v>
      </c>
      <c r="AF295" s="43">
        <f t="shared" si="414"/>
        <v>0</v>
      </c>
      <c r="AG295" s="43">
        <f t="shared" si="414"/>
        <v>0</v>
      </c>
      <c r="AH295" s="43">
        <f t="shared" si="414"/>
        <v>0</v>
      </c>
      <c r="AI295" s="43">
        <f t="shared" si="414"/>
        <v>0</v>
      </c>
      <c r="AJ295" s="43">
        <f t="shared" si="414"/>
        <v>0</v>
      </c>
      <c r="AK295" s="43">
        <f t="shared" si="414"/>
        <v>0</v>
      </c>
      <c r="AL295" s="43">
        <f t="shared" si="414"/>
        <v>0</v>
      </c>
      <c r="AM295" s="43">
        <f t="shared" si="414"/>
        <v>0</v>
      </c>
      <c r="AN295" s="43">
        <f t="shared" si="414"/>
        <v>0</v>
      </c>
      <c r="AO295" s="43">
        <f t="shared" si="414"/>
        <v>0</v>
      </c>
      <c r="AP295" s="43">
        <f t="shared" si="414"/>
        <v>0</v>
      </c>
      <c r="AQ295" s="43">
        <f t="shared" si="414"/>
        <v>0</v>
      </c>
      <c r="AR295" s="43">
        <f t="shared" si="414"/>
        <v>0</v>
      </c>
      <c r="AS295" s="43">
        <f t="shared" si="414"/>
        <v>0</v>
      </c>
      <c r="AT295" s="43">
        <f t="shared" si="414"/>
        <v>0</v>
      </c>
      <c r="AU295" s="43">
        <f t="shared" si="414"/>
        <v>0</v>
      </c>
      <c r="AV295" s="43">
        <f t="shared" si="414"/>
        <v>0</v>
      </c>
      <c r="AW295" s="43">
        <f t="shared" si="414"/>
        <v>0</v>
      </c>
      <c r="AX295" s="43">
        <f t="shared" si="414"/>
        <v>0</v>
      </c>
      <c r="AY295" s="43">
        <f t="shared" si="414"/>
        <v>0</v>
      </c>
      <c r="AZ295" s="43">
        <f t="shared" si="414"/>
        <v>0</v>
      </c>
      <c r="BA295" s="43">
        <f t="shared" si="414"/>
        <v>0</v>
      </c>
      <c r="BB295" s="43">
        <f t="shared" si="414"/>
        <v>0</v>
      </c>
      <c r="BC295" s="43">
        <f t="shared" si="414"/>
        <v>0</v>
      </c>
      <c r="BD295" s="43">
        <f t="shared" si="414"/>
        <v>0</v>
      </c>
      <c r="BE295" s="43">
        <f t="shared" si="414"/>
        <v>0</v>
      </c>
      <c r="BF295" s="43">
        <f t="shared" si="414"/>
        <v>0</v>
      </c>
      <c r="BG295" s="43">
        <f t="shared" si="414"/>
        <v>0</v>
      </c>
      <c r="BH295" s="43">
        <f t="shared" si="414"/>
        <v>0</v>
      </c>
      <c r="BI295" s="43">
        <f t="shared" si="414"/>
        <v>0</v>
      </c>
      <c r="BJ295" s="43">
        <f t="shared" si="414"/>
        <v>0</v>
      </c>
      <c r="BK295" s="43">
        <f t="shared" si="414"/>
        <v>0</v>
      </c>
      <c r="BL295" s="43">
        <f t="shared" si="414"/>
        <v>0</v>
      </c>
      <c r="BM295" s="43">
        <f t="shared" si="414"/>
        <v>0</v>
      </c>
      <c r="BN295" s="43">
        <f t="shared" si="414"/>
        <v>0</v>
      </c>
      <c r="BO295" s="43">
        <f t="shared" si="414"/>
        <v>0</v>
      </c>
      <c r="BP295" s="43">
        <f t="shared" si="414"/>
        <v>0</v>
      </c>
      <c r="BQ295" s="43">
        <f t="shared" si="414"/>
        <v>0</v>
      </c>
      <c r="BR295" s="43">
        <f t="shared" si="414"/>
        <v>0</v>
      </c>
      <c r="BS295" s="43">
        <f t="shared" si="414"/>
        <v>0</v>
      </c>
      <c r="BT295" s="43">
        <f t="shared" si="414"/>
        <v>0</v>
      </c>
      <c r="BU295" s="43">
        <f t="shared" si="414"/>
        <v>0</v>
      </c>
      <c r="BV295" s="43">
        <f t="shared" si="414"/>
        <v>0</v>
      </c>
      <c r="BW295" s="43">
        <f t="shared" si="414"/>
        <v>0</v>
      </c>
      <c r="BX295" s="43">
        <f t="shared" si="414"/>
        <v>0</v>
      </c>
      <c r="BY295" s="43">
        <f t="shared" si="414"/>
        <v>0</v>
      </c>
      <c r="BZ295" s="43">
        <f t="shared" si="414"/>
        <v>0</v>
      </c>
      <c r="CA295" s="43">
        <f t="shared" si="414"/>
        <v>0</v>
      </c>
      <c r="CB295" s="43">
        <f t="shared" si="414"/>
        <v>0</v>
      </c>
      <c r="CC295" s="43">
        <f t="shared" si="414"/>
        <v>0</v>
      </c>
      <c r="CD295" s="43">
        <f t="shared" si="414"/>
        <v>0</v>
      </c>
      <c r="CE295" s="43">
        <f t="shared" si="414"/>
        <v>0</v>
      </c>
      <c r="CF295" s="43">
        <f t="shared" si="414"/>
        <v>0</v>
      </c>
      <c r="CG295" s="43">
        <f t="shared" si="414"/>
        <v>0</v>
      </c>
      <c r="CH295" s="43">
        <f t="shared" si="414"/>
        <v>0</v>
      </c>
      <c r="CI295" s="43">
        <f t="shared" si="414"/>
        <v>0</v>
      </c>
      <c r="CJ295" s="43">
        <f t="shared" si="414"/>
        <v>0</v>
      </c>
      <c r="CK295" s="43">
        <f t="shared" si="414"/>
        <v>0</v>
      </c>
      <c r="CL295" s="43">
        <f t="shared" si="414"/>
        <v>0</v>
      </c>
      <c r="CM295" s="43">
        <f t="shared" si="414"/>
        <v>0</v>
      </c>
      <c r="CN295" s="43">
        <f t="shared" si="414"/>
        <v>0</v>
      </c>
      <c r="CO295" s="43">
        <f t="shared" si="414"/>
        <v>0</v>
      </c>
      <c r="CP295" s="43">
        <f t="shared" si="414"/>
        <v>0</v>
      </c>
      <c r="CQ295" s="43">
        <f t="shared" ref="CQ295:DW295" si="415">IF(BQ$4&lt;=$C$269,$AE$9/$C$269,0)</f>
        <v>0</v>
      </c>
      <c r="CR295" s="43">
        <f t="shared" si="415"/>
        <v>0</v>
      </c>
      <c r="CS295" s="43">
        <f t="shared" si="415"/>
        <v>0</v>
      </c>
      <c r="CT295" s="43">
        <f t="shared" si="415"/>
        <v>0</v>
      </c>
      <c r="CU295" s="43">
        <f t="shared" si="415"/>
        <v>0</v>
      </c>
      <c r="CV295" s="43">
        <f t="shared" si="415"/>
        <v>0</v>
      </c>
      <c r="CW295" s="43">
        <f t="shared" si="415"/>
        <v>0</v>
      </c>
      <c r="CX295" s="43">
        <f t="shared" si="415"/>
        <v>0</v>
      </c>
      <c r="CY295" s="43">
        <f t="shared" si="415"/>
        <v>0</v>
      </c>
      <c r="CZ295" s="43">
        <f t="shared" si="415"/>
        <v>0</v>
      </c>
      <c r="DA295" s="43">
        <f t="shared" si="415"/>
        <v>0</v>
      </c>
      <c r="DB295" s="43">
        <f t="shared" si="415"/>
        <v>0</v>
      </c>
      <c r="DC295" s="43">
        <f t="shared" si="415"/>
        <v>0</v>
      </c>
      <c r="DD295" s="43">
        <f t="shared" si="415"/>
        <v>0</v>
      </c>
      <c r="DE295" s="43">
        <f t="shared" si="415"/>
        <v>0</v>
      </c>
      <c r="DF295" s="43">
        <f t="shared" si="415"/>
        <v>0</v>
      </c>
      <c r="DG295" s="43">
        <f t="shared" si="415"/>
        <v>0</v>
      </c>
      <c r="DH295" s="43">
        <f t="shared" si="415"/>
        <v>0</v>
      </c>
      <c r="DI295" s="43">
        <f t="shared" si="415"/>
        <v>0</v>
      </c>
      <c r="DJ295" s="43">
        <f t="shared" si="415"/>
        <v>0</v>
      </c>
      <c r="DK295" s="43">
        <f t="shared" si="415"/>
        <v>0</v>
      </c>
      <c r="DL295" s="43">
        <f t="shared" si="415"/>
        <v>0</v>
      </c>
      <c r="DM295" s="43">
        <f t="shared" si="415"/>
        <v>0</v>
      </c>
      <c r="DN295" s="43">
        <f t="shared" si="415"/>
        <v>0</v>
      </c>
      <c r="DO295" s="43">
        <f t="shared" si="415"/>
        <v>0</v>
      </c>
      <c r="DP295" s="43">
        <f t="shared" si="415"/>
        <v>0</v>
      </c>
      <c r="DQ295" s="43">
        <f t="shared" si="415"/>
        <v>0</v>
      </c>
      <c r="DR295" s="43">
        <f t="shared" si="415"/>
        <v>0</v>
      </c>
      <c r="DS295" s="43">
        <f t="shared" si="415"/>
        <v>0</v>
      </c>
      <c r="DT295" s="43">
        <f t="shared" si="415"/>
        <v>0</v>
      </c>
      <c r="DU295" s="43">
        <f t="shared" si="415"/>
        <v>0</v>
      </c>
      <c r="DV295" s="43">
        <f t="shared" si="415"/>
        <v>0</v>
      </c>
      <c r="DW295" s="43">
        <f t="shared" si="415"/>
        <v>0</v>
      </c>
    </row>
    <row r="296" spans="4:127" x14ac:dyDescent="0.2">
      <c r="D296" s="20">
        <v>28</v>
      </c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>
        <f t="shared" ref="AF296:CQ296" si="416">IF(E$4&lt;=$C$269,$AF$9/$C$269,0)</f>
        <v>0</v>
      </c>
      <c r="AG296" s="43">
        <f t="shared" si="416"/>
        <v>0</v>
      </c>
      <c r="AH296" s="43">
        <f t="shared" si="416"/>
        <v>0</v>
      </c>
      <c r="AI296" s="43">
        <f t="shared" si="416"/>
        <v>0</v>
      </c>
      <c r="AJ296" s="43">
        <f t="shared" si="416"/>
        <v>0</v>
      </c>
      <c r="AK296" s="43">
        <f t="shared" si="416"/>
        <v>0</v>
      </c>
      <c r="AL296" s="43">
        <f t="shared" si="416"/>
        <v>0</v>
      </c>
      <c r="AM296" s="43">
        <f t="shared" si="416"/>
        <v>0</v>
      </c>
      <c r="AN296" s="43">
        <f t="shared" si="416"/>
        <v>0</v>
      </c>
      <c r="AO296" s="43">
        <f t="shared" si="416"/>
        <v>0</v>
      </c>
      <c r="AP296" s="43">
        <f t="shared" si="416"/>
        <v>0</v>
      </c>
      <c r="AQ296" s="43">
        <f t="shared" si="416"/>
        <v>0</v>
      </c>
      <c r="AR296" s="43">
        <f t="shared" si="416"/>
        <v>0</v>
      </c>
      <c r="AS296" s="43">
        <f t="shared" si="416"/>
        <v>0</v>
      </c>
      <c r="AT296" s="43">
        <f t="shared" si="416"/>
        <v>0</v>
      </c>
      <c r="AU296" s="43">
        <f t="shared" si="416"/>
        <v>0</v>
      </c>
      <c r="AV296" s="43">
        <f t="shared" si="416"/>
        <v>0</v>
      </c>
      <c r="AW296" s="43">
        <f t="shared" si="416"/>
        <v>0</v>
      </c>
      <c r="AX296" s="43">
        <f t="shared" si="416"/>
        <v>0</v>
      </c>
      <c r="AY296" s="43">
        <f t="shared" si="416"/>
        <v>0</v>
      </c>
      <c r="AZ296" s="43">
        <f t="shared" si="416"/>
        <v>0</v>
      </c>
      <c r="BA296" s="43">
        <f t="shared" si="416"/>
        <v>0</v>
      </c>
      <c r="BB296" s="43">
        <f t="shared" si="416"/>
        <v>0</v>
      </c>
      <c r="BC296" s="43">
        <f t="shared" si="416"/>
        <v>0</v>
      </c>
      <c r="BD296" s="43">
        <f t="shared" si="416"/>
        <v>0</v>
      </c>
      <c r="BE296" s="43">
        <f t="shared" si="416"/>
        <v>0</v>
      </c>
      <c r="BF296" s="43">
        <f t="shared" si="416"/>
        <v>0</v>
      </c>
      <c r="BG296" s="43">
        <f t="shared" si="416"/>
        <v>0</v>
      </c>
      <c r="BH296" s="43">
        <f t="shared" si="416"/>
        <v>0</v>
      </c>
      <c r="BI296" s="43">
        <f t="shared" si="416"/>
        <v>0</v>
      </c>
      <c r="BJ296" s="43">
        <f t="shared" si="416"/>
        <v>0</v>
      </c>
      <c r="BK296" s="43">
        <f t="shared" si="416"/>
        <v>0</v>
      </c>
      <c r="BL296" s="43">
        <f t="shared" si="416"/>
        <v>0</v>
      </c>
      <c r="BM296" s="43">
        <f t="shared" si="416"/>
        <v>0</v>
      </c>
      <c r="BN296" s="43">
        <f t="shared" si="416"/>
        <v>0</v>
      </c>
      <c r="BO296" s="43">
        <f t="shared" si="416"/>
        <v>0</v>
      </c>
      <c r="BP296" s="43">
        <f t="shared" si="416"/>
        <v>0</v>
      </c>
      <c r="BQ296" s="43">
        <f t="shared" si="416"/>
        <v>0</v>
      </c>
      <c r="BR296" s="43">
        <f t="shared" si="416"/>
        <v>0</v>
      </c>
      <c r="BS296" s="43">
        <f t="shared" si="416"/>
        <v>0</v>
      </c>
      <c r="BT296" s="43">
        <f t="shared" si="416"/>
        <v>0</v>
      </c>
      <c r="BU296" s="43">
        <f t="shared" si="416"/>
        <v>0</v>
      </c>
      <c r="BV296" s="43">
        <f t="shared" si="416"/>
        <v>0</v>
      </c>
      <c r="BW296" s="43">
        <f t="shared" si="416"/>
        <v>0</v>
      </c>
      <c r="BX296" s="43">
        <f t="shared" si="416"/>
        <v>0</v>
      </c>
      <c r="BY296" s="43">
        <f t="shared" si="416"/>
        <v>0</v>
      </c>
      <c r="BZ296" s="43">
        <f t="shared" si="416"/>
        <v>0</v>
      </c>
      <c r="CA296" s="43">
        <f t="shared" si="416"/>
        <v>0</v>
      </c>
      <c r="CB296" s="43">
        <f t="shared" si="416"/>
        <v>0</v>
      </c>
      <c r="CC296" s="43">
        <f t="shared" si="416"/>
        <v>0</v>
      </c>
      <c r="CD296" s="43">
        <f t="shared" si="416"/>
        <v>0</v>
      </c>
      <c r="CE296" s="43">
        <f t="shared" si="416"/>
        <v>0</v>
      </c>
      <c r="CF296" s="43">
        <f t="shared" si="416"/>
        <v>0</v>
      </c>
      <c r="CG296" s="43">
        <f t="shared" si="416"/>
        <v>0</v>
      </c>
      <c r="CH296" s="43">
        <f t="shared" si="416"/>
        <v>0</v>
      </c>
      <c r="CI296" s="43">
        <f t="shared" si="416"/>
        <v>0</v>
      </c>
      <c r="CJ296" s="43">
        <f t="shared" si="416"/>
        <v>0</v>
      </c>
      <c r="CK296" s="43">
        <f t="shared" si="416"/>
        <v>0</v>
      </c>
      <c r="CL296" s="43">
        <f t="shared" si="416"/>
        <v>0</v>
      </c>
      <c r="CM296" s="43">
        <f t="shared" si="416"/>
        <v>0</v>
      </c>
      <c r="CN296" s="43">
        <f t="shared" si="416"/>
        <v>0</v>
      </c>
      <c r="CO296" s="43">
        <f t="shared" si="416"/>
        <v>0</v>
      </c>
      <c r="CP296" s="43">
        <f t="shared" si="416"/>
        <v>0</v>
      </c>
      <c r="CQ296" s="43">
        <f t="shared" si="416"/>
        <v>0</v>
      </c>
      <c r="CR296" s="43">
        <f t="shared" ref="CR296:DW296" si="417">IF(BQ$4&lt;=$C$269,$AF$9/$C$269,0)</f>
        <v>0</v>
      </c>
      <c r="CS296" s="43">
        <f t="shared" si="417"/>
        <v>0</v>
      </c>
      <c r="CT296" s="43">
        <f t="shared" si="417"/>
        <v>0</v>
      </c>
      <c r="CU296" s="43">
        <f t="shared" si="417"/>
        <v>0</v>
      </c>
      <c r="CV296" s="43">
        <f t="shared" si="417"/>
        <v>0</v>
      </c>
      <c r="CW296" s="43">
        <f t="shared" si="417"/>
        <v>0</v>
      </c>
      <c r="CX296" s="43">
        <f t="shared" si="417"/>
        <v>0</v>
      </c>
      <c r="CY296" s="43">
        <f t="shared" si="417"/>
        <v>0</v>
      </c>
      <c r="CZ296" s="43">
        <f t="shared" si="417"/>
        <v>0</v>
      </c>
      <c r="DA296" s="43">
        <f t="shared" si="417"/>
        <v>0</v>
      </c>
      <c r="DB296" s="43">
        <f t="shared" si="417"/>
        <v>0</v>
      </c>
      <c r="DC296" s="43">
        <f t="shared" si="417"/>
        <v>0</v>
      </c>
      <c r="DD296" s="43">
        <f t="shared" si="417"/>
        <v>0</v>
      </c>
      <c r="DE296" s="43">
        <f t="shared" si="417"/>
        <v>0</v>
      </c>
      <c r="DF296" s="43">
        <f t="shared" si="417"/>
        <v>0</v>
      </c>
      <c r="DG296" s="43">
        <f t="shared" si="417"/>
        <v>0</v>
      </c>
      <c r="DH296" s="43">
        <f t="shared" si="417"/>
        <v>0</v>
      </c>
      <c r="DI296" s="43">
        <f t="shared" si="417"/>
        <v>0</v>
      </c>
      <c r="DJ296" s="43">
        <f t="shared" si="417"/>
        <v>0</v>
      </c>
      <c r="DK296" s="43">
        <f t="shared" si="417"/>
        <v>0</v>
      </c>
      <c r="DL296" s="43">
        <f t="shared" si="417"/>
        <v>0</v>
      </c>
      <c r="DM296" s="43">
        <f t="shared" si="417"/>
        <v>0</v>
      </c>
      <c r="DN296" s="43">
        <f t="shared" si="417"/>
        <v>0</v>
      </c>
      <c r="DO296" s="43">
        <f t="shared" si="417"/>
        <v>0</v>
      </c>
      <c r="DP296" s="43">
        <f t="shared" si="417"/>
        <v>0</v>
      </c>
      <c r="DQ296" s="43">
        <f t="shared" si="417"/>
        <v>0</v>
      </c>
      <c r="DR296" s="43">
        <f t="shared" si="417"/>
        <v>0</v>
      </c>
      <c r="DS296" s="43">
        <f t="shared" si="417"/>
        <v>0</v>
      </c>
      <c r="DT296" s="43">
        <f t="shared" si="417"/>
        <v>0</v>
      </c>
      <c r="DU296" s="43">
        <f t="shared" si="417"/>
        <v>0</v>
      </c>
      <c r="DV296" s="43">
        <f t="shared" si="417"/>
        <v>0</v>
      </c>
      <c r="DW296" s="43">
        <f t="shared" si="417"/>
        <v>0</v>
      </c>
    </row>
    <row r="297" spans="4:127" x14ac:dyDescent="0.2">
      <c r="D297" s="20">
        <v>29</v>
      </c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>
        <f t="shared" ref="AG297:CR297" si="418">IF(E$4&lt;=$C$269,$AG$9/$C$269,0)</f>
        <v>0</v>
      </c>
      <c r="AH297" s="43">
        <f t="shared" si="418"/>
        <v>0</v>
      </c>
      <c r="AI297" s="43">
        <f t="shared" si="418"/>
        <v>0</v>
      </c>
      <c r="AJ297" s="43">
        <f t="shared" si="418"/>
        <v>0</v>
      </c>
      <c r="AK297" s="43">
        <f t="shared" si="418"/>
        <v>0</v>
      </c>
      <c r="AL297" s="43">
        <f t="shared" si="418"/>
        <v>0</v>
      </c>
      <c r="AM297" s="43">
        <f t="shared" si="418"/>
        <v>0</v>
      </c>
      <c r="AN297" s="43">
        <f t="shared" si="418"/>
        <v>0</v>
      </c>
      <c r="AO297" s="43">
        <f t="shared" si="418"/>
        <v>0</v>
      </c>
      <c r="AP297" s="43">
        <f t="shared" si="418"/>
        <v>0</v>
      </c>
      <c r="AQ297" s="43">
        <f t="shared" si="418"/>
        <v>0</v>
      </c>
      <c r="AR297" s="43">
        <f t="shared" si="418"/>
        <v>0</v>
      </c>
      <c r="AS297" s="43">
        <f t="shared" si="418"/>
        <v>0</v>
      </c>
      <c r="AT297" s="43">
        <f t="shared" si="418"/>
        <v>0</v>
      </c>
      <c r="AU297" s="43">
        <f t="shared" si="418"/>
        <v>0</v>
      </c>
      <c r="AV297" s="43">
        <f t="shared" si="418"/>
        <v>0</v>
      </c>
      <c r="AW297" s="43">
        <f t="shared" si="418"/>
        <v>0</v>
      </c>
      <c r="AX297" s="43">
        <f t="shared" si="418"/>
        <v>0</v>
      </c>
      <c r="AY297" s="43">
        <f t="shared" si="418"/>
        <v>0</v>
      </c>
      <c r="AZ297" s="43">
        <f t="shared" si="418"/>
        <v>0</v>
      </c>
      <c r="BA297" s="43">
        <f t="shared" si="418"/>
        <v>0</v>
      </c>
      <c r="BB297" s="43">
        <f t="shared" si="418"/>
        <v>0</v>
      </c>
      <c r="BC297" s="43">
        <f t="shared" si="418"/>
        <v>0</v>
      </c>
      <c r="BD297" s="43">
        <f t="shared" si="418"/>
        <v>0</v>
      </c>
      <c r="BE297" s="43">
        <f t="shared" si="418"/>
        <v>0</v>
      </c>
      <c r="BF297" s="43">
        <f t="shared" si="418"/>
        <v>0</v>
      </c>
      <c r="BG297" s="43">
        <f t="shared" si="418"/>
        <v>0</v>
      </c>
      <c r="BH297" s="43">
        <f t="shared" si="418"/>
        <v>0</v>
      </c>
      <c r="BI297" s="43">
        <f t="shared" si="418"/>
        <v>0</v>
      </c>
      <c r="BJ297" s="43">
        <f t="shared" si="418"/>
        <v>0</v>
      </c>
      <c r="BK297" s="43">
        <f t="shared" si="418"/>
        <v>0</v>
      </c>
      <c r="BL297" s="43">
        <f t="shared" si="418"/>
        <v>0</v>
      </c>
      <c r="BM297" s="43">
        <f t="shared" si="418"/>
        <v>0</v>
      </c>
      <c r="BN297" s="43">
        <f t="shared" si="418"/>
        <v>0</v>
      </c>
      <c r="BO297" s="43">
        <f t="shared" si="418"/>
        <v>0</v>
      </c>
      <c r="BP297" s="43">
        <f t="shared" si="418"/>
        <v>0</v>
      </c>
      <c r="BQ297" s="43">
        <f t="shared" si="418"/>
        <v>0</v>
      </c>
      <c r="BR297" s="43">
        <f t="shared" si="418"/>
        <v>0</v>
      </c>
      <c r="BS297" s="43">
        <f t="shared" si="418"/>
        <v>0</v>
      </c>
      <c r="BT297" s="43">
        <f t="shared" si="418"/>
        <v>0</v>
      </c>
      <c r="BU297" s="43">
        <f t="shared" si="418"/>
        <v>0</v>
      </c>
      <c r="BV297" s="43">
        <f t="shared" si="418"/>
        <v>0</v>
      </c>
      <c r="BW297" s="43">
        <f t="shared" si="418"/>
        <v>0</v>
      </c>
      <c r="BX297" s="43">
        <f t="shared" si="418"/>
        <v>0</v>
      </c>
      <c r="BY297" s="43">
        <f t="shared" si="418"/>
        <v>0</v>
      </c>
      <c r="BZ297" s="43">
        <f t="shared" si="418"/>
        <v>0</v>
      </c>
      <c r="CA297" s="43">
        <f t="shared" si="418"/>
        <v>0</v>
      </c>
      <c r="CB297" s="43">
        <f t="shared" si="418"/>
        <v>0</v>
      </c>
      <c r="CC297" s="43">
        <f t="shared" si="418"/>
        <v>0</v>
      </c>
      <c r="CD297" s="43">
        <f t="shared" si="418"/>
        <v>0</v>
      </c>
      <c r="CE297" s="43">
        <f t="shared" si="418"/>
        <v>0</v>
      </c>
      <c r="CF297" s="43">
        <f t="shared" si="418"/>
        <v>0</v>
      </c>
      <c r="CG297" s="43">
        <f t="shared" si="418"/>
        <v>0</v>
      </c>
      <c r="CH297" s="43">
        <f t="shared" si="418"/>
        <v>0</v>
      </c>
      <c r="CI297" s="43">
        <f t="shared" si="418"/>
        <v>0</v>
      </c>
      <c r="CJ297" s="43">
        <f t="shared" si="418"/>
        <v>0</v>
      </c>
      <c r="CK297" s="43">
        <f t="shared" si="418"/>
        <v>0</v>
      </c>
      <c r="CL297" s="43">
        <f t="shared" si="418"/>
        <v>0</v>
      </c>
      <c r="CM297" s="43">
        <f t="shared" si="418"/>
        <v>0</v>
      </c>
      <c r="CN297" s="43">
        <f t="shared" si="418"/>
        <v>0</v>
      </c>
      <c r="CO297" s="43">
        <f t="shared" si="418"/>
        <v>0</v>
      </c>
      <c r="CP297" s="43">
        <f t="shared" si="418"/>
        <v>0</v>
      </c>
      <c r="CQ297" s="43">
        <f t="shared" si="418"/>
        <v>0</v>
      </c>
      <c r="CR297" s="43">
        <f t="shared" si="418"/>
        <v>0</v>
      </c>
      <c r="CS297" s="43">
        <f t="shared" ref="CS297:DW297" si="419">IF(BQ$4&lt;=$C$269,$AG$9/$C$269,0)</f>
        <v>0</v>
      </c>
      <c r="CT297" s="43">
        <f t="shared" si="419"/>
        <v>0</v>
      </c>
      <c r="CU297" s="43">
        <f t="shared" si="419"/>
        <v>0</v>
      </c>
      <c r="CV297" s="43">
        <f t="shared" si="419"/>
        <v>0</v>
      </c>
      <c r="CW297" s="43">
        <f t="shared" si="419"/>
        <v>0</v>
      </c>
      <c r="CX297" s="43">
        <f t="shared" si="419"/>
        <v>0</v>
      </c>
      <c r="CY297" s="43">
        <f t="shared" si="419"/>
        <v>0</v>
      </c>
      <c r="CZ297" s="43">
        <f t="shared" si="419"/>
        <v>0</v>
      </c>
      <c r="DA297" s="43">
        <f t="shared" si="419"/>
        <v>0</v>
      </c>
      <c r="DB297" s="43">
        <f t="shared" si="419"/>
        <v>0</v>
      </c>
      <c r="DC297" s="43">
        <f t="shared" si="419"/>
        <v>0</v>
      </c>
      <c r="DD297" s="43">
        <f t="shared" si="419"/>
        <v>0</v>
      </c>
      <c r="DE297" s="43">
        <f t="shared" si="419"/>
        <v>0</v>
      </c>
      <c r="DF297" s="43">
        <f t="shared" si="419"/>
        <v>0</v>
      </c>
      <c r="DG297" s="43">
        <f t="shared" si="419"/>
        <v>0</v>
      </c>
      <c r="DH297" s="43">
        <f t="shared" si="419"/>
        <v>0</v>
      </c>
      <c r="DI297" s="43">
        <f t="shared" si="419"/>
        <v>0</v>
      </c>
      <c r="DJ297" s="43">
        <f t="shared" si="419"/>
        <v>0</v>
      </c>
      <c r="DK297" s="43">
        <f t="shared" si="419"/>
        <v>0</v>
      </c>
      <c r="DL297" s="43">
        <f t="shared" si="419"/>
        <v>0</v>
      </c>
      <c r="DM297" s="43">
        <f t="shared" si="419"/>
        <v>0</v>
      </c>
      <c r="DN297" s="43">
        <f t="shared" si="419"/>
        <v>0</v>
      </c>
      <c r="DO297" s="43">
        <f t="shared" si="419"/>
        <v>0</v>
      </c>
      <c r="DP297" s="43">
        <f t="shared" si="419"/>
        <v>0</v>
      </c>
      <c r="DQ297" s="43">
        <f t="shared" si="419"/>
        <v>0</v>
      </c>
      <c r="DR297" s="43">
        <f t="shared" si="419"/>
        <v>0</v>
      </c>
      <c r="DS297" s="43">
        <f t="shared" si="419"/>
        <v>0</v>
      </c>
      <c r="DT297" s="43">
        <f t="shared" si="419"/>
        <v>0</v>
      </c>
      <c r="DU297" s="43">
        <f t="shared" si="419"/>
        <v>0</v>
      </c>
      <c r="DV297" s="43">
        <f t="shared" si="419"/>
        <v>0</v>
      </c>
      <c r="DW297" s="43">
        <f t="shared" si="419"/>
        <v>0</v>
      </c>
    </row>
    <row r="298" spans="4:127" x14ac:dyDescent="0.2">
      <c r="D298" s="20">
        <v>30</v>
      </c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>
        <f t="shared" ref="AH298:CS298" si="420">IF(E$4&lt;=$C$269,$AH$9/$C$269,0)</f>
        <v>0</v>
      </c>
      <c r="AI298" s="43">
        <f t="shared" si="420"/>
        <v>0</v>
      </c>
      <c r="AJ298" s="43">
        <f t="shared" si="420"/>
        <v>0</v>
      </c>
      <c r="AK298" s="43">
        <f t="shared" si="420"/>
        <v>0</v>
      </c>
      <c r="AL298" s="43">
        <f t="shared" si="420"/>
        <v>0</v>
      </c>
      <c r="AM298" s="43">
        <f t="shared" si="420"/>
        <v>0</v>
      </c>
      <c r="AN298" s="43">
        <f t="shared" si="420"/>
        <v>0</v>
      </c>
      <c r="AO298" s="43">
        <f t="shared" si="420"/>
        <v>0</v>
      </c>
      <c r="AP298" s="43">
        <f t="shared" si="420"/>
        <v>0</v>
      </c>
      <c r="AQ298" s="43">
        <f t="shared" si="420"/>
        <v>0</v>
      </c>
      <c r="AR298" s="43">
        <f t="shared" si="420"/>
        <v>0</v>
      </c>
      <c r="AS298" s="43">
        <f t="shared" si="420"/>
        <v>0</v>
      </c>
      <c r="AT298" s="43">
        <f t="shared" si="420"/>
        <v>0</v>
      </c>
      <c r="AU298" s="43">
        <f t="shared" si="420"/>
        <v>0</v>
      </c>
      <c r="AV298" s="43">
        <f t="shared" si="420"/>
        <v>0</v>
      </c>
      <c r="AW298" s="43">
        <f t="shared" si="420"/>
        <v>0</v>
      </c>
      <c r="AX298" s="43">
        <f t="shared" si="420"/>
        <v>0</v>
      </c>
      <c r="AY298" s="43">
        <f t="shared" si="420"/>
        <v>0</v>
      </c>
      <c r="AZ298" s="43">
        <f t="shared" si="420"/>
        <v>0</v>
      </c>
      <c r="BA298" s="43">
        <f t="shared" si="420"/>
        <v>0</v>
      </c>
      <c r="BB298" s="43">
        <f t="shared" si="420"/>
        <v>0</v>
      </c>
      <c r="BC298" s="43">
        <f t="shared" si="420"/>
        <v>0</v>
      </c>
      <c r="BD298" s="43">
        <f t="shared" si="420"/>
        <v>0</v>
      </c>
      <c r="BE298" s="43">
        <f t="shared" si="420"/>
        <v>0</v>
      </c>
      <c r="BF298" s="43">
        <f t="shared" si="420"/>
        <v>0</v>
      </c>
      <c r="BG298" s="43">
        <f t="shared" si="420"/>
        <v>0</v>
      </c>
      <c r="BH298" s="43">
        <f t="shared" si="420"/>
        <v>0</v>
      </c>
      <c r="BI298" s="43">
        <f t="shared" si="420"/>
        <v>0</v>
      </c>
      <c r="BJ298" s="43">
        <f t="shared" si="420"/>
        <v>0</v>
      </c>
      <c r="BK298" s="43">
        <f t="shared" si="420"/>
        <v>0</v>
      </c>
      <c r="BL298" s="43">
        <f t="shared" si="420"/>
        <v>0</v>
      </c>
      <c r="BM298" s="43">
        <f t="shared" si="420"/>
        <v>0</v>
      </c>
      <c r="BN298" s="43">
        <f t="shared" si="420"/>
        <v>0</v>
      </c>
      <c r="BO298" s="43">
        <f t="shared" si="420"/>
        <v>0</v>
      </c>
      <c r="BP298" s="43">
        <f t="shared" si="420"/>
        <v>0</v>
      </c>
      <c r="BQ298" s="43">
        <f t="shared" si="420"/>
        <v>0</v>
      </c>
      <c r="BR298" s="43">
        <f t="shared" si="420"/>
        <v>0</v>
      </c>
      <c r="BS298" s="43">
        <f t="shared" si="420"/>
        <v>0</v>
      </c>
      <c r="BT298" s="43">
        <f t="shared" si="420"/>
        <v>0</v>
      </c>
      <c r="BU298" s="43">
        <f t="shared" si="420"/>
        <v>0</v>
      </c>
      <c r="BV298" s="43">
        <f t="shared" si="420"/>
        <v>0</v>
      </c>
      <c r="BW298" s="43">
        <f t="shared" si="420"/>
        <v>0</v>
      </c>
      <c r="BX298" s="43">
        <f t="shared" si="420"/>
        <v>0</v>
      </c>
      <c r="BY298" s="43">
        <f t="shared" si="420"/>
        <v>0</v>
      </c>
      <c r="BZ298" s="43">
        <f t="shared" si="420"/>
        <v>0</v>
      </c>
      <c r="CA298" s="43">
        <f t="shared" si="420"/>
        <v>0</v>
      </c>
      <c r="CB298" s="43">
        <f t="shared" si="420"/>
        <v>0</v>
      </c>
      <c r="CC298" s="43">
        <f t="shared" si="420"/>
        <v>0</v>
      </c>
      <c r="CD298" s="43">
        <f t="shared" si="420"/>
        <v>0</v>
      </c>
      <c r="CE298" s="43">
        <f t="shared" si="420"/>
        <v>0</v>
      </c>
      <c r="CF298" s="43">
        <f t="shared" si="420"/>
        <v>0</v>
      </c>
      <c r="CG298" s="43">
        <f t="shared" si="420"/>
        <v>0</v>
      </c>
      <c r="CH298" s="43">
        <f t="shared" si="420"/>
        <v>0</v>
      </c>
      <c r="CI298" s="43">
        <f t="shared" si="420"/>
        <v>0</v>
      </c>
      <c r="CJ298" s="43">
        <f t="shared" si="420"/>
        <v>0</v>
      </c>
      <c r="CK298" s="43">
        <f t="shared" si="420"/>
        <v>0</v>
      </c>
      <c r="CL298" s="43">
        <f t="shared" si="420"/>
        <v>0</v>
      </c>
      <c r="CM298" s="43">
        <f t="shared" si="420"/>
        <v>0</v>
      </c>
      <c r="CN298" s="43">
        <f t="shared" si="420"/>
        <v>0</v>
      </c>
      <c r="CO298" s="43">
        <f t="shared" si="420"/>
        <v>0</v>
      </c>
      <c r="CP298" s="43">
        <f t="shared" si="420"/>
        <v>0</v>
      </c>
      <c r="CQ298" s="43">
        <f t="shared" si="420"/>
        <v>0</v>
      </c>
      <c r="CR298" s="43">
        <f t="shared" si="420"/>
        <v>0</v>
      </c>
      <c r="CS298" s="43">
        <f t="shared" si="420"/>
        <v>0</v>
      </c>
      <c r="CT298" s="43">
        <f t="shared" ref="CT298:DW298" si="421">IF(BQ$4&lt;=$C$269,$AH$9/$C$269,0)</f>
        <v>0</v>
      </c>
      <c r="CU298" s="43">
        <f t="shared" si="421"/>
        <v>0</v>
      </c>
      <c r="CV298" s="43">
        <f t="shared" si="421"/>
        <v>0</v>
      </c>
      <c r="CW298" s="43">
        <f t="shared" si="421"/>
        <v>0</v>
      </c>
      <c r="CX298" s="43">
        <f t="shared" si="421"/>
        <v>0</v>
      </c>
      <c r="CY298" s="43">
        <f t="shared" si="421"/>
        <v>0</v>
      </c>
      <c r="CZ298" s="43">
        <f t="shared" si="421"/>
        <v>0</v>
      </c>
      <c r="DA298" s="43">
        <f t="shared" si="421"/>
        <v>0</v>
      </c>
      <c r="DB298" s="43">
        <f t="shared" si="421"/>
        <v>0</v>
      </c>
      <c r="DC298" s="43">
        <f t="shared" si="421"/>
        <v>0</v>
      </c>
      <c r="DD298" s="43">
        <f t="shared" si="421"/>
        <v>0</v>
      </c>
      <c r="DE298" s="43">
        <f t="shared" si="421"/>
        <v>0</v>
      </c>
      <c r="DF298" s="43">
        <f t="shared" si="421"/>
        <v>0</v>
      </c>
      <c r="DG298" s="43">
        <f t="shared" si="421"/>
        <v>0</v>
      </c>
      <c r="DH298" s="43">
        <f t="shared" si="421"/>
        <v>0</v>
      </c>
      <c r="DI298" s="43">
        <f t="shared" si="421"/>
        <v>0</v>
      </c>
      <c r="DJ298" s="43">
        <f t="shared" si="421"/>
        <v>0</v>
      </c>
      <c r="DK298" s="43">
        <f t="shared" si="421"/>
        <v>0</v>
      </c>
      <c r="DL298" s="43">
        <f t="shared" si="421"/>
        <v>0</v>
      </c>
      <c r="DM298" s="43">
        <f t="shared" si="421"/>
        <v>0</v>
      </c>
      <c r="DN298" s="43">
        <f t="shared" si="421"/>
        <v>0</v>
      </c>
      <c r="DO298" s="43">
        <f t="shared" si="421"/>
        <v>0</v>
      </c>
      <c r="DP298" s="43">
        <f t="shared" si="421"/>
        <v>0</v>
      </c>
      <c r="DQ298" s="43">
        <f t="shared" si="421"/>
        <v>0</v>
      </c>
      <c r="DR298" s="43">
        <f t="shared" si="421"/>
        <v>0</v>
      </c>
      <c r="DS298" s="43">
        <f t="shared" si="421"/>
        <v>0</v>
      </c>
      <c r="DT298" s="43">
        <f t="shared" si="421"/>
        <v>0</v>
      </c>
      <c r="DU298" s="43">
        <f t="shared" si="421"/>
        <v>0</v>
      </c>
      <c r="DV298" s="43">
        <f t="shared" si="421"/>
        <v>0</v>
      </c>
      <c r="DW298" s="43">
        <f t="shared" si="421"/>
        <v>0</v>
      </c>
    </row>
    <row r="299" spans="4:127" x14ac:dyDescent="0.2">
      <c r="D299" s="20">
        <v>31</v>
      </c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>
        <f t="shared" ref="AI299:CT299" si="422">IF(E$4&lt;=$C$269,$AI$9/$C$269,0)</f>
        <v>0</v>
      </c>
      <c r="AJ299" s="43">
        <f t="shared" si="422"/>
        <v>0</v>
      </c>
      <c r="AK299" s="43">
        <f t="shared" si="422"/>
        <v>0</v>
      </c>
      <c r="AL299" s="43">
        <f t="shared" si="422"/>
        <v>0</v>
      </c>
      <c r="AM299" s="43">
        <f t="shared" si="422"/>
        <v>0</v>
      </c>
      <c r="AN299" s="43">
        <f t="shared" si="422"/>
        <v>0</v>
      </c>
      <c r="AO299" s="43">
        <f t="shared" si="422"/>
        <v>0</v>
      </c>
      <c r="AP299" s="43">
        <f t="shared" si="422"/>
        <v>0</v>
      </c>
      <c r="AQ299" s="43">
        <f t="shared" si="422"/>
        <v>0</v>
      </c>
      <c r="AR299" s="43">
        <f t="shared" si="422"/>
        <v>0</v>
      </c>
      <c r="AS299" s="43">
        <f t="shared" si="422"/>
        <v>0</v>
      </c>
      <c r="AT299" s="43">
        <f t="shared" si="422"/>
        <v>0</v>
      </c>
      <c r="AU299" s="43">
        <f t="shared" si="422"/>
        <v>0</v>
      </c>
      <c r="AV299" s="43">
        <f t="shared" si="422"/>
        <v>0</v>
      </c>
      <c r="AW299" s="43">
        <f t="shared" si="422"/>
        <v>0</v>
      </c>
      <c r="AX299" s="43">
        <f t="shared" si="422"/>
        <v>0</v>
      </c>
      <c r="AY299" s="43">
        <f t="shared" si="422"/>
        <v>0</v>
      </c>
      <c r="AZ299" s="43">
        <f t="shared" si="422"/>
        <v>0</v>
      </c>
      <c r="BA299" s="43">
        <f t="shared" si="422"/>
        <v>0</v>
      </c>
      <c r="BB299" s="43">
        <f t="shared" si="422"/>
        <v>0</v>
      </c>
      <c r="BC299" s="43">
        <f t="shared" si="422"/>
        <v>0</v>
      </c>
      <c r="BD299" s="43">
        <f t="shared" si="422"/>
        <v>0</v>
      </c>
      <c r="BE299" s="43">
        <f t="shared" si="422"/>
        <v>0</v>
      </c>
      <c r="BF299" s="43">
        <f t="shared" si="422"/>
        <v>0</v>
      </c>
      <c r="BG299" s="43">
        <f t="shared" si="422"/>
        <v>0</v>
      </c>
      <c r="BH299" s="43">
        <f t="shared" si="422"/>
        <v>0</v>
      </c>
      <c r="BI299" s="43">
        <f t="shared" si="422"/>
        <v>0</v>
      </c>
      <c r="BJ299" s="43">
        <f t="shared" si="422"/>
        <v>0</v>
      </c>
      <c r="BK299" s="43">
        <f t="shared" si="422"/>
        <v>0</v>
      </c>
      <c r="BL299" s="43">
        <f t="shared" si="422"/>
        <v>0</v>
      </c>
      <c r="BM299" s="43">
        <f t="shared" si="422"/>
        <v>0</v>
      </c>
      <c r="BN299" s="43">
        <f t="shared" si="422"/>
        <v>0</v>
      </c>
      <c r="BO299" s="43">
        <f t="shared" si="422"/>
        <v>0</v>
      </c>
      <c r="BP299" s="43">
        <f t="shared" si="422"/>
        <v>0</v>
      </c>
      <c r="BQ299" s="43">
        <f t="shared" si="422"/>
        <v>0</v>
      </c>
      <c r="BR299" s="43">
        <f t="shared" si="422"/>
        <v>0</v>
      </c>
      <c r="BS299" s="43">
        <f t="shared" si="422"/>
        <v>0</v>
      </c>
      <c r="BT299" s="43">
        <f t="shared" si="422"/>
        <v>0</v>
      </c>
      <c r="BU299" s="43">
        <f t="shared" si="422"/>
        <v>0</v>
      </c>
      <c r="BV299" s="43">
        <f t="shared" si="422"/>
        <v>0</v>
      </c>
      <c r="BW299" s="43">
        <f t="shared" si="422"/>
        <v>0</v>
      </c>
      <c r="BX299" s="43">
        <f t="shared" si="422"/>
        <v>0</v>
      </c>
      <c r="BY299" s="43">
        <f t="shared" si="422"/>
        <v>0</v>
      </c>
      <c r="BZ299" s="43">
        <f t="shared" si="422"/>
        <v>0</v>
      </c>
      <c r="CA299" s="43">
        <f t="shared" si="422"/>
        <v>0</v>
      </c>
      <c r="CB299" s="43">
        <f t="shared" si="422"/>
        <v>0</v>
      </c>
      <c r="CC299" s="43">
        <f t="shared" si="422"/>
        <v>0</v>
      </c>
      <c r="CD299" s="43">
        <f t="shared" si="422"/>
        <v>0</v>
      </c>
      <c r="CE299" s="43">
        <f t="shared" si="422"/>
        <v>0</v>
      </c>
      <c r="CF299" s="43">
        <f t="shared" si="422"/>
        <v>0</v>
      </c>
      <c r="CG299" s="43">
        <f t="shared" si="422"/>
        <v>0</v>
      </c>
      <c r="CH299" s="43">
        <f t="shared" si="422"/>
        <v>0</v>
      </c>
      <c r="CI299" s="43">
        <f t="shared" si="422"/>
        <v>0</v>
      </c>
      <c r="CJ299" s="43">
        <f t="shared" si="422"/>
        <v>0</v>
      </c>
      <c r="CK299" s="43">
        <f t="shared" si="422"/>
        <v>0</v>
      </c>
      <c r="CL299" s="43">
        <f t="shared" si="422"/>
        <v>0</v>
      </c>
      <c r="CM299" s="43">
        <f t="shared" si="422"/>
        <v>0</v>
      </c>
      <c r="CN299" s="43">
        <f t="shared" si="422"/>
        <v>0</v>
      </c>
      <c r="CO299" s="43">
        <f t="shared" si="422"/>
        <v>0</v>
      </c>
      <c r="CP299" s="43">
        <f t="shared" si="422"/>
        <v>0</v>
      </c>
      <c r="CQ299" s="43">
        <f t="shared" si="422"/>
        <v>0</v>
      </c>
      <c r="CR299" s="43">
        <f t="shared" si="422"/>
        <v>0</v>
      </c>
      <c r="CS299" s="43">
        <f t="shared" si="422"/>
        <v>0</v>
      </c>
      <c r="CT299" s="43">
        <f t="shared" si="422"/>
        <v>0</v>
      </c>
      <c r="CU299" s="43">
        <f t="shared" ref="CU299:DW299" si="423">IF(BQ$4&lt;=$C$269,$AI$9/$C$269,0)</f>
        <v>0</v>
      </c>
      <c r="CV299" s="43">
        <f t="shared" si="423"/>
        <v>0</v>
      </c>
      <c r="CW299" s="43">
        <f t="shared" si="423"/>
        <v>0</v>
      </c>
      <c r="CX299" s="43">
        <f t="shared" si="423"/>
        <v>0</v>
      </c>
      <c r="CY299" s="43">
        <f t="shared" si="423"/>
        <v>0</v>
      </c>
      <c r="CZ299" s="43">
        <f t="shared" si="423"/>
        <v>0</v>
      </c>
      <c r="DA299" s="43">
        <f t="shared" si="423"/>
        <v>0</v>
      </c>
      <c r="DB299" s="43">
        <f t="shared" si="423"/>
        <v>0</v>
      </c>
      <c r="DC299" s="43">
        <f t="shared" si="423"/>
        <v>0</v>
      </c>
      <c r="DD299" s="43">
        <f t="shared" si="423"/>
        <v>0</v>
      </c>
      <c r="DE299" s="43">
        <f t="shared" si="423"/>
        <v>0</v>
      </c>
      <c r="DF299" s="43">
        <f t="shared" si="423"/>
        <v>0</v>
      </c>
      <c r="DG299" s="43">
        <f t="shared" si="423"/>
        <v>0</v>
      </c>
      <c r="DH299" s="43">
        <f t="shared" si="423"/>
        <v>0</v>
      </c>
      <c r="DI299" s="43">
        <f t="shared" si="423"/>
        <v>0</v>
      </c>
      <c r="DJ299" s="43">
        <f t="shared" si="423"/>
        <v>0</v>
      </c>
      <c r="DK299" s="43">
        <f t="shared" si="423"/>
        <v>0</v>
      </c>
      <c r="DL299" s="43">
        <f t="shared" si="423"/>
        <v>0</v>
      </c>
      <c r="DM299" s="43">
        <f t="shared" si="423"/>
        <v>0</v>
      </c>
      <c r="DN299" s="43">
        <f t="shared" si="423"/>
        <v>0</v>
      </c>
      <c r="DO299" s="43">
        <f t="shared" si="423"/>
        <v>0</v>
      </c>
      <c r="DP299" s="43">
        <f t="shared" si="423"/>
        <v>0</v>
      </c>
      <c r="DQ299" s="43">
        <f t="shared" si="423"/>
        <v>0</v>
      </c>
      <c r="DR299" s="43">
        <f t="shared" si="423"/>
        <v>0</v>
      </c>
      <c r="DS299" s="43">
        <f t="shared" si="423"/>
        <v>0</v>
      </c>
      <c r="DT299" s="43">
        <f t="shared" si="423"/>
        <v>0</v>
      </c>
      <c r="DU299" s="43">
        <f t="shared" si="423"/>
        <v>0</v>
      </c>
      <c r="DV299" s="43">
        <f t="shared" si="423"/>
        <v>0</v>
      </c>
      <c r="DW299" s="43">
        <f t="shared" si="423"/>
        <v>0</v>
      </c>
    </row>
    <row r="300" spans="4:127" x14ac:dyDescent="0.2">
      <c r="D300" s="20">
        <v>32</v>
      </c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>
        <f t="shared" ref="AJ300:CU300" si="424">IF(E$4&lt;=$C$269,$AJ$9/$C$269,0)</f>
        <v>0</v>
      </c>
      <c r="AK300" s="43">
        <f t="shared" si="424"/>
        <v>0</v>
      </c>
      <c r="AL300" s="43">
        <f t="shared" si="424"/>
        <v>0</v>
      </c>
      <c r="AM300" s="43">
        <f t="shared" si="424"/>
        <v>0</v>
      </c>
      <c r="AN300" s="43">
        <f t="shared" si="424"/>
        <v>0</v>
      </c>
      <c r="AO300" s="43">
        <f t="shared" si="424"/>
        <v>0</v>
      </c>
      <c r="AP300" s="43">
        <f t="shared" si="424"/>
        <v>0</v>
      </c>
      <c r="AQ300" s="43">
        <f t="shared" si="424"/>
        <v>0</v>
      </c>
      <c r="AR300" s="43">
        <f t="shared" si="424"/>
        <v>0</v>
      </c>
      <c r="AS300" s="43">
        <f t="shared" si="424"/>
        <v>0</v>
      </c>
      <c r="AT300" s="43">
        <f t="shared" si="424"/>
        <v>0</v>
      </c>
      <c r="AU300" s="43">
        <f t="shared" si="424"/>
        <v>0</v>
      </c>
      <c r="AV300" s="43">
        <f t="shared" si="424"/>
        <v>0</v>
      </c>
      <c r="AW300" s="43">
        <f t="shared" si="424"/>
        <v>0</v>
      </c>
      <c r="AX300" s="43">
        <f t="shared" si="424"/>
        <v>0</v>
      </c>
      <c r="AY300" s="43">
        <f t="shared" si="424"/>
        <v>0</v>
      </c>
      <c r="AZ300" s="43">
        <f t="shared" si="424"/>
        <v>0</v>
      </c>
      <c r="BA300" s="43">
        <f t="shared" si="424"/>
        <v>0</v>
      </c>
      <c r="BB300" s="43">
        <f t="shared" si="424"/>
        <v>0</v>
      </c>
      <c r="BC300" s="43">
        <f t="shared" si="424"/>
        <v>0</v>
      </c>
      <c r="BD300" s="43">
        <f t="shared" si="424"/>
        <v>0</v>
      </c>
      <c r="BE300" s="43">
        <f t="shared" si="424"/>
        <v>0</v>
      </c>
      <c r="BF300" s="43">
        <f t="shared" si="424"/>
        <v>0</v>
      </c>
      <c r="BG300" s="43">
        <f t="shared" si="424"/>
        <v>0</v>
      </c>
      <c r="BH300" s="43">
        <f t="shared" si="424"/>
        <v>0</v>
      </c>
      <c r="BI300" s="43">
        <f t="shared" si="424"/>
        <v>0</v>
      </c>
      <c r="BJ300" s="43">
        <f t="shared" si="424"/>
        <v>0</v>
      </c>
      <c r="BK300" s="43">
        <f t="shared" si="424"/>
        <v>0</v>
      </c>
      <c r="BL300" s="43">
        <f t="shared" si="424"/>
        <v>0</v>
      </c>
      <c r="BM300" s="43">
        <f t="shared" si="424"/>
        <v>0</v>
      </c>
      <c r="BN300" s="43">
        <f t="shared" si="424"/>
        <v>0</v>
      </c>
      <c r="BO300" s="43">
        <f t="shared" si="424"/>
        <v>0</v>
      </c>
      <c r="BP300" s="43">
        <f t="shared" si="424"/>
        <v>0</v>
      </c>
      <c r="BQ300" s="43">
        <f t="shared" si="424"/>
        <v>0</v>
      </c>
      <c r="BR300" s="43">
        <f t="shared" si="424"/>
        <v>0</v>
      </c>
      <c r="BS300" s="43">
        <f t="shared" si="424"/>
        <v>0</v>
      </c>
      <c r="BT300" s="43">
        <f t="shared" si="424"/>
        <v>0</v>
      </c>
      <c r="BU300" s="43">
        <f t="shared" si="424"/>
        <v>0</v>
      </c>
      <c r="BV300" s="43">
        <f t="shared" si="424"/>
        <v>0</v>
      </c>
      <c r="BW300" s="43">
        <f t="shared" si="424"/>
        <v>0</v>
      </c>
      <c r="BX300" s="43">
        <f t="shared" si="424"/>
        <v>0</v>
      </c>
      <c r="BY300" s="43">
        <f t="shared" si="424"/>
        <v>0</v>
      </c>
      <c r="BZ300" s="43">
        <f t="shared" si="424"/>
        <v>0</v>
      </c>
      <c r="CA300" s="43">
        <f t="shared" si="424"/>
        <v>0</v>
      </c>
      <c r="CB300" s="43">
        <f t="shared" si="424"/>
        <v>0</v>
      </c>
      <c r="CC300" s="43">
        <f t="shared" si="424"/>
        <v>0</v>
      </c>
      <c r="CD300" s="43">
        <f t="shared" si="424"/>
        <v>0</v>
      </c>
      <c r="CE300" s="43">
        <f t="shared" si="424"/>
        <v>0</v>
      </c>
      <c r="CF300" s="43">
        <f t="shared" si="424"/>
        <v>0</v>
      </c>
      <c r="CG300" s="43">
        <f t="shared" si="424"/>
        <v>0</v>
      </c>
      <c r="CH300" s="43">
        <f t="shared" si="424"/>
        <v>0</v>
      </c>
      <c r="CI300" s="43">
        <f t="shared" si="424"/>
        <v>0</v>
      </c>
      <c r="CJ300" s="43">
        <f t="shared" si="424"/>
        <v>0</v>
      </c>
      <c r="CK300" s="43">
        <f t="shared" si="424"/>
        <v>0</v>
      </c>
      <c r="CL300" s="43">
        <f t="shared" si="424"/>
        <v>0</v>
      </c>
      <c r="CM300" s="43">
        <f t="shared" si="424"/>
        <v>0</v>
      </c>
      <c r="CN300" s="43">
        <f t="shared" si="424"/>
        <v>0</v>
      </c>
      <c r="CO300" s="43">
        <f t="shared" si="424"/>
        <v>0</v>
      </c>
      <c r="CP300" s="43">
        <f t="shared" si="424"/>
        <v>0</v>
      </c>
      <c r="CQ300" s="43">
        <f t="shared" si="424"/>
        <v>0</v>
      </c>
      <c r="CR300" s="43">
        <f t="shared" si="424"/>
        <v>0</v>
      </c>
      <c r="CS300" s="43">
        <f t="shared" si="424"/>
        <v>0</v>
      </c>
      <c r="CT300" s="43">
        <f t="shared" si="424"/>
        <v>0</v>
      </c>
      <c r="CU300" s="43">
        <f t="shared" si="424"/>
        <v>0</v>
      </c>
      <c r="CV300" s="43">
        <f t="shared" ref="CV300:DW300" si="425">IF(BQ$4&lt;=$C$269,$AJ$9/$C$269,0)</f>
        <v>0</v>
      </c>
      <c r="CW300" s="43">
        <f t="shared" si="425"/>
        <v>0</v>
      </c>
      <c r="CX300" s="43">
        <f t="shared" si="425"/>
        <v>0</v>
      </c>
      <c r="CY300" s="43">
        <f t="shared" si="425"/>
        <v>0</v>
      </c>
      <c r="CZ300" s="43">
        <f t="shared" si="425"/>
        <v>0</v>
      </c>
      <c r="DA300" s="43">
        <f t="shared" si="425"/>
        <v>0</v>
      </c>
      <c r="DB300" s="43">
        <f t="shared" si="425"/>
        <v>0</v>
      </c>
      <c r="DC300" s="43">
        <f t="shared" si="425"/>
        <v>0</v>
      </c>
      <c r="DD300" s="43">
        <f t="shared" si="425"/>
        <v>0</v>
      </c>
      <c r="DE300" s="43">
        <f t="shared" si="425"/>
        <v>0</v>
      </c>
      <c r="DF300" s="43">
        <f t="shared" si="425"/>
        <v>0</v>
      </c>
      <c r="DG300" s="43">
        <f t="shared" si="425"/>
        <v>0</v>
      </c>
      <c r="DH300" s="43">
        <f t="shared" si="425"/>
        <v>0</v>
      </c>
      <c r="DI300" s="43">
        <f t="shared" si="425"/>
        <v>0</v>
      </c>
      <c r="DJ300" s="43">
        <f t="shared" si="425"/>
        <v>0</v>
      </c>
      <c r="DK300" s="43">
        <f t="shared" si="425"/>
        <v>0</v>
      </c>
      <c r="DL300" s="43">
        <f t="shared" si="425"/>
        <v>0</v>
      </c>
      <c r="DM300" s="43">
        <f t="shared" si="425"/>
        <v>0</v>
      </c>
      <c r="DN300" s="43">
        <f t="shared" si="425"/>
        <v>0</v>
      </c>
      <c r="DO300" s="43">
        <f t="shared" si="425"/>
        <v>0</v>
      </c>
      <c r="DP300" s="43">
        <f t="shared" si="425"/>
        <v>0</v>
      </c>
      <c r="DQ300" s="43">
        <f t="shared" si="425"/>
        <v>0</v>
      </c>
      <c r="DR300" s="43">
        <f t="shared" si="425"/>
        <v>0</v>
      </c>
      <c r="DS300" s="43">
        <f t="shared" si="425"/>
        <v>0</v>
      </c>
      <c r="DT300" s="43">
        <f t="shared" si="425"/>
        <v>0</v>
      </c>
      <c r="DU300" s="43">
        <f t="shared" si="425"/>
        <v>0</v>
      </c>
      <c r="DV300" s="43">
        <f t="shared" si="425"/>
        <v>0</v>
      </c>
      <c r="DW300" s="43">
        <f t="shared" si="425"/>
        <v>0</v>
      </c>
    </row>
    <row r="301" spans="4:127" x14ac:dyDescent="0.2">
      <c r="D301" s="20">
        <v>33</v>
      </c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>
        <f t="shared" ref="AK301:CV301" si="426">IF(E$4&lt;=$C$269,$AK$9/$C$269,0)</f>
        <v>0</v>
      </c>
      <c r="AL301" s="43">
        <f t="shared" si="426"/>
        <v>0</v>
      </c>
      <c r="AM301" s="43">
        <f t="shared" si="426"/>
        <v>0</v>
      </c>
      <c r="AN301" s="43">
        <f t="shared" si="426"/>
        <v>0</v>
      </c>
      <c r="AO301" s="43">
        <f t="shared" si="426"/>
        <v>0</v>
      </c>
      <c r="AP301" s="43">
        <f t="shared" si="426"/>
        <v>0</v>
      </c>
      <c r="AQ301" s="43">
        <f t="shared" si="426"/>
        <v>0</v>
      </c>
      <c r="AR301" s="43">
        <f t="shared" si="426"/>
        <v>0</v>
      </c>
      <c r="AS301" s="43">
        <f t="shared" si="426"/>
        <v>0</v>
      </c>
      <c r="AT301" s="43">
        <f t="shared" si="426"/>
        <v>0</v>
      </c>
      <c r="AU301" s="43">
        <f t="shared" si="426"/>
        <v>0</v>
      </c>
      <c r="AV301" s="43">
        <f t="shared" si="426"/>
        <v>0</v>
      </c>
      <c r="AW301" s="43">
        <f t="shared" si="426"/>
        <v>0</v>
      </c>
      <c r="AX301" s="43">
        <f t="shared" si="426"/>
        <v>0</v>
      </c>
      <c r="AY301" s="43">
        <f t="shared" si="426"/>
        <v>0</v>
      </c>
      <c r="AZ301" s="43">
        <f t="shared" si="426"/>
        <v>0</v>
      </c>
      <c r="BA301" s="43">
        <f t="shared" si="426"/>
        <v>0</v>
      </c>
      <c r="BB301" s="43">
        <f t="shared" si="426"/>
        <v>0</v>
      </c>
      <c r="BC301" s="43">
        <f t="shared" si="426"/>
        <v>0</v>
      </c>
      <c r="BD301" s="43">
        <f t="shared" si="426"/>
        <v>0</v>
      </c>
      <c r="BE301" s="43">
        <f t="shared" si="426"/>
        <v>0</v>
      </c>
      <c r="BF301" s="43">
        <f t="shared" si="426"/>
        <v>0</v>
      </c>
      <c r="BG301" s="43">
        <f t="shared" si="426"/>
        <v>0</v>
      </c>
      <c r="BH301" s="43">
        <f t="shared" si="426"/>
        <v>0</v>
      </c>
      <c r="BI301" s="43">
        <f t="shared" si="426"/>
        <v>0</v>
      </c>
      <c r="BJ301" s="43">
        <f t="shared" si="426"/>
        <v>0</v>
      </c>
      <c r="BK301" s="43">
        <f t="shared" si="426"/>
        <v>0</v>
      </c>
      <c r="BL301" s="43">
        <f t="shared" si="426"/>
        <v>0</v>
      </c>
      <c r="BM301" s="43">
        <f t="shared" si="426"/>
        <v>0</v>
      </c>
      <c r="BN301" s="43">
        <f t="shared" si="426"/>
        <v>0</v>
      </c>
      <c r="BO301" s="43">
        <f t="shared" si="426"/>
        <v>0</v>
      </c>
      <c r="BP301" s="43">
        <f t="shared" si="426"/>
        <v>0</v>
      </c>
      <c r="BQ301" s="43">
        <f t="shared" si="426"/>
        <v>0</v>
      </c>
      <c r="BR301" s="43">
        <f t="shared" si="426"/>
        <v>0</v>
      </c>
      <c r="BS301" s="43">
        <f t="shared" si="426"/>
        <v>0</v>
      </c>
      <c r="BT301" s="43">
        <f t="shared" si="426"/>
        <v>0</v>
      </c>
      <c r="BU301" s="43">
        <f t="shared" si="426"/>
        <v>0</v>
      </c>
      <c r="BV301" s="43">
        <f t="shared" si="426"/>
        <v>0</v>
      </c>
      <c r="BW301" s="43">
        <f t="shared" si="426"/>
        <v>0</v>
      </c>
      <c r="BX301" s="43">
        <f t="shared" si="426"/>
        <v>0</v>
      </c>
      <c r="BY301" s="43">
        <f t="shared" si="426"/>
        <v>0</v>
      </c>
      <c r="BZ301" s="43">
        <f t="shared" si="426"/>
        <v>0</v>
      </c>
      <c r="CA301" s="43">
        <f t="shared" si="426"/>
        <v>0</v>
      </c>
      <c r="CB301" s="43">
        <f t="shared" si="426"/>
        <v>0</v>
      </c>
      <c r="CC301" s="43">
        <f t="shared" si="426"/>
        <v>0</v>
      </c>
      <c r="CD301" s="43">
        <f t="shared" si="426"/>
        <v>0</v>
      </c>
      <c r="CE301" s="43">
        <f t="shared" si="426"/>
        <v>0</v>
      </c>
      <c r="CF301" s="43">
        <f t="shared" si="426"/>
        <v>0</v>
      </c>
      <c r="CG301" s="43">
        <f t="shared" si="426"/>
        <v>0</v>
      </c>
      <c r="CH301" s="43">
        <f t="shared" si="426"/>
        <v>0</v>
      </c>
      <c r="CI301" s="43">
        <f t="shared" si="426"/>
        <v>0</v>
      </c>
      <c r="CJ301" s="43">
        <f t="shared" si="426"/>
        <v>0</v>
      </c>
      <c r="CK301" s="43">
        <f t="shared" si="426"/>
        <v>0</v>
      </c>
      <c r="CL301" s="43">
        <f t="shared" si="426"/>
        <v>0</v>
      </c>
      <c r="CM301" s="43">
        <f t="shared" si="426"/>
        <v>0</v>
      </c>
      <c r="CN301" s="43">
        <f t="shared" si="426"/>
        <v>0</v>
      </c>
      <c r="CO301" s="43">
        <f t="shared" si="426"/>
        <v>0</v>
      </c>
      <c r="CP301" s="43">
        <f t="shared" si="426"/>
        <v>0</v>
      </c>
      <c r="CQ301" s="43">
        <f t="shared" si="426"/>
        <v>0</v>
      </c>
      <c r="CR301" s="43">
        <f t="shared" si="426"/>
        <v>0</v>
      </c>
      <c r="CS301" s="43">
        <f t="shared" si="426"/>
        <v>0</v>
      </c>
      <c r="CT301" s="43">
        <f t="shared" si="426"/>
        <v>0</v>
      </c>
      <c r="CU301" s="43">
        <f t="shared" si="426"/>
        <v>0</v>
      </c>
      <c r="CV301" s="43">
        <f t="shared" si="426"/>
        <v>0</v>
      </c>
      <c r="CW301" s="43">
        <f t="shared" ref="CW301:DW301" si="427">IF(BQ$4&lt;=$C$269,$AK$9/$C$269,0)</f>
        <v>0</v>
      </c>
      <c r="CX301" s="43">
        <f t="shared" si="427"/>
        <v>0</v>
      </c>
      <c r="CY301" s="43">
        <f t="shared" si="427"/>
        <v>0</v>
      </c>
      <c r="CZ301" s="43">
        <f t="shared" si="427"/>
        <v>0</v>
      </c>
      <c r="DA301" s="43">
        <f t="shared" si="427"/>
        <v>0</v>
      </c>
      <c r="DB301" s="43">
        <f t="shared" si="427"/>
        <v>0</v>
      </c>
      <c r="DC301" s="43">
        <f t="shared" si="427"/>
        <v>0</v>
      </c>
      <c r="DD301" s="43">
        <f t="shared" si="427"/>
        <v>0</v>
      </c>
      <c r="DE301" s="43">
        <f t="shared" si="427"/>
        <v>0</v>
      </c>
      <c r="DF301" s="43">
        <f t="shared" si="427"/>
        <v>0</v>
      </c>
      <c r="DG301" s="43">
        <f t="shared" si="427"/>
        <v>0</v>
      </c>
      <c r="DH301" s="43">
        <f t="shared" si="427"/>
        <v>0</v>
      </c>
      <c r="DI301" s="43">
        <f t="shared" si="427"/>
        <v>0</v>
      </c>
      <c r="DJ301" s="43">
        <f t="shared" si="427"/>
        <v>0</v>
      </c>
      <c r="DK301" s="43">
        <f t="shared" si="427"/>
        <v>0</v>
      </c>
      <c r="DL301" s="43">
        <f t="shared" si="427"/>
        <v>0</v>
      </c>
      <c r="DM301" s="43">
        <f t="shared" si="427"/>
        <v>0</v>
      </c>
      <c r="DN301" s="43">
        <f t="shared" si="427"/>
        <v>0</v>
      </c>
      <c r="DO301" s="43">
        <f t="shared" si="427"/>
        <v>0</v>
      </c>
      <c r="DP301" s="43">
        <f t="shared" si="427"/>
        <v>0</v>
      </c>
      <c r="DQ301" s="43">
        <f t="shared" si="427"/>
        <v>0</v>
      </c>
      <c r="DR301" s="43">
        <f t="shared" si="427"/>
        <v>0</v>
      </c>
      <c r="DS301" s="43">
        <f t="shared" si="427"/>
        <v>0</v>
      </c>
      <c r="DT301" s="43">
        <f t="shared" si="427"/>
        <v>0</v>
      </c>
      <c r="DU301" s="43">
        <f t="shared" si="427"/>
        <v>0</v>
      </c>
      <c r="DV301" s="43">
        <f t="shared" si="427"/>
        <v>0</v>
      </c>
      <c r="DW301" s="43">
        <f t="shared" si="427"/>
        <v>0</v>
      </c>
    </row>
    <row r="302" spans="4:127" x14ac:dyDescent="0.2">
      <c r="D302" s="20">
        <v>34</v>
      </c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>
        <f t="shared" ref="AL302:CW302" si="428">IF(E$4&lt;=$C$269,$AL$9/$C$269,0)</f>
        <v>0</v>
      </c>
      <c r="AM302" s="43">
        <f t="shared" si="428"/>
        <v>0</v>
      </c>
      <c r="AN302" s="43">
        <f t="shared" si="428"/>
        <v>0</v>
      </c>
      <c r="AO302" s="43">
        <f t="shared" si="428"/>
        <v>0</v>
      </c>
      <c r="AP302" s="43">
        <f t="shared" si="428"/>
        <v>0</v>
      </c>
      <c r="AQ302" s="43">
        <f t="shared" si="428"/>
        <v>0</v>
      </c>
      <c r="AR302" s="43">
        <f t="shared" si="428"/>
        <v>0</v>
      </c>
      <c r="AS302" s="43">
        <f t="shared" si="428"/>
        <v>0</v>
      </c>
      <c r="AT302" s="43">
        <f t="shared" si="428"/>
        <v>0</v>
      </c>
      <c r="AU302" s="43">
        <f t="shared" si="428"/>
        <v>0</v>
      </c>
      <c r="AV302" s="43">
        <f t="shared" si="428"/>
        <v>0</v>
      </c>
      <c r="AW302" s="43">
        <f t="shared" si="428"/>
        <v>0</v>
      </c>
      <c r="AX302" s="43">
        <f t="shared" si="428"/>
        <v>0</v>
      </c>
      <c r="AY302" s="43">
        <f t="shared" si="428"/>
        <v>0</v>
      </c>
      <c r="AZ302" s="43">
        <f t="shared" si="428"/>
        <v>0</v>
      </c>
      <c r="BA302" s="43">
        <f t="shared" si="428"/>
        <v>0</v>
      </c>
      <c r="BB302" s="43">
        <f t="shared" si="428"/>
        <v>0</v>
      </c>
      <c r="BC302" s="43">
        <f t="shared" si="428"/>
        <v>0</v>
      </c>
      <c r="BD302" s="43">
        <f t="shared" si="428"/>
        <v>0</v>
      </c>
      <c r="BE302" s="43">
        <f t="shared" si="428"/>
        <v>0</v>
      </c>
      <c r="BF302" s="43">
        <f t="shared" si="428"/>
        <v>0</v>
      </c>
      <c r="BG302" s="43">
        <f t="shared" si="428"/>
        <v>0</v>
      </c>
      <c r="BH302" s="43">
        <f t="shared" si="428"/>
        <v>0</v>
      </c>
      <c r="BI302" s="43">
        <f t="shared" si="428"/>
        <v>0</v>
      </c>
      <c r="BJ302" s="43">
        <f t="shared" si="428"/>
        <v>0</v>
      </c>
      <c r="BK302" s="43">
        <f t="shared" si="428"/>
        <v>0</v>
      </c>
      <c r="BL302" s="43">
        <f t="shared" si="428"/>
        <v>0</v>
      </c>
      <c r="BM302" s="43">
        <f t="shared" si="428"/>
        <v>0</v>
      </c>
      <c r="BN302" s="43">
        <f t="shared" si="428"/>
        <v>0</v>
      </c>
      <c r="BO302" s="43">
        <f t="shared" si="428"/>
        <v>0</v>
      </c>
      <c r="BP302" s="43">
        <f t="shared" si="428"/>
        <v>0</v>
      </c>
      <c r="BQ302" s="43">
        <f t="shared" si="428"/>
        <v>0</v>
      </c>
      <c r="BR302" s="43">
        <f t="shared" si="428"/>
        <v>0</v>
      </c>
      <c r="BS302" s="43">
        <f t="shared" si="428"/>
        <v>0</v>
      </c>
      <c r="BT302" s="43">
        <f t="shared" si="428"/>
        <v>0</v>
      </c>
      <c r="BU302" s="43">
        <f t="shared" si="428"/>
        <v>0</v>
      </c>
      <c r="BV302" s="43">
        <f t="shared" si="428"/>
        <v>0</v>
      </c>
      <c r="BW302" s="43">
        <f t="shared" si="428"/>
        <v>0</v>
      </c>
      <c r="BX302" s="43">
        <f t="shared" si="428"/>
        <v>0</v>
      </c>
      <c r="BY302" s="43">
        <f t="shared" si="428"/>
        <v>0</v>
      </c>
      <c r="BZ302" s="43">
        <f t="shared" si="428"/>
        <v>0</v>
      </c>
      <c r="CA302" s="43">
        <f t="shared" si="428"/>
        <v>0</v>
      </c>
      <c r="CB302" s="43">
        <f t="shared" si="428"/>
        <v>0</v>
      </c>
      <c r="CC302" s="43">
        <f t="shared" si="428"/>
        <v>0</v>
      </c>
      <c r="CD302" s="43">
        <f t="shared" si="428"/>
        <v>0</v>
      </c>
      <c r="CE302" s="43">
        <f t="shared" si="428"/>
        <v>0</v>
      </c>
      <c r="CF302" s="43">
        <f t="shared" si="428"/>
        <v>0</v>
      </c>
      <c r="CG302" s="43">
        <f t="shared" si="428"/>
        <v>0</v>
      </c>
      <c r="CH302" s="43">
        <f t="shared" si="428"/>
        <v>0</v>
      </c>
      <c r="CI302" s="43">
        <f t="shared" si="428"/>
        <v>0</v>
      </c>
      <c r="CJ302" s="43">
        <f t="shared" si="428"/>
        <v>0</v>
      </c>
      <c r="CK302" s="43">
        <f t="shared" si="428"/>
        <v>0</v>
      </c>
      <c r="CL302" s="43">
        <f t="shared" si="428"/>
        <v>0</v>
      </c>
      <c r="CM302" s="43">
        <f t="shared" si="428"/>
        <v>0</v>
      </c>
      <c r="CN302" s="43">
        <f t="shared" si="428"/>
        <v>0</v>
      </c>
      <c r="CO302" s="43">
        <f t="shared" si="428"/>
        <v>0</v>
      </c>
      <c r="CP302" s="43">
        <f t="shared" si="428"/>
        <v>0</v>
      </c>
      <c r="CQ302" s="43">
        <f t="shared" si="428"/>
        <v>0</v>
      </c>
      <c r="CR302" s="43">
        <f t="shared" si="428"/>
        <v>0</v>
      </c>
      <c r="CS302" s="43">
        <f t="shared" si="428"/>
        <v>0</v>
      </c>
      <c r="CT302" s="43">
        <f t="shared" si="428"/>
        <v>0</v>
      </c>
      <c r="CU302" s="43">
        <f t="shared" si="428"/>
        <v>0</v>
      </c>
      <c r="CV302" s="43">
        <f t="shared" si="428"/>
        <v>0</v>
      </c>
      <c r="CW302" s="43">
        <f t="shared" si="428"/>
        <v>0</v>
      </c>
      <c r="CX302" s="43">
        <f t="shared" ref="CX302:DW302" si="429">IF(BQ$4&lt;=$C$269,$AL$9/$C$269,0)</f>
        <v>0</v>
      </c>
      <c r="CY302" s="43">
        <f t="shared" si="429"/>
        <v>0</v>
      </c>
      <c r="CZ302" s="43">
        <f t="shared" si="429"/>
        <v>0</v>
      </c>
      <c r="DA302" s="43">
        <f t="shared" si="429"/>
        <v>0</v>
      </c>
      <c r="DB302" s="43">
        <f t="shared" si="429"/>
        <v>0</v>
      </c>
      <c r="DC302" s="43">
        <f t="shared" si="429"/>
        <v>0</v>
      </c>
      <c r="DD302" s="43">
        <f t="shared" si="429"/>
        <v>0</v>
      </c>
      <c r="DE302" s="43">
        <f t="shared" si="429"/>
        <v>0</v>
      </c>
      <c r="DF302" s="43">
        <f t="shared" si="429"/>
        <v>0</v>
      </c>
      <c r="DG302" s="43">
        <f t="shared" si="429"/>
        <v>0</v>
      </c>
      <c r="DH302" s="43">
        <f t="shared" si="429"/>
        <v>0</v>
      </c>
      <c r="DI302" s="43">
        <f t="shared" si="429"/>
        <v>0</v>
      </c>
      <c r="DJ302" s="43">
        <f t="shared" si="429"/>
        <v>0</v>
      </c>
      <c r="DK302" s="43">
        <f t="shared" si="429"/>
        <v>0</v>
      </c>
      <c r="DL302" s="43">
        <f t="shared" si="429"/>
        <v>0</v>
      </c>
      <c r="DM302" s="43">
        <f t="shared" si="429"/>
        <v>0</v>
      </c>
      <c r="DN302" s="43">
        <f t="shared" si="429"/>
        <v>0</v>
      </c>
      <c r="DO302" s="43">
        <f t="shared" si="429"/>
        <v>0</v>
      </c>
      <c r="DP302" s="43">
        <f t="shared" si="429"/>
        <v>0</v>
      </c>
      <c r="DQ302" s="43">
        <f t="shared" si="429"/>
        <v>0</v>
      </c>
      <c r="DR302" s="43">
        <f t="shared" si="429"/>
        <v>0</v>
      </c>
      <c r="DS302" s="43">
        <f t="shared" si="429"/>
        <v>0</v>
      </c>
      <c r="DT302" s="43">
        <f t="shared" si="429"/>
        <v>0</v>
      </c>
      <c r="DU302" s="43">
        <f t="shared" si="429"/>
        <v>0</v>
      </c>
      <c r="DV302" s="43">
        <f t="shared" si="429"/>
        <v>0</v>
      </c>
      <c r="DW302" s="43">
        <f t="shared" si="429"/>
        <v>0</v>
      </c>
    </row>
    <row r="303" spans="4:127" x14ac:dyDescent="0.2">
      <c r="D303" s="20">
        <v>35</v>
      </c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>
        <f t="shared" ref="AM303:CX303" si="430">IF(E$4&lt;=$C$269,$AM$9/$C$269,0)</f>
        <v>0</v>
      </c>
      <c r="AN303" s="43">
        <f t="shared" si="430"/>
        <v>0</v>
      </c>
      <c r="AO303" s="43">
        <f t="shared" si="430"/>
        <v>0</v>
      </c>
      <c r="AP303" s="43">
        <f t="shared" si="430"/>
        <v>0</v>
      </c>
      <c r="AQ303" s="43">
        <f t="shared" si="430"/>
        <v>0</v>
      </c>
      <c r="AR303" s="43">
        <f t="shared" si="430"/>
        <v>0</v>
      </c>
      <c r="AS303" s="43">
        <f t="shared" si="430"/>
        <v>0</v>
      </c>
      <c r="AT303" s="43">
        <f t="shared" si="430"/>
        <v>0</v>
      </c>
      <c r="AU303" s="43">
        <f t="shared" si="430"/>
        <v>0</v>
      </c>
      <c r="AV303" s="43">
        <f t="shared" si="430"/>
        <v>0</v>
      </c>
      <c r="AW303" s="43">
        <f t="shared" si="430"/>
        <v>0</v>
      </c>
      <c r="AX303" s="43">
        <f t="shared" si="430"/>
        <v>0</v>
      </c>
      <c r="AY303" s="43">
        <f t="shared" si="430"/>
        <v>0</v>
      </c>
      <c r="AZ303" s="43">
        <f t="shared" si="430"/>
        <v>0</v>
      </c>
      <c r="BA303" s="43">
        <f t="shared" si="430"/>
        <v>0</v>
      </c>
      <c r="BB303" s="43">
        <f t="shared" si="430"/>
        <v>0</v>
      </c>
      <c r="BC303" s="43">
        <f t="shared" si="430"/>
        <v>0</v>
      </c>
      <c r="BD303" s="43">
        <f t="shared" si="430"/>
        <v>0</v>
      </c>
      <c r="BE303" s="43">
        <f t="shared" si="430"/>
        <v>0</v>
      </c>
      <c r="BF303" s="43">
        <f t="shared" si="430"/>
        <v>0</v>
      </c>
      <c r="BG303" s="43">
        <f t="shared" si="430"/>
        <v>0</v>
      </c>
      <c r="BH303" s="43">
        <f t="shared" si="430"/>
        <v>0</v>
      </c>
      <c r="BI303" s="43">
        <f t="shared" si="430"/>
        <v>0</v>
      </c>
      <c r="BJ303" s="43">
        <f t="shared" si="430"/>
        <v>0</v>
      </c>
      <c r="BK303" s="43">
        <f t="shared" si="430"/>
        <v>0</v>
      </c>
      <c r="BL303" s="43">
        <f t="shared" si="430"/>
        <v>0</v>
      </c>
      <c r="BM303" s="43">
        <f t="shared" si="430"/>
        <v>0</v>
      </c>
      <c r="BN303" s="43">
        <f t="shared" si="430"/>
        <v>0</v>
      </c>
      <c r="BO303" s="43">
        <f t="shared" si="430"/>
        <v>0</v>
      </c>
      <c r="BP303" s="43">
        <f t="shared" si="430"/>
        <v>0</v>
      </c>
      <c r="BQ303" s="43">
        <f t="shared" si="430"/>
        <v>0</v>
      </c>
      <c r="BR303" s="43">
        <f t="shared" si="430"/>
        <v>0</v>
      </c>
      <c r="BS303" s="43">
        <f t="shared" si="430"/>
        <v>0</v>
      </c>
      <c r="BT303" s="43">
        <f t="shared" si="430"/>
        <v>0</v>
      </c>
      <c r="BU303" s="43">
        <f t="shared" si="430"/>
        <v>0</v>
      </c>
      <c r="BV303" s="43">
        <f t="shared" si="430"/>
        <v>0</v>
      </c>
      <c r="BW303" s="43">
        <f t="shared" si="430"/>
        <v>0</v>
      </c>
      <c r="BX303" s="43">
        <f t="shared" si="430"/>
        <v>0</v>
      </c>
      <c r="BY303" s="43">
        <f t="shared" si="430"/>
        <v>0</v>
      </c>
      <c r="BZ303" s="43">
        <f t="shared" si="430"/>
        <v>0</v>
      </c>
      <c r="CA303" s="43">
        <f t="shared" si="430"/>
        <v>0</v>
      </c>
      <c r="CB303" s="43">
        <f t="shared" si="430"/>
        <v>0</v>
      </c>
      <c r="CC303" s="43">
        <f t="shared" si="430"/>
        <v>0</v>
      </c>
      <c r="CD303" s="43">
        <f t="shared" si="430"/>
        <v>0</v>
      </c>
      <c r="CE303" s="43">
        <f t="shared" si="430"/>
        <v>0</v>
      </c>
      <c r="CF303" s="43">
        <f t="shared" si="430"/>
        <v>0</v>
      </c>
      <c r="CG303" s="43">
        <f t="shared" si="430"/>
        <v>0</v>
      </c>
      <c r="CH303" s="43">
        <f t="shared" si="430"/>
        <v>0</v>
      </c>
      <c r="CI303" s="43">
        <f t="shared" si="430"/>
        <v>0</v>
      </c>
      <c r="CJ303" s="43">
        <f t="shared" si="430"/>
        <v>0</v>
      </c>
      <c r="CK303" s="43">
        <f t="shared" si="430"/>
        <v>0</v>
      </c>
      <c r="CL303" s="43">
        <f t="shared" si="430"/>
        <v>0</v>
      </c>
      <c r="CM303" s="43">
        <f t="shared" si="430"/>
        <v>0</v>
      </c>
      <c r="CN303" s="43">
        <f t="shared" si="430"/>
        <v>0</v>
      </c>
      <c r="CO303" s="43">
        <f t="shared" si="430"/>
        <v>0</v>
      </c>
      <c r="CP303" s="43">
        <f t="shared" si="430"/>
        <v>0</v>
      </c>
      <c r="CQ303" s="43">
        <f t="shared" si="430"/>
        <v>0</v>
      </c>
      <c r="CR303" s="43">
        <f t="shared" si="430"/>
        <v>0</v>
      </c>
      <c r="CS303" s="43">
        <f t="shared" si="430"/>
        <v>0</v>
      </c>
      <c r="CT303" s="43">
        <f t="shared" si="430"/>
        <v>0</v>
      </c>
      <c r="CU303" s="43">
        <f t="shared" si="430"/>
        <v>0</v>
      </c>
      <c r="CV303" s="43">
        <f t="shared" si="430"/>
        <v>0</v>
      </c>
      <c r="CW303" s="43">
        <f t="shared" si="430"/>
        <v>0</v>
      </c>
      <c r="CX303" s="43">
        <f t="shared" si="430"/>
        <v>0</v>
      </c>
      <c r="CY303" s="43">
        <f t="shared" ref="CY303:DW303" si="431">IF(BQ$4&lt;=$C$269,$AM$9/$C$269,0)</f>
        <v>0</v>
      </c>
      <c r="CZ303" s="43">
        <f t="shared" si="431"/>
        <v>0</v>
      </c>
      <c r="DA303" s="43">
        <f t="shared" si="431"/>
        <v>0</v>
      </c>
      <c r="DB303" s="43">
        <f t="shared" si="431"/>
        <v>0</v>
      </c>
      <c r="DC303" s="43">
        <f t="shared" si="431"/>
        <v>0</v>
      </c>
      <c r="DD303" s="43">
        <f t="shared" si="431"/>
        <v>0</v>
      </c>
      <c r="DE303" s="43">
        <f t="shared" si="431"/>
        <v>0</v>
      </c>
      <c r="DF303" s="43">
        <f t="shared" si="431"/>
        <v>0</v>
      </c>
      <c r="DG303" s="43">
        <f t="shared" si="431"/>
        <v>0</v>
      </c>
      <c r="DH303" s="43">
        <f t="shared" si="431"/>
        <v>0</v>
      </c>
      <c r="DI303" s="43">
        <f t="shared" si="431"/>
        <v>0</v>
      </c>
      <c r="DJ303" s="43">
        <f t="shared" si="431"/>
        <v>0</v>
      </c>
      <c r="DK303" s="43">
        <f t="shared" si="431"/>
        <v>0</v>
      </c>
      <c r="DL303" s="43">
        <f t="shared" si="431"/>
        <v>0</v>
      </c>
      <c r="DM303" s="43">
        <f t="shared" si="431"/>
        <v>0</v>
      </c>
      <c r="DN303" s="43">
        <f t="shared" si="431"/>
        <v>0</v>
      </c>
      <c r="DO303" s="43">
        <f t="shared" si="431"/>
        <v>0</v>
      </c>
      <c r="DP303" s="43">
        <f t="shared" si="431"/>
        <v>0</v>
      </c>
      <c r="DQ303" s="43">
        <f t="shared" si="431"/>
        <v>0</v>
      </c>
      <c r="DR303" s="43">
        <f t="shared" si="431"/>
        <v>0</v>
      </c>
      <c r="DS303" s="43">
        <f t="shared" si="431"/>
        <v>0</v>
      </c>
      <c r="DT303" s="43">
        <f t="shared" si="431"/>
        <v>0</v>
      </c>
      <c r="DU303" s="43">
        <f t="shared" si="431"/>
        <v>0</v>
      </c>
      <c r="DV303" s="43">
        <f t="shared" si="431"/>
        <v>0</v>
      </c>
      <c r="DW303" s="43">
        <f t="shared" si="431"/>
        <v>0</v>
      </c>
    </row>
    <row r="304" spans="4:127" x14ac:dyDescent="0.2">
      <c r="D304" s="20">
        <v>36</v>
      </c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>
        <f t="shared" ref="AN304:CY304" si="432">IF(E$4&lt;=$C$269,$AN$9/$C$269,0)</f>
        <v>0</v>
      </c>
      <c r="AO304" s="43">
        <f t="shared" si="432"/>
        <v>0</v>
      </c>
      <c r="AP304" s="43">
        <f t="shared" si="432"/>
        <v>0</v>
      </c>
      <c r="AQ304" s="43">
        <f t="shared" si="432"/>
        <v>0</v>
      </c>
      <c r="AR304" s="43">
        <f t="shared" si="432"/>
        <v>0</v>
      </c>
      <c r="AS304" s="43">
        <f t="shared" si="432"/>
        <v>0</v>
      </c>
      <c r="AT304" s="43">
        <f t="shared" si="432"/>
        <v>0</v>
      </c>
      <c r="AU304" s="43">
        <f t="shared" si="432"/>
        <v>0</v>
      </c>
      <c r="AV304" s="43">
        <f t="shared" si="432"/>
        <v>0</v>
      </c>
      <c r="AW304" s="43">
        <f t="shared" si="432"/>
        <v>0</v>
      </c>
      <c r="AX304" s="43">
        <f t="shared" si="432"/>
        <v>0</v>
      </c>
      <c r="AY304" s="43">
        <f t="shared" si="432"/>
        <v>0</v>
      </c>
      <c r="AZ304" s="43">
        <f t="shared" si="432"/>
        <v>0</v>
      </c>
      <c r="BA304" s="43">
        <f t="shared" si="432"/>
        <v>0</v>
      </c>
      <c r="BB304" s="43">
        <f t="shared" si="432"/>
        <v>0</v>
      </c>
      <c r="BC304" s="43">
        <f t="shared" si="432"/>
        <v>0</v>
      </c>
      <c r="BD304" s="43">
        <f t="shared" si="432"/>
        <v>0</v>
      </c>
      <c r="BE304" s="43">
        <f t="shared" si="432"/>
        <v>0</v>
      </c>
      <c r="BF304" s="43">
        <f t="shared" si="432"/>
        <v>0</v>
      </c>
      <c r="BG304" s="43">
        <f t="shared" si="432"/>
        <v>0</v>
      </c>
      <c r="BH304" s="43">
        <f t="shared" si="432"/>
        <v>0</v>
      </c>
      <c r="BI304" s="43">
        <f t="shared" si="432"/>
        <v>0</v>
      </c>
      <c r="BJ304" s="43">
        <f t="shared" si="432"/>
        <v>0</v>
      </c>
      <c r="BK304" s="43">
        <f t="shared" si="432"/>
        <v>0</v>
      </c>
      <c r="BL304" s="43">
        <f t="shared" si="432"/>
        <v>0</v>
      </c>
      <c r="BM304" s="43">
        <f t="shared" si="432"/>
        <v>0</v>
      </c>
      <c r="BN304" s="43">
        <f t="shared" si="432"/>
        <v>0</v>
      </c>
      <c r="BO304" s="43">
        <f t="shared" si="432"/>
        <v>0</v>
      </c>
      <c r="BP304" s="43">
        <f t="shared" si="432"/>
        <v>0</v>
      </c>
      <c r="BQ304" s="43">
        <f t="shared" si="432"/>
        <v>0</v>
      </c>
      <c r="BR304" s="43">
        <f t="shared" si="432"/>
        <v>0</v>
      </c>
      <c r="BS304" s="43">
        <f t="shared" si="432"/>
        <v>0</v>
      </c>
      <c r="BT304" s="43">
        <f t="shared" si="432"/>
        <v>0</v>
      </c>
      <c r="BU304" s="43">
        <f t="shared" si="432"/>
        <v>0</v>
      </c>
      <c r="BV304" s="43">
        <f t="shared" si="432"/>
        <v>0</v>
      </c>
      <c r="BW304" s="43">
        <f t="shared" si="432"/>
        <v>0</v>
      </c>
      <c r="BX304" s="43">
        <f t="shared" si="432"/>
        <v>0</v>
      </c>
      <c r="BY304" s="43">
        <f t="shared" si="432"/>
        <v>0</v>
      </c>
      <c r="BZ304" s="43">
        <f t="shared" si="432"/>
        <v>0</v>
      </c>
      <c r="CA304" s="43">
        <f t="shared" si="432"/>
        <v>0</v>
      </c>
      <c r="CB304" s="43">
        <f t="shared" si="432"/>
        <v>0</v>
      </c>
      <c r="CC304" s="43">
        <f t="shared" si="432"/>
        <v>0</v>
      </c>
      <c r="CD304" s="43">
        <f t="shared" si="432"/>
        <v>0</v>
      </c>
      <c r="CE304" s="43">
        <f t="shared" si="432"/>
        <v>0</v>
      </c>
      <c r="CF304" s="43">
        <f t="shared" si="432"/>
        <v>0</v>
      </c>
      <c r="CG304" s="43">
        <f t="shared" si="432"/>
        <v>0</v>
      </c>
      <c r="CH304" s="43">
        <f t="shared" si="432"/>
        <v>0</v>
      </c>
      <c r="CI304" s="43">
        <f t="shared" si="432"/>
        <v>0</v>
      </c>
      <c r="CJ304" s="43">
        <f t="shared" si="432"/>
        <v>0</v>
      </c>
      <c r="CK304" s="43">
        <f t="shared" si="432"/>
        <v>0</v>
      </c>
      <c r="CL304" s="43">
        <f t="shared" si="432"/>
        <v>0</v>
      </c>
      <c r="CM304" s="43">
        <f t="shared" si="432"/>
        <v>0</v>
      </c>
      <c r="CN304" s="43">
        <f t="shared" si="432"/>
        <v>0</v>
      </c>
      <c r="CO304" s="43">
        <f t="shared" si="432"/>
        <v>0</v>
      </c>
      <c r="CP304" s="43">
        <f t="shared" si="432"/>
        <v>0</v>
      </c>
      <c r="CQ304" s="43">
        <f t="shared" si="432"/>
        <v>0</v>
      </c>
      <c r="CR304" s="43">
        <f t="shared" si="432"/>
        <v>0</v>
      </c>
      <c r="CS304" s="43">
        <f t="shared" si="432"/>
        <v>0</v>
      </c>
      <c r="CT304" s="43">
        <f t="shared" si="432"/>
        <v>0</v>
      </c>
      <c r="CU304" s="43">
        <f t="shared" si="432"/>
        <v>0</v>
      </c>
      <c r="CV304" s="43">
        <f t="shared" si="432"/>
        <v>0</v>
      </c>
      <c r="CW304" s="43">
        <f t="shared" si="432"/>
        <v>0</v>
      </c>
      <c r="CX304" s="43">
        <f t="shared" si="432"/>
        <v>0</v>
      </c>
      <c r="CY304" s="43">
        <f t="shared" si="432"/>
        <v>0</v>
      </c>
      <c r="CZ304" s="43">
        <f t="shared" ref="CZ304:DW304" si="433">IF(BQ$4&lt;=$C$269,$AN$9/$C$269,0)</f>
        <v>0</v>
      </c>
      <c r="DA304" s="43">
        <f t="shared" si="433"/>
        <v>0</v>
      </c>
      <c r="DB304" s="43">
        <f t="shared" si="433"/>
        <v>0</v>
      </c>
      <c r="DC304" s="43">
        <f t="shared" si="433"/>
        <v>0</v>
      </c>
      <c r="DD304" s="43">
        <f t="shared" si="433"/>
        <v>0</v>
      </c>
      <c r="DE304" s="43">
        <f t="shared" si="433"/>
        <v>0</v>
      </c>
      <c r="DF304" s="43">
        <f t="shared" si="433"/>
        <v>0</v>
      </c>
      <c r="DG304" s="43">
        <f t="shared" si="433"/>
        <v>0</v>
      </c>
      <c r="DH304" s="43">
        <f t="shared" si="433"/>
        <v>0</v>
      </c>
      <c r="DI304" s="43">
        <f t="shared" si="433"/>
        <v>0</v>
      </c>
      <c r="DJ304" s="43">
        <f t="shared" si="433"/>
        <v>0</v>
      </c>
      <c r="DK304" s="43">
        <f t="shared" si="433"/>
        <v>0</v>
      </c>
      <c r="DL304" s="43">
        <f t="shared" si="433"/>
        <v>0</v>
      </c>
      <c r="DM304" s="43">
        <f t="shared" si="433"/>
        <v>0</v>
      </c>
      <c r="DN304" s="43">
        <f t="shared" si="433"/>
        <v>0</v>
      </c>
      <c r="DO304" s="43">
        <f t="shared" si="433"/>
        <v>0</v>
      </c>
      <c r="DP304" s="43">
        <f t="shared" si="433"/>
        <v>0</v>
      </c>
      <c r="DQ304" s="43">
        <f t="shared" si="433"/>
        <v>0</v>
      </c>
      <c r="DR304" s="43">
        <f t="shared" si="433"/>
        <v>0</v>
      </c>
      <c r="DS304" s="43">
        <f t="shared" si="433"/>
        <v>0</v>
      </c>
      <c r="DT304" s="43">
        <f t="shared" si="433"/>
        <v>0</v>
      </c>
      <c r="DU304" s="43">
        <f t="shared" si="433"/>
        <v>0</v>
      </c>
      <c r="DV304" s="43">
        <f t="shared" si="433"/>
        <v>0</v>
      </c>
      <c r="DW304" s="43">
        <f t="shared" si="433"/>
        <v>0</v>
      </c>
    </row>
    <row r="305" spans="4:127" x14ac:dyDescent="0.2">
      <c r="D305" s="20">
        <v>37</v>
      </c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>
        <f t="shared" ref="AO305:CZ305" si="434">IF(E$4&lt;=$C$269,$AO$9/$C$269,0)</f>
        <v>0</v>
      </c>
      <c r="AP305" s="43">
        <f t="shared" si="434"/>
        <v>0</v>
      </c>
      <c r="AQ305" s="43">
        <f t="shared" si="434"/>
        <v>0</v>
      </c>
      <c r="AR305" s="43">
        <f t="shared" si="434"/>
        <v>0</v>
      </c>
      <c r="AS305" s="43">
        <f t="shared" si="434"/>
        <v>0</v>
      </c>
      <c r="AT305" s="43">
        <f t="shared" si="434"/>
        <v>0</v>
      </c>
      <c r="AU305" s="43">
        <f t="shared" si="434"/>
        <v>0</v>
      </c>
      <c r="AV305" s="43">
        <f t="shared" si="434"/>
        <v>0</v>
      </c>
      <c r="AW305" s="43">
        <f t="shared" si="434"/>
        <v>0</v>
      </c>
      <c r="AX305" s="43">
        <f t="shared" si="434"/>
        <v>0</v>
      </c>
      <c r="AY305" s="43">
        <f t="shared" si="434"/>
        <v>0</v>
      </c>
      <c r="AZ305" s="43">
        <f t="shared" si="434"/>
        <v>0</v>
      </c>
      <c r="BA305" s="43">
        <f t="shared" si="434"/>
        <v>0</v>
      </c>
      <c r="BB305" s="43">
        <f t="shared" si="434"/>
        <v>0</v>
      </c>
      <c r="BC305" s="43">
        <f t="shared" si="434"/>
        <v>0</v>
      </c>
      <c r="BD305" s="43">
        <f t="shared" si="434"/>
        <v>0</v>
      </c>
      <c r="BE305" s="43">
        <f t="shared" si="434"/>
        <v>0</v>
      </c>
      <c r="BF305" s="43">
        <f t="shared" si="434"/>
        <v>0</v>
      </c>
      <c r="BG305" s="43">
        <f t="shared" si="434"/>
        <v>0</v>
      </c>
      <c r="BH305" s="43">
        <f t="shared" si="434"/>
        <v>0</v>
      </c>
      <c r="BI305" s="43">
        <f t="shared" si="434"/>
        <v>0</v>
      </c>
      <c r="BJ305" s="43">
        <f t="shared" si="434"/>
        <v>0</v>
      </c>
      <c r="BK305" s="43">
        <f t="shared" si="434"/>
        <v>0</v>
      </c>
      <c r="BL305" s="43">
        <f t="shared" si="434"/>
        <v>0</v>
      </c>
      <c r="BM305" s="43">
        <f t="shared" si="434"/>
        <v>0</v>
      </c>
      <c r="BN305" s="43">
        <f t="shared" si="434"/>
        <v>0</v>
      </c>
      <c r="BO305" s="43">
        <f t="shared" si="434"/>
        <v>0</v>
      </c>
      <c r="BP305" s="43">
        <f t="shared" si="434"/>
        <v>0</v>
      </c>
      <c r="BQ305" s="43">
        <f t="shared" si="434"/>
        <v>0</v>
      </c>
      <c r="BR305" s="43">
        <f t="shared" si="434"/>
        <v>0</v>
      </c>
      <c r="BS305" s="43">
        <f t="shared" si="434"/>
        <v>0</v>
      </c>
      <c r="BT305" s="43">
        <f t="shared" si="434"/>
        <v>0</v>
      </c>
      <c r="BU305" s="43">
        <f t="shared" si="434"/>
        <v>0</v>
      </c>
      <c r="BV305" s="43">
        <f t="shared" si="434"/>
        <v>0</v>
      </c>
      <c r="BW305" s="43">
        <f t="shared" si="434"/>
        <v>0</v>
      </c>
      <c r="BX305" s="43">
        <f t="shared" si="434"/>
        <v>0</v>
      </c>
      <c r="BY305" s="43">
        <f t="shared" si="434"/>
        <v>0</v>
      </c>
      <c r="BZ305" s="43">
        <f t="shared" si="434"/>
        <v>0</v>
      </c>
      <c r="CA305" s="43">
        <f t="shared" si="434"/>
        <v>0</v>
      </c>
      <c r="CB305" s="43">
        <f t="shared" si="434"/>
        <v>0</v>
      </c>
      <c r="CC305" s="43">
        <f t="shared" si="434"/>
        <v>0</v>
      </c>
      <c r="CD305" s="43">
        <f t="shared" si="434"/>
        <v>0</v>
      </c>
      <c r="CE305" s="43">
        <f t="shared" si="434"/>
        <v>0</v>
      </c>
      <c r="CF305" s="43">
        <f t="shared" si="434"/>
        <v>0</v>
      </c>
      <c r="CG305" s="43">
        <f t="shared" si="434"/>
        <v>0</v>
      </c>
      <c r="CH305" s="43">
        <f t="shared" si="434"/>
        <v>0</v>
      </c>
      <c r="CI305" s="43">
        <f t="shared" si="434"/>
        <v>0</v>
      </c>
      <c r="CJ305" s="43">
        <f t="shared" si="434"/>
        <v>0</v>
      </c>
      <c r="CK305" s="43">
        <f t="shared" si="434"/>
        <v>0</v>
      </c>
      <c r="CL305" s="43">
        <f t="shared" si="434"/>
        <v>0</v>
      </c>
      <c r="CM305" s="43">
        <f t="shared" si="434"/>
        <v>0</v>
      </c>
      <c r="CN305" s="43">
        <f t="shared" si="434"/>
        <v>0</v>
      </c>
      <c r="CO305" s="43">
        <f t="shared" si="434"/>
        <v>0</v>
      </c>
      <c r="CP305" s="43">
        <f t="shared" si="434"/>
        <v>0</v>
      </c>
      <c r="CQ305" s="43">
        <f t="shared" si="434"/>
        <v>0</v>
      </c>
      <c r="CR305" s="43">
        <f t="shared" si="434"/>
        <v>0</v>
      </c>
      <c r="CS305" s="43">
        <f t="shared" si="434"/>
        <v>0</v>
      </c>
      <c r="CT305" s="43">
        <f t="shared" si="434"/>
        <v>0</v>
      </c>
      <c r="CU305" s="43">
        <f t="shared" si="434"/>
        <v>0</v>
      </c>
      <c r="CV305" s="43">
        <f t="shared" si="434"/>
        <v>0</v>
      </c>
      <c r="CW305" s="43">
        <f t="shared" si="434"/>
        <v>0</v>
      </c>
      <c r="CX305" s="43">
        <f t="shared" si="434"/>
        <v>0</v>
      </c>
      <c r="CY305" s="43">
        <f t="shared" si="434"/>
        <v>0</v>
      </c>
      <c r="CZ305" s="43">
        <f t="shared" si="434"/>
        <v>0</v>
      </c>
      <c r="DA305" s="43">
        <f t="shared" ref="DA305:DW305" si="435">IF(BQ$4&lt;=$C$269,$AO$9/$C$269,0)</f>
        <v>0</v>
      </c>
      <c r="DB305" s="43">
        <f t="shared" si="435"/>
        <v>0</v>
      </c>
      <c r="DC305" s="43">
        <f t="shared" si="435"/>
        <v>0</v>
      </c>
      <c r="DD305" s="43">
        <f t="shared" si="435"/>
        <v>0</v>
      </c>
      <c r="DE305" s="43">
        <f t="shared" si="435"/>
        <v>0</v>
      </c>
      <c r="DF305" s="43">
        <f t="shared" si="435"/>
        <v>0</v>
      </c>
      <c r="DG305" s="43">
        <f t="shared" si="435"/>
        <v>0</v>
      </c>
      <c r="DH305" s="43">
        <f t="shared" si="435"/>
        <v>0</v>
      </c>
      <c r="DI305" s="43">
        <f t="shared" si="435"/>
        <v>0</v>
      </c>
      <c r="DJ305" s="43">
        <f t="shared" si="435"/>
        <v>0</v>
      </c>
      <c r="DK305" s="43">
        <f t="shared" si="435"/>
        <v>0</v>
      </c>
      <c r="DL305" s="43">
        <f t="shared" si="435"/>
        <v>0</v>
      </c>
      <c r="DM305" s="43">
        <f t="shared" si="435"/>
        <v>0</v>
      </c>
      <c r="DN305" s="43">
        <f t="shared" si="435"/>
        <v>0</v>
      </c>
      <c r="DO305" s="43">
        <f t="shared" si="435"/>
        <v>0</v>
      </c>
      <c r="DP305" s="43">
        <f t="shared" si="435"/>
        <v>0</v>
      </c>
      <c r="DQ305" s="43">
        <f t="shared" si="435"/>
        <v>0</v>
      </c>
      <c r="DR305" s="43">
        <f t="shared" si="435"/>
        <v>0</v>
      </c>
      <c r="DS305" s="43">
        <f t="shared" si="435"/>
        <v>0</v>
      </c>
      <c r="DT305" s="43">
        <f t="shared" si="435"/>
        <v>0</v>
      </c>
      <c r="DU305" s="43">
        <f t="shared" si="435"/>
        <v>0</v>
      </c>
      <c r="DV305" s="43">
        <f t="shared" si="435"/>
        <v>0</v>
      </c>
      <c r="DW305" s="43">
        <f t="shared" si="435"/>
        <v>0</v>
      </c>
    </row>
    <row r="306" spans="4:127" x14ac:dyDescent="0.2">
      <c r="D306" s="20">
        <v>38</v>
      </c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>
        <f t="shared" ref="AP306:DA306" si="436">IF(E$4&lt;=$C$269,$AP$9/$C$269,0)</f>
        <v>0</v>
      </c>
      <c r="AQ306" s="43">
        <f t="shared" si="436"/>
        <v>0</v>
      </c>
      <c r="AR306" s="43">
        <f t="shared" si="436"/>
        <v>0</v>
      </c>
      <c r="AS306" s="43">
        <f t="shared" si="436"/>
        <v>0</v>
      </c>
      <c r="AT306" s="43">
        <f t="shared" si="436"/>
        <v>0</v>
      </c>
      <c r="AU306" s="43">
        <f t="shared" si="436"/>
        <v>0</v>
      </c>
      <c r="AV306" s="43">
        <f t="shared" si="436"/>
        <v>0</v>
      </c>
      <c r="AW306" s="43">
        <f t="shared" si="436"/>
        <v>0</v>
      </c>
      <c r="AX306" s="43">
        <f t="shared" si="436"/>
        <v>0</v>
      </c>
      <c r="AY306" s="43">
        <f t="shared" si="436"/>
        <v>0</v>
      </c>
      <c r="AZ306" s="43">
        <f t="shared" si="436"/>
        <v>0</v>
      </c>
      <c r="BA306" s="43">
        <f t="shared" si="436"/>
        <v>0</v>
      </c>
      <c r="BB306" s="43">
        <f t="shared" si="436"/>
        <v>0</v>
      </c>
      <c r="BC306" s="43">
        <f t="shared" si="436"/>
        <v>0</v>
      </c>
      <c r="BD306" s="43">
        <f t="shared" si="436"/>
        <v>0</v>
      </c>
      <c r="BE306" s="43">
        <f t="shared" si="436"/>
        <v>0</v>
      </c>
      <c r="BF306" s="43">
        <f t="shared" si="436"/>
        <v>0</v>
      </c>
      <c r="BG306" s="43">
        <f t="shared" si="436"/>
        <v>0</v>
      </c>
      <c r="BH306" s="43">
        <f t="shared" si="436"/>
        <v>0</v>
      </c>
      <c r="BI306" s="43">
        <f t="shared" si="436"/>
        <v>0</v>
      </c>
      <c r="BJ306" s="43">
        <f t="shared" si="436"/>
        <v>0</v>
      </c>
      <c r="BK306" s="43">
        <f t="shared" si="436"/>
        <v>0</v>
      </c>
      <c r="BL306" s="43">
        <f t="shared" si="436"/>
        <v>0</v>
      </c>
      <c r="BM306" s="43">
        <f t="shared" si="436"/>
        <v>0</v>
      </c>
      <c r="BN306" s="43">
        <f t="shared" si="436"/>
        <v>0</v>
      </c>
      <c r="BO306" s="43">
        <f t="shared" si="436"/>
        <v>0</v>
      </c>
      <c r="BP306" s="43">
        <f t="shared" si="436"/>
        <v>0</v>
      </c>
      <c r="BQ306" s="43">
        <f t="shared" si="436"/>
        <v>0</v>
      </c>
      <c r="BR306" s="43">
        <f t="shared" si="436"/>
        <v>0</v>
      </c>
      <c r="BS306" s="43">
        <f t="shared" si="436"/>
        <v>0</v>
      </c>
      <c r="BT306" s="43">
        <f t="shared" si="436"/>
        <v>0</v>
      </c>
      <c r="BU306" s="43">
        <f t="shared" si="436"/>
        <v>0</v>
      </c>
      <c r="BV306" s="43">
        <f t="shared" si="436"/>
        <v>0</v>
      </c>
      <c r="BW306" s="43">
        <f t="shared" si="436"/>
        <v>0</v>
      </c>
      <c r="BX306" s="43">
        <f t="shared" si="436"/>
        <v>0</v>
      </c>
      <c r="BY306" s="43">
        <f t="shared" si="436"/>
        <v>0</v>
      </c>
      <c r="BZ306" s="43">
        <f t="shared" si="436"/>
        <v>0</v>
      </c>
      <c r="CA306" s="43">
        <f t="shared" si="436"/>
        <v>0</v>
      </c>
      <c r="CB306" s="43">
        <f t="shared" si="436"/>
        <v>0</v>
      </c>
      <c r="CC306" s="43">
        <f t="shared" si="436"/>
        <v>0</v>
      </c>
      <c r="CD306" s="43">
        <f t="shared" si="436"/>
        <v>0</v>
      </c>
      <c r="CE306" s="43">
        <f t="shared" si="436"/>
        <v>0</v>
      </c>
      <c r="CF306" s="43">
        <f t="shared" si="436"/>
        <v>0</v>
      </c>
      <c r="CG306" s="43">
        <f t="shared" si="436"/>
        <v>0</v>
      </c>
      <c r="CH306" s="43">
        <f t="shared" si="436"/>
        <v>0</v>
      </c>
      <c r="CI306" s="43">
        <f t="shared" si="436"/>
        <v>0</v>
      </c>
      <c r="CJ306" s="43">
        <f t="shared" si="436"/>
        <v>0</v>
      </c>
      <c r="CK306" s="43">
        <f t="shared" si="436"/>
        <v>0</v>
      </c>
      <c r="CL306" s="43">
        <f t="shared" si="436"/>
        <v>0</v>
      </c>
      <c r="CM306" s="43">
        <f t="shared" si="436"/>
        <v>0</v>
      </c>
      <c r="CN306" s="43">
        <f t="shared" si="436"/>
        <v>0</v>
      </c>
      <c r="CO306" s="43">
        <f t="shared" si="436"/>
        <v>0</v>
      </c>
      <c r="CP306" s="43">
        <f t="shared" si="436"/>
        <v>0</v>
      </c>
      <c r="CQ306" s="43">
        <f t="shared" si="436"/>
        <v>0</v>
      </c>
      <c r="CR306" s="43">
        <f t="shared" si="436"/>
        <v>0</v>
      </c>
      <c r="CS306" s="43">
        <f t="shared" si="436"/>
        <v>0</v>
      </c>
      <c r="CT306" s="43">
        <f t="shared" si="436"/>
        <v>0</v>
      </c>
      <c r="CU306" s="43">
        <f t="shared" si="436"/>
        <v>0</v>
      </c>
      <c r="CV306" s="43">
        <f t="shared" si="436"/>
        <v>0</v>
      </c>
      <c r="CW306" s="43">
        <f t="shared" si="436"/>
        <v>0</v>
      </c>
      <c r="CX306" s="43">
        <f t="shared" si="436"/>
        <v>0</v>
      </c>
      <c r="CY306" s="43">
        <f t="shared" si="436"/>
        <v>0</v>
      </c>
      <c r="CZ306" s="43">
        <f t="shared" si="436"/>
        <v>0</v>
      </c>
      <c r="DA306" s="43">
        <f t="shared" si="436"/>
        <v>0</v>
      </c>
      <c r="DB306" s="43">
        <f t="shared" ref="DB306:DW306" si="437">IF(BQ$4&lt;=$C$269,$AP$9/$C$269,0)</f>
        <v>0</v>
      </c>
      <c r="DC306" s="43">
        <f t="shared" si="437"/>
        <v>0</v>
      </c>
      <c r="DD306" s="43">
        <f t="shared" si="437"/>
        <v>0</v>
      </c>
      <c r="DE306" s="43">
        <f t="shared" si="437"/>
        <v>0</v>
      </c>
      <c r="DF306" s="43">
        <f t="shared" si="437"/>
        <v>0</v>
      </c>
      <c r="DG306" s="43">
        <f t="shared" si="437"/>
        <v>0</v>
      </c>
      <c r="DH306" s="43">
        <f t="shared" si="437"/>
        <v>0</v>
      </c>
      <c r="DI306" s="43">
        <f t="shared" si="437"/>
        <v>0</v>
      </c>
      <c r="DJ306" s="43">
        <f t="shared" si="437"/>
        <v>0</v>
      </c>
      <c r="DK306" s="43">
        <f t="shared" si="437"/>
        <v>0</v>
      </c>
      <c r="DL306" s="43">
        <f t="shared" si="437"/>
        <v>0</v>
      </c>
      <c r="DM306" s="43">
        <f t="shared" si="437"/>
        <v>0</v>
      </c>
      <c r="DN306" s="43">
        <f t="shared" si="437"/>
        <v>0</v>
      </c>
      <c r="DO306" s="43">
        <f t="shared" si="437"/>
        <v>0</v>
      </c>
      <c r="DP306" s="43">
        <f t="shared" si="437"/>
        <v>0</v>
      </c>
      <c r="DQ306" s="43">
        <f t="shared" si="437"/>
        <v>0</v>
      </c>
      <c r="DR306" s="43">
        <f t="shared" si="437"/>
        <v>0</v>
      </c>
      <c r="DS306" s="43">
        <f t="shared" si="437"/>
        <v>0</v>
      </c>
      <c r="DT306" s="43">
        <f t="shared" si="437"/>
        <v>0</v>
      </c>
      <c r="DU306" s="43">
        <f t="shared" si="437"/>
        <v>0</v>
      </c>
      <c r="DV306" s="43">
        <f t="shared" si="437"/>
        <v>0</v>
      </c>
      <c r="DW306" s="43">
        <f t="shared" si="437"/>
        <v>0</v>
      </c>
    </row>
    <row r="307" spans="4:127" x14ac:dyDescent="0.2">
      <c r="D307" s="20">
        <v>39</v>
      </c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>
        <f t="shared" ref="AQ307:DB307" si="438">IF(E$4&lt;=$C$269,$AQ$9/$C$269,0)</f>
        <v>0</v>
      </c>
      <c r="AR307" s="43">
        <f t="shared" si="438"/>
        <v>0</v>
      </c>
      <c r="AS307" s="43">
        <f t="shared" si="438"/>
        <v>0</v>
      </c>
      <c r="AT307" s="43">
        <f t="shared" si="438"/>
        <v>0</v>
      </c>
      <c r="AU307" s="43">
        <f t="shared" si="438"/>
        <v>0</v>
      </c>
      <c r="AV307" s="43">
        <f t="shared" si="438"/>
        <v>0</v>
      </c>
      <c r="AW307" s="43">
        <f t="shared" si="438"/>
        <v>0</v>
      </c>
      <c r="AX307" s="43">
        <f t="shared" si="438"/>
        <v>0</v>
      </c>
      <c r="AY307" s="43">
        <f t="shared" si="438"/>
        <v>0</v>
      </c>
      <c r="AZ307" s="43">
        <f t="shared" si="438"/>
        <v>0</v>
      </c>
      <c r="BA307" s="43">
        <f t="shared" si="438"/>
        <v>0</v>
      </c>
      <c r="BB307" s="43">
        <f t="shared" si="438"/>
        <v>0</v>
      </c>
      <c r="BC307" s="43">
        <f t="shared" si="438"/>
        <v>0</v>
      </c>
      <c r="BD307" s="43">
        <f t="shared" si="438"/>
        <v>0</v>
      </c>
      <c r="BE307" s="43">
        <f t="shared" si="438"/>
        <v>0</v>
      </c>
      <c r="BF307" s="43">
        <f t="shared" si="438"/>
        <v>0</v>
      </c>
      <c r="BG307" s="43">
        <f t="shared" si="438"/>
        <v>0</v>
      </c>
      <c r="BH307" s="43">
        <f t="shared" si="438"/>
        <v>0</v>
      </c>
      <c r="BI307" s="43">
        <f t="shared" si="438"/>
        <v>0</v>
      </c>
      <c r="BJ307" s="43">
        <f t="shared" si="438"/>
        <v>0</v>
      </c>
      <c r="BK307" s="43">
        <f t="shared" si="438"/>
        <v>0</v>
      </c>
      <c r="BL307" s="43">
        <f t="shared" si="438"/>
        <v>0</v>
      </c>
      <c r="BM307" s="43">
        <f t="shared" si="438"/>
        <v>0</v>
      </c>
      <c r="BN307" s="43">
        <f t="shared" si="438"/>
        <v>0</v>
      </c>
      <c r="BO307" s="43">
        <f t="shared" si="438"/>
        <v>0</v>
      </c>
      <c r="BP307" s="43">
        <f t="shared" si="438"/>
        <v>0</v>
      </c>
      <c r="BQ307" s="43">
        <f t="shared" si="438"/>
        <v>0</v>
      </c>
      <c r="BR307" s="43">
        <f t="shared" si="438"/>
        <v>0</v>
      </c>
      <c r="BS307" s="43">
        <f t="shared" si="438"/>
        <v>0</v>
      </c>
      <c r="BT307" s="43">
        <f t="shared" si="438"/>
        <v>0</v>
      </c>
      <c r="BU307" s="43">
        <f t="shared" si="438"/>
        <v>0</v>
      </c>
      <c r="BV307" s="43">
        <f t="shared" si="438"/>
        <v>0</v>
      </c>
      <c r="BW307" s="43">
        <f t="shared" si="438"/>
        <v>0</v>
      </c>
      <c r="BX307" s="43">
        <f t="shared" si="438"/>
        <v>0</v>
      </c>
      <c r="BY307" s="43">
        <f t="shared" si="438"/>
        <v>0</v>
      </c>
      <c r="BZ307" s="43">
        <f t="shared" si="438"/>
        <v>0</v>
      </c>
      <c r="CA307" s="43">
        <f t="shared" si="438"/>
        <v>0</v>
      </c>
      <c r="CB307" s="43">
        <f t="shared" si="438"/>
        <v>0</v>
      </c>
      <c r="CC307" s="43">
        <f t="shared" si="438"/>
        <v>0</v>
      </c>
      <c r="CD307" s="43">
        <f t="shared" si="438"/>
        <v>0</v>
      </c>
      <c r="CE307" s="43">
        <f t="shared" si="438"/>
        <v>0</v>
      </c>
      <c r="CF307" s="43">
        <f t="shared" si="438"/>
        <v>0</v>
      </c>
      <c r="CG307" s="43">
        <f t="shared" si="438"/>
        <v>0</v>
      </c>
      <c r="CH307" s="43">
        <f t="shared" si="438"/>
        <v>0</v>
      </c>
      <c r="CI307" s="43">
        <f t="shared" si="438"/>
        <v>0</v>
      </c>
      <c r="CJ307" s="43">
        <f t="shared" si="438"/>
        <v>0</v>
      </c>
      <c r="CK307" s="43">
        <f t="shared" si="438"/>
        <v>0</v>
      </c>
      <c r="CL307" s="43">
        <f t="shared" si="438"/>
        <v>0</v>
      </c>
      <c r="CM307" s="43">
        <f t="shared" si="438"/>
        <v>0</v>
      </c>
      <c r="CN307" s="43">
        <f t="shared" si="438"/>
        <v>0</v>
      </c>
      <c r="CO307" s="43">
        <f t="shared" si="438"/>
        <v>0</v>
      </c>
      <c r="CP307" s="43">
        <f t="shared" si="438"/>
        <v>0</v>
      </c>
      <c r="CQ307" s="43">
        <f t="shared" si="438"/>
        <v>0</v>
      </c>
      <c r="CR307" s="43">
        <f t="shared" si="438"/>
        <v>0</v>
      </c>
      <c r="CS307" s="43">
        <f t="shared" si="438"/>
        <v>0</v>
      </c>
      <c r="CT307" s="43">
        <f t="shared" si="438"/>
        <v>0</v>
      </c>
      <c r="CU307" s="43">
        <f t="shared" si="438"/>
        <v>0</v>
      </c>
      <c r="CV307" s="43">
        <f t="shared" si="438"/>
        <v>0</v>
      </c>
      <c r="CW307" s="43">
        <f t="shared" si="438"/>
        <v>0</v>
      </c>
      <c r="CX307" s="43">
        <f t="shared" si="438"/>
        <v>0</v>
      </c>
      <c r="CY307" s="43">
        <f t="shared" si="438"/>
        <v>0</v>
      </c>
      <c r="CZ307" s="43">
        <f t="shared" si="438"/>
        <v>0</v>
      </c>
      <c r="DA307" s="43">
        <f t="shared" si="438"/>
        <v>0</v>
      </c>
      <c r="DB307" s="43">
        <f t="shared" si="438"/>
        <v>0</v>
      </c>
      <c r="DC307" s="43">
        <f t="shared" ref="DC307:DW307" si="439">IF(BQ$4&lt;=$C$269,$AQ$9/$C$269,0)</f>
        <v>0</v>
      </c>
      <c r="DD307" s="43">
        <f t="shared" si="439"/>
        <v>0</v>
      </c>
      <c r="DE307" s="43">
        <f t="shared" si="439"/>
        <v>0</v>
      </c>
      <c r="DF307" s="43">
        <f t="shared" si="439"/>
        <v>0</v>
      </c>
      <c r="DG307" s="43">
        <f t="shared" si="439"/>
        <v>0</v>
      </c>
      <c r="DH307" s="43">
        <f t="shared" si="439"/>
        <v>0</v>
      </c>
      <c r="DI307" s="43">
        <f t="shared" si="439"/>
        <v>0</v>
      </c>
      <c r="DJ307" s="43">
        <f t="shared" si="439"/>
        <v>0</v>
      </c>
      <c r="DK307" s="43">
        <f t="shared" si="439"/>
        <v>0</v>
      </c>
      <c r="DL307" s="43">
        <f t="shared" si="439"/>
        <v>0</v>
      </c>
      <c r="DM307" s="43">
        <f t="shared" si="439"/>
        <v>0</v>
      </c>
      <c r="DN307" s="43">
        <f t="shared" si="439"/>
        <v>0</v>
      </c>
      <c r="DO307" s="43">
        <f t="shared" si="439"/>
        <v>0</v>
      </c>
      <c r="DP307" s="43">
        <f t="shared" si="439"/>
        <v>0</v>
      </c>
      <c r="DQ307" s="43">
        <f t="shared" si="439"/>
        <v>0</v>
      </c>
      <c r="DR307" s="43">
        <f t="shared" si="439"/>
        <v>0</v>
      </c>
      <c r="DS307" s="43">
        <f t="shared" si="439"/>
        <v>0</v>
      </c>
      <c r="DT307" s="43">
        <f t="shared" si="439"/>
        <v>0</v>
      </c>
      <c r="DU307" s="43">
        <f t="shared" si="439"/>
        <v>0</v>
      </c>
      <c r="DV307" s="43">
        <f t="shared" si="439"/>
        <v>0</v>
      </c>
      <c r="DW307" s="43">
        <f t="shared" si="439"/>
        <v>0</v>
      </c>
    </row>
    <row r="308" spans="4:127" x14ac:dyDescent="0.2">
      <c r="D308" s="20">
        <v>40</v>
      </c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>
        <f t="shared" ref="AR308:DC308" si="440">IF(E$4&lt;=$C$269,$AR$9/$C$269,0)</f>
        <v>0</v>
      </c>
      <c r="AS308" s="43">
        <f t="shared" si="440"/>
        <v>0</v>
      </c>
      <c r="AT308" s="43">
        <f t="shared" si="440"/>
        <v>0</v>
      </c>
      <c r="AU308" s="43">
        <f t="shared" si="440"/>
        <v>0</v>
      </c>
      <c r="AV308" s="43">
        <f t="shared" si="440"/>
        <v>0</v>
      </c>
      <c r="AW308" s="43">
        <f t="shared" si="440"/>
        <v>0</v>
      </c>
      <c r="AX308" s="43">
        <f t="shared" si="440"/>
        <v>0</v>
      </c>
      <c r="AY308" s="43">
        <f t="shared" si="440"/>
        <v>0</v>
      </c>
      <c r="AZ308" s="43">
        <f t="shared" si="440"/>
        <v>0</v>
      </c>
      <c r="BA308" s="43">
        <f t="shared" si="440"/>
        <v>0</v>
      </c>
      <c r="BB308" s="43">
        <f t="shared" si="440"/>
        <v>0</v>
      </c>
      <c r="BC308" s="43">
        <f t="shared" si="440"/>
        <v>0</v>
      </c>
      <c r="BD308" s="43">
        <f t="shared" si="440"/>
        <v>0</v>
      </c>
      <c r="BE308" s="43">
        <f t="shared" si="440"/>
        <v>0</v>
      </c>
      <c r="BF308" s="43">
        <f t="shared" si="440"/>
        <v>0</v>
      </c>
      <c r="BG308" s="43">
        <f t="shared" si="440"/>
        <v>0</v>
      </c>
      <c r="BH308" s="43">
        <f t="shared" si="440"/>
        <v>0</v>
      </c>
      <c r="BI308" s="43">
        <f t="shared" si="440"/>
        <v>0</v>
      </c>
      <c r="BJ308" s="43">
        <f t="shared" si="440"/>
        <v>0</v>
      </c>
      <c r="BK308" s="43">
        <f t="shared" si="440"/>
        <v>0</v>
      </c>
      <c r="BL308" s="43">
        <f t="shared" si="440"/>
        <v>0</v>
      </c>
      <c r="BM308" s="43">
        <f t="shared" si="440"/>
        <v>0</v>
      </c>
      <c r="BN308" s="43">
        <f t="shared" si="440"/>
        <v>0</v>
      </c>
      <c r="BO308" s="43">
        <f t="shared" si="440"/>
        <v>0</v>
      </c>
      <c r="BP308" s="43">
        <f t="shared" si="440"/>
        <v>0</v>
      </c>
      <c r="BQ308" s="43">
        <f t="shared" si="440"/>
        <v>0</v>
      </c>
      <c r="BR308" s="43">
        <f t="shared" si="440"/>
        <v>0</v>
      </c>
      <c r="BS308" s="43">
        <f t="shared" si="440"/>
        <v>0</v>
      </c>
      <c r="BT308" s="43">
        <f t="shared" si="440"/>
        <v>0</v>
      </c>
      <c r="BU308" s="43">
        <f t="shared" si="440"/>
        <v>0</v>
      </c>
      <c r="BV308" s="43">
        <f t="shared" si="440"/>
        <v>0</v>
      </c>
      <c r="BW308" s="43">
        <f t="shared" si="440"/>
        <v>0</v>
      </c>
      <c r="BX308" s="43">
        <f t="shared" si="440"/>
        <v>0</v>
      </c>
      <c r="BY308" s="43">
        <f t="shared" si="440"/>
        <v>0</v>
      </c>
      <c r="BZ308" s="43">
        <f t="shared" si="440"/>
        <v>0</v>
      </c>
      <c r="CA308" s="43">
        <f t="shared" si="440"/>
        <v>0</v>
      </c>
      <c r="CB308" s="43">
        <f t="shared" si="440"/>
        <v>0</v>
      </c>
      <c r="CC308" s="43">
        <f t="shared" si="440"/>
        <v>0</v>
      </c>
      <c r="CD308" s="43">
        <f t="shared" si="440"/>
        <v>0</v>
      </c>
      <c r="CE308" s="43">
        <f t="shared" si="440"/>
        <v>0</v>
      </c>
      <c r="CF308" s="43">
        <f t="shared" si="440"/>
        <v>0</v>
      </c>
      <c r="CG308" s="43">
        <f t="shared" si="440"/>
        <v>0</v>
      </c>
      <c r="CH308" s="43">
        <f t="shared" si="440"/>
        <v>0</v>
      </c>
      <c r="CI308" s="43">
        <f t="shared" si="440"/>
        <v>0</v>
      </c>
      <c r="CJ308" s="43">
        <f t="shared" si="440"/>
        <v>0</v>
      </c>
      <c r="CK308" s="43">
        <f t="shared" si="440"/>
        <v>0</v>
      </c>
      <c r="CL308" s="43">
        <f t="shared" si="440"/>
        <v>0</v>
      </c>
      <c r="CM308" s="43">
        <f t="shared" si="440"/>
        <v>0</v>
      </c>
      <c r="CN308" s="43">
        <f t="shared" si="440"/>
        <v>0</v>
      </c>
      <c r="CO308" s="43">
        <f t="shared" si="440"/>
        <v>0</v>
      </c>
      <c r="CP308" s="43">
        <f t="shared" si="440"/>
        <v>0</v>
      </c>
      <c r="CQ308" s="43">
        <f t="shared" si="440"/>
        <v>0</v>
      </c>
      <c r="CR308" s="43">
        <f t="shared" si="440"/>
        <v>0</v>
      </c>
      <c r="CS308" s="43">
        <f t="shared" si="440"/>
        <v>0</v>
      </c>
      <c r="CT308" s="43">
        <f t="shared" si="440"/>
        <v>0</v>
      </c>
      <c r="CU308" s="43">
        <f t="shared" si="440"/>
        <v>0</v>
      </c>
      <c r="CV308" s="43">
        <f t="shared" si="440"/>
        <v>0</v>
      </c>
      <c r="CW308" s="43">
        <f t="shared" si="440"/>
        <v>0</v>
      </c>
      <c r="CX308" s="43">
        <f t="shared" si="440"/>
        <v>0</v>
      </c>
      <c r="CY308" s="43">
        <f t="shared" si="440"/>
        <v>0</v>
      </c>
      <c r="CZ308" s="43">
        <f t="shared" si="440"/>
        <v>0</v>
      </c>
      <c r="DA308" s="43">
        <f t="shared" si="440"/>
        <v>0</v>
      </c>
      <c r="DB308" s="43">
        <f t="shared" si="440"/>
        <v>0</v>
      </c>
      <c r="DC308" s="43">
        <f t="shared" si="440"/>
        <v>0</v>
      </c>
      <c r="DD308" s="43">
        <f t="shared" ref="DD308:DW308" si="441">IF(BQ$4&lt;=$C$269,$AR$9/$C$269,0)</f>
        <v>0</v>
      </c>
      <c r="DE308" s="43">
        <f t="shared" si="441"/>
        <v>0</v>
      </c>
      <c r="DF308" s="43">
        <f t="shared" si="441"/>
        <v>0</v>
      </c>
      <c r="DG308" s="43">
        <f t="shared" si="441"/>
        <v>0</v>
      </c>
      <c r="DH308" s="43">
        <f t="shared" si="441"/>
        <v>0</v>
      </c>
      <c r="DI308" s="43">
        <f t="shared" si="441"/>
        <v>0</v>
      </c>
      <c r="DJ308" s="43">
        <f t="shared" si="441"/>
        <v>0</v>
      </c>
      <c r="DK308" s="43">
        <f t="shared" si="441"/>
        <v>0</v>
      </c>
      <c r="DL308" s="43">
        <f t="shared" si="441"/>
        <v>0</v>
      </c>
      <c r="DM308" s="43">
        <f t="shared" si="441"/>
        <v>0</v>
      </c>
      <c r="DN308" s="43">
        <f t="shared" si="441"/>
        <v>0</v>
      </c>
      <c r="DO308" s="43">
        <f t="shared" si="441"/>
        <v>0</v>
      </c>
      <c r="DP308" s="43">
        <f t="shared" si="441"/>
        <v>0</v>
      </c>
      <c r="DQ308" s="43">
        <f t="shared" si="441"/>
        <v>0</v>
      </c>
      <c r="DR308" s="43">
        <f t="shared" si="441"/>
        <v>0</v>
      </c>
      <c r="DS308" s="43">
        <f t="shared" si="441"/>
        <v>0</v>
      </c>
      <c r="DT308" s="43">
        <f t="shared" si="441"/>
        <v>0</v>
      </c>
      <c r="DU308" s="43">
        <f t="shared" si="441"/>
        <v>0</v>
      </c>
      <c r="DV308" s="43">
        <f t="shared" si="441"/>
        <v>0</v>
      </c>
      <c r="DW308" s="43">
        <f t="shared" si="441"/>
        <v>0</v>
      </c>
    </row>
    <row r="309" spans="4:127" x14ac:dyDescent="0.2">
      <c r="D309" s="20">
        <v>41</v>
      </c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>
        <f t="shared" ref="AS309:DD309" si="442">IF(E$4&lt;=$C$269,$AS$9/$C$269,0)</f>
        <v>0</v>
      </c>
      <c r="AT309" s="43">
        <f t="shared" si="442"/>
        <v>0</v>
      </c>
      <c r="AU309" s="43">
        <f t="shared" si="442"/>
        <v>0</v>
      </c>
      <c r="AV309" s="43">
        <f t="shared" si="442"/>
        <v>0</v>
      </c>
      <c r="AW309" s="43">
        <f t="shared" si="442"/>
        <v>0</v>
      </c>
      <c r="AX309" s="43">
        <f t="shared" si="442"/>
        <v>0</v>
      </c>
      <c r="AY309" s="43">
        <f t="shared" si="442"/>
        <v>0</v>
      </c>
      <c r="AZ309" s="43">
        <f t="shared" si="442"/>
        <v>0</v>
      </c>
      <c r="BA309" s="43">
        <f t="shared" si="442"/>
        <v>0</v>
      </c>
      <c r="BB309" s="43">
        <f t="shared" si="442"/>
        <v>0</v>
      </c>
      <c r="BC309" s="43">
        <f t="shared" si="442"/>
        <v>0</v>
      </c>
      <c r="BD309" s="43">
        <f t="shared" si="442"/>
        <v>0</v>
      </c>
      <c r="BE309" s="43">
        <f t="shared" si="442"/>
        <v>0</v>
      </c>
      <c r="BF309" s="43">
        <f t="shared" si="442"/>
        <v>0</v>
      </c>
      <c r="BG309" s="43">
        <f t="shared" si="442"/>
        <v>0</v>
      </c>
      <c r="BH309" s="43">
        <f t="shared" si="442"/>
        <v>0</v>
      </c>
      <c r="BI309" s="43">
        <f t="shared" si="442"/>
        <v>0</v>
      </c>
      <c r="BJ309" s="43">
        <f t="shared" si="442"/>
        <v>0</v>
      </c>
      <c r="BK309" s="43">
        <f t="shared" si="442"/>
        <v>0</v>
      </c>
      <c r="BL309" s="43">
        <f t="shared" si="442"/>
        <v>0</v>
      </c>
      <c r="BM309" s="43">
        <f t="shared" si="442"/>
        <v>0</v>
      </c>
      <c r="BN309" s="43">
        <f t="shared" si="442"/>
        <v>0</v>
      </c>
      <c r="BO309" s="43">
        <f t="shared" si="442"/>
        <v>0</v>
      </c>
      <c r="BP309" s="43">
        <f t="shared" si="442"/>
        <v>0</v>
      </c>
      <c r="BQ309" s="43">
        <f t="shared" si="442"/>
        <v>0</v>
      </c>
      <c r="BR309" s="43">
        <f t="shared" si="442"/>
        <v>0</v>
      </c>
      <c r="BS309" s="43">
        <f t="shared" si="442"/>
        <v>0</v>
      </c>
      <c r="BT309" s="43">
        <f t="shared" si="442"/>
        <v>0</v>
      </c>
      <c r="BU309" s="43">
        <f t="shared" si="442"/>
        <v>0</v>
      </c>
      <c r="BV309" s="43">
        <f t="shared" si="442"/>
        <v>0</v>
      </c>
      <c r="BW309" s="43">
        <f t="shared" si="442"/>
        <v>0</v>
      </c>
      <c r="BX309" s="43">
        <f t="shared" si="442"/>
        <v>0</v>
      </c>
      <c r="BY309" s="43">
        <f t="shared" si="442"/>
        <v>0</v>
      </c>
      <c r="BZ309" s="43">
        <f t="shared" si="442"/>
        <v>0</v>
      </c>
      <c r="CA309" s="43">
        <f t="shared" si="442"/>
        <v>0</v>
      </c>
      <c r="CB309" s="43">
        <f t="shared" si="442"/>
        <v>0</v>
      </c>
      <c r="CC309" s="43">
        <f t="shared" si="442"/>
        <v>0</v>
      </c>
      <c r="CD309" s="43">
        <f t="shared" si="442"/>
        <v>0</v>
      </c>
      <c r="CE309" s="43">
        <f t="shared" si="442"/>
        <v>0</v>
      </c>
      <c r="CF309" s="43">
        <f t="shared" si="442"/>
        <v>0</v>
      </c>
      <c r="CG309" s="43">
        <f t="shared" si="442"/>
        <v>0</v>
      </c>
      <c r="CH309" s="43">
        <f t="shared" si="442"/>
        <v>0</v>
      </c>
      <c r="CI309" s="43">
        <f t="shared" si="442"/>
        <v>0</v>
      </c>
      <c r="CJ309" s="43">
        <f t="shared" si="442"/>
        <v>0</v>
      </c>
      <c r="CK309" s="43">
        <f t="shared" si="442"/>
        <v>0</v>
      </c>
      <c r="CL309" s="43">
        <f t="shared" si="442"/>
        <v>0</v>
      </c>
      <c r="CM309" s="43">
        <f t="shared" si="442"/>
        <v>0</v>
      </c>
      <c r="CN309" s="43">
        <f t="shared" si="442"/>
        <v>0</v>
      </c>
      <c r="CO309" s="43">
        <f t="shared" si="442"/>
        <v>0</v>
      </c>
      <c r="CP309" s="43">
        <f t="shared" si="442"/>
        <v>0</v>
      </c>
      <c r="CQ309" s="43">
        <f t="shared" si="442"/>
        <v>0</v>
      </c>
      <c r="CR309" s="43">
        <f t="shared" si="442"/>
        <v>0</v>
      </c>
      <c r="CS309" s="43">
        <f t="shared" si="442"/>
        <v>0</v>
      </c>
      <c r="CT309" s="43">
        <f t="shared" si="442"/>
        <v>0</v>
      </c>
      <c r="CU309" s="43">
        <f t="shared" si="442"/>
        <v>0</v>
      </c>
      <c r="CV309" s="43">
        <f t="shared" si="442"/>
        <v>0</v>
      </c>
      <c r="CW309" s="43">
        <f t="shared" si="442"/>
        <v>0</v>
      </c>
      <c r="CX309" s="43">
        <f t="shared" si="442"/>
        <v>0</v>
      </c>
      <c r="CY309" s="43">
        <f t="shared" si="442"/>
        <v>0</v>
      </c>
      <c r="CZ309" s="43">
        <f t="shared" si="442"/>
        <v>0</v>
      </c>
      <c r="DA309" s="43">
        <f t="shared" si="442"/>
        <v>0</v>
      </c>
      <c r="DB309" s="43">
        <f t="shared" si="442"/>
        <v>0</v>
      </c>
      <c r="DC309" s="43">
        <f t="shared" si="442"/>
        <v>0</v>
      </c>
      <c r="DD309" s="43">
        <f t="shared" si="442"/>
        <v>0</v>
      </c>
      <c r="DE309" s="43">
        <f t="shared" ref="DE309:DW309" si="443">IF(BQ$4&lt;=$C$269,$AS$9/$C$269,0)</f>
        <v>0</v>
      </c>
      <c r="DF309" s="43">
        <f t="shared" si="443"/>
        <v>0</v>
      </c>
      <c r="DG309" s="43">
        <f t="shared" si="443"/>
        <v>0</v>
      </c>
      <c r="DH309" s="43">
        <f t="shared" si="443"/>
        <v>0</v>
      </c>
      <c r="DI309" s="43">
        <f t="shared" si="443"/>
        <v>0</v>
      </c>
      <c r="DJ309" s="43">
        <f t="shared" si="443"/>
        <v>0</v>
      </c>
      <c r="DK309" s="43">
        <f t="shared" si="443"/>
        <v>0</v>
      </c>
      <c r="DL309" s="43">
        <f t="shared" si="443"/>
        <v>0</v>
      </c>
      <c r="DM309" s="43">
        <f t="shared" si="443"/>
        <v>0</v>
      </c>
      <c r="DN309" s="43">
        <f t="shared" si="443"/>
        <v>0</v>
      </c>
      <c r="DO309" s="43">
        <f t="shared" si="443"/>
        <v>0</v>
      </c>
      <c r="DP309" s="43">
        <f t="shared" si="443"/>
        <v>0</v>
      </c>
      <c r="DQ309" s="43">
        <f t="shared" si="443"/>
        <v>0</v>
      </c>
      <c r="DR309" s="43">
        <f t="shared" si="443"/>
        <v>0</v>
      </c>
      <c r="DS309" s="43">
        <f t="shared" si="443"/>
        <v>0</v>
      </c>
      <c r="DT309" s="43">
        <f t="shared" si="443"/>
        <v>0</v>
      </c>
      <c r="DU309" s="43">
        <f t="shared" si="443"/>
        <v>0</v>
      </c>
      <c r="DV309" s="43">
        <f t="shared" si="443"/>
        <v>0</v>
      </c>
      <c r="DW309" s="43">
        <f t="shared" si="443"/>
        <v>0</v>
      </c>
    </row>
    <row r="310" spans="4:127" x14ac:dyDescent="0.2">
      <c r="D310" s="20">
        <v>42</v>
      </c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>
        <f t="shared" ref="AT310:DE310" si="444">IF(E$4&lt;=$C$269,$AT$9/$C$269,0)</f>
        <v>0</v>
      </c>
      <c r="AU310" s="43">
        <f t="shared" si="444"/>
        <v>0</v>
      </c>
      <c r="AV310" s="43">
        <f t="shared" si="444"/>
        <v>0</v>
      </c>
      <c r="AW310" s="43">
        <f t="shared" si="444"/>
        <v>0</v>
      </c>
      <c r="AX310" s="43">
        <f t="shared" si="444"/>
        <v>0</v>
      </c>
      <c r="AY310" s="43">
        <f t="shared" si="444"/>
        <v>0</v>
      </c>
      <c r="AZ310" s="43">
        <f t="shared" si="444"/>
        <v>0</v>
      </c>
      <c r="BA310" s="43">
        <f t="shared" si="444"/>
        <v>0</v>
      </c>
      <c r="BB310" s="43">
        <f t="shared" si="444"/>
        <v>0</v>
      </c>
      <c r="BC310" s="43">
        <f t="shared" si="444"/>
        <v>0</v>
      </c>
      <c r="BD310" s="43">
        <f t="shared" si="444"/>
        <v>0</v>
      </c>
      <c r="BE310" s="43">
        <f t="shared" si="444"/>
        <v>0</v>
      </c>
      <c r="BF310" s="43">
        <f t="shared" si="444"/>
        <v>0</v>
      </c>
      <c r="BG310" s="43">
        <f t="shared" si="444"/>
        <v>0</v>
      </c>
      <c r="BH310" s="43">
        <f t="shared" si="444"/>
        <v>0</v>
      </c>
      <c r="BI310" s="43">
        <f t="shared" si="444"/>
        <v>0</v>
      </c>
      <c r="BJ310" s="43">
        <f t="shared" si="444"/>
        <v>0</v>
      </c>
      <c r="BK310" s="43">
        <f t="shared" si="444"/>
        <v>0</v>
      </c>
      <c r="BL310" s="43">
        <f t="shared" si="444"/>
        <v>0</v>
      </c>
      <c r="BM310" s="43">
        <f t="shared" si="444"/>
        <v>0</v>
      </c>
      <c r="BN310" s="43">
        <f t="shared" si="444"/>
        <v>0</v>
      </c>
      <c r="BO310" s="43">
        <f t="shared" si="444"/>
        <v>0</v>
      </c>
      <c r="BP310" s="43">
        <f t="shared" si="444"/>
        <v>0</v>
      </c>
      <c r="BQ310" s="43">
        <f t="shared" si="444"/>
        <v>0</v>
      </c>
      <c r="BR310" s="43">
        <f t="shared" si="444"/>
        <v>0</v>
      </c>
      <c r="BS310" s="43">
        <f t="shared" si="444"/>
        <v>0</v>
      </c>
      <c r="BT310" s="43">
        <f t="shared" si="444"/>
        <v>0</v>
      </c>
      <c r="BU310" s="43">
        <f t="shared" si="444"/>
        <v>0</v>
      </c>
      <c r="BV310" s="43">
        <f t="shared" si="444"/>
        <v>0</v>
      </c>
      <c r="BW310" s="43">
        <f t="shared" si="444"/>
        <v>0</v>
      </c>
      <c r="BX310" s="43">
        <f t="shared" si="444"/>
        <v>0</v>
      </c>
      <c r="BY310" s="43">
        <f t="shared" si="444"/>
        <v>0</v>
      </c>
      <c r="BZ310" s="43">
        <f t="shared" si="444"/>
        <v>0</v>
      </c>
      <c r="CA310" s="43">
        <f t="shared" si="444"/>
        <v>0</v>
      </c>
      <c r="CB310" s="43">
        <f t="shared" si="444"/>
        <v>0</v>
      </c>
      <c r="CC310" s="43">
        <f t="shared" si="444"/>
        <v>0</v>
      </c>
      <c r="CD310" s="43">
        <f t="shared" si="444"/>
        <v>0</v>
      </c>
      <c r="CE310" s="43">
        <f t="shared" si="444"/>
        <v>0</v>
      </c>
      <c r="CF310" s="43">
        <f t="shared" si="444"/>
        <v>0</v>
      </c>
      <c r="CG310" s="43">
        <f t="shared" si="444"/>
        <v>0</v>
      </c>
      <c r="CH310" s="43">
        <f t="shared" si="444"/>
        <v>0</v>
      </c>
      <c r="CI310" s="43">
        <f t="shared" si="444"/>
        <v>0</v>
      </c>
      <c r="CJ310" s="43">
        <f t="shared" si="444"/>
        <v>0</v>
      </c>
      <c r="CK310" s="43">
        <f t="shared" si="444"/>
        <v>0</v>
      </c>
      <c r="CL310" s="43">
        <f t="shared" si="444"/>
        <v>0</v>
      </c>
      <c r="CM310" s="43">
        <f t="shared" si="444"/>
        <v>0</v>
      </c>
      <c r="CN310" s="43">
        <f t="shared" si="444"/>
        <v>0</v>
      </c>
      <c r="CO310" s="43">
        <f t="shared" si="444"/>
        <v>0</v>
      </c>
      <c r="CP310" s="43">
        <f t="shared" si="444"/>
        <v>0</v>
      </c>
      <c r="CQ310" s="43">
        <f t="shared" si="444"/>
        <v>0</v>
      </c>
      <c r="CR310" s="43">
        <f t="shared" si="444"/>
        <v>0</v>
      </c>
      <c r="CS310" s="43">
        <f t="shared" si="444"/>
        <v>0</v>
      </c>
      <c r="CT310" s="43">
        <f t="shared" si="444"/>
        <v>0</v>
      </c>
      <c r="CU310" s="43">
        <f t="shared" si="444"/>
        <v>0</v>
      </c>
      <c r="CV310" s="43">
        <f t="shared" si="444"/>
        <v>0</v>
      </c>
      <c r="CW310" s="43">
        <f t="shared" si="444"/>
        <v>0</v>
      </c>
      <c r="CX310" s="43">
        <f t="shared" si="444"/>
        <v>0</v>
      </c>
      <c r="CY310" s="43">
        <f t="shared" si="444"/>
        <v>0</v>
      </c>
      <c r="CZ310" s="43">
        <f t="shared" si="444"/>
        <v>0</v>
      </c>
      <c r="DA310" s="43">
        <f t="shared" si="444"/>
        <v>0</v>
      </c>
      <c r="DB310" s="43">
        <f t="shared" si="444"/>
        <v>0</v>
      </c>
      <c r="DC310" s="43">
        <f t="shared" si="444"/>
        <v>0</v>
      </c>
      <c r="DD310" s="43">
        <f t="shared" si="444"/>
        <v>0</v>
      </c>
      <c r="DE310" s="43">
        <f t="shared" si="444"/>
        <v>0</v>
      </c>
      <c r="DF310" s="43">
        <f t="shared" ref="DF310:DW310" si="445">IF(BQ$4&lt;=$C$269,$AT$9/$C$269,0)</f>
        <v>0</v>
      </c>
      <c r="DG310" s="43">
        <f t="shared" si="445"/>
        <v>0</v>
      </c>
      <c r="DH310" s="43">
        <f t="shared" si="445"/>
        <v>0</v>
      </c>
      <c r="DI310" s="43">
        <f t="shared" si="445"/>
        <v>0</v>
      </c>
      <c r="DJ310" s="43">
        <f t="shared" si="445"/>
        <v>0</v>
      </c>
      <c r="DK310" s="43">
        <f t="shared" si="445"/>
        <v>0</v>
      </c>
      <c r="DL310" s="43">
        <f t="shared" si="445"/>
        <v>0</v>
      </c>
      <c r="DM310" s="43">
        <f t="shared" si="445"/>
        <v>0</v>
      </c>
      <c r="DN310" s="43">
        <f t="shared" si="445"/>
        <v>0</v>
      </c>
      <c r="DO310" s="43">
        <f t="shared" si="445"/>
        <v>0</v>
      </c>
      <c r="DP310" s="43">
        <f t="shared" si="445"/>
        <v>0</v>
      </c>
      <c r="DQ310" s="43">
        <f t="shared" si="445"/>
        <v>0</v>
      </c>
      <c r="DR310" s="43">
        <f t="shared" si="445"/>
        <v>0</v>
      </c>
      <c r="DS310" s="43">
        <f t="shared" si="445"/>
        <v>0</v>
      </c>
      <c r="DT310" s="43">
        <f t="shared" si="445"/>
        <v>0</v>
      </c>
      <c r="DU310" s="43">
        <f t="shared" si="445"/>
        <v>0</v>
      </c>
      <c r="DV310" s="43">
        <f t="shared" si="445"/>
        <v>0</v>
      </c>
      <c r="DW310" s="43">
        <f t="shared" si="445"/>
        <v>0</v>
      </c>
    </row>
    <row r="311" spans="4:127" x14ac:dyDescent="0.2">
      <c r="D311" s="20">
        <v>43</v>
      </c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>
        <f t="shared" ref="AU311:DF311" si="446">IF(E$4&lt;=$C$269,$AU$9/$C$269,0)</f>
        <v>0</v>
      </c>
      <c r="AV311" s="43">
        <f t="shared" si="446"/>
        <v>0</v>
      </c>
      <c r="AW311" s="43">
        <f t="shared" si="446"/>
        <v>0</v>
      </c>
      <c r="AX311" s="43">
        <f t="shared" si="446"/>
        <v>0</v>
      </c>
      <c r="AY311" s="43">
        <f t="shared" si="446"/>
        <v>0</v>
      </c>
      <c r="AZ311" s="43">
        <f t="shared" si="446"/>
        <v>0</v>
      </c>
      <c r="BA311" s="43">
        <f t="shared" si="446"/>
        <v>0</v>
      </c>
      <c r="BB311" s="43">
        <f t="shared" si="446"/>
        <v>0</v>
      </c>
      <c r="BC311" s="43">
        <f t="shared" si="446"/>
        <v>0</v>
      </c>
      <c r="BD311" s="43">
        <f t="shared" si="446"/>
        <v>0</v>
      </c>
      <c r="BE311" s="43">
        <f t="shared" si="446"/>
        <v>0</v>
      </c>
      <c r="BF311" s="43">
        <f t="shared" si="446"/>
        <v>0</v>
      </c>
      <c r="BG311" s="43">
        <f t="shared" si="446"/>
        <v>0</v>
      </c>
      <c r="BH311" s="43">
        <f t="shared" si="446"/>
        <v>0</v>
      </c>
      <c r="BI311" s="43">
        <f t="shared" si="446"/>
        <v>0</v>
      </c>
      <c r="BJ311" s="43">
        <f t="shared" si="446"/>
        <v>0</v>
      </c>
      <c r="BK311" s="43">
        <f t="shared" si="446"/>
        <v>0</v>
      </c>
      <c r="BL311" s="43">
        <f t="shared" si="446"/>
        <v>0</v>
      </c>
      <c r="BM311" s="43">
        <f t="shared" si="446"/>
        <v>0</v>
      </c>
      <c r="BN311" s="43">
        <f t="shared" si="446"/>
        <v>0</v>
      </c>
      <c r="BO311" s="43">
        <f t="shared" si="446"/>
        <v>0</v>
      </c>
      <c r="BP311" s="43">
        <f t="shared" si="446"/>
        <v>0</v>
      </c>
      <c r="BQ311" s="43">
        <f t="shared" si="446"/>
        <v>0</v>
      </c>
      <c r="BR311" s="43">
        <f t="shared" si="446"/>
        <v>0</v>
      </c>
      <c r="BS311" s="43">
        <f t="shared" si="446"/>
        <v>0</v>
      </c>
      <c r="BT311" s="43">
        <f t="shared" si="446"/>
        <v>0</v>
      </c>
      <c r="BU311" s="43">
        <f t="shared" si="446"/>
        <v>0</v>
      </c>
      <c r="BV311" s="43">
        <f t="shared" si="446"/>
        <v>0</v>
      </c>
      <c r="BW311" s="43">
        <f t="shared" si="446"/>
        <v>0</v>
      </c>
      <c r="BX311" s="43">
        <f t="shared" si="446"/>
        <v>0</v>
      </c>
      <c r="BY311" s="43">
        <f t="shared" si="446"/>
        <v>0</v>
      </c>
      <c r="BZ311" s="43">
        <f t="shared" si="446"/>
        <v>0</v>
      </c>
      <c r="CA311" s="43">
        <f t="shared" si="446"/>
        <v>0</v>
      </c>
      <c r="CB311" s="43">
        <f t="shared" si="446"/>
        <v>0</v>
      </c>
      <c r="CC311" s="43">
        <f t="shared" si="446"/>
        <v>0</v>
      </c>
      <c r="CD311" s="43">
        <f t="shared" si="446"/>
        <v>0</v>
      </c>
      <c r="CE311" s="43">
        <f t="shared" si="446"/>
        <v>0</v>
      </c>
      <c r="CF311" s="43">
        <f t="shared" si="446"/>
        <v>0</v>
      </c>
      <c r="CG311" s="43">
        <f t="shared" si="446"/>
        <v>0</v>
      </c>
      <c r="CH311" s="43">
        <f t="shared" si="446"/>
        <v>0</v>
      </c>
      <c r="CI311" s="43">
        <f t="shared" si="446"/>
        <v>0</v>
      </c>
      <c r="CJ311" s="43">
        <f t="shared" si="446"/>
        <v>0</v>
      </c>
      <c r="CK311" s="43">
        <f t="shared" si="446"/>
        <v>0</v>
      </c>
      <c r="CL311" s="43">
        <f t="shared" si="446"/>
        <v>0</v>
      </c>
      <c r="CM311" s="43">
        <f t="shared" si="446"/>
        <v>0</v>
      </c>
      <c r="CN311" s="43">
        <f t="shared" si="446"/>
        <v>0</v>
      </c>
      <c r="CO311" s="43">
        <f t="shared" si="446"/>
        <v>0</v>
      </c>
      <c r="CP311" s="43">
        <f t="shared" si="446"/>
        <v>0</v>
      </c>
      <c r="CQ311" s="43">
        <f t="shared" si="446"/>
        <v>0</v>
      </c>
      <c r="CR311" s="43">
        <f t="shared" si="446"/>
        <v>0</v>
      </c>
      <c r="CS311" s="43">
        <f t="shared" si="446"/>
        <v>0</v>
      </c>
      <c r="CT311" s="43">
        <f t="shared" si="446"/>
        <v>0</v>
      </c>
      <c r="CU311" s="43">
        <f t="shared" si="446"/>
        <v>0</v>
      </c>
      <c r="CV311" s="43">
        <f t="shared" si="446"/>
        <v>0</v>
      </c>
      <c r="CW311" s="43">
        <f t="shared" si="446"/>
        <v>0</v>
      </c>
      <c r="CX311" s="43">
        <f t="shared" si="446"/>
        <v>0</v>
      </c>
      <c r="CY311" s="43">
        <f t="shared" si="446"/>
        <v>0</v>
      </c>
      <c r="CZ311" s="43">
        <f t="shared" si="446"/>
        <v>0</v>
      </c>
      <c r="DA311" s="43">
        <f t="shared" si="446"/>
        <v>0</v>
      </c>
      <c r="DB311" s="43">
        <f t="shared" si="446"/>
        <v>0</v>
      </c>
      <c r="DC311" s="43">
        <f t="shared" si="446"/>
        <v>0</v>
      </c>
      <c r="DD311" s="43">
        <f t="shared" si="446"/>
        <v>0</v>
      </c>
      <c r="DE311" s="43">
        <f t="shared" si="446"/>
        <v>0</v>
      </c>
      <c r="DF311" s="43">
        <f t="shared" si="446"/>
        <v>0</v>
      </c>
      <c r="DG311" s="43">
        <f t="shared" ref="DG311:DW311" si="447">IF(BQ$4&lt;=$C$269,$AU$9/$C$269,0)</f>
        <v>0</v>
      </c>
      <c r="DH311" s="43">
        <f t="shared" si="447"/>
        <v>0</v>
      </c>
      <c r="DI311" s="43">
        <f t="shared" si="447"/>
        <v>0</v>
      </c>
      <c r="DJ311" s="43">
        <f t="shared" si="447"/>
        <v>0</v>
      </c>
      <c r="DK311" s="43">
        <f t="shared" si="447"/>
        <v>0</v>
      </c>
      <c r="DL311" s="43">
        <f t="shared" si="447"/>
        <v>0</v>
      </c>
      <c r="DM311" s="43">
        <f t="shared" si="447"/>
        <v>0</v>
      </c>
      <c r="DN311" s="43">
        <f t="shared" si="447"/>
        <v>0</v>
      </c>
      <c r="DO311" s="43">
        <f t="shared" si="447"/>
        <v>0</v>
      </c>
      <c r="DP311" s="43">
        <f t="shared" si="447"/>
        <v>0</v>
      </c>
      <c r="DQ311" s="43">
        <f t="shared" si="447"/>
        <v>0</v>
      </c>
      <c r="DR311" s="43">
        <f t="shared" si="447"/>
        <v>0</v>
      </c>
      <c r="DS311" s="43">
        <f t="shared" si="447"/>
        <v>0</v>
      </c>
      <c r="DT311" s="43">
        <f t="shared" si="447"/>
        <v>0</v>
      </c>
      <c r="DU311" s="43">
        <f t="shared" si="447"/>
        <v>0</v>
      </c>
      <c r="DV311" s="43">
        <f t="shared" si="447"/>
        <v>0</v>
      </c>
      <c r="DW311" s="43">
        <f t="shared" si="447"/>
        <v>0</v>
      </c>
    </row>
    <row r="312" spans="4:127" x14ac:dyDescent="0.2">
      <c r="D312" s="20">
        <v>44</v>
      </c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>
        <f t="shared" ref="AV312:DG312" si="448">IF(E$4&lt;=$C$269,$AV$9/$C$269,0)</f>
        <v>0</v>
      </c>
      <c r="AW312" s="43">
        <f t="shared" si="448"/>
        <v>0</v>
      </c>
      <c r="AX312" s="43">
        <f t="shared" si="448"/>
        <v>0</v>
      </c>
      <c r="AY312" s="43">
        <f t="shared" si="448"/>
        <v>0</v>
      </c>
      <c r="AZ312" s="43">
        <f t="shared" si="448"/>
        <v>0</v>
      </c>
      <c r="BA312" s="43">
        <f t="shared" si="448"/>
        <v>0</v>
      </c>
      <c r="BB312" s="43">
        <f t="shared" si="448"/>
        <v>0</v>
      </c>
      <c r="BC312" s="43">
        <f t="shared" si="448"/>
        <v>0</v>
      </c>
      <c r="BD312" s="43">
        <f t="shared" si="448"/>
        <v>0</v>
      </c>
      <c r="BE312" s="43">
        <f t="shared" si="448"/>
        <v>0</v>
      </c>
      <c r="BF312" s="43">
        <f t="shared" si="448"/>
        <v>0</v>
      </c>
      <c r="BG312" s="43">
        <f t="shared" si="448"/>
        <v>0</v>
      </c>
      <c r="BH312" s="43">
        <f t="shared" si="448"/>
        <v>0</v>
      </c>
      <c r="BI312" s="43">
        <f t="shared" si="448"/>
        <v>0</v>
      </c>
      <c r="BJ312" s="43">
        <f t="shared" si="448"/>
        <v>0</v>
      </c>
      <c r="BK312" s="43">
        <f t="shared" si="448"/>
        <v>0</v>
      </c>
      <c r="BL312" s="43">
        <f t="shared" si="448"/>
        <v>0</v>
      </c>
      <c r="BM312" s="43">
        <f t="shared" si="448"/>
        <v>0</v>
      </c>
      <c r="BN312" s="43">
        <f t="shared" si="448"/>
        <v>0</v>
      </c>
      <c r="BO312" s="43">
        <f t="shared" si="448"/>
        <v>0</v>
      </c>
      <c r="BP312" s="43">
        <f t="shared" si="448"/>
        <v>0</v>
      </c>
      <c r="BQ312" s="43">
        <f t="shared" si="448"/>
        <v>0</v>
      </c>
      <c r="BR312" s="43">
        <f t="shared" si="448"/>
        <v>0</v>
      </c>
      <c r="BS312" s="43">
        <f t="shared" si="448"/>
        <v>0</v>
      </c>
      <c r="BT312" s="43">
        <f t="shared" si="448"/>
        <v>0</v>
      </c>
      <c r="BU312" s="43">
        <f t="shared" si="448"/>
        <v>0</v>
      </c>
      <c r="BV312" s="43">
        <f t="shared" si="448"/>
        <v>0</v>
      </c>
      <c r="BW312" s="43">
        <f t="shared" si="448"/>
        <v>0</v>
      </c>
      <c r="BX312" s="43">
        <f t="shared" si="448"/>
        <v>0</v>
      </c>
      <c r="BY312" s="43">
        <f t="shared" si="448"/>
        <v>0</v>
      </c>
      <c r="BZ312" s="43">
        <f t="shared" si="448"/>
        <v>0</v>
      </c>
      <c r="CA312" s="43">
        <f t="shared" si="448"/>
        <v>0</v>
      </c>
      <c r="CB312" s="43">
        <f t="shared" si="448"/>
        <v>0</v>
      </c>
      <c r="CC312" s="43">
        <f t="shared" si="448"/>
        <v>0</v>
      </c>
      <c r="CD312" s="43">
        <f t="shared" si="448"/>
        <v>0</v>
      </c>
      <c r="CE312" s="43">
        <f t="shared" si="448"/>
        <v>0</v>
      </c>
      <c r="CF312" s="43">
        <f t="shared" si="448"/>
        <v>0</v>
      </c>
      <c r="CG312" s="43">
        <f t="shared" si="448"/>
        <v>0</v>
      </c>
      <c r="CH312" s="43">
        <f t="shared" si="448"/>
        <v>0</v>
      </c>
      <c r="CI312" s="43">
        <f t="shared" si="448"/>
        <v>0</v>
      </c>
      <c r="CJ312" s="43">
        <f t="shared" si="448"/>
        <v>0</v>
      </c>
      <c r="CK312" s="43">
        <f t="shared" si="448"/>
        <v>0</v>
      </c>
      <c r="CL312" s="43">
        <f t="shared" si="448"/>
        <v>0</v>
      </c>
      <c r="CM312" s="43">
        <f t="shared" si="448"/>
        <v>0</v>
      </c>
      <c r="CN312" s="43">
        <f t="shared" si="448"/>
        <v>0</v>
      </c>
      <c r="CO312" s="43">
        <f t="shared" si="448"/>
        <v>0</v>
      </c>
      <c r="CP312" s="43">
        <f t="shared" si="448"/>
        <v>0</v>
      </c>
      <c r="CQ312" s="43">
        <f t="shared" si="448"/>
        <v>0</v>
      </c>
      <c r="CR312" s="43">
        <f t="shared" si="448"/>
        <v>0</v>
      </c>
      <c r="CS312" s="43">
        <f t="shared" si="448"/>
        <v>0</v>
      </c>
      <c r="CT312" s="43">
        <f t="shared" si="448"/>
        <v>0</v>
      </c>
      <c r="CU312" s="43">
        <f t="shared" si="448"/>
        <v>0</v>
      </c>
      <c r="CV312" s="43">
        <f t="shared" si="448"/>
        <v>0</v>
      </c>
      <c r="CW312" s="43">
        <f t="shared" si="448"/>
        <v>0</v>
      </c>
      <c r="CX312" s="43">
        <f t="shared" si="448"/>
        <v>0</v>
      </c>
      <c r="CY312" s="43">
        <f t="shared" si="448"/>
        <v>0</v>
      </c>
      <c r="CZ312" s="43">
        <f t="shared" si="448"/>
        <v>0</v>
      </c>
      <c r="DA312" s="43">
        <f t="shared" si="448"/>
        <v>0</v>
      </c>
      <c r="DB312" s="43">
        <f t="shared" si="448"/>
        <v>0</v>
      </c>
      <c r="DC312" s="43">
        <f t="shared" si="448"/>
        <v>0</v>
      </c>
      <c r="DD312" s="43">
        <f t="shared" si="448"/>
        <v>0</v>
      </c>
      <c r="DE312" s="43">
        <f t="shared" si="448"/>
        <v>0</v>
      </c>
      <c r="DF312" s="43">
        <f t="shared" si="448"/>
        <v>0</v>
      </c>
      <c r="DG312" s="43">
        <f t="shared" si="448"/>
        <v>0</v>
      </c>
      <c r="DH312" s="43">
        <f t="shared" ref="DH312:DW312" si="449">IF(BQ$4&lt;=$C$269,$AV$9/$C$269,0)</f>
        <v>0</v>
      </c>
      <c r="DI312" s="43">
        <f t="shared" si="449"/>
        <v>0</v>
      </c>
      <c r="DJ312" s="43">
        <f t="shared" si="449"/>
        <v>0</v>
      </c>
      <c r="DK312" s="43">
        <f t="shared" si="449"/>
        <v>0</v>
      </c>
      <c r="DL312" s="43">
        <f t="shared" si="449"/>
        <v>0</v>
      </c>
      <c r="DM312" s="43">
        <f t="shared" si="449"/>
        <v>0</v>
      </c>
      <c r="DN312" s="43">
        <f t="shared" si="449"/>
        <v>0</v>
      </c>
      <c r="DO312" s="43">
        <f t="shared" si="449"/>
        <v>0</v>
      </c>
      <c r="DP312" s="43">
        <f t="shared" si="449"/>
        <v>0</v>
      </c>
      <c r="DQ312" s="43">
        <f t="shared" si="449"/>
        <v>0</v>
      </c>
      <c r="DR312" s="43">
        <f t="shared" si="449"/>
        <v>0</v>
      </c>
      <c r="DS312" s="43">
        <f t="shared" si="449"/>
        <v>0</v>
      </c>
      <c r="DT312" s="43">
        <f t="shared" si="449"/>
        <v>0</v>
      </c>
      <c r="DU312" s="43">
        <f t="shared" si="449"/>
        <v>0</v>
      </c>
      <c r="DV312" s="43">
        <f t="shared" si="449"/>
        <v>0</v>
      </c>
      <c r="DW312" s="43">
        <f t="shared" si="449"/>
        <v>0</v>
      </c>
    </row>
    <row r="313" spans="4:127" x14ac:dyDescent="0.2">
      <c r="D313" s="20">
        <v>45</v>
      </c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>
        <f t="shared" ref="AW313:DH313" si="450">IF(E$4&lt;=$C$269,$AW$9/$C$269,0)</f>
        <v>0</v>
      </c>
      <c r="AX313" s="43">
        <f t="shared" si="450"/>
        <v>0</v>
      </c>
      <c r="AY313" s="43">
        <f t="shared" si="450"/>
        <v>0</v>
      </c>
      <c r="AZ313" s="43">
        <f t="shared" si="450"/>
        <v>0</v>
      </c>
      <c r="BA313" s="43">
        <f t="shared" si="450"/>
        <v>0</v>
      </c>
      <c r="BB313" s="43">
        <f t="shared" si="450"/>
        <v>0</v>
      </c>
      <c r="BC313" s="43">
        <f t="shared" si="450"/>
        <v>0</v>
      </c>
      <c r="BD313" s="43">
        <f t="shared" si="450"/>
        <v>0</v>
      </c>
      <c r="BE313" s="43">
        <f t="shared" si="450"/>
        <v>0</v>
      </c>
      <c r="BF313" s="43">
        <f t="shared" si="450"/>
        <v>0</v>
      </c>
      <c r="BG313" s="43">
        <f t="shared" si="450"/>
        <v>0</v>
      </c>
      <c r="BH313" s="43">
        <f t="shared" si="450"/>
        <v>0</v>
      </c>
      <c r="BI313" s="43">
        <f t="shared" si="450"/>
        <v>0</v>
      </c>
      <c r="BJ313" s="43">
        <f t="shared" si="450"/>
        <v>0</v>
      </c>
      <c r="BK313" s="43">
        <f t="shared" si="450"/>
        <v>0</v>
      </c>
      <c r="BL313" s="43">
        <f t="shared" si="450"/>
        <v>0</v>
      </c>
      <c r="BM313" s="43">
        <f t="shared" si="450"/>
        <v>0</v>
      </c>
      <c r="BN313" s="43">
        <f t="shared" si="450"/>
        <v>0</v>
      </c>
      <c r="BO313" s="43">
        <f t="shared" si="450"/>
        <v>0</v>
      </c>
      <c r="BP313" s="43">
        <f t="shared" si="450"/>
        <v>0</v>
      </c>
      <c r="BQ313" s="43">
        <f t="shared" si="450"/>
        <v>0</v>
      </c>
      <c r="BR313" s="43">
        <f t="shared" si="450"/>
        <v>0</v>
      </c>
      <c r="BS313" s="43">
        <f t="shared" si="450"/>
        <v>0</v>
      </c>
      <c r="BT313" s="43">
        <f t="shared" si="450"/>
        <v>0</v>
      </c>
      <c r="BU313" s="43">
        <f t="shared" si="450"/>
        <v>0</v>
      </c>
      <c r="BV313" s="43">
        <f t="shared" si="450"/>
        <v>0</v>
      </c>
      <c r="BW313" s="43">
        <f t="shared" si="450"/>
        <v>0</v>
      </c>
      <c r="BX313" s="43">
        <f t="shared" si="450"/>
        <v>0</v>
      </c>
      <c r="BY313" s="43">
        <f t="shared" si="450"/>
        <v>0</v>
      </c>
      <c r="BZ313" s="43">
        <f t="shared" si="450"/>
        <v>0</v>
      </c>
      <c r="CA313" s="43">
        <f t="shared" si="450"/>
        <v>0</v>
      </c>
      <c r="CB313" s="43">
        <f t="shared" si="450"/>
        <v>0</v>
      </c>
      <c r="CC313" s="43">
        <f t="shared" si="450"/>
        <v>0</v>
      </c>
      <c r="CD313" s="43">
        <f t="shared" si="450"/>
        <v>0</v>
      </c>
      <c r="CE313" s="43">
        <f t="shared" si="450"/>
        <v>0</v>
      </c>
      <c r="CF313" s="43">
        <f t="shared" si="450"/>
        <v>0</v>
      </c>
      <c r="CG313" s="43">
        <f t="shared" si="450"/>
        <v>0</v>
      </c>
      <c r="CH313" s="43">
        <f t="shared" si="450"/>
        <v>0</v>
      </c>
      <c r="CI313" s="43">
        <f t="shared" si="450"/>
        <v>0</v>
      </c>
      <c r="CJ313" s="43">
        <f t="shared" si="450"/>
        <v>0</v>
      </c>
      <c r="CK313" s="43">
        <f t="shared" si="450"/>
        <v>0</v>
      </c>
      <c r="CL313" s="43">
        <f t="shared" si="450"/>
        <v>0</v>
      </c>
      <c r="CM313" s="43">
        <f t="shared" si="450"/>
        <v>0</v>
      </c>
      <c r="CN313" s="43">
        <f t="shared" si="450"/>
        <v>0</v>
      </c>
      <c r="CO313" s="43">
        <f t="shared" si="450"/>
        <v>0</v>
      </c>
      <c r="CP313" s="43">
        <f t="shared" si="450"/>
        <v>0</v>
      </c>
      <c r="CQ313" s="43">
        <f t="shared" si="450"/>
        <v>0</v>
      </c>
      <c r="CR313" s="43">
        <f t="shared" si="450"/>
        <v>0</v>
      </c>
      <c r="CS313" s="43">
        <f t="shared" si="450"/>
        <v>0</v>
      </c>
      <c r="CT313" s="43">
        <f t="shared" si="450"/>
        <v>0</v>
      </c>
      <c r="CU313" s="43">
        <f t="shared" si="450"/>
        <v>0</v>
      </c>
      <c r="CV313" s="43">
        <f t="shared" si="450"/>
        <v>0</v>
      </c>
      <c r="CW313" s="43">
        <f t="shared" si="450"/>
        <v>0</v>
      </c>
      <c r="CX313" s="43">
        <f t="shared" si="450"/>
        <v>0</v>
      </c>
      <c r="CY313" s="43">
        <f t="shared" si="450"/>
        <v>0</v>
      </c>
      <c r="CZ313" s="43">
        <f t="shared" si="450"/>
        <v>0</v>
      </c>
      <c r="DA313" s="43">
        <f t="shared" si="450"/>
        <v>0</v>
      </c>
      <c r="DB313" s="43">
        <f t="shared" si="450"/>
        <v>0</v>
      </c>
      <c r="DC313" s="43">
        <f t="shared" si="450"/>
        <v>0</v>
      </c>
      <c r="DD313" s="43">
        <f t="shared" si="450"/>
        <v>0</v>
      </c>
      <c r="DE313" s="43">
        <f t="shared" si="450"/>
        <v>0</v>
      </c>
      <c r="DF313" s="43">
        <f t="shared" si="450"/>
        <v>0</v>
      </c>
      <c r="DG313" s="43">
        <f t="shared" si="450"/>
        <v>0</v>
      </c>
      <c r="DH313" s="43">
        <f t="shared" si="450"/>
        <v>0</v>
      </c>
      <c r="DI313" s="43">
        <f t="shared" ref="DI313:DW313" si="451">IF(BQ$4&lt;=$C$269,$AW$9/$C$269,0)</f>
        <v>0</v>
      </c>
      <c r="DJ313" s="43">
        <f t="shared" si="451"/>
        <v>0</v>
      </c>
      <c r="DK313" s="43">
        <f t="shared" si="451"/>
        <v>0</v>
      </c>
      <c r="DL313" s="43">
        <f t="shared" si="451"/>
        <v>0</v>
      </c>
      <c r="DM313" s="43">
        <f t="shared" si="451"/>
        <v>0</v>
      </c>
      <c r="DN313" s="43">
        <f t="shared" si="451"/>
        <v>0</v>
      </c>
      <c r="DO313" s="43">
        <f t="shared" si="451"/>
        <v>0</v>
      </c>
      <c r="DP313" s="43">
        <f t="shared" si="451"/>
        <v>0</v>
      </c>
      <c r="DQ313" s="43">
        <f t="shared" si="451"/>
        <v>0</v>
      </c>
      <c r="DR313" s="43">
        <f t="shared" si="451"/>
        <v>0</v>
      </c>
      <c r="DS313" s="43">
        <f t="shared" si="451"/>
        <v>0</v>
      </c>
      <c r="DT313" s="43">
        <f t="shared" si="451"/>
        <v>0</v>
      </c>
      <c r="DU313" s="43">
        <f t="shared" si="451"/>
        <v>0</v>
      </c>
      <c r="DV313" s="43">
        <f t="shared" si="451"/>
        <v>0</v>
      </c>
      <c r="DW313" s="43">
        <f t="shared" si="451"/>
        <v>0</v>
      </c>
    </row>
    <row r="314" spans="4:127" x14ac:dyDescent="0.2">
      <c r="D314" s="20">
        <v>46</v>
      </c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>
        <f t="shared" ref="AX314:DI314" si="452">IF(E$4&lt;=$C$269,$AX$9/$C$269,0)</f>
        <v>0</v>
      </c>
      <c r="AY314" s="43">
        <f t="shared" si="452"/>
        <v>0</v>
      </c>
      <c r="AZ314" s="43">
        <f t="shared" si="452"/>
        <v>0</v>
      </c>
      <c r="BA314" s="43">
        <f t="shared" si="452"/>
        <v>0</v>
      </c>
      <c r="BB314" s="43">
        <f t="shared" si="452"/>
        <v>0</v>
      </c>
      <c r="BC314" s="43">
        <f t="shared" si="452"/>
        <v>0</v>
      </c>
      <c r="BD314" s="43">
        <f t="shared" si="452"/>
        <v>0</v>
      </c>
      <c r="BE314" s="43">
        <f t="shared" si="452"/>
        <v>0</v>
      </c>
      <c r="BF314" s="43">
        <f t="shared" si="452"/>
        <v>0</v>
      </c>
      <c r="BG314" s="43">
        <f t="shared" si="452"/>
        <v>0</v>
      </c>
      <c r="BH314" s="43">
        <f t="shared" si="452"/>
        <v>0</v>
      </c>
      <c r="BI314" s="43">
        <f t="shared" si="452"/>
        <v>0</v>
      </c>
      <c r="BJ314" s="43">
        <f t="shared" si="452"/>
        <v>0</v>
      </c>
      <c r="BK314" s="43">
        <f t="shared" si="452"/>
        <v>0</v>
      </c>
      <c r="BL314" s="43">
        <f t="shared" si="452"/>
        <v>0</v>
      </c>
      <c r="BM314" s="43">
        <f t="shared" si="452"/>
        <v>0</v>
      </c>
      <c r="BN314" s="43">
        <f t="shared" si="452"/>
        <v>0</v>
      </c>
      <c r="BO314" s="43">
        <f t="shared" si="452"/>
        <v>0</v>
      </c>
      <c r="BP314" s="43">
        <f t="shared" si="452"/>
        <v>0</v>
      </c>
      <c r="BQ314" s="43">
        <f t="shared" si="452"/>
        <v>0</v>
      </c>
      <c r="BR314" s="43">
        <f t="shared" si="452"/>
        <v>0</v>
      </c>
      <c r="BS314" s="43">
        <f t="shared" si="452"/>
        <v>0</v>
      </c>
      <c r="BT314" s="43">
        <f t="shared" si="452"/>
        <v>0</v>
      </c>
      <c r="BU314" s="43">
        <f t="shared" si="452"/>
        <v>0</v>
      </c>
      <c r="BV314" s="43">
        <f t="shared" si="452"/>
        <v>0</v>
      </c>
      <c r="BW314" s="43">
        <f t="shared" si="452"/>
        <v>0</v>
      </c>
      <c r="BX314" s="43">
        <f t="shared" si="452"/>
        <v>0</v>
      </c>
      <c r="BY314" s="43">
        <f t="shared" si="452"/>
        <v>0</v>
      </c>
      <c r="BZ314" s="43">
        <f t="shared" si="452"/>
        <v>0</v>
      </c>
      <c r="CA314" s="43">
        <f t="shared" si="452"/>
        <v>0</v>
      </c>
      <c r="CB314" s="43">
        <f t="shared" si="452"/>
        <v>0</v>
      </c>
      <c r="CC314" s="43">
        <f t="shared" si="452"/>
        <v>0</v>
      </c>
      <c r="CD314" s="43">
        <f t="shared" si="452"/>
        <v>0</v>
      </c>
      <c r="CE314" s="43">
        <f t="shared" si="452"/>
        <v>0</v>
      </c>
      <c r="CF314" s="43">
        <f t="shared" si="452"/>
        <v>0</v>
      </c>
      <c r="CG314" s="43">
        <f t="shared" si="452"/>
        <v>0</v>
      </c>
      <c r="CH314" s="43">
        <f t="shared" si="452"/>
        <v>0</v>
      </c>
      <c r="CI314" s="43">
        <f t="shared" si="452"/>
        <v>0</v>
      </c>
      <c r="CJ314" s="43">
        <f t="shared" si="452"/>
        <v>0</v>
      </c>
      <c r="CK314" s="43">
        <f t="shared" si="452"/>
        <v>0</v>
      </c>
      <c r="CL314" s="43">
        <f t="shared" si="452"/>
        <v>0</v>
      </c>
      <c r="CM314" s="43">
        <f t="shared" si="452"/>
        <v>0</v>
      </c>
      <c r="CN314" s="43">
        <f t="shared" si="452"/>
        <v>0</v>
      </c>
      <c r="CO314" s="43">
        <f t="shared" si="452"/>
        <v>0</v>
      </c>
      <c r="CP314" s="43">
        <f t="shared" si="452"/>
        <v>0</v>
      </c>
      <c r="CQ314" s="43">
        <f t="shared" si="452"/>
        <v>0</v>
      </c>
      <c r="CR314" s="43">
        <f t="shared" si="452"/>
        <v>0</v>
      </c>
      <c r="CS314" s="43">
        <f t="shared" si="452"/>
        <v>0</v>
      </c>
      <c r="CT314" s="43">
        <f t="shared" si="452"/>
        <v>0</v>
      </c>
      <c r="CU314" s="43">
        <f t="shared" si="452"/>
        <v>0</v>
      </c>
      <c r="CV314" s="43">
        <f t="shared" si="452"/>
        <v>0</v>
      </c>
      <c r="CW314" s="43">
        <f t="shared" si="452"/>
        <v>0</v>
      </c>
      <c r="CX314" s="43">
        <f t="shared" si="452"/>
        <v>0</v>
      </c>
      <c r="CY314" s="43">
        <f t="shared" si="452"/>
        <v>0</v>
      </c>
      <c r="CZ314" s="43">
        <f t="shared" si="452"/>
        <v>0</v>
      </c>
      <c r="DA314" s="43">
        <f t="shared" si="452"/>
        <v>0</v>
      </c>
      <c r="DB314" s="43">
        <f t="shared" si="452"/>
        <v>0</v>
      </c>
      <c r="DC314" s="43">
        <f t="shared" si="452"/>
        <v>0</v>
      </c>
      <c r="DD314" s="43">
        <f t="shared" si="452"/>
        <v>0</v>
      </c>
      <c r="DE314" s="43">
        <f t="shared" si="452"/>
        <v>0</v>
      </c>
      <c r="DF314" s="43">
        <f t="shared" si="452"/>
        <v>0</v>
      </c>
      <c r="DG314" s="43">
        <f t="shared" si="452"/>
        <v>0</v>
      </c>
      <c r="DH314" s="43">
        <f t="shared" si="452"/>
        <v>0</v>
      </c>
      <c r="DI314" s="43">
        <f t="shared" si="452"/>
        <v>0</v>
      </c>
      <c r="DJ314" s="43">
        <f t="shared" ref="DJ314:DW314" si="453">IF(BQ$4&lt;=$C$269,$AX$9/$C$269,0)</f>
        <v>0</v>
      </c>
      <c r="DK314" s="43">
        <f t="shared" si="453"/>
        <v>0</v>
      </c>
      <c r="DL314" s="43">
        <f t="shared" si="453"/>
        <v>0</v>
      </c>
      <c r="DM314" s="43">
        <f t="shared" si="453"/>
        <v>0</v>
      </c>
      <c r="DN314" s="43">
        <f t="shared" si="453"/>
        <v>0</v>
      </c>
      <c r="DO314" s="43">
        <f t="shared" si="453"/>
        <v>0</v>
      </c>
      <c r="DP314" s="43">
        <f t="shared" si="453"/>
        <v>0</v>
      </c>
      <c r="DQ314" s="43">
        <f t="shared" si="453"/>
        <v>0</v>
      </c>
      <c r="DR314" s="43">
        <f t="shared" si="453"/>
        <v>0</v>
      </c>
      <c r="DS314" s="43">
        <f t="shared" si="453"/>
        <v>0</v>
      </c>
      <c r="DT314" s="43">
        <f t="shared" si="453"/>
        <v>0</v>
      </c>
      <c r="DU314" s="43">
        <f t="shared" si="453"/>
        <v>0</v>
      </c>
      <c r="DV314" s="43">
        <f t="shared" si="453"/>
        <v>0</v>
      </c>
      <c r="DW314" s="43">
        <f t="shared" si="453"/>
        <v>0</v>
      </c>
    </row>
    <row r="315" spans="4:127" x14ac:dyDescent="0.2">
      <c r="D315" s="20">
        <v>47</v>
      </c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>
        <f t="shared" ref="AY315:DJ315" si="454">IF(E$4&lt;=$C$269,$AY$9/$C$269,0)</f>
        <v>0</v>
      </c>
      <c r="AZ315" s="43">
        <f t="shared" si="454"/>
        <v>0</v>
      </c>
      <c r="BA315" s="43">
        <f t="shared" si="454"/>
        <v>0</v>
      </c>
      <c r="BB315" s="43">
        <f t="shared" si="454"/>
        <v>0</v>
      </c>
      <c r="BC315" s="43">
        <f t="shared" si="454"/>
        <v>0</v>
      </c>
      <c r="BD315" s="43">
        <f t="shared" si="454"/>
        <v>0</v>
      </c>
      <c r="BE315" s="43">
        <f t="shared" si="454"/>
        <v>0</v>
      </c>
      <c r="BF315" s="43">
        <f t="shared" si="454"/>
        <v>0</v>
      </c>
      <c r="BG315" s="43">
        <f t="shared" si="454"/>
        <v>0</v>
      </c>
      <c r="BH315" s="43">
        <f t="shared" si="454"/>
        <v>0</v>
      </c>
      <c r="BI315" s="43">
        <f t="shared" si="454"/>
        <v>0</v>
      </c>
      <c r="BJ315" s="43">
        <f t="shared" si="454"/>
        <v>0</v>
      </c>
      <c r="BK315" s="43">
        <f t="shared" si="454"/>
        <v>0</v>
      </c>
      <c r="BL315" s="43">
        <f t="shared" si="454"/>
        <v>0</v>
      </c>
      <c r="BM315" s="43">
        <f t="shared" si="454"/>
        <v>0</v>
      </c>
      <c r="BN315" s="43">
        <f t="shared" si="454"/>
        <v>0</v>
      </c>
      <c r="BO315" s="43">
        <f t="shared" si="454"/>
        <v>0</v>
      </c>
      <c r="BP315" s="43">
        <f t="shared" si="454"/>
        <v>0</v>
      </c>
      <c r="BQ315" s="43">
        <f t="shared" si="454"/>
        <v>0</v>
      </c>
      <c r="BR315" s="43">
        <f t="shared" si="454"/>
        <v>0</v>
      </c>
      <c r="BS315" s="43">
        <f t="shared" si="454"/>
        <v>0</v>
      </c>
      <c r="BT315" s="43">
        <f t="shared" si="454"/>
        <v>0</v>
      </c>
      <c r="BU315" s="43">
        <f t="shared" si="454"/>
        <v>0</v>
      </c>
      <c r="BV315" s="43">
        <f t="shared" si="454"/>
        <v>0</v>
      </c>
      <c r="BW315" s="43">
        <f t="shared" si="454"/>
        <v>0</v>
      </c>
      <c r="BX315" s="43">
        <f t="shared" si="454"/>
        <v>0</v>
      </c>
      <c r="BY315" s="43">
        <f t="shared" si="454"/>
        <v>0</v>
      </c>
      <c r="BZ315" s="43">
        <f t="shared" si="454"/>
        <v>0</v>
      </c>
      <c r="CA315" s="43">
        <f t="shared" si="454"/>
        <v>0</v>
      </c>
      <c r="CB315" s="43">
        <f t="shared" si="454"/>
        <v>0</v>
      </c>
      <c r="CC315" s="43">
        <f t="shared" si="454"/>
        <v>0</v>
      </c>
      <c r="CD315" s="43">
        <f t="shared" si="454"/>
        <v>0</v>
      </c>
      <c r="CE315" s="43">
        <f t="shared" si="454"/>
        <v>0</v>
      </c>
      <c r="CF315" s="43">
        <f t="shared" si="454"/>
        <v>0</v>
      </c>
      <c r="CG315" s="43">
        <f t="shared" si="454"/>
        <v>0</v>
      </c>
      <c r="CH315" s="43">
        <f t="shared" si="454"/>
        <v>0</v>
      </c>
      <c r="CI315" s="43">
        <f t="shared" si="454"/>
        <v>0</v>
      </c>
      <c r="CJ315" s="43">
        <f t="shared" si="454"/>
        <v>0</v>
      </c>
      <c r="CK315" s="43">
        <f t="shared" si="454"/>
        <v>0</v>
      </c>
      <c r="CL315" s="43">
        <f t="shared" si="454"/>
        <v>0</v>
      </c>
      <c r="CM315" s="43">
        <f t="shared" si="454"/>
        <v>0</v>
      </c>
      <c r="CN315" s="43">
        <f t="shared" si="454"/>
        <v>0</v>
      </c>
      <c r="CO315" s="43">
        <f t="shared" si="454"/>
        <v>0</v>
      </c>
      <c r="CP315" s="43">
        <f t="shared" si="454"/>
        <v>0</v>
      </c>
      <c r="CQ315" s="43">
        <f t="shared" si="454"/>
        <v>0</v>
      </c>
      <c r="CR315" s="43">
        <f t="shared" si="454"/>
        <v>0</v>
      </c>
      <c r="CS315" s="43">
        <f t="shared" si="454"/>
        <v>0</v>
      </c>
      <c r="CT315" s="43">
        <f t="shared" si="454"/>
        <v>0</v>
      </c>
      <c r="CU315" s="43">
        <f t="shared" si="454"/>
        <v>0</v>
      </c>
      <c r="CV315" s="43">
        <f t="shared" si="454"/>
        <v>0</v>
      </c>
      <c r="CW315" s="43">
        <f t="shared" si="454"/>
        <v>0</v>
      </c>
      <c r="CX315" s="43">
        <f t="shared" si="454"/>
        <v>0</v>
      </c>
      <c r="CY315" s="43">
        <f t="shared" si="454"/>
        <v>0</v>
      </c>
      <c r="CZ315" s="43">
        <f t="shared" si="454"/>
        <v>0</v>
      </c>
      <c r="DA315" s="43">
        <f t="shared" si="454"/>
        <v>0</v>
      </c>
      <c r="DB315" s="43">
        <f t="shared" si="454"/>
        <v>0</v>
      </c>
      <c r="DC315" s="43">
        <f t="shared" si="454"/>
        <v>0</v>
      </c>
      <c r="DD315" s="43">
        <f t="shared" si="454"/>
        <v>0</v>
      </c>
      <c r="DE315" s="43">
        <f t="shared" si="454"/>
        <v>0</v>
      </c>
      <c r="DF315" s="43">
        <f t="shared" si="454"/>
        <v>0</v>
      </c>
      <c r="DG315" s="43">
        <f t="shared" si="454"/>
        <v>0</v>
      </c>
      <c r="DH315" s="43">
        <f t="shared" si="454"/>
        <v>0</v>
      </c>
      <c r="DI315" s="43">
        <f t="shared" si="454"/>
        <v>0</v>
      </c>
      <c r="DJ315" s="43">
        <f t="shared" si="454"/>
        <v>0</v>
      </c>
      <c r="DK315" s="43">
        <f t="shared" ref="DK315:DW315" si="455">IF(BQ$4&lt;=$C$269,$AY$9/$C$269,0)</f>
        <v>0</v>
      </c>
      <c r="DL315" s="43">
        <f t="shared" si="455"/>
        <v>0</v>
      </c>
      <c r="DM315" s="43">
        <f t="shared" si="455"/>
        <v>0</v>
      </c>
      <c r="DN315" s="43">
        <f t="shared" si="455"/>
        <v>0</v>
      </c>
      <c r="DO315" s="43">
        <f t="shared" si="455"/>
        <v>0</v>
      </c>
      <c r="DP315" s="43">
        <f t="shared" si="455"/>
        <v>0</v>
      </c>
      <c r="DQ315" s="43">
        <f t="shared" si="455"/>
        <v>0</v>
      </c>
      <c r="DR315" s="43">
        <f t="shared" si="455"/>
        <v>0</v>
      </c>
      <c r="DS315" s="43">
        <f t="shared" si="455"/>
        <v>0</v>
      </c>
      <c r="DT315" s="43">
        <f t="shared" si="455"/>
        <v>0</v>
      </c>
      <c r="DU315" s="43">
        <f t="shared" si="455"/>
        <v>0</v>
      </c>
      <c r="DV315" s="43">
        <f t="shared" si="455"/>
        <v>0</v>
      </c>
      <c r="DW315" s="43">
        <f t="shared" si="455"/>
        <v>0</v>
      </c>
    </row>
    <row r="316" spans="4:127" x14ac:dyDescent="0.2">
      <c r="D316" s="20">
        <v>48</v>
      </c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>
        <f t="shared" ref="AZ316:DK316" si="456">IF(E$4&lt;=$C$269,$AZ$9/$C$269,0)</f>
        <v>0</v>
      </c>
      <c r="BA316" s="43">
        <f t="shared" si="456"/>
        <v>0</v>
      </c>
      <c r="BB316" s="43">
        <f t="shared" si="456"/>
        <v>0</v>
      </c>
      <c r="BC316" s="43">
        <f t="shared" si="456"/>
        <v>0</v>
      </c>
      <c r="BD316" s="43">
        <f t="shared" si="456"/>
        <v>0</v>
      </c>
      <c r="BE316" s="43">
        <f t="shared" si="456"/>
        <v>0</v>
      </c>
      <c r="BF316" s="43">
        <f t="shared" si="456"/>
        <v>0</v>
      </c>
      <c r="BG316" s="43">
        <f t="shared" si="456"/>
        <v>0</v>
      </c>
      <c r="BH316" s="43">
        <f t="shared" si="456"/>
        <v>0</v>
      </c>
      <c r="BI316" s="43">
        <f t="shared" si="456"/>
        <v>0</v>
      </c>
      <c r="BJ316" s="43">
        <f t="shared" si="456"/>
        <v>0</v>
      </c>
      <c r="BK316" s="43">
        <f t="shared" si="456"/>
        <v>0</v>
      </c>
      <c r="BL316" s="43">
        <f t="shared" si="456"/>
        <v>0</v>
      </c>
      <c r="BM316" s="43">
        <f t="shared" si="456"/>
        <v>0</v>
      </c>
      <c r="BN316" s="43">
        <f t="shared" si="456"/>
        <v>0</v>
      </c>
      <c r="BO316" s="43">
        <f t="shared" si="456"/>
        <v>0</v>
      </c>
      <c r="BP316" s="43">
        <f t="shared" si="456"/>
        <v>0</v>
      </c>
      <c r="BQ316" s="43">
        <f t="shared" si="456"/>
        <v>0</v>
      </c>
      <c r="BR316" s="43">
        <f t="shared" si="456"/>
        <v>0</v>
      </c>
      <c r="BS316" s="43">
        <f t="shared" si="456"/>
        <v>0</v>
      </c>
      <c r="BT316" s="43">
        <f t="shared" si="456"/>
        <v>0</v>
      </c>
      <c r="BU316" s="43">
        <f t="shared" si="456"/>
        <v>0</v>
      </c>
      <c r="BV316" s="43">
        <f t="shared" si="456"/>
        <v>0</v>
      </c>
      <c r="BW316" s="43">
        <f t="shared" si="456"/>
        <v>0</v>
      </c>
      <c r="BX316" s="43">
        <f t="shared" si="456"/>
        <v>0</v>
      </c>
      <c r="BY316" s="43">
        <f t="shared" si="456"/>
        <v>0</v>
      </c>
      <c r="BZ316" s="43">
        <f t="shared" si="456"/>
        <v>0</v>
      </c>
      <c r="CA316" s="43">
        <f t="shared" si="456"/>
        <v>0</v>
      </c>
      <c r="CB316" s="43">
        <f t="shared" si="456"/>
        <v>0</v>
      </c>
      <c r="CC316" s="43">
        <f t="shared" si="456"/>
        <v>0</v>
      </c>
      <c r="CD316" s="43">
        <f t="shared" si="456"/>
        <v>0</v>
      </c>
      <c r="CE316" s="43">
        <f t="shared" si="456"/>
        <v>0</v>
      </c>
      <c r="CF316" s="43">
        <f t="shared" si="456"/>
        <v>0</v>
      </c>
      <c r="CG316" s="43">
        <f t="shared" si="456"/>
        <v>0</v>
      </c>
      <c r="CH316" s="43">
        <f t="shared" si="456"/>
        <v>0</v>
      </c>
      <c r="CI316" s="43">
        <f t="shared" si="456"/>
        <v>0</v>
      </c>
      <c r="CJ316" s="43">
        <f t="shared" si="456"/>
        <v>0</v>
      </c>
      <c r="CK316" s="43">
        <f t="shared" si="456"/>
        <v>0</v>
      </c>
      <c r="CL316" s="43">
        <f t="shared" si="456"/>
        <v>0</v>
      </c>
      <c r="CM316" s="43">
        <f t="shared" si="456"/>
        <v>0</v>
      </c>
      <c r="CN316" s="43">
        <f t="shared" si="456"/>
        <v>0</v>
      </c>
      <c r="CO316" s="43">
        <f t="shared" si="456"/>
        <v>0</v>
      </c>
      <c r="CP316" s="43">
        <f t="shared" si="456"/>
        <v>0</v>
      </c>
      <c r="CQ316" s="43">
        <f t="shared" si="456"/>
        <v>0</v>
      </c>
      <c r="CR316" s="43">
        <f t="shared" si="456"/>
        <v>0</v>
      </c>
      <c r="CS316" s="43">
        <f t="shared" si="456"/>
        <v>0</v>
      </c>
      <c r="CT316" s="43">
        <f t="shared" si="456"/>
        <v>0</v>
      </c>
      <c r="CU316" s="43">
        <f t="shared" si="456"/>
        <v>0</v>
      </c>
      <c r="CV316" s="43">
        <f t="shared" si="456"/>
        <v>0</v>
      </c>
      <c r="CW316" s="43">
        <f t="shared" si="456"/>
        <v>0</v>
      </c>
      <c r="CX316" s="43">
        <f t="shared" si="456"/>
        <v>0</v>
      </c>
      <c r="CY316" s="43">
        <f t="shared" si="456"/>
        <v>0</v>
      </c>
      <c r="CZ316" s="43">
        <f t="shared" si="456"/>
        <v>0</v>
      </c>
      <c r="DA316" s="43">
        <f t="shared" si="456"/>
        <v>0</v>
      </c>
      <c r="DB316" s="43">
        <f t="shared" si="456"/>
        <v>0</v>
      </c>
      <c r="DC316" s="43">
        <f t="shared" si="456"/>
        <v>0</v>
      </c>
      <c r="DD316" s="43">
        <f t="shared" si="456"/>
        <v>0</v>
      </c>
      <c r="DE316" s="43">
        <f t="shared" si="456"/>
        <v>0</v>
      </c>
      <c r="DF316" s="43">
        <f t="shared" si="456"/>
        <v>0</v>
      </c>
      <c r="DG316" s="43">
        <f t="shared" si="456"/>
        <v>0</v>
      </c>
      <c r="DH316" s="43">
        <f t="shared" si="456"/>
        <v>0</v>
      </c>
      <c r="DI316" s="43">
        <f t="shared" si="456"/>
        <v>0</v>
      </c>
      <c r="DJ316" s="43">
        <f t="shared" si="456"/>
        <v>0</v>
      </c>
      <c r="DK316" s="43">
        <f t="shared" si="456"/>
        <v>0</v>
      </c>
      <c r="DL316" s="43">
        <f t="shared" ref="DL316:DW316" si="457">IF(BQ$4&lt;=$C$269,$AZ$9/$C$269,0)</f>
        <v>0</v>
      </c>
      <c r="DM316" s="43">
        <f t="shared" si="457"/>
        <v>0</v>
      </c>
      <c r="DN316" s="43">
        <f t="shared" si="457"/>
        <v>0</v>
      </c>
      <c r="DO316" s="43">
        <f t="shared" si="457"/>
        <v>0</v>
      </c>
      <c r="DP316" s="43">
        <f t="shared" si="457"/>
        <v>0</v>
      </c>
      <c r="DQ316" s="43">
        <f t="shared" si="457"/>
        <v>0</v>
      </c>
      <c r="DR316" s="43">
        <f t="shared" si="457"/>
        <v>0</v>
      </c>
      <c r="DS316" s="43">
        <f t="shared" si="457"/>
        <v>0</v>
      </c>
      <c r="DT316" s="43">
        <f t="shared" si="457"/>
        <v>0</v>
      </c>
      <c r="DU316" s="43">
        <f t="shared" si="457"/>
        <v>0</v>
      </c>
      <c r="DV316" s="43">
        <f t="shared" si="457"/>
        <v>0</v>
      </c>
      <c r="DW316" s="43">
        <f t="shared" si="457"/>
        <v>0</v>
      </c>
    </row>
    <row r="317" spans="4:127" x14ac:dyDescent="0.2">
      <c r="D317" s="20">
        <v>49</v>
      </c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>
        <f t="shared" ref="BA317:DL317" si="458">IF(E$4&lt;=$C$269,$BA$9/$C$269,0)</f>
        <v>0</v>
      </c>
      <c r="BB317" s="43">
        <f t="shared" si="458"/>
        <v>0</v>
      </c>
      <c r="BC317" s="43">
        <f t="shared" si="458"/>
        <v>0</v>
      </c>
      <c r="BD317" s="43">
        <f t="shared" si="458"/>
        <v>0</v>
      </c>
      <c r="BE317" s="43">
        <f t="shared" si="458"/>
        <v>0</v>
      </c>
      <c r="BF317" s="43">
        <f t="shared" si="458"/>
        <v>0</v>
      </c>
      <c r="BG317" s="43">
        <f t="shared" si="458"/>
        <v>0</v>
      </c>
      <c r="BH317" s="43">
        <f t="shared" si="458"/>
        <v>0</v>
      </c>
      <c r="BI317" s="43">
        <f t="shared" si="458"/>
        <v>0</v>
      </c>
      <c r="BJ317" s="43">
        <f t="shared" si="458"/>
        <v>0</v>
      </c>
      <c r="BK317" s="43">
        <f t="shared" si="458"/>
        <v>0</v>
      </c>
      <c r="BL317" s="43">
        <f t="shared" si="458"/>
        <v>0</v>
      </c>
      <c r="BM317" s="43">
        <f t="shared" si="458"/>
        <v>0</v>
      </c>
      <c r="BN317" s="43">
        <f t="shared" si="458"/>
        <v>0</v>
      </c>
      <c r="BO317" s="43">
        <f t="shared" si="458"/>
        <v>0</v>
      </c>
      <c r="BP317" s="43">
        <f t="shared" si="458"/>
        <v>0</v>
      </c>
      <c r="BQ317" s="43">
        <f t="shared" si="458"/>
        <v>0</v>
      </c>
      <c r="BR317" s="43">
        <f t="shared" si="458"/>
        <v>0</v>
      </c>
      <c r="BS317" s="43">
        <f t="shared" si="458"/>
        <v>0</v>
      </c>
      <c r="BT317" s="43">
        <f t="shared" si="458"/>
        <v>0</v>
      </c>
      <c r="BU317" s="43">
        <f t="shared" si="458"/>
        <v>0</v>
      </c>
      <c r="BV317" s="43">
        <f t="shared" si="458"/>
        <v>0</v>
      </c>
      <c r="BW317" s="43">
        <f t="shared" si="458"/>
        <v>0</v>
      </c>
      <c r="BX317" s="43">
        <f t="shared" si="458"/>
        <v>0</v>
      </c>
      <c r="BY317" s="43">
        <f t="shared" si="458"/>
        <v>0</v>
      </c>
      <c r="BZ317" s="43">
        <f t="shared" si="458"/>
        <v>0</v>
      </c>
      <c r="CA317" s="43">
        <f t="shared" si="458"/>
        <v>0</v>
      </c>
      <c r="CB317" s="43">
        <f t="shared" si="458"/>
        <v>0</v>
      </c>
      <c r="CC317" s="43">
        <f t="shared" si="458"/>
        <v>0</v>
      </c>
      <c r="CD317" s="43">
        <f t="shared" si="458"/>
        <v>0</v>
      </c>
      <c r="CE317" s="43">
        <f t="shared" si="458"/>
        <v>0</v>
      </c>
      <c r="CF317" s="43">
        <f t="shared" si="458"/>
        <v>0</v>
      </c>
      <c r="CG317" s="43">
        <f t="shared" si="458"/>
        <v>0</v>
      </c>
      <c r="CH317" s="43">
        <f t="shared" si="458"/>
        <v>0</v>
      </c>
      <c r="CI317" s="43">
        <f t="shared" si="458"/>
        <v>0</v>
      </c>
      <c r="CJ317" s="43">
        <f t="shared" si="458"/>
        <v>0</v>
      </c>
      <c r="CK317" s="43">
        <f t="shared" si="458"/>
        <v>0</v>
      </c>
      <c r="CL317" s="43">
        <f t="shared" si="458"/>
        <v>0</v>
      </c>
      <c r="CM317" s="43">
        <f t="shared" si="458"/>
        <v>0</v>
      </c>
      <c r="CN317" s="43">
        <f t="shared" si="458"/>
        <v>0</v>
      </c>
      <c r="CO317" s="43">
        <f t="shared" si="458"/>
        <v>0</v>
      </c>
      <c r="CP317" s="43">
        <f t="shared" si="458"/>
        <v>0</v>
      </c>
      <c r="CQ317" s="43">
        <f t="shared" si="458"/>
        <v>0</v>
      </c>
      <c r="CR317" s="43">
        <f t="shared" si="458"/>
        <v>0</v>
      </c>
      <c r="CS317" s="43">
        <f t="shared" si="458"/>
        <v>0</v>
      </c>
      <c r="CT317" s="43">
        <f t="shared" si="458"/>
        <v>0</v>
      </c>
      <c r="CU317" s="43">
        <f t="shared" si="458"/>
        <v>0</v>
      </c>
      <c r="CV317" s="43">
        <f t="shared" si="458"/>
        <v>0</v>
      </c>
      <c r="CW317" s="43">
        <f t="shared" si="458"/>
        <v>0</v>
      </c>
      <c r="CX317" s="43">
        <f t="shared" si="458"/>
        <v>0</v>
      </c>
      <c r="CY317" s="43">
        <f t="shared" si="458"/>
        <v>0</v>
      </c>
      <c r="CZ317" s="43">
        <f t="shared" si="458"/>
        <v>0</v>
      </c>
      <c r="DA317" s="43">
        <f t="shared" si="458"/>
        <v>0</v>
      </c>
      <c r="DB317" s="43">
        <f t="shared" si="458"/>
        <v>0</v>
      </c>
      <c r="DC317" s="43">
        <f t="shared" si="458"/>
        <v>0</v>
      </c>
      <c r="DD317" s="43">
        <f t="shared" si="458"/>
        <v>0</v>
      </c>
      <c r="DE317" s="43">
        <f t="shared" si="458"/>
        <v>0</v>
      </c>
      <c r="DF317" s="43">
        <f t="shared" si="458"/>
        <v>0</v>
      </c>
      <c r="DG317" s="43">
        <f t="shared" si="458"/>
        <v>0</v>
      </c>
      <c r="DH317" s="43">
        <f t="shared" si="458"/>
        <v>0</v>
      </c>
      <c r="DI317" s="43">
        <f t="shared" si="458"/>
        <v>0</v>
      </c>
      <c r="DJ317" s="43">
        <f t="shared" si="458"/>
        <v>0</v>
      </c>
      <c r="DK317" s="43">
        <f t="shared" si="458"/>
        <v>0</v>
      </c>
      <c r="DL317" s="43">
        <f t="shared" si="458"/>
        <v>0</v>
      </c>
      <c r="DM317" s="43">
        <f t="shared" ref="DM317:DW317" si="459">IF(BQ$4&lt;=$C$269,$BA$9/$C$269,0)</f>
        <v>0</v>
      </c>
      <c r="DN317" s="43">
        <f t="shared" si="459"/>
        <v>0</v>
      </c>
      <c r="DO317" s="43">
        <f t="shared" si="459"/>
        <v>0</v>
      </c>
      <c r="DP317" s="43">
        <f t="shared" si="459"/>
        <v>0</v>
      </c>
      <c r="DQ317" s="43">
        <f t="shared" si="459"/>
        <v>0</v>
      </c>
      <c r="DR317" s="43">
        <f t="shared" si="459"/>
        <v>0</v>
      </c>
      <c r="DS317" s="43">
        <f t="shared" si="459"/>
        <v>0</v>
      </c>
      <c r="DT317" s="43">
        <f t="shared" si="459"/>
        <v>0</v>
      </c>
      <c r="DU317" s="43">
        <f t="shared" si="459"/>
        <v>0</v>
      </c>
      <c r="DV317" s="43">
        <f t="shared" si="459"/>
        <v>0</v>
      </c>
      <c r="DW317" s="43">
        <f t="shared" si="459"/>
        <v>0</v>
      </c>
    </row>
    <row r="318" spans="4:127" x14ac:dyDescent="0.2">
      <c r="D318" s="20">
        <v>50</v>
      </c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>
        <f t="shared" ref="BB318:DM318" si="460">IF(E$4&lt;=$C$269,$BB$9/$C$269,0)</f>
        <v>0</v>
      </c>
      <c r="BC318" s="43">
        <f t="shared" si="460"/>
        <v>0</v>
      </c>
      <c r="BD318" s="43">
        <f t="shared" si="460"/>
        <v>0</v>
      </c>
      <c r="BE318" s="43">
        <f t="shared" si="460"/>
        <v>0</v>
      </c>
      <c r="BF318" s="43">
        <f t="shared" si="460"/>
        <v>0</v>
      </c>
      <c r="BG318" s="43">
        <f t="shared" si="460"/>
        <v>0</v>
      </c>
      <c r="BH318" s="43">
        <f t="shared" si="460"/>
        <v>0</v>
      </c>
      <c r="BI318" s="43">
        <f t="shared" si="460"/>
        <v>0</v>
      </c>
      <c r="BJ318" s="43">
        <f t="shared" si="460"/>
        <v>0</v>
      </c>
      <c r="BK318" s="43">
        <f t="shared" si="460"/>
        <v>0</v>
      </c>
      <c r="BL318" s="43">
        <f t="shared" si="460"/>
        <v>0</v>
      </c>
      <c r="BM318" s="43">
        <f t="shared" si="460"/>
        <v>0</v>
      </c>
      <c r="BN318" s="43">
        <f t="shared" si="460"/>
        <v>0</v>
      </c>
      <c r="BO318" s="43">
        <f t="shared" si="460"/>
        <v>0</v>
      </c>
      <c r="BP318" s="43">
        <f t="shared" si="460"/>
        <v>0</v>
      </c>
      <c r="BQ318" s="43">
        <f t="shared" si="460"/>
        <v>0</v>
      </c>
      <c r="BR318" s="43">
        <f t="shared" si="460"/>
        <v>0</v>
      </c>
      <c r="BS318" s="43">
        <f t="shared" si="460"/>
        <v>0</v>
      </c>
      <c r="BT318" s="43">
        <f t="shared" si="460"/>
        <v>0</v>
      </c>
      <c r="BU318" s="43">
        <f t="shared" si="460"/>
        <v>0</v>
      </c>
      <c r="BV318" s="43">
        <f t="shared" si="460"/>
        <v>0</v>
      </c>
      <c r="BW318" s="43">
        <f t="shared" si="460"/>
        <v>0</v>
      </c>
      <c r="BX318" s="43">
        <f t="shared" si="460"/>
        <v>0</v>
      </c>
      <c r="BY318" s="43">
        <f t="shared" si="460"/>
        <v>0</v>
      </c>
      <c r="BZ318" s="43">
        <f t="shared" si="460"/>
        <v>0</v>
      </c>
      <c r="CA318" s="43">
        <f t="shared" si="460"/>
        <v>0</v>
      </c>
      <c r="CB318" s="43">
        <f t="shared" si="460"/>
        <v>0</v>
      </c>
      <c r="CC318" s="43">
        <f t="shared" si="460"/>
        <v>0</v>
      </c>
      <c r="CD318" s="43">
        <f t="shared" si="460"/>
        <v>0</v>
      </c>
      <c r="CE318" s="43">
        <f t="shared" si="460"/>
        <v>0</v>
      </c>
      <c r="CF318" s="43">
        <f t="shared" si="460"/>
        <v>0</v>
      </c>
      <c r="CG318" s="43">
        <f t="shared" si="460"/>
        <v>0</v>
      </c>
      <c r="CH318" s="43">
        <f t="shared" si="460"/>
        <v>0</v>
      </c>
      <c r="CI318" s="43">
        <f t="shared" si="460"/>
        <v>0</v>
      </c>
      <c r="CJ318" s="43">
        <f t="shared" si="460"/>
        <v>0</v>
      </c>
      <c r="CK318" s="43">
        <f t="shared" si="460"/>
        <v>0</v>
      </c>
      <c r="CL318" s="43">
        <f t="shared" si="460"/>
        <v>0</v>
      </c>
      <c r="CM318" s="43">
        <f t="shared" si="460"/>
        <v>0</v>
      </c>
      <c r="CN318" s="43">
        <f t="shared" si="460"/>
        <v>0</v>
      </c>
      <c r="CO318" s="43">
        <f t="shared" si="460"/>
        <v>0</v>
      </c>
      <c r="CP318" s="43">
        <f t="shared" si="460"/>
        <v>0</v>
      </c>
      <c r="CQ318" s="43">
        <f t="shared" si="460"/>
        <v>0</v>
      </c>
      <c r="CR318" s="43">
        <f t="shared" si="460"/>
        <v>0</v>
      </c>
      <c r="CS318" s="43">
        <f t="shared" si="460"/>
        <v>0</v>
      </c>
      <c r="CT318" s="43">
        <f t="shared" si="460"/>
        <v>0</v>
      </c>
      <c r="CU318" s="43">
        <f t="shared" si="460"/>
        <v>0</v>
      </c>
      <c r="CV318" s="43">
        <f t="shared" si="460"/>
        <v>0</v>
      </c>
      <c r="CW318" s="43">
        <f t="shared" si="460"/>
        <v>0</v>
      </c>
      <c r="CX318" s="43">
        <f t="shared" si="460"/>
        <v>0</v>
      </c>
      <c r="CY318" s="43">
        <f t="shared" si="460"/>
        <v>0</v>
      </c>
      <c r="CZ318" s="43">
        <f t="shared" si="460"/>
        <v>0</v>
      </c>
      <c r="DA318" s="43">
        <f t="shared" si="460"/>
        <v>0</v>
      </c>
      <c r="DB318" s="43">
        <f t="shared" si="460"/>
        <v>0</v>
      </c>
      <c r="DC318" s="43">
        <f t="shared" si="460"/>
        <v>0</v>
      </c>
      <c r="DD318" s="43">
        <f t="shared" si="460"/>
        <v>0</v>
      </c>
      <c r="DE318" s="43">
        <f t="shared" si="460"/>
        <v>0</v>
      </c>
      <c r="DF318" s="43">
        <f t="shared" si="460"/>
        <v>0</v>
      </c>
      <c r="DG318" s="43">
        <f t="shared" si="460"/>
        <v>0</v>
      </c>
      <c r="DH318" s="43">
        <f t="shared" si="460"/>
        <v>0</v>
      </c>
      <c r="DI318" s="43">
        <f t="shared" si="460"/>
        <v>0</v>
      </c>
      <c r="DJ318" s="43">
        <f t="shared" si="460"/>
        <v>0</v>
      </c>
      <c r="DK318" s="43">
        <f t="shared" si="460"/>
        <v>0</v>
      </c>
      <c r="DL318" s="43">
        <f t="shared" si="460"/>
        <v>0</v>
      </c>
      <c r="DM318" s="43">
        <f t="shared" si="460"/>
        <v>0</v>
      </c>
      <c r="DN318" s="43">
        <f t="shared" ref="DN318:DW318" si="461">IF(BQ$4&lt;=$C$269,$BB$9/$C$269,0)</f>
        <v>0</v>
      </c>
      <c r="DO318" s="43">
        <f t="shared" si="461"/>
        <v>0</v>
      </c>
      <c r="DP318" s="43">
        <f t="shared" si="461"/>
        <v>0</v>
      </c>
      <c r="DQ318" s="43">
        <f t="shared" si="461"/>
        <v>0</v>
      </c>
      <c r="DR318" s="43">
        <f t="shared" si="461"/>
        <v>0</v>
      </c>
      <c r="DS318" s="43">
        <f t="shared" si="461"/>
        <v>0</v>
      </c>
      <c r="DT318" s="43">
        <f t="shared" si="461"/>
        <v>0</v>
      </c>
      <c r="DU318" s="43">
        <f t="shared" si="461"/>
        <v>0</v>
      </c>
      <c r="DV318" s="43">
        <f t="shared" si="461"/>
        <v>0</v>
      </c>
      <c r="DW318" s="43">
        <f t="shared" si="461"/>
        <v>0</v>
      </c>
    </row>
    <row r="319" spans="4:127" x14ac:dyDescent="0.2">
      <c r="D319" s="20">
        <v>51</v>
      </c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3">
        <f t="shared" ref="BC319:DN319" si="462">IF(E$4&lt;=$C$269,$BC$9/$C$269,0)</f>
        <v>0</v>
      </c>
      <c r="BD319" s="43">
        <f t="shared" si="462"/>
        <v>0</v>
      </c>
      <c r="BE319" s="43">
        <f t="shared" si="462"/>
        <v>0</v>
      </c>
      <c r="BF319" s="43">
        <f t="shared" si="462"/>
        <v>0</v>
      </c>
      <c r="BG319" s="43">
        <f t="shared" si="462"/>
        <v>0</v>
      </c>
      <c r="BH319" s="43">
        <f t="shared" si="462"/>
        <v>0</v>
      </c>
      <c r="BI319" s="43">
        <f t="shared" si="462"/>
        <v>0</v>
      </c>
      <c r="BJ319" s="43">
        <f t="shared" si="462"/>
        <v>0</v>
      </c>
      <c r="BK319" s="43">
        <f t="shared" si="462"/>
        <v>0</v>
      </c>
      <c r="BL319" s="43">
        <f t="shared" si="462"/>
        <v>0</v>
      </c>
      <c r="BM319" s="43">
        <f t="shared" si="462"/>
        <v>0</v>
      </c>
      <c r="BN319" s="43">
        <f t="shared" si="462"/>
        <v>0</v>
      </c>
      <c r="BO319" s="43">
        <f t="shared" si="462"/>
        <v>0</v>
      </c>
      <c r="BP319" s="43">
        <f t="shared" si="462"/>
        <v>0</v>
      </c>
      <c r="BQ319" s="43">
        <f t="shared" si="462"/>
        <v>0</v>
      </c>
      <c r="BR319" s="43">
        <f t="shared" si="462"/>
        <v>0</v>
      </c>
      <c r="BS319" s="43">
        <f t="shared" si="462"/>
        <v>0</v>
      </c>
      <c r="BT319" s="43">
        <f t="shared" si="462"/>
        <v>0</v>
      </c>
      <c r="BU319" s="43">
        <f t="shared" si="462"/>
        <v>0</v>
      </c>
      <c r="BV319" s="43">
        <f t="shared" si="462"/>
        <v>0</v>
      </c>
      <c r="BW319" s="43">
        <f t="shared" si="462"/>
        <v>0</v>
      </c>
      <c r="BX319" s="43">
        <f t="shared" si="462"/>
        <v>0</v>
      </c>
      <c r="BY319" s="43">
        <f t="shared" si="462"/>
        <v>0</v>
      </c>
      <c r="BZ319" s="43">
        <f t="shared" si="462"/>
        <v>0</v>
      </c>
      <c r="CA319" s="43">
        <f t="shared" si="462"/>
        <v>0</v>
      </c>
      <c r="CB319" s="43">
        <f t="shared" si="462"/>
        <v>0</v>
      </c>
      <c r="CC319" s="43">
        <f t="shared" si="462"/>
        <v>0</v>
      </c>
      <c r="CD319" s="43">
        <f t="shared" si="462"/>
        <v>0</v>
      </c>
      <c r="CE319" s="43">
        <f t="shared" si="462"/>
        <v>0</v>
      </c>
      <c r="CF319" s="43">
        <f t="shared" si="462"/>
        <v>0</v>
      </c>
      <c r="CG319" s="43">
        <f t="shared" si="462"/>
        <v>0</v>
      </c>
      <c r="CH319" s="43">
        <f t="shared" si="462"/>
        <v>0</v>
      </c>
      <c r="CI319" s="43">
        <f t="shared" si="462"/>
        <v>0</v>
      </c>
      <c r="CJ319" s="43">
        <f t="shared" si="462"/>
        <v>0</v>
      </c>
      <c r="CK319" s="43">
        <f t="shared" si="462"/>
        <v>0</v>
      </c>
      <c r="CL319" s="43">
        <f t="shared" si="462"/>
        <v>0</v>
      </c>
      <c r="CM319" s="43">
        <f t="shared" si="462"/>
        <v>0</v>
      </c>
      <c r="CN319" s="43">
        <f t="shared" si="462"/>
        <v>0</v>
      </c>
      <c r="CO319" s="43">
        <f t="shared" si="462"/>
        <v>0</v>
      </c>
      <c r="CP319" s="43">
        <f t="shared" si="462"/>
        <v>0</v>
      </c>
      <c r="CQ319" s="43">
        <f t="shared" si="462"/>
        <v>0</v>
      </c>
      <c r="CR319" s="43">
        <f t="shared" si="462"/>
        <v>0</v>
      </c>
      <c r="CS319" s="43">
        <f t="shared" si="462"/>
        <v>0</v>
      </c>
      <c r="CT319" s="43">
        <f t="shared" si="462"/>
        <v>0</v>
      </c>
      <c r="CU319" s="43">
        <f t="shared" si="462"/>
        <v>0</v>
      </c>
      <c r="CV319" s="43">
        <f t="shared" si="462"/>
        <v>0</v>
      </c>
      <c r="CW319" s="43">
        <f t="shared" si="462"/>
        <v>0</v>
      </c>
      <c r="CX319" s="43">
        <f t="shared" si="462"/>
        <v>0</v>
      </c>
      <c r="CY319" s="43">
        <f t="shared" si="462"/>
        <v>0</v>
      </c>
      <c r="CZ319" s="43">
        <f t="shared" si="462"/>
        <v>0</v>
      </c>
      <c r="DA319" s="43">
        <f t="shared" si="462"/>
        <v>0</v>
      </c>
      <c r="DB319" s="43">
        <f t="shared" si="462"/>
        <v>0</v>
      </c>
      <c r="DC319" s="43">
        <f t="shared" si="462"/>
        <v>0</v>
      </c>
      <c r="DD319" s="43">
        <f t="shared" si="462"/>
        <v>0</v>
      </c>
      <c r="DE319" s="43">
        <f t="shared" si="462"/>
        <v>0</v>
      </c>
      <c r="DF319" s="43">
        <f t="shared" si="462"/>
        <v>0</v>
      </c>
      <c r="DG319" s="43">
        <f t="shared" si="462"/>
        <v>0</v>
      </c>
      <c r="DH319" s="43">
        <f t="shared" si="462"/>
        <v>0</v>
      </c>
      <c r="DI319" s="43">
        <f t="shared" si="462"/>
        <v>0</v>
      </c>
      <c r="DJ319" s="43">
        <f t="shared" si="462"/>
        <v>0</v>
      </c>
      <c r="DK319" s="43">
        <f t="shared" si="462"/>
        <v>0</v>
      </c>
      <c r="DL319" s="43">
        <f t="shared" si="462"/>
        <v>0</v>
      </c>
      <c r="DM319" s="43">
        <f t="shared" si="462"/>
        <v>0</v>
      </c>
      <c r="DN319" s="43">
        <f t="shared" si="462"/>
        <v>0</v>
      </c>
      <c r="DO319" s="43">
        <f t="shared" ref="DO319:DW319" si="463">IF(BQ$4&lt;=$C$269,$BC$9/$C$269,0)</f>
        <v>0</v>
      </c>
      <c r="DP319" s="43">
        <f t="shared" si="463"/>
        <v>0</v>
      </c>
      <c r="DQ319" s="43">
        <f t="shared" si="463"/>
        <v>0</v>
      </c>
      <c r="DR319" s="43">
        <f t="shared" si="463"/>
        <v>0</v>
      </c>
      <c r="DS319" s="43">
        <f t="shared" si="463"/>
        <v>0</v>
      </c>
      <c r="DT319" s="43">
        <f t="shared" si="463"/>
        <v>0</v>
      </c>
      <c r="DU319" s="43">
        <f t="shared" si="463"/>
        <v>0</v>
      </c>
      <c r="DV319" s="43">
        <f t="shared" si="463"/>
        <v>0</v>
      </c>
      <c r="DW319" s="43">
        <f t="shared" si="463"/>
        <v>0</v>
      </c>
    </row>
    <row r="320" spans="4:127" x14ac:dyDescent="0.2">
      <c r="D320" s="20">
        <v>52</v>
      </c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>
        <f t="shared" ref="BD320:DO320" si="464">IF(E$4&lt;=$C$269,$BD$9/$C$269,0)</f>
        <v>0</v>
      </c>
      <c r="BE320" s="43">
        <f t="shared" si="464"/>
        <v>0</v>
      </c>
      <c r="BF320" s="43">
        <f t="shared" si="464"/>
        <v>0</v>
      </c>
      <c r="BG320" s="43">
        <f t="shared" si="464"/>
        <v>0</v>
      </c>
      <c r="BH320" s="43">
        <f t="shared" si="464"/>
        <v>0</v>
      </c>
      <c r="BI320" s="43">
        <f t="shared" si="464"/>
        <v>0</v>
      </c>
      <c r="BJ320" s="43">
        <f t="shared" si="464"/>
        <v>0</v>
      </c>
      <c r="BK320" s="43">
        <f t="shared" si="464"/>
        <v>0</v>
      </c>
      <c r="BL320" s="43">
        <f t="shared" si="464"/>
        <v>0</v>
      </c>
      <c r="BM320" s="43">
        <f t="shared" si="464"/>
        <v>0</v>
      </c>
      <c r="BN320" s="43">
        <f t="shared" si="464"/>
        <v>0</v>
      </c>
      <c r="BO320" s="43">
        <f t="shared" si="464"/>
        <v>0</v>
      </c>
      <c r="BP320" s="43">
        <f t="shared" si="464"/>
        <v>0</v>
      </c>
      <c r="BQ320" s="43">
        <f t="shared" si="464"/>
        <v>0</v>
      </c>
      <c r="BR320" s="43">
        <f t="shared" si="464"/>
        <v>0</v>
      </c>
      <c r="BS320" s="43">
        <f t="shared" si="464"/>
        <v>0</v>
      </c>
      <c r="BT320" s="43">
        <f t="shared" si="464"/>
        <v>0</v>
      </c>
      <c r="BU320" s="43">
        <f t="shared" si="464"/>
        <v>0</v>
      </c>
      <c r="BV320" s="43">
        <f t="shared" si="464"/>
        <v>0</v>
      </c>
      <c r="BW320" s="43">
        <f t="shared" si="464"/>
        <v>0</v>
      </c>
      <c r="BX320" s="43">
        <f t="shared" si="464"/>
        <v>0</v>
      </c>
      <c r="BY320" s="43">
        <f t="shared" si="464"/>
        <v>0</v>
      </c>
      <c r="BZ320" s="43">
        <f t="shared" si="464"/>
        <v>0</v>
      </c>
      <c r="CA320" s="43">
        <f t="shared" si="464"/>
        <v>0</v>
      </c>
      <c r="CB320" s="43">
        <f t="shared" si="464"/>
        <v>0</v>
      </c>
      <c r="CC320" s="43">
        <f t="shared" si="464"/>
        <v>0</v>
      </c>
      <c r="CD320" s="43">
        <f t="shared" si="464"/>
        <v>0</v>
      </c>
      <c r="CE320" s="43">
        <f t="shared" si="464"/>
        <v>0</v>
      </c>
      <c r="CF320" s="43">
        <f t="shared" si="464"/>
        <v>0</v>
      </c>
      <c r="CG320" s="43">
        <f t="shared" si="464"/>
        <v>0</v>
      </c>
      <c r="CH320" s="43">
        <f t="shared" si="464"/>
        <v>0</v>
      </c>
      <c r="CI320" s="43">
        <f t="shared" si="464"/>
        <v>0</v>
      </c>
      <c r="CJ320" s="43">
        <f t="shared" si="464"/>
        <v>0</v>
      </c>
      <c r="CK320" s="43">
        <f t="shared" si="464"/>
        <v>0</v>
      </c>
      <c r="CL320" s="43">
        <f t="shared" si="464"/>
        <v>0</v>
      </c>
      <c r="CM320" s="43">
        <f t="shared" si="464"/>
        <v>0</v>
      </c>
      <c r="CN320" s="43">
        <f t="shared" si="464"/>
        <v>0</v>
      </c>
      <c r="CO320" s="43">
        <f t="shared" si="464"/>
        <v>0</v>
      </c>
      <c r="CP320" s="43">
        <f t="shared" si="464"/>
        <v>0</v>
      </c>
      <c r="CQ320" s="43">
        <f t="shared" si="464"/>
        <v>0</v>
      </c>
      <c r="CR320" s="43">
        <f t="shared" si="464"/>
        <v>0</v>
      </c>
      <c r="CS320" s="43">
        <f t="shared" si="464"/>
        <v>0</v>
      </c>
      <c r="CT320" s="43">
        <f t="shared" si="464"/>
        <v>0</v>
      </c>
      <c r="CU320" s="43">
        <f t="shared" si="464"/>
        <v>0</v>
      </c>
      <c r="CV320" s="43">
        <f t="shared" si="464"/>
        <v>0</v>
      </c>
      <c r="CW320" s="43">
        <f t="shared" si="464"/>
        <v>0</v>
      </c>
      <c r="CX320" s="43">
        <f t="shared" si="464"/>
        <v>0</v>
      </c>
      <c r="CY320" s="43">
        <f t="shared" si="464"/>
        <v>0</v>
      </c>
      <c r="CZ320" s="43">
        <f t="shared" si="464"/>
        <v>0</v>
      </c>
      <c r="DA320" s="43">
        <f t="shared" si="464"/>
        <v>0</v>
      </c>
      <c r="DB320" s="43">
        <f t="shared" si="464"/>
        <v>0</v>
      </c>
      <c r="DC320" s="43">
        <f t="shared" si="464"/>
        <v>0</v>
      </c>
      <c r="DD320" s="43">
        <f t="shared" si="464"/>
        <v>0</v>
      </c>
      <c r="DE320" s="43">
        <f t="shared" si="464"/>
        <v>0</v>
      </c>
      <c r="DF320" s="43">
        <f t="shared" si="464"/>
        <v>0</v>
      </c>
      <c r="DG320" s="43">
        <f t="shared" si="464"/>
        <v>0</v>
      </c>
      <c r="DH320" s="43">
        <f t="shared" si="464"/>
        <v>0</v>
      </c>
      <c r="DI320" s="43">
        <f t="shared" si="464"/>
        <v>0</v>
      </c>
      <c r="DJ320" s="43">
        <f t="shared" si="464"/>
        <v>0</v>
      </c>
      <c r="DK320" s="43">
        <f t="shared" si="464"/>
        <v>0</v>
      </c>
      <c r="DL320" s="43">
        <f t="shared" si="464"/>
        <v>0</v>
      </c>
      <c r="DM320" s="43">
        <f t="shared" si="464"/>
        <v>0</v>
      </c>
      <c r="DN320" s="43">
        <f t="shared" si="464"/>
        <v>0</v>
      </c>
      <c r="DO320" s="43">
        <f t="shared" si="464"/>
        <v>0</v>
      </c>
      <c r="DP320" s="43">
        <f t="shared" ref="DP320:DW320" si="465">IF(BQ$4&lt;=$C$269,$BD$9/$C$269,0)</f>
        <v>0</v>
      </c>
      <c r="DQ320" s="43">
        <f t="shared" si="465"/>
        <v>0</v>
      </c>
      <c r="DR320" s="43">
        <f t="shared" si="465"/>
        <v>0</v>
      </c>
      <c r="DS320" s="43">
        <f t="shared" si="465"/>
        <v>0</v>
      </c>
      <c r="DT320" s="43">
        <f t="shared" si="465"/>
        <v>0</v>
      </c>
      <c r="DU320" s="43">
        <f t="shared" si="465"/>
        <v>0</v>
      </c>
      <c r="DV320" s="43">
        <f t="shared" si="465"/>
        <v>0</v>
      </c>
      <c r="DW320" s="43">
        <f t="shared" si="465"/>
        <v>0</v>
      </c>
    </row>
    <row r="321" spans="4:127" x14ac:dyDescent="0.2">
      <c r="D321" s="20">
        <v>53</v>
      </c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3"/>
      <c r="BD321" s="43"/>
      <c r="BE321" s="43">
        <f t="shared" ref="BE321:DP321" si="466">IF(E$4&lt;=$C$269,$BE$9/$C$269,0)</f>
        <v>0</v>
      </c>
      <c r="BF321" s="43">
        <f t="shared" si="466"/>
        <v>0</v>
      </c>
      <c r="BG321" s="43">
        <f t="shared" si="466"/>
        <v>0</v>
      </c>
      <c r="BH321" s="43">
        <f t="shared" si="466"/>
        <v>0</v>
      </c>
      <c r="BI321" s="43">
        <f t="shared" si="466"/>
        <v>0</v>
      </c>
      <c r="BJ321" s="43">
        <f t="shared" si="466"/>
        <v>0</v>
      </c>
      <c r="BK321" s="43">
        <f t="shared" si="466"/>
        <v>0</v>
      </c>
      <c r="BL321" s="43">
        <f t="shared" si="466"/>
        <v>0</v>
      </c>
      <c r="BM321" s="43">
        <f t="shared" si="466"/>
        <v>0</v>
      </c>
      <c r="BN321" s="43">
        <f t="shared" si="466"/>
        <v>0</v>
      </c>
      <c r="BO321" s="43">
        <f t="shared" si="466"/>
        <v>0</v>
      </c>
      <c r="BP321" s="43">
        <f t="shared" si="466"/>
        <v>0</v>
      </c>
      <c r="BQ321" s="43">
        <f t="shared" si="466"/>
        <v>0</v>
      </c>
      <c r="BR321" s="43">
        <f t="shared" si="466"/>
        <v>0</v>
      </c>
      <c r="BS321" s="43">
        <f t="shared" si="466"/>
        <v>0</v>
      </c>
      <c r="BT321" s="43">
        <f t="shared" si="466"/>
        <v>0</v>
      </c>
      <c r="BU321" s="43">
        <f t="shared" si="466"/>
        <v>0</v>
      </c>
      <c r="BV321" s="43">
        <f t="shared" si="466"/>
        <v>0</v>
      </c>
      <c r="BW321" s="43">
        <f t="shared" si="466"/>
        <v>0</v>
      </c>
      <c r="BX321" s="43">
        <f t="shared" si="466"/>
        <v>0</v>
      </c>
      <c r="BY321" s="43">
        <f t="shared" si="466"/>
        <v>0</v>
      </c>
      <c r="BZ321" s="43">
        <f t="shared" si="466"/>
        <v>0</v>
      </c>
      <c r="CA321" s="43">
        <f t="shared" si="466"/>
        <v>0</v>
      </c>
      <c r="CB321" s="43">
        <f t="shared" si="466"/>
        <v>0</v>
      </c>
      <c r="CC321" s="43">
        <f t="shared" si="466"/>
        <v>0</v>
      </c>
      <c r="CD321" s="43">
        <f t="shared" si="466"/>
        <v>0</v>
      </c>
      <c r="CE321" s="43">
        <f t="shared" si="466"/>
        <v>0</v>
      </c>
      <c r="CF321" s="43">
        <f t="shared" si="466"/>
        <v>0</v>
      </c>
      <c r="CG321" s="43">
        <f t="shared" si="466"/>
        <v>0</v>
      </c>
      <c r="CH321" s="43">
        <f t="shared" si="466"/>
        <v>0</v>
      </c>
      <c r="CI321" s="43">
        <f t="shared" si="466"/>
        <v>0</v>
      </c>
      <c r="CJ321" s="43">
        <f t="shared" si="466"/>
        <v>0</v>
      </c>
      <c r="CK321" s="43">
        <f t="shared" si="466"/>
        <v>0</v>
      </c>
      <c r="CL321" s="43">
        <f t="shared" si="466"/>
        <v>0</v>
      </c>
      <c r="CM321" s="43">
        <f t="shared" si="466"/>
        <v>0</v>
      </c>
      <c r="CN321" s="43">
        <f t="shared" si="466"/>
        <v>0</v>
      </c>
      <c r="CO321" s="43">
        <f t="shared" si="466"/>
        <v>0</v>
      </c>
      <c r="CP321" s="43">
        <f t="shared" si="466"/>
        <v>0</v>
      </c>
      <c r="CQ321" s="43">
        <f t="shared" si="466"/>
        <v>0</v>
      </c>
      <c r="CR321" s="43">
        <f t="shared" si="466"/>
        <v>0</v>
      </c>
      <c r="CS321" s="43">
        <f t="shared" si="466"/>
        <v>0</v>
      </c>
      <c r="CT321" s="43">
        <f t="shared" si="466"/>
        <v>0</v>
      </c>
      <c r="CU321" s="43">
        <f t="shared" si="466"/>
        <v>0</v>
      </c>
      <c r="CV321" s="43">
        <f t="shared" si="466"/>
        <v>0</v>
      </c>
      <c r="CW321" s="43">
        <f t="shared" si="466"/>
        <v>0</v>
      </c>
      <c r="CX321" s="43">
        <f t="shared" si="466"/>
        <v>0</v>
      </c>
      <c r="CY321" s="43">
        <f t="shared" si="466"/>
        <v>0</v>
      </c>
      <c r="CZ321" s="43">
        <f t="shared" si="466"/>
        <v>0</v>
      </c>
      <c r="DA321" s="43">
        <f t="shared" si="466"/>
        <v>0</v>
      </c>
      <c r="DB321" s="43">
        <f t="shared" si="466"/>
        <v>0</v>
      </c>
      <c r="DC321" s="43">
        <f t="shared" si="466"/>
        <v>0</v>
      </c>
      <c r="DD321" s="43">
        <f t="shared" si="466"/>
        <v>0</v>
      </c>
      <c r="DE321" s="43">
        <f t="shared" si="466"/>
        <v>0</v>
      </c>
      <c r="DF321" s="43">
        <f t="shared" si="466"/>
        <v>0</v>
      </c>
      <c r="DG321" s="43">
        <f t="shared" si="466"/>
        <v>0</v>
      </c>
      <c r="DH321" s="43">
        <f t="shared" si="466"/>
        <v>0</v>
      </c>
      <c r="DI321" s="43">
        <f t="shared" si="466"/>
        <v>0</v>
      </c>
      <c r="DJ321" s="43">
        <f t="shared" si="466"/>
        <v>0</v>
      </c>
      <c r="DK321" s="43">
        <f t="shared" si="466"/>
        <v>0</v>
      </c>
      <c r="DL321" s="43">
        <f t="shared" si="466"/>
        <v>0</v>
      </c>
      <c r="DM321" s="43">
        <f t="shared" si="466"/>
        <v>0</v>
      </c>
      <c r="DN321" s="43">
        <f t="shared" si="466"/>
        <v>0</v>
      </c>
      <c r="DO321" s="43">
        <f t="shared" si="466"/>
        <v>0</v>
      </c>
      <c r="DP321" s="43">
        <f t="shared" si="466"/>
        <v>0</v>
      </c>
      <c r="DQ321" s="43">
        <f t="shared" ref="DQ321:DW321" si="467">IF(BQ$4&lt;=$C$269,$BE$9/$C$269,0)</f>
        <v>0</v>
      </c>
      <c r="DR321" s="43">
        <f t="shared" si="467"/>
        <v>0</v>
      </c>
      <c r="DS321" s="43">
        <f t="shared" si="467"/>
        <v>0</v>
      </c>
      <c r="DT321" s="43">
        <f t="shared" si="467"/>
        <v>0</v>
      </c>
      <c r="DU321" s="43">
        <f t="shared" si="467"/>
        <v>0</v>
      </c>
      <c r="DV321" s="43">
        <f t="shared" si="467"/>
        <v>0</v>
      </c>
      <c r="DW321" s="43">
        <f t="shared" si="467"/>
        <v>0</v>
      </c>
    </row>
    <row r="322" spans="4:127" x14ac:dyDescent="0.2">
      <c r="D322" s="20">
        <v>54</v>
      </c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>
        <f t="shared" ref="BF322:DQ322" si="468">IF(E$4&lt;=$C$269,$BF$9/$C$269,0)</f>
        <v>0</v>
      </c>
      <c r="BG322" s="43">
        <f t="shared" si="468"/>
        <v>0</v>
      </c>
      <c r="BH322" s="43">
        <f t="shared" si="468"/>
        <v>0</v>
      </c>
      <c r="BI322" s="43">
        <f t="shared" si="468"/>
        <v>0</v>
      </c>
      <c r="BJ322" s="43">
        <f t="shared" si="468"/>
        <v>0</v>
      </c>
      <c r="BK322" s="43">
        <f t="shared" si="468"/>
        <v>0</v>
      </c>
      <c r="BL322" s="43">
        <f t="shared" si="468"/>
        <v>0</v>
      </c>
      <c r="BM322" s="43">
        <f t="shared" si="468"/>
        <v>0</v>
      </c>
      <c r="BN322" s="43">
        <f t="shared" si="468"/>
        <v>0</v>
      </c>
      <c r="BO322" s="43">
        <f t="shared" si="468"/>
        <v>0</v>
      </c>
      <c r="BP322" s="43">
        <f t="shared" si="468"/>
        <v>0</v>
      </c>
      <c r="BQ322" s="43">
        <f t="shared" si="468"/>
        <v>0</v>
      </c>
      <c r="BR322" s="43">
        <f t="shared" si="468"/>
        <v>0</v>
      </c>
      <c r="BS322" s="43">
        <f t="shared" si="468"/>
        <v>0</v>
      </c>
      <c r="BT322" s="43">
        <f t="shared" si="468"/>
        <v>0</v>
      </c>
      <c r="BU322" s="43">
        <f t="shared" si="468"/>
        <v>0</v>
      </c>
      <c r="BV322" s="43">
        <f t="shared" si="468"/>
        <v>0</v>
      </c>
      <c r="BW322" s="43">
        <f t="shared" si="468"/>
        <v>0</v>
      </c>
      <c r="BX322" s="43">
        <f t="shared" si="468"/>
        <v>0</v>
      </c>
      <c r="BY322" s="43">
        <f t="shared" si="468"/>
        <v>0</v>
      </c>
      <c r="BZ322" s="43">
        <f t="shared" si="468"/>
        <v>0</v>
      </c>
      <c r="CA322" s="43">
        <f t="shared" si="468"/>
        <v>0</v>
      </c>
      <c r="CB322" s="43">
        <f t="shared" si="468"/>
        <v>0</v>
      </c>
      <c r="CC322" s="43">
        <f t="shared" si="468"/>
        <v>0</v>
      </c>
      <c r="CD322" s="43">
        <f t="shared" si="468"/>
        <v>0</v>
      </c>
      <c r="CE322" s="43">
        <f t="shared" si="468"/>
        <v>0</v>
      </c>
      <c r="CF322" s="43">
        <f t="shared" si="468"/>
        <v>0</v>
      </c>
      <c r="CG322" s="43">
        <f t="shared" si="468"/>
        <v>0</v>
      </c>
      <c r="CH322" s="43">
        <f t="shared" si="468"/>
        <v>0</v>
      </c>
      <c r="CI322" s="43">
        <f t="shared" si="468"/>
        <v>0</v>
      </c>
      <c r="CJ322" s="43">
        <f t="shared" si="468"/>
        <v>0</v>
      </c>
      <c r="CK322" s="43">
        <f t="shared" si="468"/>
        <v>0</v>
      </c>
      <c r="CL322" s="43">
        <f t="shared" si="468"/>
        <v>0</v>
      </c>
      <c r="CM322" s="43">
        <f t="shared" si="468"/>
        <v>0</v>
      </c>
      <c r="CN322" s="43">
        <f t="shared" si="468"/>
        <v>0</v>
      </c>
      <c r="CO322" s="43">
        <f t="shared" si="468"/>
        <v>0</v>
      </c>
      <c r="CP322" s="43">
        <f t="shared" si="468"/>
        <v>0</v>
      </c>
      <c r="CQ322" s="43">
        <f t="shared" si="468"/>
        <v>0</v>
      </c>
      <c r="CR322" s="43">
        <f t="shared" si="468"/>
        <v>0</v>
      </c>
      <c r="CS322" s="43">
        <f t="shared" si="468"/>
        <v>0</v>
      </c>
      <c r="CT322" s="43">
        <f t="shared" si="468"/>
        <v>0</v>
      </c>
      <c r="CU322" s="43">
        <f t="shared" si="468"/>
        <v>0</v>
      </c>
      <c r="CV322" s="43">
        <f t="shared" si="468"/>
        <v>0</v>
      </c>
      <c r="CW322" s="43">
        <f t="shared" si="468"/>
        <v>0</v>
      </c>
      <c r="CX322" s="43">
        <f t="shared" si="468"/>
        <v>0</v>
      </c>
      <c r="CY322" s="43">
        <f t="shared" si="468"/>
        <v>0</v>
      </c>
      <c r="CZ322" s="43">
        <f t="shared" si="468"/>
        <v>0</v>
      </c>
      <c r="DA322" s="43">
        <f t="shared" si="468"/>
        <v>0</v>
      </c>
      <c r="DB322" s="43">
        <f t="shared" si="468"/>
        <v>0</v>
      </c>
      <c r="DC322" s="43">
        <f t="shared" si="468"/>
        <v>0</v>
      </c>
      <c r="DD322" s="43">
        <f t="shared" si="468"/>
        <v>0</v>
      </c>
      <c r="DE322" s="43">
        <f t="shared" si="468"/>
        <v>0</v>
      </c>
      <c r="DF322" s="43">
        <f t="shared" si="468"/>
        <v>0</v>
      </c>
      <c r="DG322" s="43">
        <f t="shared" si="468"/>
        <v>0</v>
      </c>
      <c r="DH322" s="43">
        <f t="shared" si="468"/>
        <v>0</v>
      </c>
      <c r="DI322" s="43">
        <f t="shared" si="468"/>
        <v>0</v>
      </c>
      <c r="DJ322" s="43">
        <f t="shared" si="468"/>
        <v>0</v>
      </c>
      <c r="DK322" s="43">
        <f t="shared" si="468"/>
        <v>0</v>
      </c>
      <c r="DL322" s="43">
        <f t="shared" si="468"/>
        <v>0</v>
      </c>
      <c r="DM322" s="43">
        <f t="shared" si="468"/>
        <v>0</v>
      </c>
      <c r="DN322" s="43">
        <f t="shared" si="468"/>
        <v>0</v>
      </c>
      <c r="DO322" s="43">
        <f t="shared" si="468"/>
        <v>0</v>
      </c>
      <c r="DP322" s="43">
        <f t="shared" si="468"/>
        <v>0</v>
      </c>
      <c r="DQ322" s="43">
        <f t="shared" si="468"/>
        <v>0</v>
      </c>
      <c r="DR322" s="43">
        <f t="shared" ref="DR322:DW322" si="469">IF(BQ$4&lt;=$C$269,$BF$9/$C$269,0)</f>
        <v>0</v>
      </c>
      <c r="DS322" s="43">
        <f t="shared" si="469"/>
        <v>0</v>
      </c>
      <c r="DT322" s="43">
        <f t="shared" si="469"/>
        <v>0</v>
      </c>
      <c r="DU322" s="43">
        <f t="shared" si="469"/>
        <v>0</v>
      </c>
      <c r="DV322" s="43">
        <f t="shared" si="469"/>
        <v>0</v>
      </c>
      <c r="DW322" s="43">
        <f t="shared" si="469"/>
        <v>0</v>
      </c>
    </row>
    <row r="323" spans="4:127" x14ac:dyDescent="0.2">
      <c r="D323" s="20">
        <v>55</v>
      </c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  <c r="BD323" s="43"/>
      <c r="BE323" s="43"/>
      <c r="BF323" s="43"/>
      <c r="BG323" s="43">
        <f t="shared" ref="BG323:DR323" si="470">IF(E$4&lt;=$C$269,$DG$9/$C$269,0)</f>
        <v>0</v>
      </c>
      <c r="BH323" s="43">
        <f t="shared" si="470"/>
        <v>0</v>
      </c>
      <c r="BI323" s="43">
        <f t="shared" si="470"/>
        <v>0</v>
      </c>
      <c r="BJ323" s="43">
        <f t="shared" si="470"/>
        <v>0</v>
      </c>
      <c r="BK323" s="43">
        <f t="shared" si="470"/>
        <v>0</v>
      </c>
      <c r="BL323" s="43">
        <f t="shared" si="470"/>
        <v>0</v>
      </c>
      <c r="BM323" s="43">
        <f t="shared" si="470"/>
        <v>0</v>
      </c>
      <c r="BN323" s="43">
        <f t="shared" si="470"/>
        <v>0</v>
      </c>
      <c r="BO323" s="43">
        <f t="shared" si="470"/>
        <v>0</v>
      </c>
      <c r="BP323" s="43">
        <f t="shared" si="470"/>
        <v>0</v>
      </c>
      <c r="BQ323" s="43">
        <f t="shared" si="470"/>
        <v>0</v>
      </c>
      <c r="BR323" s="43">
        <f t="shared" si="470"/>
        <v>0</v>
      </c>
      <c r="BS323" s="43">
        <f t="shared" si="470"/>
        <v>0</v>
      </c>
      <c r="BT323" s="43">
        <f t="shared" si="470"/>
        <v>0</v>
      </c>
      <c r="BU323" s="43">
        <f t="shared" si="470"/>
        <v>0</v>
      </c>
      <c r="BV323" s="43">
        <f t="shared" si="470"/>
        <v>0</v>
      </c>
      <c r="BW323" s="43">
        <f t="shared" si="470"/>
        <v>0</v>
      </c>
      <c r="BX323" s="43">
        <f t="shared" si="470"/>
        <v>0</v>
      </c>
      <c r="BY323" s="43">
        <f t="shared" si="470"/>
        <v>0</v>
      </c>
      <c r="BZ323" s="43">
        <f t="shared" si="470"/>
        <v>0</v>
      </c>
      <c r="CA323" s="43">
        <f t="shared" si="470"/>
        <v>0</v>
      </c>
      <c r="CB323" s="43">
        <f t="shared" si="470"/>
        <v>0</v>
      </c>
      <c r="CC323" s="43">
        <f t="shared" si="470"/>
        <v>0</v>
      </c>
      <c r="CD323" s="43">
        <f t="shared" si="470"/>
        <v>0</v>
      </c>
      <c r="CE323" s="43">
        <f t="shared" si="470"/>
        <v>0</v>
      </c>
      <c r="CF323" s="43">
        <f t="shared" si="470"/>
        <v>0</v>
      </c>
      <c r="CG323" s="43">
        <f t="shared" si="470"/>
        <v>0</v>
      </c>
      <c r="CH323" s="43">
        <f t="shared" si="470"/>
        <v>0</v>
      </c>
      <c r="CI323" s="43">
        <f t="shared" si="470"/>
        <v>0</v>
      </c>
      <c r="CJ323" s="43">
        <f t="shared" si="470"/>
        <v>0</v>
      </c>
      <c r="CK323" s="43">
        <f t="shared" si="470"/>
        <v>0</v>
      </c>
      <c r="CL323" s="43">
        <f t="shared" si="470"/>
        <v>0</v>
      </c>
      <c r="CM323" s="43">
        <f t="shared" si="470"/>
        <v>0</v>
      </c>
      <c r="CN323" s="43">
        <f t="shared" si="470"/>
        <v>0</v>
      </c>
      <c r="CO323" s="43">
        <f t="shared" si="470"/>
        <v>0</v>
      </c>
      <c r="CP323" s="43">
        <f t="shared" si="470"/>
        <v>0</v>
      </c>
      <c r="CQ323" s="43">
        <f t="shared" si="470"/>
        <v>0</v>
      </c>
      <c r="CR323" s="43">
        <f t="shared" si="470"/>
        <v>0</v>
      </c>
      <c r="CS323" s="43">
        <f t="shared" si="470"/>
        <v>0</v>
      </c>
      <c r="CT323" s="43">
        <f t="shared" si="470"/>
        <v>0</v>
      </c>
      <c r="CU323" s="43">
        <f t="shared" si="470"/>
        <v>0</v>
      </c>
      <c r="CV323" s="43">
        <f t="shared" si="470"/>
        <v>0</v>
      </c>
      <c r="CW323" s="43">
        <f t="shared" si="470"/>
        <v>0</v>
      </c>
      <c r="CX323" s="43">
        <f t="shared" si="470"/>
        <v>0</v>
      </c>
      <c r="CY323" s="43">
        <f t="shared" si="470"/>
        <v>0</v>
      </c>
      <c r="CZ323" s="43">
        <f t="shared" si="470"/>
        <v>0</v>
      </c>
      <c r="DA323" s="43">
        <f t="shared" si="470"/>
        <v>0</v>
      </c>
      <c r="DB323" s="43">
        <f t="shared" si="470"/>
        <v>0</v>
      </c>
      <c r="DC323" s="43">
        <f t="shared" si="470"/>
        <v>0</v>
      </c>
      <c r="DD323" s="43">
        <f t="shared" si="470"/>
        <v>0</v>
      </c>
      <c r="DE323" s="43">
        <f t="shared" si="470"/>
        <v>0</v>
      </c>
      <c r="DF323" s="43">
        <f t="shared" si="470"/>
        <v>0</v>
      </c>
      <c r="DG323" s="43">
        <f t="shared" si="470"/>
        <v>0</v>
      </c>
      <c r="DH323" s="43">
        <f t="shared" si="470"/>
        <v>0</v>
      </c>
      <c r="DI323" s="43">
        <f t="shared" si="470"/>
        <v>0</v>
      </c>
      <c r="DJ323" s="43">
        <f t="shared" si="470"/>
        <v>0</v>
      </c>
      <c r="DK323" s="43">
        <f t="shared" si="470"/>
        <v>0</v>
      </c>
      <c r="DL323" s="43">
        <f t="shared" si="470"/>
        <v>0</v>
      </c>
      <c r="DM323" s="43">
        <f t="shared" si="470"/>
        <v>0</v>
      </c>
      <c r="DN323" s="43">
        <f t="shared" si="470"/>
        <v>0</v>
      </c>
      <c r="DO323" s="43">
        <f t="shared" si="470"/>
        <v>0</v>
      </c>
      <c r="DP323" s="43">
        <f t="shared" si="470"/>
        <v>0</v>
      </c>
      <c r="DQ323" s="43">
        <f t="shared" si="470"/>
        <v>0</v>
      </c>
      <c r="DR323" s="43">
        <f t="shared" si="470"/>
        <v>0</v>
      </c>
      <c r="DS323" s="43">
        <f>IF(BQ$4&lt;=$C$269,$DG$9/$C$269,0)</f>
        <v>0</v>
      </c>
      <c r="DT323" s="43">
        <f>IF(BR$4&lt;=$C$269,$DG$9/$C$269,0)</f>
        <v>0</v>
      </c>
      <c r="DU323" s="43">
        <f>IF(BS$4&lt;=$C$269,$DG$9/$C$269,0)</f>
        <v>0</v>
      </c>
      <c r="DV323" s="43">
        <f>IF(BT$4&lt;=$C$269,$DG$9/$C$269,0)</f>
        <v>0</v>
      </c>
      <c r="DW323" s="43">
        <f>IF(BU$4&lt;=$C$269,$DG$9/$C$269,0)</f>
        <v>0</v>
      </c>
    </row>
    <row r="324" spans="4:127" x14ac:dyDescent="0.2">
      <c r="D324" s="20">
        <v>56</v>
      </c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3"/>
      <c r="BD324" s="43"/>
      <c r="BE324" s="43"/>
      <c r="BF324" s="43"/>
      <c r="BG324" s="43"/>
      <c r="BH324" s="43">
        <f t="shared" ref="BH324:DS324" si="471">IF(E$4&lt;=$C$269,$BH$9/$C$269,0)</f>
        <v>0</v>
      </c>
      <c r="BI324" s="43">
        <f t="shared" si="471"/>
        <v>0</v>
      </c>
      <c r="BJ324" s="43">
        <f t="shared" si="471"/>
        <v>0</v>
      </c>
      <c r="BK324" s="43">
        <f t="shared" si="471"/>
        <v>0</v>
      </c>
      <c r="BL324" s="43">
        <f t="shared" si="471"/>
        <v>0</v>
      </c>
      <c r="BM324" s="43">
        <f t="shared" si="471"/>
        <v>0</v>
      </c>
      <c r="BN324" s="43">
        <f t="shared" si="471"/>
        <v>0</v>
      </c>
      <c r="BO324" s="43">
        <f t="shared" si="471"/>
        <v>0</v>
      </c>
      <c r="BP324" s="43">
        <f t="shared" si="471"/>
        <v>0</v>
      </c>
      <c r="BQ324" s="43">
        <f t="shared" si="471"/>
        <v>0</v>
      </c>
      <c r="BR324" s="43">
        <f t="shared" si="471"/>
        <v>0</v>
      </c>
      <c r="BS324" s="43">
        <f t="shared" si="471"/>
        <v>0</v>
      </c>
      <c r="BT324" s="43">
        <f t="shared" si="471"/>
        <v>0</v>
      </c>
      <c r="BU324" s="43">
        <f t="shared" si="471"/>
        <v>0</v>
      </c>
      <c r="BV324" s="43">
        <f t="shared" si="471"/>
        <v>0</v>
      </c>
      <c r="BW324" s="43">
        <f t="shared" si="471"/>
        <v>0</v>
      </c>
      <c r="BX324" s="43">
        <f t="shared" si="471"/>
        <v>0</v>
      </c>
      <c r="BY324" s="43">
        <f t="shared" si="471"/>
        <v>0</v>
      </c>
      <c r="BZ324" s="43">
        <f t="shared" si="471"/>
        <v>0</v>
      </c>
      <c r="CA324" s="43">
        <f t="shared" si="471"/>
        <v>0</v>
      </c>
      <c r="CB324" s="43">
        <f t="shared" si="471"/>
        <v>0</v>
      </c>
      <c r="CC324" s="43">
        <f t="shared" si="471"/>
        <v>0</v>
      </c>
      <c r="CD324" s="43">
        <f t="shared" si="471"/>
        <v>0</v>
      </c>
      <c r="CE324" s="43">
        <f t="shared" si="471"/>
        <v>0</v>
      </c>
      <c r="CF324" s="43">
        <f t="shared" si="471"/>
        <v>0</v>
      </c>
      <c r="CG324" s="43">
        <f t="shared" si="471"/>
        <v>0</v>
      </c>
      <c r="CH324" s="43">
        <f t="shared" si="471"/>
        <v>0</v>
      </c>
      <c r="CI324" s="43">
        <f t="shared" si="471"/>
        <v>0</v>
      </c>
      <c r="CJ324" s="43">
        <f t="shared" si="471"/>
        <v>0</v>
      </c>
      <c r="CK324" s="43">
        <f t="shared" si="471"/>
        <v>0</v>
      </c>
      <c r="CL324" s="43">
        <f t="shared" si="471"/>
        <v>0</v>
      </c>
      <c r="CM324" s="43">
        <f t="shared" si="471"/>
        <v>0</v>
      </c>
      <c r="CN324" s="43">
        <f t="shared" si="471"/>
        <v>0</v>
      </c>
      <c r="CO324" s="43">
        <f t="shared" si="471"/>
        <v>0</v>
      </c>
      <c r="CP324" s="43">
        <f t="shared" si="471"/>
        <v>0</v>
      </c>
      <c r="CQ324" s="43">
        <f t="shared" si="471"/>
        <v>0</v>
      </c>
      <c r="CR324" s="43">
        <f t="shared" si="471"/>
        <v>0</v>
      </c>
      <c r="CS324" s="43">
        <f t="shared" si="471"/>
        <v>0</v>
      </c>
      <c r="CT324" s="43">
        <f t="shared" si="471"/>
        <v>0</v>
      </c>
      <c r="CU324" s="43">
        <f t="shared" si="471"/>
        <v>0</v>
      </c>
      <c r="CV324" s="43">
        <f t="shared" si="471"/>
        <v>0</v>
      </c>
      <c r="CW324" s="43">
        <f t="shared" si="471"/>
        <v>0</v>
      </c>
      <c r="CX324" s="43">
        <f t="shared" si="471"/>
        <v>0</v>
      </c>
      <c r="CY324" s="43">
        <f t="shared" si="471"/>
        <v>0</v>
      </c>
      <c r="CZ324" s="43">
        <f t="shared" si="471"/>
        <v>0</v>
      </c>
      <c r="DA324" s="43">
        <f t="shared" si="471"/>
        <v>0</v>
      </c>
      <c r="DB324" s="43">
        <f t="shared" si="471"/>
        <v>0</v>
      </c>
      <c r="DC324" s="43">
        <f t="shared" si="471"/>
        <v>0</v>
      </c>
      <c r="DD324" s="43">
        <f t="shared" si="471"/>
        <v>0</v>
      </c>
      <c r="DE324" s="43">
        <f t="shared" si="471"/>
        <v>0</v>
      </c>
      <c r="DF324" s="43">
        <f t="shared" si="471"/>
        <v>0</v>
      </c>
      <c r="DG324" s="43">
        <f t="shared" si="471"/>
        <v>0</v>
      </c>
      <c r="DH324" s="43">
        <f t="shared" si="471"/>
        <v>0</v>
      </c>
      <c r="DI324" s="43">
        <f t="shared" si="471"/>
        <v>0</v>
      </c>
      <c r="DJ324" s="43">
        <f t="shared" si="471"/>
        <v>0</v>
      </c>
      <c r="DK324" s="43">
        <f t="shared" si="471"/>
        <v>0</v>
      </c>
      <c r="DL324" s="43">
        <f t="shared" si="471"/>
        <v>0</v>
      </c>
      <c r="DM324" s="43">
        <f t="shared" si="471"/>
        <v>0</v>
      </c>
      <c r="DN324" s="43">
        <f t="shared" si="471"/>
        <v>0</v>
      </c>
      <c r="DO324" s="43">
        <f t="shared" si="471"/>
        <v>0</v>
      </c>
      <c r="DP324" s="43">
        <f t="shared" si="471"/>
        <v>0</v>
      </c>
      <c r="DQ324" s="43">
        <f t="shared" si="471"/>
        <v>0</v>
      </c>
      <c r="DR324" s="43">
        <f t="shared" si="471"/>
        <v>0</v>
      </c>
      <c r="DS324" s="43">
        <f t="shared" si="471"/>
        <v>0</v>
      </c>
      <c r="DT324" s="43">
        <f>IF(BQ$4&lt;=$C$269,$BH$9/$C$269,0)</f>
        <v>0</v>
      </c>
      <c r="DU324" s="43">
        <f>IF(BR$4&lt;=$C$269,$BH$9/$C$269,0)</f>
        <v>0</v>
      </c>
      <c r="DV324" s="43">
        <f>IF(BS$4&lt;=$C$269,$BH$9/$C$269,0)</f>
        <v>0</v>
      </c>
      <c r="DW324" s="43">
        <f>IF(BT$4&lt;=$C$269,$BH$9/$C$269,0)</f>
        <v>0</v>
      </c>
    </row>
    <row r="325" spans="4:127" x14ac:dyDescent="0.2">
      <c r="D325" s="20">
        <v>57</v>
      </c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  <c r="BD325" s="43"/>
      <c r="BE325" s="43"/>
      <c r="BF325" s="43"/>
      <c r="BG325" s="43"/>
      <c r="BH325" s="43"/>
      <c r="BI325" s="43">
        <f t="shared" ref="BI325:DT325" si="472">IF(E$4&lt;=$C$269,$BI$9/$C$269,0)</f>
        <v>0</v>
      </c>
      <c r="BJ325" s="43">
        <f t="shared" si="472"/>
        <v>0</v>
      </c>
      <c r="BK325" s="43">
        <f t="shared" si="472"/>
        <v>0</v>
      </c>
      <c r="BL325" s="43">
        <f t="shared" si="472"/>
        <v>0</v>
      </c>
      <c r="BM325" s="43">
        <f t="shared" si="472"/>
        <v>0</v>
      </c>
      <c r="BN325" s="43">
        <f t="shared" si="472"/>
        <v>0</v>
      </c>
      <c r="BO325" s="43">
        <f t="shared" si="472"/>
        <v>0</v>
      </c>
      <c r="BP325" s="43">
        <f t="shared" si="472"/>
        <v>0</v>
      </c>
      <c r="BQ325" s="43">
        <f t="shared" si="472"/>
        <v>0</v>
      </c>
      <c r="BR325" s="43">
        <f t="shared" si="472"/>
        <v>0</v>
      </c>
      <c r="BS325" s="43">
        <f t="shared" si="472"/>
        <v>0</v>
      </c>
      <c r="BT325" s="43">
        <f t="shared" si="472"/>
        <v>0</v>
      </c>
      <c r="BU325" s="43">
        <f t="shared" si="472"/>
        <v>0</v>
      </c>
      <c r="BV325" s="43">
        <f t="shared" si="472"/>
        <v>0</v>
      </c>
      <c r="BW325" s="43">
        <f t="shared" si="472"/>
        <v>0</v>
      </c>
      <c r="BX325" s="43">
        <f t="shared" si="472"/>
        <v>0</v>
      </c>
      <c r="BY325" s="43">
        <f t="shared" si="472"/>
        <v>0</v>
      </c>
      <c r="BZ325" s="43">
        <f t="shared" si="472"/>
        <v>0</v>
      </c>
      <c r="CA325" s="43">
        <f t="shared" si="472"/>
        <v>0</v>
      </c>
      <c r="CB325" s="43">
        <f t="shared" si="472"/>
        <v>0</v>
      </c>
      <c r="CC325" s="43">
        <f t="shared" si="472"/>
        <v>0</v>
      </c>
      <c r="CD325" s="43">
        <f t="shared" si="472"/>
        <v>0</v>
      </c>
      <c r="CE325" s="43">
        <f t="shared" si="472"/>
        <v>0</v>
      </c>
      <c r="CF325" s="43">
        <f t="shared" si="472"/>
        <v>0</v>
      </c>
      <c r="CG325" s="43">
        <f t="shared" si="472"/>
        <v>0</v>
      </c>
      <c r="CH325" s="43">
        <f t="shared" si="472"/>
        <v>0</v>
      </c>
      <c r="CI325" s="43">
        <f t="shared" si="472"/>
        <v>0</v>
      </c>
      <c r="CJ325" s="43">
        <f t="shared" si="472"/>
        <v>0</v>
      </c>
      <c r="CK325" s="43">
        <f t="shared" si="472"/>
        <v>0</v>
      </c>
      <c r="CL325" s="43">
        <f t="shared" si="472"/>
        <v>0</v>
      </c>
      <c r="CM325" s="43">
        <f t="shared" si="472"/>
        <v>0</v>
      </c>
      <c r="CN325" s="43">
        <f t="shared" si="472"/>
        <v>0</v>
      </c>
      <c r="CO325" s="43">
        <f t="shared" si="472"/>
        <v>0</v>
      </c>
      <c r="CP325" s="43">
        <f t="shared" si="472"/>
        <v>0</v>
      </c>
      <c r="CQ325" s="43">
        <f t="shared" si="472"/>
        <v>0</v>
      </c>
      <c r="CR325" s="43">
        <f t="shared" si="472"/>
        <v>0</v>
      </c>
      <c r="CS325" s="43">
        <f t="shared" si="472"/>
        <v>0</v>
      </c>
      <c r="CT325" s="43">
        <f t="shared" si="472"/>
        <v>0</v>
      </c>
      <c r="CU325" s="43">
        <f t="shared" si="472"/>
        <v>0</v>
      </c>
      <c r="CV325" s="43">
        <f t="shared" si="472"/>
        <v>0</v>
      </c>
      <c r="CW325" s="43">
        <f t="shared" si="472"/>
        <v>0</v>
      </c>
      <c r="CX325" s="43">
        <f t="shared" si="472"/>
        <v>0</v>
      </c>
      <c r="CY325" s="43">
        <f t="shared" si="472"/>
        <v>0</v>
      </c>
      <c r="CZ325" s="43">
        <f t="shared" si="472"/>
        <v>0</v>
      </c>
      <c r="DA325" s="43">
        <f t="shared" si="472"/>
        <v>0</v>
      </c>
      <c r="DB325" s="43">
        <f t="shared" si="472"/>
        <v>0</v>
      </c>
      <c r="DC325" s="43">
        <f t="shared" si="472"/>
        <v>0</v>
      </c>
      <c r="DD325" s="43">
        <f t="shared" si="472"/>
        <v>0</v>
      </c>
      <c r="DE325" s="43">
        <f t="shared" si="472"/>
        <v>0</v>
      </c>
      <c r="DF325" s="43">
        <f t="shared" si="472"/>
        <v>0</v>
      </c>
      <c r="DG325" s="43">
        <f t="shared" si="472"/>
        <v>0</v>
      </c>
      <c r="DH325" s="43">
        <f t="shared" si="472"/>
        <v>0</v>
      </c>
      <c r="DI325" s="43">
        <f t="shared" si="472"/>
        <v>0</v>
      </c>
      <c r="DJ325" s="43">
        <f t="shared" si="472"/>
        <v>0</v>
      </c>
      <c r="DK325" s="43">
        <f t="shared" si="472"/>
        <v>0</v>
      </c>
      <c r="DL325" s="43">
        <f t="shared" si="472"/>
        <v>0</v>
      </c>
      <c r="DM325" s="43">
        <f t="shared" si="472"/>
        <v>0</v>
      </c>
      <c r="DN325" s="43">
        <f t="shared" si="472"/>
        <v>0</v>
      </c>
      <c r="DO325" s="43">
        <f t="shared" si="472"/>
        <v>0</v>
      </c>
      <c r="DP325" s="43">
        <f t="shared" si="472"/>
        <v>0</v>
      </c>
      <c r="DQ325" s="43">
        <f t="shared" si="472"/>
        <v>0</v>
      </c>
      <c r="DR325" s="43">
        <f t="shared" si="472"/>
        <v>0</v>
      </c>
      <c r="DS325" s="43">
        <f t="shared" si="472"/>
        <v>0</v>
      </c>
      <c r="DT325" s="43">
        <f t="shared" si="472"/>
        <v>0</v>
      </c>
      <c r="DU325" s="43">
        <f>IF(BQ$4&lt;=$C$269,$BI$9/$C$269,0)</f>
        <v>0</v>
      </c>
      <c r="DV325" s="43">
        <f>IF(BR$4&lt;=$C$269,$BI$9/$C$269,0)</f>
        <v>0</v>
      </c>
      <c r="DW325" s="43">
        <f>IF(BS$4&lt;=$C$269,$BI$9/$C$269,0)</f>
        <v>0</v>
      </c>
    </row>
    <row r="326" spans="4:127" x14ac:dyDescent="0.2">
      <c r="D326" s="20">
        <v>58</v>
      </c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3"/>
      <c r="BD326" s="43"/>
      <c r="BE326" s="43"/>
      <c r="BF326" s="43"/>
      <c r="BG326" s="43"/>
      <c r="BH326" s="43"/>
      <c r="BI326" s="43"/>
      <c r="BJ326" s="43">
        <f t="shared" ref="BJ326:DU326" si="473">IF(E$4&lt;=$C$269,$BJ$9/$C$269,0)</f>
        <v>0</v>
      </c>
      <c r="BK326" s="43">
        <f t="shared" si="473"/>
        <v>0</v>
      </c>
      <c r="BL326" s="43">
        <f t="shared" si="473"/>
        <v>0</v>
      </c>
      <c r="BM326" s="43">
        <f t="shared" si="473"/>
        <v>0</v>
      </c>
      <c r="BN326" s="43">
        <f t="shared" si="473"/>
        <v>0</v>
      </c>
      <c r="BO326" s="43">
        <f t="shared" si="473"/>
        <v>0</v>
      </c>
      <c r="BP326" s="43">
        <f t="shared" si="473"/>
        <v>0</v>
      </c>
      <c r="BQ326" s="43">
        <f t="shared" si="473"/>
        <v>0</v>
      </c>
      <c r="BR326" s="43">
        <f t="shared" si="473"/>
        <v>0</v>
      </c>
      <c r="BS326" s="43">
        <f t="shared" si="473"/>
        <v>0</v>
      </c>
      <c r="BT326" s="43">
        <f t="shared" si="473"/>
        <v>0</v>
      </c>
      <c r="BU326" s="43">
        <f t="shared" si="473"/>
        <v>0</v>
      </c>
      <c r="BV326" s="43">
        <f t="shared" si="473"/>
        <v>0</v>
      </c>
      <c r="BW326" s="43">
        <f t="shared" si="473"/>
        <v>0</v>
      </c>
      <c r="BX326" s="43">
        <f t="shared" si="473"/>
        <v>0</v>
      </c>
      <c r="BY326" s="43">
        <f t="shared" si="473"/>
        <v>0</v>
      </c>
      <c r="BZ326" s="43">
        <f t="shared" si="473"/>
        <v>0</v>
      </c>
      <c r="CA326" s="43">
        <f t="shared" si="473"/>
        <v>0</v>
      </c>
      <c r="CB326" s="43">
        <f t="shared" si="473"/>
        <v>0</v>
      </c>
      <c r="CC326" s="43">
        <f t="shared" si="473"/>
        <v>0</v>
      </c>
      <c r="CD326" s="43">
        <f t="shared" si="473"/>
        <v>0</v>
      </c>
      <c r="CE326" s="43">
        <f t="shared" si="473"/>
        <v>0</v>
      </c>
      <c r="CF326" s="43">
        <f t="shared" si="473"/>
        <v>0</v>
      </c>
      <c r="CG326" s="43">
        <f t="shared" si="473"/>
        <v>0</v>
      </c>
      <c r="CH326" s="43">
        <f t="shared" si="473"/>
        <v>0</v>
      </c>
      <c r="CI326" s="43">
        <f t="shared" si="473"/>
        <v>0</v>
      </c>
      <c r="CJ326" s="43">
        <f t="shared" si="473"/>
        <v>0</v>
      </c>
      <c r="CK326" s="43">
        <f t="shared" si="473"/>
        <v>0</v>
      </c>
      <c r="CL326" s="43">
        <f t="shared" si="473"/>
        <v>0</v>
      </c>
      <c r="CM326" s="43">
        <f t="shared" si="473"/>
        <v>0</v>
      </c>
      <c r="CN326" s="43">
        <f t="shared" si="473"/>
        <v>0</v>
      </c>
      <c r="CO326" s="43">
        <f t="shared" si="473"/>
        <v>0</v>
      </c>
      <c r="CP326" s="43">
        <f t="shared" si="473"/>
        <v>0</v>
      </c>
      <c r="CQ326" s="43">
        <f t="shared" si="473"/>
        <v>0</v>
      </c>
      <c r="CR326" s="43">
        <f t="shared" si="473"/>
        <v>0</v>
      </c>
      <c r="CS326" s="43">
        <f t="shared" si="473"/>
        <v>0</v>
      </c>
      <c r="CT326" s="43">
        <f t="shared" si="473"/>
        <v>0</v>
      </c>
      <c r="CU326" s="43">
        <f t="shared" si="473"/>
        <v>0</v>
      </c>
      <c r="CV326" s="43">
        <f t="shared" si="473"/>
        <v>0</v>
      </c>
      <c r="CW326" s="43">
        <f t="shared" si="473"/>
        <v>0</v>
      </c>
      <c r="CX326" s="43">
        <f t="shared" si="473"/>
        <v>0</v>
      </c>
      <c r="CY326" s="43">
        <f t="shared" si="473"/>
        <v>0</v>
      </c>
      <c r="CZ326" s="43">
        <f t="shared" si="473"/>
        <v>0</v>
      </c>
      <c r="DA326" s="43">
        <f t="shared" si="473"/>
        <v>0</v>
      </c>
      <c r="DB326" s="43">
        <f t="shared" si="473"/>
        <v>0</v>
      </c>
      <c r="DC326" s="43">
        <f t="shared" si="473"/>
        <v>0</v>
      </c>
      <c r="DD326" s="43">
        <f t="shared" si="473"/>
        <v>0</v>
      </c>
      <c r="DE326" s="43">
        <f t="shared" si="473"/>
        <v>0</v>
      </c>
      <c r="DF326" s="43">
        <f t="shared" si="473"/>
        <v>0</v>
      </c>
      <c r="DG326" s="43">
        <f t="shared" si="473"/>
        <v>0</v>
      </c>
      <c r="DH326" s="43">
        <f t="shared" si="473"/>
        <v>0</v>
      </c>
      <c r="DI326" s="43">
        <f t="shared" si="473"/>
        <v>0</v>
      </c>
      <c r="DJ326" s="43">
        <f t="shared" si="473"/>
        <v>0</v>
      </c>
      <c r="DK326" s="43">
        <f t="shared" si="473"/>
        <v>0</v>
      </c>
      <c r="DL326" s="43">
        <f t="shared" si="473"/>
        <v>0</v>
      </c>
      <c r="DM326" s="43">
        <f t="shared" si="473"/>
        <v>0</v>
      </c>
      <c r="DN326" s="43">
        <f t="shared" si="473"/>
        <v>0</v>
      </c>
      <c r="DO326" s="43">
        <f t="shared" si="473"/>
        <v>0</v>
      </c>
      <c r="DP326" s="43">
        <f t="shared" si="473"/>
        <v>0</v>
      </c>
      <c r="DQ326" s="43">
        <f t="shared" si="473"/>
        <v>0</v>
      </c>
      <c r="DR326" s="43">
        <f t="shared" si="473"/>
        <v>0</v>
      </c>
      <c r="DS326" s="43">
        <f t="shared" si="473"/>
        <v>0</v>
      </c>
      <c r="DT326" s="43">
        <f t="shared" si="473"/>
        <v>0</v>
      </c>
      <c r="DU326" s="43">
        <f t="shared" si="473"/>
        <v>0</v>
      </c>
      <c r="DV326" s="43">
        <f>IF(BQ$4&lt;=$C$269,$BJ$9/$C$269,0)</f>
        <v>0</v>
      </c>
      <c r="DW326" s="43">
        <f>IF(BR$4&lt;=$C$269,$BJ$9/$C$269,0)</f>
        <v>0</v>
      </c>
    </row>
    <row r="327" spans="4:127" x14ac:dyDescent="0.2">
      <c r="D327" s="20">
        <v>59</v>
      </c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3"/>
      <c r="BD327" s="43"/>
      <c r="BE327" s="43"/>
      <c r="BF327" s="43"/>
      <c r="BG327" s="43"/>
      <c r="BH327" s="43"/>
      <c r="BI327" s="43"/>
      <c r="BJ327" s="43"/>
      <c r="BK327" s="43">
        <f t="shared" ref="BK327:DV327" si="474">IF(E$4&lt;=$C$269,$BK$9/$C$269,0)</f>
        <v>0</v>
      </c>
      <c r="BL327" s="43">
        <f t="shared" si="474"/>
        <v>0</v>
      </c>
      <c r="BM327" s="43">
        <f t="shared" si="474"/>
        <v>0</v>
      </c>
      <c r="BN327" s="43">
        <f t="shared" si="474"/>
        <v>0</v>
      </c>
      <c r="BO327" s="43">
        <f t="shared" si="474"/>
        <v>0</v>
      </c>
      <c r="BP327" s="43">
        <f t="shared" si="474"/>
        <v>0</v>
      </c>
      <c r="BQ327" s="43">
        <f t="shared" si="474"/>
        <v>0</v>
      </c>
      <c r="BR327" s="43">
        <f t="shared" si="474"/>
        <v>0</v>
      </c>
      <c r="BS327" s="43">
        <f t="shared" si="474"/>
        <v>0</v>
      </c>
      <c r="BT327" s="43">
        <f t="shared" si="474"/>
        <v>0</v>
      </c>
      <c r="BU327" s="43">
        <f t="shared" si="474"/>
        <v>0</v>
      </c>
      <c r="BV327" s="43">
        <f t="shared" si="474"/>
        <v>0</v>
      </c>
      <c r="BW327" s="43">
        <f t="shared" si="474"/>
        <v>0</v>
      </c>
      <c r="BX327" s="43">
        <f t="shared" si="474"/>
        <v>0</v>
      </c>
      <c r="BY327" s="43">
        <f t="shared" si="474"/>
        <v>0</v>
      </c>
      <c r="BZ327" s="43">
        <f t="shared" si="474"/>
        <v>0</v>
      </c>
      <c r="CA327" s="43">
        <f t="shared" si="474"/>
        <v>0</v>
      </c>
      <c r="CB327" s="43">
        <f t="shared" si="474"/>
        <v>0</v>
      </c>
      <c r="CC327" s="43">
        <f t="shared" si="474"/>
        <v>0</v>
      </c>
      <c r="CD327" s="43">
        <f t="shared" si="474"/>
        <v>0</v>
      </c>
      <c r="CE327" s="43">
        <f t="shared" si="474"/>
        <v>0</v>
      </c>
      <c r="CF327" s="43">
        <f t="shared" si="474"/>
        <v>0</v>
      </c>
      <c r="CG327" s="43">
        <f t="shared" si="474"/>
        <v>0</v>
      </c>
      <c r="CH327" s="43">
        <f t="shared" si="474"/>
        <v>0</v>
      </c>
      <c r="CI327" s="43">
        <f t="shared" si="474"/>
        <v>0</v>
      </c>
      <c r="CJ327" s="43">
        <f t="shared" si="474"/>
        <v>0</v>
      </c>
      <c r="CK327" s="43">
        <f t="shared" si="474"/>
        <v>0</v>
      </c>
      <c r="CL327" s="43">
        <f t="shared" si="474"/>
        <v>0</v>
      </c>
      <c r="CM327" s="43">
        <f t="shared" si="474"/>
        <v>0</v>
      </c>
      <c r="CN327" s="43">
        <f t="shared" si="474"/>
        <v>0</v>
      </c>
      <c r="CO327" s="43">
        <f t="shared" si="474"/>
        <v>0</v>
      </c>
      <c r="CP327" s="43">
        <f t="shared" si="474"/>
        <v>0</v>
      </c>
      <c r="CQ327" s="43">
        <f t="shared" si="474"/>
        <v>0</v>
      </c>
      <c r="CR327" s="43">
        <f t="shared" si="474"/>
        <v>0</v>
      </c>
      <c r="CS327" s="43">
        <f t="shared" si="474"/>
        <v>0</v>
      </c>
      <c r="CT327" s="43">
        <f t="shared" si="474"/>
        <v>0</v>
      </c>
      <c r="CU327" s="43">
        <f t="shared" si="474"/>
        <v>0</v>
      </c>
      <c r="CV327" s="43">
        <f t="shared" si="474"/>
        <v>0</v>
      </c>
      <c r="CW327" s="43">
        <f t="shared" si="474"/>
        <v>0</v>
      </c>
      <c r="CX327" s="43">
        <f t="shared" si="474"/>
        <v>0</v>
      </c>
      <c r="CY327" s="43">
        <f t="shared" si="474"/>
        <v>0</v>
      </c>
      <c r="CZ327" s="43">
        <f t="shared" si="474"/>
        <v>0</v>
      </c>
      <c r="DA327" s="43">
        <f t="shared" si="474"/>
        <v>0</v>
      </c>
      <c r="DB327" s="43">
        <f t="shared" si="474"/>
        <v>0</v>
      </c>
      <c r="DC327" s="43">
        <f t="shared" si="474"/>
        <v>0</v>
      </c>
      <c r="DD327" s="43">
        <f t="shared" si="474"/>
        <v>0</v>
      </c>
      <c r="DE327" s="43">
        <f t="shared" si="474"/>
        <v>0</v>
      </c>
      <c r="DF327" s="43">
        <f t="shared" si="474"/>
        <v>0</v>
      </c>
      <c r="DG327" s="43">
        <f t="shared" si="474"/>
        <v>0</v>
      </c>
      <c r="DH327" s="43">
        <f t="shared" si="474"/>
        <v>0</v>
      </c>
      <c r="DI327" s="43">
        <f t="shared" si="474"/>
        <v>0</v>
      </c>
      <c r="DJ327" s="43">
        <f t="shared" si="474"/>
        <v>0</v>
      </c>
      <c r="DK327" s="43">
        <f t="shared" si="474"/>
        <v>0</v>
      </c>
      <c r="DL327" s="43">
        <f t="shared" si="474"/>
        <v>0</v>
      </c>
      <c r="DM327" s="43">
        <f t="shared" si="474"/>
        <v>0</v>
      </c>
      <c r="DN327" s="43">
        <f t="shared" si="474"/>
        <v>0</v>
      </c>
      <c r="DO327" s="43">
        <f t="shared" si="474"/>
        <v>0</v>
      </c>
      <c r="DP327" s="43">
        <f t="shared" si="474"/>
        <v>0</v>
      </c>
      <c r="DQ327" s="43">
        <f t="shared" si="474"/>
        <v>0</v>
      </c>
      <c r="DR327" s="43">
        <f t="shared" si="474"/>
        <v>0</v>
      </c>
      <c r="DS327" s="43">
        <f t="shared" si="474"/>
        <v>0</v>
      </c>
      <c r="DT327" s="43">
        <f t="shared" si="474"/>
        <v>0</v>
      </c>
      <c r="DU327" s="43">
        <f t="shared" si="474"/>
        <v>0</v>
      </c>
      <c r="DV327" s="43">
        <f t="shared" si="474"/>
        <v>0</v>
      </c>
      <c r="DW327" s="43">
        <f>IF(BQ$4&lt;=$C$269,$BK$9/$C$269,0)</f>
        <v>0</v>
      </c>
    </row>
    <row r="328" spans="4:127" x14ac:dyDescent="0.2">
      <c r="D328" s="20">
        <v>60</v>
      </c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3"/>
      <c r="BD328" s="43"/>
      <c r="BE328" s="43"/>
      <c r="BF328" s="43"/>
      <c r="BG328" s="43"/>
      <c r="BH328" s="43"/>
      <c r="BI328" s="43"/>
      <c r="BJ328" s="43"/>
      <c r="BK328" s="43"/>
      <c r="BL328" s="43">
        <f t="shared" ref="BL328:DW328" si="475">IF(E$4&lt;=$C$269,$BL$9/$C$269,0)</f>
        <v>0</v>
      </c>
      <c r="BM328" s="43">
        <f t="shared" si="475"/>
        <v>0</v>
      </c>
      <c r="BN328" s="43">
        <f t="shared" si="475"/>
        <v>0</v>
      </c>
      <c r="BO328" s="43">
        <f t="shared" si="475"/>
        <v>0</v>
      </c>
      <c r="BP328" s="43">
        <f t="shared" si="475"/>
        <v>0</v>
      </c>
      <c r="BQ328" s="43">
        <f t="shared" si="475"/>
        <v>0</v>
      </c>
      <c r="BR328" s="43">
        <f t="shared" si="475"/>
        <v>0</v>
      </c>
      <c r="BS328" s="43">
        <f t="shared" si="475"/>
        <v>0</v>
      </c>
      <c r="BT328" s="43">
        <f t="shared" si="475"/>
        <v>0</v>
      </c>
      <c r="BU328" s="43">
        <f t="shared" si="475"/>
        <v>0</v>
      </c>
      <c r="BV328" s="43">
        <f t="shared" si="475"/>
        <v>0</v>
      </c>
      <c r="BW328" s="43">
        <f t="shared" si="475"/>
        <v>0</v>
      </c>
      <c r="BX328" s="43">
        <f t="shared" si="475"/>
        <v>0</v>
      </c>
      <c r="BY328" s="43">
        <f t="shared" si="475"/>
        <v>0</v>
      </c>
      <c r="BZ328" s="43">
        <f t="shared" si="475"/>
        <v>0</v>
      </c>
      <c r="CA328" s="43">
        <f t="shared" si="475"/>
        <v>0</v>
      </c>
      <c r="CB328" s="43">
        <f t="shared" si="475"/>
        <v>0</v>
      </c>
      <c r="CC328" s="43">
        <f t="shared" si="475"/>
        <v>0</v>
      </c>
      <c r="CD328" s="43">
        <f t="shared" si="475"/>
        <v>0</v>
      </c>
      <c r="CE328" s="43">
        <f t="shared" si="475"/>
        <v>0</v>
      </c>
      <c r="CF328" s="43">
        <f t="shared" si="475"/>
        <v>0</v>
      </c>
      <c r="CG328" s="43">
        <f t="shared" si="475"/>
        <v>0</v>
      </c>
      <c r="CH328" s="43">
        <f t="shared" si="475"/>
        <v>0</v>
      </c>
      <c r="CI328" s="43">
        <f t="shared" si="475"/>
        <v>0</v>
      </c>
      <c r="CJ328" s="43">
        <f t="shared" si="475"/>
        <v>0</v>
      </c>
      <c r="CK328" s="43">
        <f t="shared" si="475"/>
        <v>0</v>
      </c>
      <c r="CL328" s="43">
        <f t="shared" si="475"/>
        <v>0</v>
      </c>
      <c r="CM328" s="43">
        <f t="shared" si="475"/>
        <v>0</v>
      </c>
      <c r="CN328" s="43">
        <f t="shared" si="475"/>
        <v>0</v>
      </c>
      <c r="CO328" s="43">
        <f t="shared" si="475"/>
        <v>0</v>
      </c>
      <c r="CP328" s="43">
        <f t="shared" si="475"/>
        <v>0</v>
      </c>
      <c r="CQ328" s="43">
        <f t="shared" si="475"/>
        <v>0</v>
      </c>
      <c r="CR328" s="43">
        <f t="shared" si="475"/>
        <v>0</v>
      </c>
      <c r="CS328" s="43">
        <f t="shared" si="475"/>
        <v>0</v>
      </c>
      <c r="CT328" s="43">
        <f t="shared" si="475"/>
        <v>0</v>
      </c>
      <c r="CU328" s="43">
        <f t="shared" si="475"/>
        <v>0</v>
      </c>
      <c r="CV328" s="43">
        <f t="shared" si="475"/>
        <v>0</v>
      </c>
      <c r="CW328" s="43">
        <f t="shared" si="475"/>
        <v>0</v>
      </c>
      <c r="CX328" s="43">
        <f t="shared" si="475"/>
        <v>0</v>
      </c>
      <c r="CY328" s="43">
        <f t="shared" si="475"/>
        <v>0</v>
      </c>
      <c r="CZ328" s="43">
        <f t="shared" si="475"/>
        <v>0</v>
      </c>
      <c r="DA328" s="43">
        <f t="shared" si="475"/>
        <v>0</v>
      </c>
      <c r="DB328" s="43">
        <f t="shared" si="475"/>
        <v>0</v>
      </c>
      <c r="DC328" s="43">
        <f t="shared" si="475"/>
        <v>0</v>
      </c>
      <c r="DD328" s="43">
        <f t="shared" si="475"/>
        <v>0</v>
      </c>
      <c r="DE328" s="43">
        <f t="shared" si="475"/>
        <v>0</v>
      </c>
      <c r="DF328" s="43">
        <f t="shared" si="475"/>
        <v>0</v>
      </c>
      <c r="DG328" s="43">
        <f t="shared" si="475"/>
        <v>0</v>
      </c>
      <c r="DH328" s="43">
        <f t="shared" si="475"/>
        <v>0</v>
      </c>
      <c r="DI328" s="43">
        <f t="shared" si="475"/>
        <v>0</v>
      </c>
      <c r="DJ328" s="43">
        <f t="shared" si="475"/>
        <v>0</v>
      </c>
      <c r="DK328" s="43">
        <f t="shared" si="475"/>
        <v>0</v>
      </c>
      <c r="DL328" s="43">
        <f t="shared" si="475"/>
        <v>0</v>
      </c>
      <c r="DM328" s="43">
        <f t="shared" si="475"/>
        <v>0</v>
      </c>
      <c r="DN328" s="43">
        <f t="shared" si="475"/>
        <v>0</v>
      </c>
      <c r="DO328" s="43">
        <f t="shared" si="475"/>
        <v>0</v>
      </c>
      <c r="DP328" s="43">
        <f t="shared" si="475"/>
        <v>0</v>
      </c>
      <c r="DQ328" s="43">
        <f t="shared" si="475"/>
        <v>0</v>
      </c>
      <c r="DR328" s="43">
        <f t="shared" si="475"/>
        <v>0</v>
      </c>
      <c r="DS328" s="43">
        <f t="shared" si="475"/>
        <v>0</v>
      </c>
      <c r="DT328" s="43">
        <f t="shared" si="475"/>
        <v>0</v>
      </c>
      <c r="DU328" s="43">
        <f t="shared" si="475"/>
        <v>0</v>
      </c>
      <c r="DV328" s="43">
        <f t="shared" si="475"/>
        <v>0</v>
      </c>
      <c r="DW328" s="43">
        <f t="shared" si="475"/>
        <v>0</v>
      </c>
    </row>
    <row r="329" spans="4:127" x14ac:dyDescent="0.2">
      <c r="D329" s="20">
        <v>61</v>
      </c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3"/>
      <c r="BD329" s="43"/>
      <c r="BE329" s="43"/>
      <c r="BF329" s="43"/>
      <c r="BG329" s="43"/>
      <c r="BH329" s="43"/>
      <c r="BI329" s="43"/>
      <c r="BJ329" s="43"/>
      <c r="BK329" s="43"/>
      <c r="BL329" s="43"/>
      <c r="BM329" s="43">
        <f t="shared" ref="BM329:DW329" si="476">IF(E$4&lt;=$C$269,$BM$9/$C$269,0)</f>
        <v>0</v>
      </c>
      <c r="BN329" s="43">
        <f t="shared" si="476"/>
        <v>0</v>
      </c>
      <c r="BO329" s="43">
        <f t="shared" si="476"/>
        <v>0</v>
      </c>
      <c r="BP329" s="43">
        <f t="shared" si="476"/>
        <v>0</v>
      </c>
      <c r="BQ329" s="43">
        <f t="shared" si="476"/>
        <v>0</v>
      </c>
      <c r="BR329" s="43">
        <f t="shared" si="476"/>
        <v>0</v>
      </c>
      <c r="BS329" s="43">
        <f t="shared" si="476"/>
        <v>0</v>
      </c>
      <c r="BT329" s="43">
        <f t="shared" si="476"/>
        <v>0</v>
      </c>
      <c r="BU329" s="43">
        <f t="shared" si="476"/>
        <v>0</v>
      </c>
      <c r="BV329" s="43">
        <f t="shared" si="476"/>
        <v>0</v>
      </c>
      <c r="BW329" s="43">
        <f t="shared" si="476"/>
        <v>0</v>
      </c>
      <c r="BX329" s="43">
        <f t="shared" si="476"/>
        <v>0</v>
      </c>
      <c r="BY329" s="43">
        <f t="shared" si="476"/>
        <v>0</v>
      </c>
      <c r="BZ329" s="43">
        <f t="shared" si="476"/>
        <v>0</v>
      </c>
      <c r="CA329" s="43">
        <f t="shared" si="476"/>
        <v>0</v>
      </c>
      <c r="CB329" s="43">
        <f t="shared" si="476"/>
        <v>0</v>
      </c>
      <c r="CC329" s="43">
        <f t="shared" si="476"/>
        <v>0</v>
      </c>
      <c r="CD329" s="43">
        <f t="shared" si="476"/>
        <v>0</v>
      </c>
      <c r="CE329" s="43">
        <f t="shared" si="476"/>
        <v>0</v>
      </c>
      <c r="CF329" s="43">
        <f t="shared" si="476"/>
        <v>0</v>
      </c>
      <c r="CG329" s="43">
        <f t="shared" si="476"/>
        <v>0</v>
      </c>
      <c r="CH329" s="43">
        <f t="shared" si="476"/>
        <v>0</v>
      </c>
      <c r="CI329" s="43">
        <f t="shared" si="476"/>
        <v>0</v>
      </c>
      <c r="CJ329" s="43">
        <f t="shared" si="476"/>
        <v>0</v>
      </c>
      <c r="CK329" s="43">
        <f t="shared" si="476"/>
        <v>0</v>
      </c>
      <c r="CL329" s="43">
        <f t="shared" si="476"/>
        <v>0</v>
      </c>
      <c r="CM329" s="43">
        <f t="shared" si="476"/>
        <v>0</v>
      </c>
      <c r="CN329" s="43">
        <f t="shared" si="476"/>
        <v>0</v>
      </c>
      <c r="CO329" s="43">
        <f t="shared" si="476"/>
        <v>0</v>
      </c>
      <c r="CP329" s="43">
        <f t="shared" si="476"/>
        <v>0</v>
      </c>
      <c r="CQ329" s="43">
        <f t="shared" si="476"/>
        <v>0</v>
      </c>
      <c r="CR329" s="43">
        <f t="shared" si="476"/>
        <v>0</v>
      </c>
      <c r="CS329" s="43">
        <f t="shared" si="476"/>
        <v>0</v>
      </c>
      <c r="CT329" s="43">
        <f t="shared" si="476"/>
        <v>0</v>
      </c>
      <c r="CU329" s="43">
        <f t="shared" si="476"/>
        <v>0</v>
      </c>
      <c r="CV329" s="43">
        <f t="shared" si="476"/>
        <v>0</v>
      </c>
      <c r="CW329" s="43">
        <f t="shared" si="476"/>
        <v>0</v>
      </c>
      <c r="CX329" s="43">
        <f t="shared" si="476"/>
        <v>0</v>
      </c>
      <c r="CY329" s="43">
        <f t="shared" si="476"/>
        <v>0</v>
      </c>
      <c r="CZ329" s="43">
        <f t="shared" si="476"/>
        <v>0</v>
      </c>
      <c r="DA329" s="43">
        <f t="shared" si="476"/>
        <v>0</v>
      </c>
      <c r="DB329" s="43">
        <f t="shared" si="476"/>
        <v>0</v>
      </c>
      <c r="DC329" s="43">
        <f t="shared" si="476"/>
        <v>0</v>
      </c>
      <c r="DD329" s="43">
        <f t="shared" si="476"/>
        <v>0</v>
      </c>
      <c r="DE329" s="43">
        <f t="shared" si="476"/>
        <v>0</v>
      </c>
      <c r="DF329" s="43">
        <f t="shared" si="476"/>
        <v>0</v>
      </c>
      <c r="DG329" s="43">
        <f t="shared" si="476"/>
        <v>0</v>
      </c>
      <c r="DH329" s="43">
        <f t="shared" si="476"/>
        <v>0</v>
      </c>
      <c r="DI329" s="43">
        <f t="shared" si="476"/>
        <v>0</v>
      </c>
      <c r="DJ329" s="43">
        <f t="shared" si="476"/>
        <v>0</v>
      </c>
      <c r="DK329" s="43">
        <f t="shared" si="476"/>
        <v>0</v>
      </c>
      <c r="DL329" s="43">
        <f t="shared" si="476"/>
        <v>0</v>
      </c>
      <c r="DM329" s="43">
        <f t="shared" si="476"/>
        <v>0</v>
      </c>
      <c r="DN329" s="43">
        <f t="shared" si="476"/>
        <v>0</v>
      </c>
      <c r="DO329" s="43">
        <f t="shared" si="476"/>
        <v>0</v>
      </c>
      <c r="DP329" s="43">
        <f t="shared" si="476"/>
        <v>0</v>
      </c>
      <c r="DQ329" s="43">
        <f t="shared" si="476"/>
        <v>0</v>
      </c>
      <c r="DR329" s="43">
        <f t="shared" si="476"/>
        <v>0</v>
      </c>
      <c r="DS329" s="43">
        <f t="shared" si="476"/>
        <v>0</v>
      </c>
      <c r="DT329" s="43">
        <f t="shared" si="476"/>
        <v>0</v>
      </c>
      <c r="DU329" s="43">
        <f t="shared" si="476"/>
        <v>0</v>
      </c>
      <c r="DV329" s="43">
        <f t="shared" si="476"/>
        <v>0</v>
      </c>
      <c r="DW329" s="43">
        <f t="shared" si="476"/>
        <v>0</v>
      </c>
    </row>
    <row r="330" spans="4:127" x14ac:dyDescent="0.2">
      <c r="D330" s="20">
        <v>62</v>
      </c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3"/>
      <c r="BD330" s="43"/>
      <c r="BE330" s="43"/>
      <c r="BF330" s="43"/>
      <c r="BG330" s="43"/>
      <c r="BH330" s="43"/>
      <c r="BI330" s="43"/>
      <c r="BJ330" s="43"/>
      <c r="BK330" s="43"/>
      <c r="BL330" s="43"/>
      <c r="BM330" s="43"/>
      <c r="BN330" s="43">
        <f t="shared" ref="BN330:DW330" si="477">IF(E$4&lt;=$C$269,$BN$9/$C$269,0)</f>
        <v>0</v>
      </c>
      <c r="BO330" s="43">
        <f t="shared" si="477"/>
        <v>0</v>
      </c>
      <c r="BP330" s="43">
        <f t="shared" si="477"/>
        <v>0</v>
      </c>
      <c r="BQ330" s="43">
        <f t="shared" si="477"/>
        <v>0</v>
      </c>
      <c r="BR330" s="43">
        <f t="shared" si="477"/>
        <v>0</v>
      </c>
      <c r="BS330" s="43">
        <f t="shared" si="477"/>
        <v>0</v>
      </c>
      <c r="BT330" s="43">
        <f t="shared" si="477"/>
        <v>0</v>
      </c>
      <c r="BU330" s="43">
        <f t="shared" si="477"/>
        <v>0</v>
      </c>
      <c r="BV330" s="43">
        <f t="shared" si="477"/>
        <v>0</v>
      </c>
      <c r="BW330" s="43">
        <f t="shared" si="477"/>
        <v>0</v>
      </c>
      <c r="BX330" s="43">
        <f t="shared" si="477"/>
        <v>0</v>
      </c>
      <c r="BY330" s="43">
        <f t="shared" si="477"/>
        <v>0</v>
      </c>
      <c r="BZ330" s="43">
        <f t="shared" si="477"/>
        <v>0</v>
      </c>
      <c r="CA330" s="43">
        <f t="shared" si="477"/>
        <v>0</v>
      </c>
      <c r="CB330" s="43">
        <f t="shared" si="477"/>
        <v>0</v>
      </c>
      <c r="CC330" s="43">
        <f t="shared" si="477"/>
        <v>0</v>
      </c>
      <c r="CD330" s="43">
        <f t="shared" si="477"/>
        <v>0</v>
      </c>
      <c r="CE330" s="43">
        <f t="shared" si="477"/>
        <v>0</v>
      </c>
      <c r="CF330" s="43">
        <f t="shared" si="477"/>
        <v>0</v>
      </c>
      <c r="CG330" s="43">
        <f t="shared" si="477"/>
        <v>0</v>
      </c>
      <c r="CH330" s="43">
        <f t="shared" si="477"/>
        <v>0</v>
      </c>
      <c r="CI330" s="43">
        <f t="shared" si="477"/>
        <v>0</v>
      </c>
      <c r="CJ330" s="43">
        <f t="shared" si="477"/>
        <v>0</v>
      </c>
      <c r="CK330" s="43">
        <f t="shared" si="477"/>
        <v>0</v>
      </c>
      <c r="CL330" s="43">
        <f t="shared" si="477"/>
        <v>0</v>
      </c>
      <c r="CM330" s="43">
        <f t="shared" si="477"/>
        <v>0</v>
      </c>
      <c r="CN330" s="43">
        <f t="shared" si="477"/>
        <v>0</v>
      </c>
      <c r="CO330" s="43">
        <f t="shared" si="477"/>
        <v>0</v>
      </c>
      <c r="CP330" s="43">
        <f t="shared" si="477"/>
        <v>0</v>
      </c>
      <c r="CQ330" s="43">
        <f t="shared" si="477"/>
        <v>0</v>
      </c>
      <c r="CR330" s="43">
        <f t="shared" si="477"/>
        <v>0</v>
      </c>
      <c r="CS330" s="43">
        <f t="shared" si="477"/>
        <v>0</v>
      </c>
      <c r="CT330" s="43">
        <f t="shared" si="477"/>
        <v>0</v>
      </c>
      <c r="CU330" s="43">
        <f t="shared" si="477"/>
        <v>0</v>
      </c>
      <c r="CV330" s="43">
        <f t="shared" si="477"/>
        <v>0</v>
      </c>
      <c r="CW330" s="43">
        <f t="shared" si="477"/>
        <v>0</v>
      </c>
      <c r="CX330" s="43">
        <f t="shared" si="477"/>
        <v>0</v>
      </c>
      <c r="CY330" s="43">
        <f t="shared" si="477"/>
        <v>0</v>
      </c>
      <c r="CZ330" s="43">
        <f t="shared" si="477"/>
        <v>0</v>
      </c>
      <c r="DA330" s="43">
        <f t="shared" si="477"/>
        <v>0</v>
      </c>
      <c r="DB330" s="43">
        <f t="shared" si="477"/>
        <v>0</v>
      </c>
      <c r="DC330" s="43">
        <f t="shared" si="477"/>
        <v>0</v>
      </c>
      <c r="DD330" s="43">
        <f t="shared" si="477"/>
        <v>0</v>
      </c>
      <c r="DE330" s="43">
        <f t="shared" si="477"/>
        <v>0</v>
      </c>
      <c r="DF330" s="43">
        <f t="shared" si="477"/>
        <v>0</v>
      </c>
      <c r="DG330" s="43">
        <f t="shared" si="477"/>
        <v>0</v>
      </c>
      <c r="DH330" s="43">
        <f t="shared" si="477"/>
        <v>0</v>
      </c>
      <c r="DI330" s="43">
        <f t="shared" si="477"/>
        <v>0</v>
      </c>
      <c r="DJ330" s="43">
        <f t="shared" si="477"/>
        <v>0</v>
      </c>
      <c r="DK330" s="43">
        <f t="shared" si="477"/>
        <v>0</v>
      </c>
      <c r="DL330" s="43">
        <f t="shared" si="477"/>
        <v>0</v>
      </c>
      <c r="DM330" s="43">
        <f t="shared" si="477"/>
        <v>0</v>
      </c>
      <c r="DN330" s="43">
        <f t="shared" si="477"/>
        <v>0</v>
      </c>
      <c r="DO330" s="43">
        <f t="shared" si="477"/>
        <v>0</v>
      </c>
      <c r="DP330" s="43">
        <f t="shared" si="477"/>
        <v>0</v>
      </c>
      <c r="DQ330" s="43">
        <f t="shared" si="477"/>
        <v>0</v>
      </c>
      <c r="DR330" s="43">
        <f t="shared" si="477"/>
        <v>0</v>
      </c>
      <c r="DS330" s="43">
        <f t="shared" si="477"/>
        <v>0</v>
      </c>
      <c r="DT330" s="43">
        <f t="shared" si="477"/>
        <v>0</v>
      </c>
      <c r="DU330" s="43">
        <f t="shared" si="477"/>
        <v>0</v>
      </c>
      <c r="DV330" s="43">
        <f t="shared" si="477"/>
        <v>0</v>
      </c>
      <c r="DW330" s="43">
        <f t="shared" si="477"/>
        <v>0</v>
      </c>
    </row>
    <row r="331" spans="4:127" x14ac:dyDescent="0.2">
      <c r="D331" s="20">
        <v>63</v>
      </c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  <c r="BD331" s="43"/>
      <c r="BE331" s="43"/>
      <c r="BF331" s="43"/>
      <c r="BG331" s="43"/>
      <c r="BH331" s="43"/>
      <c r="BI331" s="43"/>
      <c r="BJ331" s="43"/>
      <c r="BK331" s="43"/>
      <c r="BL331" s="43"/>
      <c r="BM331" s="43"/>
      <c r="BN331" s="43"/>
      <c r="BO331" s="43">
        <f t="shared" ref="BO331:DW331" si="478">IF(E$4&lt;=$C$269,$BO$9/$C$269,0)</f>
        <v>0</v>
      </c>
      <c r="BP331" s="43">
        <f t="shared" si="478"/>
        <v>0</v>
      </c>
      <c r="BQ331" s="43">
        <f t="shared" si="478"/>
        <v>0</v>
      </c>
      <c r="BR331" s="43">
        <f t="shared" si="478"/>
        <v>0</v>
      </c>
      <c r="BS331" s="43">
        <f t="shared" si="478"/>
        <v>0</v>
      </c>
      <c r="BT331" s="43">
        <f t="shared" si="478"/>
        <v>0</v>
      </c>
      <c r="BU331" s="43">
        <f t="shared" si="478"/>
        <v>0</v>
      </c>
      <c r="BV331" s="43">
        <f t="shared" si="478"/>
        <v>0</v>
      </c>
      <c r="BW331" s="43">
        <f t="shared" si="478"/>
        <v>0</v>
      </c>
      <c r="BX331" s="43">
        <f t="shared" si="478"/>
        <v>0</v>
      </c>
      <c r="BY331" s="43">
        <f t="shared" si="478"/>
        <v>0</v>
      </c>
      <c r="BZ331" s="43">
        <f t="shared" si="478"/>
        <v>0</v>
      </c>
      <c r="CA331" s="43">
        <f t="shared" si="478"/>
        <v>0</v>
      </c>
      <c r="CB331" s="43">
        <f t="shared" si="478"/>
        <v>0</v>
      </c>
      <c r="CC331" s="43">
        <f t="shared" si="478"/>
        <v>0</v>
      </c>
      <c r="CD331" s="43">
        <f t="shared" si="478"/>
        <v>0</v>
      </c>
      <c r="CE331" s="43">
        <f t="shared" si="478"/>
        <v>0</v>
      </c>
      <c r="CF331" s="43">
        <f t="shared" si="478"/>
        <v>0</v>
      </c>
      <c r="CG331" s="43">
        <f t="shared" si="478"/>
        <v>0</v>
      </c>
      <c r="CH331" s="43">
        <f t="shared" si="478"/>
        <v>0</v>
      </c>
      <c r="CI331" s="43">
        <f t="shared" si="478"/>
        <v>0</v>
      </c>
      <c r="CJ331" s="43">
        <f t="shared" si="478"/>
        <v>0</v>
      </c>
      <c r="CK331" s="43">
        <f t="shared" si="478"/>
        <v>0</v>
      </c>
      <c r="CL331" s="43">
        <f t="shared" si="478"/>
        <v>0</v>
      </c>
      <c r="CM331" s="43">
        <f t="shared" si="478"/>
        <v>0</v>
      </c>
      <c r="CN331" s="43">
        <f t="shared" si="478"/>
        <v>0</v>
      </c>
      <c r="CO331" s="43">
        <f t="shared" si="478"/>
        <v>0</v>
      </c>
      <c r="CP331" s="43">
        <f t="shared" si="478"/>
        <v>0</v>
      </c>
      <c r="CQ331" s="43">
        <f t="shared" si="478"/>
        <v>0</v>
      </c>
      <c r="CR331" s="43">
        <f t="shared" si="478"/>
        <v>0</v>
      </c>
      <c r="CS331" s="43">
        <f t="shared" si="478"/>
        <v>0</v>
      </c>
      <c r="CT331" s="43">
        <f t="shared" si="478"/>
        <v>0</v>
      </c>
      <c r="CU331" s="43">
        <f t="shared" si="478"/>
        <v>0</v>
      </c>
      <c r="CV331" s="43">
        <f t="shared" si="478"/>
        <v>0</v>
      </c>
      <c r="CW331" s="43">
        <f t="shared" si="478"/>
        <v>0</v>
      </c>
      <c r="CX331" s="43">
        <f t="shared" si="478"/>
        <v>0</v>
      </c>
      <c r="CY331" s="43">
        <f t="shared" si="478"/>
        <v>0</v>
      </c>
      <c r="CZ331" s="43">
        <f t="shared" si="478"/>
        <v>0</v>
      </c>
      <c r="DA331" s="43">
        <f t="shared" si="478"/>
        <v>0</v>
      </c>
      <c r="DB331" s="43">
        <f t="shared" si="478"/>
        <v>0</v>
      </c>
      <c r="DC331" s="43">
        <f t="shared" si="478"/>
        <v>0</v>
      </c>
      <c r="DD331" s="43">
        <f t="shared" si="478"/>
        <v>0</v>
      </c>
      <c r="DE331" s="43">
        <f t="shared" si="478"/>
        <v>0</v>
      </c>
      <c r="DF331" s="43">
        <f t="shared" si="478"/>
        <v>0</v>
      </c>
      <c r="DG331" s="43">
        <f t="shared" si="478"/>
        <v>0</v>
      </c>
      <c r="DH331" s="43">
        <f t="shared" si="478"/>
        <v>0</v>
      </c>
      <c r="DI331" s="43">
        <f t="shared" si="478"/>
        <v>0</v>
      </c>
      <c r="DJ331" s="43">
        <f t="shared" si="478"/>
        <v>0</v>
      </c>
      <c r="DK331" s="43">
        <f t="shared" si="478"/>
        <v>0</v>
      </c>
      <c r="DL331" s="43">
        <f t="shared" si="478"/>
        <v>0</v>
      </c>
      <c r="DM331" s="43">
        <f t="shared" si="478"/>
        <v>0</v>
      </c>
      <c r="DN331" s="43">
        <f t="shared" si="478"/>
        <v>0</v>
      </c>
      <c r="DO331" s="43">
        <f t="shared" si="478"/>
        <v>0</v>
      </c>
      <c r="DP331" s="43">
        <f t="shared" si="478"/>
        <v>0</v>
      </c>
      <c r="DQ331" s="43">
        <f t="shared" si="478"/>
        <v>0</v>
      </c>
      <c r="DR331" s="43">
        <f t="shared" si="478"/>
        <v>0</v>
      </c>
      <c r="DS331" s="43">
        <f t="shared" si="478"/>
        <v>0</v>
      </c>
      <c r="DT331" s="43">
        <f t="shared" si="478"/>
        <v>0</v>
      </c>
      <c r="DU331" s="43">
        <f t="shared" si="478"/>
        <v>0</v>
      </c>
      <c r="DV331" s="43">
        <f t="shared" si="478"/>
        <v>0</v>
      </c>
      <c r="DW331" s="43">
        <f t="shared" si="478"/>
        <v>0</v>
      </c>
    </row>
    <row r="332" spans="4:127" x14ac:dyDescent="0.2">
      <c r="D332" s="20">
        <v>64</v>
      </c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3"/>
      <c r="BD332" s="43"/>
      <c r="BE332" s="43"/>
      <c r="BF332" s="43"/>
      <c r="BG332" s="43"/>
      <c r="BH332" s="43"/>
      <c r="BI332" s="43"/>
      <c r="BJ332" s="43"/>
      <c r="BK332" s="43"/>
      <c r="BL332" s="43"/>
      <c r="BM332" s="43"/>
      <c r="BN332" s="43"/>
      <c r="BO332" s="43"/>
      <c r="BP332" s="43">
        <f t="shared" ref="BP332:DW332" si="479">IF(E$4&lt;=$C$269,$BP$9/$C$269,0)</f>
        <v>0</v>
      </c>
      <c r="BQ332" s="43">
        <f t="shared" si="479"/>
        <v>0</v>
      </c>
      <c r="BR332" s="43">
        <f t="shared" si="479"/>
        <v>0</v>
      </c>
      <c r="BS332" s="43">
        <f t="shared" si="479"/>
        <v>0</v>
      </c>
      <c r="BT332" s="43">
        <f t="shared" si="479"/>
        <v>0</v>
      </c>
      <c r="BU332" s="43">
        <f t="shared" si="479"/>
        <v>0</v>
      </c>
      <c r="BV332" s="43">
        <f t="shared" si="479"/>
        <v>0</v>
      </c>
      <c r="BW332" s="43">
        <f t="shared" si="479"/>
        <v>0</v>
      </c>
      <c r="BX332" s="43">
        <f t="shared" si="479"/>
        <v>0</v>
      </c>
      <c r="BY332" s="43">
        <f t="shared" si="479"/>
        <v>0</v>
      </c>
      <c r="BZ332" s="43">
        <f t="shared" si="479"/>
        <v>0</v>
      </c>
      <c r="CA332" s="43">
        <f t="shared" si="479"/>
        <v>0</v>
      </c>
      <c r="CB332" s="43">
        <f t="shared" si="479"/>
        <v>0</v>
      </c>
      <c r="CC332" s="43">
        <f t="shared" si="479"/>
        <v>0</v>
      </c>
      <c r="CD332" s="43">
        <f t="shared" si="479"/>
        <v>0</v>
      </c>
      <c r="CE332" s="43">
        <f t="shared" si="479"/>
        <v>0</v>
      </c>
      <c r="CF332" s="43">
        <f t="shared" si="479"/>
        <v>0</v>
      </c>
      <c r="CG332" s="43">
        <f t="shared" si="479"/>
        <v>0</v>
      </c>
      <c r="CH332" s="43">
        <f t="shared" si="479"/>
        <v>0</v>
      </c>
      <c r="CI332" s="43">
        <f t="shared" si="479"/>
        <v>0</v>
      </c>
      <c r="CJ332" s="43">
        <f t="shared" si="479"/>
        <v>0</v>
      </c>
      <c r="CK332" s="43">
        <f t="shared" si="479"/>
        <v>0</v>
      </c>
      <c r="CL332" s="43">
        <f t="shared" si="479"/>
        <v>0</v>
      </c>
      <c r="CM332" s="43">
        <f t="shared" si="479"/>
        <v>0</v>
      </c>
      <c r="CN332" s="43">
        <f t="shared" si="479"/>
        <v>0</v>
      </c>
      <c r="CO332" s="43">
        <f t="shared" si="479"/>
        <v>0</v>
      </c>
      <c r="CP332" s="43">
        <f t="shared" si="479"/>
        <v>0</v>
      </c>
      <c r="CQ332" s="43">
        <f t="shared" si="479"/>
        <v>0</v>
      </c>
      <c r="CR332" s="43">
        <f t="shared" si="479"/>
        <v>0</v>
      </c>
      <c r="CS332" s="43">
        <f t="shared" si="479"/>
        <v>0</v>
      </c>
      <c r="CT332" s="43">
        <f t="shared" si="479"/>
        <v>0</v>
      </c>
      <c r="CU332" s="43">
        <f t="shared" si="479"/>
        <v>0</v>
      </c>
      <c r="CV332" s="43">
        <f t="shared" si="479"/>
        <v>0</v>
      </c>
      <c r="CW332" s="43">
        <f t="shared" si="479"/>
        <v>0</v>
      </c>
      <c r="CX332" s="43">
        <f t="shared" si="479"/>
        <v>0</v>
      </c>
      <c r="CY332" s="43">
        <f t="shared" si="479"/>
        <v>0</v>
      </c>
      <c r="CZ332" s="43">
        <f t="shared" si="479"/>
        <v>0</v>
      </c>
      <c r="DA332" s="43">
        <f t="shared" si="479"/>
        <v>0</v>
      </c>
      <c r="DB332" s="43">
        <f t="shared" si="479"/>
        <v>0</v>
      </c>
      <c r="DC332" s="43">
        <f t="shared" si="479"/>
        <v>0</v>
      </c>
      <c r="DD332" s="43">
        <f t="shared" si="479"/>
        <v>0</v>
      </c>
      <c r="DE332" s="43">
        <f t="shared" si="479"/>
        <v>0</v>
      </c>
      <c r="DF332" s="43">
        <f t="shared" si="479"/>
        <v>0</v>
      </c>
      <c r="DG332" s="43">
        <f t="shared" si="479"/>
        <v>0</v>
      </c>
      <c r="DH332" s="43">
        <f t="shared" si="479"/>
        <v>0</v>
      </c>
      <c r="DI332" s="43">
        <f t="shared" si="479"/>
        <v>0</v>
      </c>
      <c r="DJ332" s="43">
        <f t="shared" si="479"/>
        <v>0</v>
      </c>
      <c r="DK332" s="43">
        <f t="shared" si="479"/>
        <v>0</v>
      </c>
      <c r="DL332" s="43">
        <f t="shared" si="479"/>
        <v>0</v>
      </c>
      <c r="DM332" s="43">
        <f t="shared" si="479"/>
        <v>0</v>
      </c>
      <c r="DN332" s="43">
        <f t="shared" si="479"/>
        <v>0</v>
      </c>
      <c r="DO332" s="43">
        <f t="shared" si="479"/>
        <v>0</v>
      </c>
      <c r="DP332" s="43">
        <f t="shared" si="479"/>
        <v>0</v>
      </c>
      <c r="DQ332" s="43">
        <f t="shared" si="479"/>
        <v>0</v>
      </c>
      <c r="DR332" s="43">
        <f t="shared" si="479"/>
        <v>0</v>
      </c>
      <c r="DS332" s="43">
        <f t="shared" si="479"/>
        <v>0</v>
      </c>
      <c r="DT332" s="43">
        <f t="shared" si="479"/>
        <v>0</v>
      </c>
      <c r="DU332" s="43">
        <f t="shared" si="479"/>
        <v>0</v>
      </c>
      <c r="DV332" s="43">
        <f t="shared" si="479"/>
        <v>0</v>
      </c>
      <c r="DW332" s="43">
        <f t="shared" si="479"/>
        <v>0</v>
      </c>
    </row>
    <row r="333" spans="4:127" x14ac:dyDescent="0.2">
      <c r="D333" s="20">
        <v>65</v>
      </c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  <c r="BD333" s="43"/>
      <c r="BE333" s="43"/>
      <c r="BF333" s="43"/>
      <c r="BG333" s="43"/>
      <c r="BH333" s="43"/>
      <c r="BI333" s="43"/>
      <c r="BJ333" s="43"/>
      <c r="BK333" s="43"/>
      <c r="BL333" s="43"/>
      <c r="BM333" s="43"/>
      <c r="BN333" s="43"/>
      <c r="BO333" s="43"/>
      <c r="BP333" s="43"/>
      <c r="BQ333" s="43">
        <f t="shared" ref="BQ333:DW333" si="480">IF(E$4&lt;=$C$269,$BQ$9/$C$269,0)</f>
        <v>0</v>
      </c>
      <c r="BR333" s="43">
        <f t="shared" si="480"/>
        <v>0</v>
      </c>
      <c r="BS333" s="43">
        <f t="shared" si="480"/>
        <v>0</v>
      </c>
      <c r="BT333" s="43">
        <f t="shared" si="480"/>
        <v>0</v>
      </c>
      <c r="BU333" s="43">
        <f t="shared" si="480"/>
        <v>0</v>
      </c>
      <c r="BV333" s="43">
        <f t="shared" si="480"/>
        <v>0</v>
      </c>
      <c r="BW333" s="43">
        <f t="shared" si="480"/>
        <v>0</v>
      </c>
      <c r="BX333" s="43">
        <f t="shared" si="480"/>
        <v>0</v>
      </c>
      <c r="BY333" s="43">
        <f t="shared" si="480"/>
        <v>0</v>
      </c>
      <c r="BZ333" s="43">
        <f t="shared" si="480"/>
        <v>0</v>
      </c>
      <c r="CA333" s="43">
        <f t="shared" si="480"/>
        <v>0</v>
      </c>
      <c r="CB333" s="43">
        <f t="shared" si="480"/>
        <v>0</v>
      </c>
      <c r="CC333" s="43">
        <f t="shared" si="480"/>
        <v>0</v>
      </c>
      <c r="CD333" s="43">
        <f t="shared" si="480"/>
        <v>0</v>
      </c>
      <c r="CE333" s="43">
        <f t="shared" si="480"/>
        <v>0</v>
      </c>
      <c r="CF333" s="43">
        <f t="shared" si="480"/>
        <v>0</v>
      </c>
      <c r="CG333" s="43">
        <f t="shared" si="480"/>
        <v>0</v>
      </c>
      <c r="CH333" s="43">
        <f t="shared" si="480"/>
        <v>0</v>
      </c>
      <c r="CI333" s="43">
        <f t="shared" si="480"/>
        <v>0</v>
      </c>
      <c r="CJ333" s="43">
        <f t="shared" si="480"/>
        <v>0</v>
      </c>
      <c r="CK333" s="43">
        <f t="shared" si="480"/>
        <v>0</v>
      </c>
      <c r="CL333" s="43">
        <f t="shared" si="480"/>
        <v>0</v>
      </c>
      <c r="CM333" s="43">
        <f t="shared" si="480"/>
        <v>0</v>
      </c>
      <c r="CN333" s="43">
        <f t="shared" si="480"/>
        <v>0</v>
      </c>
      <c r="CO333" s="43">
        <f t="shared" si="480"/>
        <v>0</v>
      </c>
      <c r="CP333" s="43">
        <f t="shared" si="480"/>
        <v>0</v>
      </c>
      <c r="CQ333" s="43">
        <f t="shared" si="480"/>
        <v>0</v>
      </c>
      <c r="CR333" s="43">
        <f t="shared" si="480"/>
        <v>0</v>
      </c>
      <c r="CS333" s="43">
        <f t="shared" si="480"/>
        <v>0</v>
      </c>
      <c r="CT333" s="43">
        <f t="shared" si="480"/>
        <v>0</v>
      </c>
      <c r="CU333" s="43">
        <f t="shared" si="480"/>
        <v>0</v>
      </c>
      <c r="CV333" s="43">
        <f t="shared" si="480"/>
        <v>0</v>
      </c>
      <c r="CW333" s="43">
        <f t="shared" si="480"/>
        <v>0</v>
      </c>
      <c r="CX333" s="43">
        <f t="shared" si="480"/>
        <v>0</v>
      </c>
      <c r="CY333" s="43">
        <f t="shared" si="480"/>
        <v>0</v>
      </c>
      <c r="CZ333" s="43">
        <f t="shared" si="480"/>
        <v>0</v>
      </c>
      <c r="DA333" s="43">
        <f t="shared" si="480"/>
        <v>0</v>
      </c>
      <c r="DB333" s="43">
        <f t="shared" si="480"/>
        <v>0</v>
      </c>
      <c r="DC333" s="43">
        <f t="shared" si="480"/>
        <v>0</v>
      </c>
      <c r="DD333" s="43">
        <f t="shared" si="480"/>
        <v>0</v>
      </c>
      <c r="DE333" s="43">
        <f t="shared" si="480"/>
        <v>0</v>
      </c>
      <c r="DF333" s="43">
        <f t="shared" si="480"/>
        <v>0</v>
      </c>
      <c r="DG333" s="43">
        <f t="shared" si="480"/>
        <v>0</v>
      </c>
      <c r="DH333" s="43">
        <f t="shared" si="480"/>
        <v>0</v>
      </c>
      <c r="DI333" s="43">
        <f t="shared" si="480"/>
        <v>0</v>
      </c>
      <c r="DJ333" s="43">
        <f t="shared" si="480"/>
        <v>0</v>
      </c>
      <c r="DK333" s="43">
        <f t="shared" si="480"/>
        <v>0</v>
      </c>
      <c r="DL333" s="43">
        <f t="shared" si="480"/>
        <v>0</v>
      </c>
      <c r="DM333" s="43">
        <f t="shared" si="480"/>
        <v>0</v>
      </c>
      <c r="DN333" s="43">
        <f t="shared" si="480"/>
        <v>0</v>
      </c>
      <c r="DO333" s="43">
        <f t="shared" si="480"/>
        <v>0</v>
      </c>
      <c r="DP333" s="43">
        <f t="shared" si="480"/>
        <v>0</v>
      </c>
      <c r="DQ333" s="43">
        <f t="shared" si="480"/>
        <v>0</v>
      </c>
      <c r="DR333" s="43">
        <f t="shared" si="480"/>
        <v>0</v>
      </c>
      <c r="DS333" s="43">
        <f t="shared" si="480"/>
        <v>0</v>
      </c>
      <c r="DT333" s="43">
        <f t="shared" si="480"/>
        <v>0</v>
      </c>
      <c r="DU333" s="43">
        <f t="shared" si="480"/>
        <v>0</v>
      </c>
      <c r="DV333" s="43">
        <f t="shared" si="480"/>
        <v>0</v>
      </c>
      <c r="DW333" s="43">
        <f t="shared" si="480"/>
        <v>0</v>
      </c>
    </row>
    <row r="334" spans="4:127" x14ac:dyDescent="0.2">
      <c r="D334" s="20">
        <v>66</v>
      </c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3"/>
      <c r="BD334" s="43"/>
      <c r="BE334" s="43"/>
      <c r="BF334" s="43"/>
      <c r="BG334" s="43"/>
      <c r="BH334" s="43"/>
      <c r="BI334" s="43"/>
      <c r="BJ334" s="43"/>
      <c r="BK334" s="43"/>
      <c r="BL334" s="43"/>
      <c r="BM334" s="43"/>
      <c r="BN334" s="43"/>
      <c r="BO334" s="43"/>
      <c r="BP334" s="43"/>
      <c r="BQ334" s="43"/>
      <c r="BR334" s="43">
        <f t="shared" ref="BR334:DW334" si="481">IF(E$4&lt;=$C$269,$BR$9/$C$269,0)</f>
        <v>0</v>
      </c>
      <c r="BS334" s="43">
        <f t="shared" si="481"/>
        <v>0</v>
      </c>
      <c r="BT334" s="43">
        <f t="shared" si="481"/>
        <v>0</v>
      </c>
      <c r="BU334" s="43">
        <f t="shared" si="481"/>
        <v>0</v>
      </c>
      <c r="BV334" s="43">
        <f t="shared" si="481"/>
        <v>0</v>
      </c>
      <c r="BW334" s="43">
        <f t="shared" si="481"/>
        <v>0</v>
      </c>
      <c r="BX334" s="43">
        <f t="shared" si="481"/>
        <v>0</v>
      </c>
      <c r="BY334" s="43">
        <f t="shared" si="481"/>
        <v>0</v>
      </c>
      <c r="BZ334" s="43">
        <f t="shared" si="481"/>
        <v>0</v>
      </c>
      <c r="CA334" s="43">
        <f t="shared" si="481"/>
        <v>0</v>
      </c>
      <c r="CB334" s="43">
        <f t="shared" si="481"/>
        <v>0</v>
      </c>
      <c r="CC334" s="43">
        <f t="shared" si="481"/>
        <v>0</v>
      </c>
      <c r="CD334" s="43">
        <f t="shared" si="481"/>
        <v>0</v>
      </c>
      <c r="CE334" s="43">
        <f t="shared" si="481"/>
        <v>0</v>
      </c>
      <c r="CF334" s="43">
        <f t="shared" si="481"/>
        <v>0</v>
      </c>
      <c r="CG334" s="43">
        <f t="shared" si="481"/>
        <v>0</v>
      </c>
      <c r="CH334" s="43">
        <f t="shared" si="481"/>
        <v>0</v>
      </c>
      <c r="CI334" s="43">
        <f t="shared" si="481"/>
        <v>0</v>
      </c>
      <c r="CJ334" s="43">
        <f t="shared" si="481"/>
        <v>0</v>
      </c>
      <c r="CK334" s="43">
        <f t="shared" si="481"/>
        <v>0</v>
      </c>
      <c r="CL334" s="43">
        <f t="shared" si="481"/>
        <v>0</v>
      </c>
      <c r="CM334" s="43">
        <f t="shared" si="481"/>
        <v>0</v>
      </c>
      <c r="CN334" s="43">
        <f t="shared" si="481"/>
        <v>0</v>
      </c>
      <c r="CO334" s="43">
        <f t="shared" si="481"/>
        <v>0</v>
      </c>
      <c r="CP334" s="43">
        <f t="shared" si="481"/>
        <v>0</v>
      </c>
      <c r="CQ334" s="43">
        <f t="shared" si="481"/>
        <v>0</v>
      </c>
      <c r="CR334" s="43">
        <f t="shared" si="481"/>
        <v>0</v>
      </c>
      <c r="CS334" s="43">
        <f t="shared" si="481"/>
        <v>0</v>
      </c>
      <c r="CT334" s="43">
        <f t="shared" si="481"/>
        <v>0</v>
      </c>
      <c r="CU334" s="43">
        <f t="shared" si="481"/>
        <v>0</v>
      </c>
      <c r="CV334" s="43">
        <f t="shared" si="481"/>
        <v>0</v>
      </c>
      <c r="CW334" s="43">
        <f t="shared" si="481"/>
        <v>0</v>
      </c>
      <c r="CX334" s="43">
        <f t="shared" si="481"/>
        <v>0</v>
      </c>
      <c r="CY334" s="43">
        <f t="shared" si="481"/>
        <v>0</v>
      </c>
      <c r="CZ334" s="43">
        <f t="shared" si="481"/>
        <v>0</v>
      </c>
      <c r="DA334" s="43">
        <f t="shared" si="481"/>
        <v>0</v>
      </c>
      <c r="DB334" s="43">
        <f t="shared" si="481"/>
        <v>0</v>
      </c>
      <c r="DC334" s="43">
        <f t="shared" si="481"/>
        <v>0</v>
      </c>
      <c r="DD334" s="43">
        <f t="shared" si="481"/>
        <v>0</v>
      </c>
      <c r="DE334" s="43">
        <f t="shared" si="481"/>
        <v>0</v>
      </c>
      <c r="DF334" s="43">
        <f t="shared" si="481"/>
        <v>0</v>
      </c>
      <c r="DG334" s="43">
        <f t="shared" si="481"/>
        <v>0</v>
      </c>
      <c r="DH334" s="43">
        <f t="shared" si="481"/>
        <v>0</v>
      </c>
      <c r="DI334" s="43">
        <f t="shared" si="481"/>
        <v>0</v>
      </c>
      <c r="DJ334" s="43">
        <f t="shared" si="481"/>
        <v>0</v>
      </c>
      <c r="DK334" s="43">
        <f t="shared" si="481"/>
        <v>0</v>
      </c>
      <c r="DL334" s="43">
        <f t="shared" si="481"/>
        <v>0</v>
      </c>
      <c r="DM334" s="43">
        <f t="shared" si="481"/>
        <v>0</v>
      </c>
      <c r="DN334" s="43">
        <f t="shared" si="481"/>
        <v>0</v>
      </c>
      <c r="DO334" s="43">
        <f t="shared" si="481"/>
        <v>0</v>
      </c>
      <c r="DP334" s="43">
        <f t="shared" si="481"/>
        <v>0</v>
      </c>
      <c r="DQ334" s="43">
        <f t="shared" si="481"/>
        <v>0</v>
      </c>
      <c r="DR334" s="43">
        <f t="shared" si="481"/>
        <v>0</v>
      </c>
      <c r="DS334" s="43">
        <f t="shared" si="481"/>
        <v>0</v>
      </c>
      <c r="DT334" s="43">
        <f t="shared" si="481"/>
        <v>0</v>
      </c>
      <c r="DU334" s="43">
        <f t="shared" si="481"/>
        <v>0</v>
      </c>
      <c r="DV334" s="43">
        <f t="shared" si="481"/>
        <v>0</v>
      </c>
      <c r="DW334" s="43">
        <f t="shared" si="481"/>
        <v>0</v>
      </c>
    </row>
    <row r="335" spans="4:127" x14ac:dyDescent="0.2">
      <c r="D335" s="20">
        <v>67</v>
      </c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/>
      <c r="AY335" s="43"/>
      <c r="AZ335" s="43"/>
      <c r="BA335" s="43"/>
      <c r="BB335" s="43"/>
      <c r="BC335" s="43"/>
      <c r="BD335" s="43"/>
      <c r="BE335" s="43"/>
      <c r="BF335" s="43"/>
      <c r="BG335" s="43"/>
      <c r="BH335" s="43"/>
      <c r="BI335" s="43"/>
      <c r="BJ335" s="43"/>
      <c r="BK335" s="43"/>
      <c r="BL335" s="43"/>
      <c r="BM335" s="43"/>
      <c r="BN335" s="43"/>
      <c r="BO335" s="43"/>
      <c r="BP335" s="43"/>
      <c r="BQ335" s="43"/>
      <c r="BR335" s="43"/>
      <c r="BS335" s="43">
        <f t="shared" ref="BS335:DW335" si="482">IF(E$4&lt;=$C$269,$BS$9/$C$269,0)</f>
        <v>0</v>
      </c>
      <c r="BT335" s="43">
        <f t="shared" si="482"/>
        <v>0</v>
      </c>
      <c r="BU335" s="43">
        <f t="shared" si="482"/>
        <v>0</v>
      </c>
      <c r="BV335" s="43">
        <f t="shared" si="482"/>
        <v>0</v>
      </c>
      <c r="BW335" s="43">
        <f t="shared" si="482"/>
        <v>0</v>
      </c>
      <c r="BX335" s="43">
        <f t="shared" si="482"/>
        <v>0</v>
      </c>
      <c r="BY335" s="43">
        <f t="shared" si="482"/>
        <v>0</v>
      </c>
      <c r="BZ335" s="43">
        <f t="shared" si="482"/>
        <v>0</v>
      </c>
      <c r="CA335" s="43">
        <f t="shared" si="482"/>
        <v>0</v>
      </c>
      <c r="CB335" s="43">
        <f t="shared" si="482"/>
        <v>0</v>
      </c>
      <c r="CC335" s="43">
        <f t="shared" si="482"/>
        <v>0</v>
      </c>
      <c r="CD335" s="43">
        <f t="shared" si="482"/>
        <v>0</v>
      </c>
      <c r="CE335" s="43">
        <f t="shared" si="482"/>
        <v>0</v>
      </c>
      <c r="CF335" s="43">
        <f t="shared" si="482"/>
        <v>0</v>
      </c>
      <c r="CG335" s="43">
        <f t="shared" si="482"/>
        <v>0</v>
      </c>
      <c r="CH335" s="43">
        <f t="shared" si="482"/>
        <v>0</v>
      </c>
      <c r="CI335" s="43">
        <f t="shared" si="482"/>
        <v>0</v>
      </c>
      <c r="CJ335" s="43">
        <f t="shared" si="482"/>
        <v>0</v>
      </c>
      <c r="CK335" s="43">
        <f t="shared" si="482"/>
        <v>0</v>
      </c>
      <c r="CL335" s="43">
        <f t="shared" si="482"/>
        <v>0</v>
      </c>
      <c r="CM335" s="43">
        <f t="shared" si="482"/>
        <v>0</v>
      </c>
      <c r="CN335" s="43">
        <f t="shared" si="482"/>
        <v>0</v>
      </c>
      <c r="CO335" s="43">
        <f t="shared" si="482"/>
        <v>0</v>
      </c>
      <c r="CP335" s="43">
        <f t="shared" si="482"/>
        <v>0</v>
      </c>
      <c r="CQ335" s="43">
        <f t="shared" si="482"/>
        <v>0</v>
      </c>
      <c r="CR335" s="43">
        <f t="shared" si="482"/>
        <v>0</v>
      </c>
      <c r="CS335" s="43">
        <f t="shared" si="482"/>
        <v>0</v>
      </c>
      <c r="CT335" s="43">
        <f t="shared" si="482"/>
        <v>0</v>
      </c>
      <c r="CU335" s="43">
        <f t="shared" si="482"/>
        <v>0</v>
      </c>
      <c r="CV335" s="43">
        <f t="shared" si="482"/>
        <v>0</v>
      </c>
      <c r="CW335" s="43">
        <f t="shared" si="482"/>
        <v>0</v>
      </c>
      <c r="CX335" s="43">
        <f t="shared" si="482"/>
        <v>0</v>
      </c>
      <c r="CY335" s="43">
        <f t="shared" si="482"/>
        <v>0</v>
      </c>
      <c r="CZ335" s="43">
        <f t="shared" si="482"/>
        <v>0</v>
      </c>
      <c r="DA335" s="43">
        <f t="shared" si="482"/>
        <v>0</v>
      </c>
      <c r="DB335" s="43">
        <f t="shared" si="482"/>
        <v>0</v>
      </c>
      <c r="DC335" s="43">
        <f t="shared" si="482"/>
        <v>0</v>
      </c>
      <c r="DD335" s="43">
        <f t="shared" si="482"/>
        <v>0</v>
      </c>
      <c r="DE335" s="43">
        <f t="shared" si="482"/>
        <v>0</v>
      </c>
      <c r="DF335" s="43">
        <f t="shared" si="482"/>
        <v>0</v>
      </c>
      <c r="DG335" s="43">
        <f t="shared" si="482"/>
        <v>0</v>
      </c>
      <c r="DH335" s="43">
        <f t="shared" si="482"/>
        <v>0</v>
      </c>
      <c r="DI335" s="43">
        <f t="shared" si="482"/>
        <v>0</v>
      </c>
      <c r="DJ335" s="43">
        <f t="shared" si="482"/>
        <v>0</v>
      </c>
      <c r="DK335" s="43">
        <f t="shared" si="482"/>
        <v>0</v>
      </c>
      <c r="DL335" s="43">
        <f t="shared" si="482"/>
        <v>0</v>
      </c>
      <c r="DM335" s="43">
        <f t="shared" si="482"/>
        <v>0</v>
      </c>
      <c r="DN335" s="43">
        <f t="shared" si="482"/>
        <v>0</v>
      </c>
      <c r="DO335" s="43">
        <f t="shared" si="482"/>
        <v>0</v>
      </c>
      <c r="DP335" s="43">
        <f t="shared" si="482"/>
        <v>0</v>
      </c>
      <c r="DQ335" s="43">
        <f t="shared" si="482"/>
        <v>0</v>
      </c>
      <c r="DR335" s="43">
        <f t="shared" si="482"/>
        <v>0</v>
      </c>
      <c r="DS335" s="43">
        <f t="shared" si="482"/>
        <v>0</v>
      </c>
      <c r="DT335" s="43">
        <f t="shared" si="482"/>
        <v>0</v>
      </c>
      <c r="DU335" s="43">
        <f t="shared" si="482"/>
        <v>0</v>
      </c>
      <c r="DV335" s="43">
        <f t="shared" si="482"/>
        <v>0</v>
      </c>
      <c r="DW335" s="43">
        <f t="shared" si="482"/>
        <v>0</v>
      </c>
    </row>
    <row r="336" spans="4:127" x14ac:dyDescent="0.2">
      <c r="D336" s="20">
        <v>68</v>
      </c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3"/>
      <c r="BB336" s="43"/>
      <c r="BC336" s="43"/>
      <c r="BD336" s="43"/>
      <c r="BE336" s="43"/>
      <c r="BF336" s="43"/>
      <c r="BG336" s="43"/>
      <c r="BH336" s="43"/>
      <c r="BI336" s="43"/>
      <c r="BJ336" s="43"/>
      <c r="BK336" s="43"/>
      <c r="BL336" s="43"/>
      <c r="BM336" s="43"/>
      <c r="BN336" s="43"/>
      <c r="BO336" s="43"/>
      <c r="BP336" s="43"/>
      <c r="BQ336" s="43"/>
      <c r="BR336" s="43"/>
      <c r="BS336" s="43"/>
      <c r="BT336" s="43">
        <f t="shared" ref="BT336:DW336" si="483">IF(E$4&lt;=$C$269,$BT$9/$C$269,0)</f>
        <v>0</v>
      </c>
      <c r="BU336" s="43">
        <f t="shared" si="483"/>
        <v>0</v>
      </c>
      <c r="BV336" s="43">
        <f t="shared" si="483"/>
        <v>0</v>
      </c>
      <c r="BW336" s="43">
        <f t="shared" si="483"/>
        <v>0</v>
      </c>
      <c r="BX336" s="43">
        <f t="shared" si="483"/>
        <v>0</v>
      </c>
      <c r="BY336" s="43">
        <f t="shared" si="483"/>
        <v>0</v>
      </c>
      <c r="BZ336" s="43">
        <f t="shared" si="483"/>
        <v>0</v>
      </c>
      <c r="CA336" s="43">
        <f t="shared" si="483"/>
        <v>0</v>
      </c>
      <c r="CB336" s="43">
        <f t="shared" si="483"/>
        <v>0</v>
      </c>
      <c r="CC336" s="43">
        <f t="shared" si="483"/>
        <v>0</v>
      </c>
      <c r="CD336" s="43">
        <f t="shared" si="483"/>
        <v>0</v>
      </c>
      <c r="CE336" s="43">
        <f t="shared" si="483"/>
        <v>0</v>
      </c>
      <c r="CF336" s="43">
        <f t="shared" si="483"/>
        <v>0</v>
      </c>
      <c r="CG336" s="43">
        <f t="shared" si="483"/>
        <v>0</v>
      </c>
      <c r="CH336" s="43">
        <f t="shared" si="483"/>
        <v>0</v>
      </c>
      <c r="CI336" s="43">
        <f t="shared" si="483"/>
        <v>0</v>
      </c>
      <c r="CJ336" s="43">
        <f t="shared" si="483"/>
        <v>0</v>
      </c>
      <c r="CK336" s="43">
        <f t="shared" si="483"/>
        <v>0</v>
      </c>
      <c r="CL336" s="43">
        <f t="shared" si="483"/>
        <v>0</v>
      </c>
      <c r="CM336" s="43">
        <f t="shared" si="483"/>
        <v>0</v>
      </c>
      <c r="CN336" s="43">
        <f t="shared" si="483"/>
        <v>0</v>
      </c>
      <c r="CO336" s="43">
        <f t="shared" si="483"/>
        <v>0</v>
      </c>
      <c r="CP336" s="43">
        <f t="shared" si="483"/>
        <v>0</v>
      </c>
      <c r="CQ336" s="43">
        <f t="shared" si="483"/>
        <v>0</v>
      </c>
      <c r="CR336" s="43">
        <f t="shared" si="483"/>
        <v>0</v>
      </c>
      <c r="CS336" s="43">
        <f t="shared" si="483"/>
        <v>0</v>
      </c>
      <c r="CT336" s="43">
        <f t="shared" si="483"/>
        <v>0</v>
      </c>
      <c r="CU336" s="43">
        <f t="shared" si="483"/>
        <v>0</v>
      </c>
      <c r="CV336" s="43">
        <f t="shared" si="483"/>
        <v>0</v>
      </c>
      <c r="CW336" s="43">
        <f t="shared" si="483"/>
        <v>0</v>
      </c>
      <c r="CX336" s="43">
        <f t="shared" si="483"/>
        <v>0</v>
      </c>
      <c r="CY336" s="43">
        <f t="shared" si="483"/>
        <v>0</v>
      </c>
      <c r="CZ336" s="43">
        <f t="shared" si="483"/>
        <v>0</v>
      </c>
      <c r="DA336" s="43">
        <f t="shared" si="483"/>
        <v>0</v>
      </c>
      <c r="DB336" s="43">
        <f t="shared" si="483"/>
        <v>0</v>
      </c>
      <c r="DC336" s="43">
        <f t="shared" si="483"/>
        <v>0</v>
      </c>
      <c r="DD336" s="43">
        <f t="shared" si="483"/>
        <v>0</v>
      </c>
      <c r="DE336" s="43">
        <f t="shared" si="483"/>
        <v>0</v>
      </c>
      <c r="DF336" s="43">
        <f t="shared" si="483"/>
        <v>0</v>
      </c>
      <c r="DG336" s="43">
        <f t="shared" si="483"/>
        <v>0</v>
      </c>
      <c r="DH336" s="43">
        <f t="shared" si="483"/>
        <v>0</v>
      </c>
      <c r="DI336" s="43">
        <f t="shared" si="483"/>
        <v>0</v>
      </c>
      <c r="DJ336" s="43">
        <f t="shared" si="483"/>
        <v>0</v>
      </c>
      <c r="DK336" s="43">
        <f t="shared" si="483"/>
        <v>0</v>
      </c>
      <c r="DL336" s="43">
        <f t="shared" si="483"/>
        <v>0</v>
      </c>
      <c r="DM336" s="43">
        <f t="shared" si="483"/>
        <v>0</v>
      </c>
      <c r="DN336" s="43">
        <f t="shared" si="483"/>
        <v>0</v>
      </c>
      <c r="DO336" s="43">
        <f t="shared" si="483"/>
        <v>0</v>
      </c>
      <c r="DP336" s="43">
        <f t="shared" si="483"/>
        <v>0</v>
      </c>
      <c r="DQ336" s="43">
        <f t="shared" si="483"/>
        <v>0</v>
      </c>
      <c r="DR336" s="43">
        <f t="shared" si="483"/>
        <v>0</v>
      </c>
      <c r="DS336" s="43">
        <f t="shared" si="483"/>
        <v>0</v>
      </c>
      <c r="DT336" s="43">
        <f t="shared" si="483"/>
        <v>0</v>
      </c>
      <c r="DU336" s="43">
        <f t="shared" si="483"/>
        <v>0</v>
      </c>
      <c r="DV336" s="43">
        <f t="shared" si="483"/>
        <v>0</v>
      </c>
      <c r="DW336" s="43">
        <f t="shared" si="483"/>
        <v>0</v>
      </c>
    </row>
    <row r="337" spans="4:127" x14ac:dyDescent="0.2">
      <c r="D337" s="20">
        <v>69</v>
      </c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3"/>
      <c r="BB337" s="43"/>
      <c r="BC337" s="43"/>
      <c r="BD337" s="43"/>
      <c r="BE337" s="43"/>
      <c r="BF337" s="43"/>
      <c r="BG337" s="43"/>
      <c r="BH337" s="43"/>
      <c r="BI337" s="43"/>
      <c r="BJ337" s="43"/>
      <c r="BK337" s="43"/>
      <c r="BL337" s="43"/>
      <c r="BM337" s="43"/>
      <c r="BN337" s="43"/>
      <c r="BO337" s="43"/>
      <c r="BP337" s="43"/>
      <c r="BQ337" s="43"/>
      <c r="BR337" s="43"/>
      <c r="BS337" s="43"/>
      <c r="BT337" s="43"/>
      <c r="BU337" s="43">
        <f t="shared" ref="BU337:DW337" si="484">IF(E$4&lt;=$C$269,$BU$9/$C$269,0)</f>
        <v>0</v>
      </c>
      <c r="BV337" s="43">
        <f t="shared" si="484"/>
        <v>0</v>
      </c>
      <c r="BW337" s="43">
        <f t="shared" si="484"/>
        <v>0</v>
      </c>
      <c r="BX337" s="43">
        <f t="shared" si="484"/>
        <v>0</v>
      </c>
      <c r="BY337" s="43">
        <f t="shared" si="484"/>
        <v>0</v>
      </c>
      <c r="BZ337" s="43">
        <f t="shared" si="484"/>
        <v>0</v>
      </c>
      <c r="CA337" s="43">
        <f t="shared" si="484"/>
        <v>0</v>
      </c>
      <c r="CB337" s="43">
        <f t="shared" si="484"/>
        <v>0</v>
      </c>
      <c r="CC337" s="43">
        <f t="shared" si="484"/>
        <v>0</v>
      </c>
      <c r="CD337" s="43">
        <f t="shared" si="484"/>
        <v>0</v>
      </c>
      <c r="CE337" s="43">
        <f t="shared" si="484"/>
        <v>0</v>
      </c>
      <c r="CF337" s="43">
        <f t="shared" si="484"/>
        <v>0</v>
      </c>
      <c r="CG337" s="43">
        <f t="shared" si="484"/>
        <v>0</v>
      </c>
      <c r="CH337" s="43">
        <f t="shared" si="484"/>
        <v>0</v>
      </c>
      <c r="CI337" s="43">
        <f t="shared" si="484"/>
        <v>0</v>
      </c>
      <c r="CJ337" s="43">
        <f t="shared" si="484"/>
        <v>0</v>
      </c>
      <c r="CK337" s="43">
        <f t="shared" si="484"/>
        <v>0</v>
      </c>
      <c r="CL337" s="43">
        <f t="shared" si="484"/>
        <v>0</v>
      </c>
      <c r="CM337" s="43">
        <f t="shared" si="484"/>
        <v>0</v>
      </c>
      <c r="CN337" s="43">
        <f t="shared" si="484"/>
        <v>0</v>
      </c>
      <c r="CO337" s="43">
        <f t="shared" si="484"/>
        <v>0</v>
      </c>
      <c r="CP337" s="43">
        <f t="shared" si="484"/>
        <v>0</v>
      </c>
      <c r="CQ337" s="43">
        <f t="shared" si="484"/>
        <v>0</v>
      </c>
      <c r="CR337" s="43">
        <f t="shared" si="484"/>
        <v>0</v>
      </c>
      <c r="CS337" s="43">
        <f t="shared" si="484"/>
        <v>0</v>
      </c>
      <c r="CT337" s="43">
        <f t="shared" si="484"/>
        <v>0</v>
      </c>
      <c r="CU337" s="43">
        <f t="shared" si="484"/>
        <v>0</v>
      </c>
      <c r="CV337" s="43">
        <f t="shared" si="484"/>
        <v>0</v>
      </c>
      <c r="CW337" s="43">
        <f t="shared" si="484"/>
        <v>0</v>
      </c>
      <c r="CX337" s="43">
        <f t="shared" si="484"/>
        <v>0</v>
      </c>
      <c r="CY337" s="43">
        <f t="shared" si="484"/>
        <v>0</v>
      </c>
      <c r="CZ337" s="43">
        <f t="shared" si="484"/>
        <v>0</v>
      </c>
      <c r="DA337" s="43">
        <f t="shared" si="484"/>
        <v>0</v>
      </c>
      <c r="DB337" s="43">
        <f t="shared" si="484"/>
        <v>0</v>
      </c>
      <c r="DC337" s="43">
        <f t="shared" si="484"/>
        <v>0</v>
      </c>
      <c r="DD337" s="43">
        <f t="shared" si="484"/>
        <v>0</v>
      </c>
      <c r="DE337" s="43">
        <f t="shared" si="484"/>
        <v>0</v>
      </c>
      <c r="DF337" s="43">
        <f t="shared" si="484"/>
        <v>0</v>
      </c>
      <c r="DG337" s="43">
        <f t="shared" si="484"/>
        <v>0</v>
      </c>
      <c r="DH337" s="43">
        <f t="shared" si="484"/>
        <v>0</v>
      </c>
      <c r="DI337" s="43">
        <f t="shared" si="484"/>
        <v>0</v>
      </c>
      <c r="DJ337" s="43">
        <f t="shared" si="484"/>
        <v>0</v>
      </c>
      <c r="DK337" s="43">
        <f t="shared" si="484"/>
        <v>0</v>
      </c>
      <c r="DL337" s="43">
        <f t="shared" si="484"/>
        <v>0</v>
      </c>
      <c r="DM337" s="43">
        <f t="shared" si="484"/>
        <v>0</v>
      </c>
      <c r="DN337" s="43">
        <f t="shared" si="484"/>
        <v>0</v>
      </c>
      <c r="DO337" s="43">
        <f t="shared" si="484"/>
        <v>0</v>
      </c>
      <c r="DP337" s="43">
        <f t="shared" si="484"/>
        <v>0</v>
      </c>
      <c r="DQ337" s="43">
        <f t="shared" si="484"/>
        <v>0</v>
      </c>
      <c r="DR337" s="43">
        <f t="shared" si="484"/>
        <v>0</v>
      </c>
      <c r="DS337" s="43">
        <f t="shared" si="484"/>
        <v>0</v>
      </c>
      <c r="DT337" s="43">
        <f t="shared" si="484"/>
        <v>0</v>
      </c>
      <c r="DU337" s="43">
        <f t="shared" si="484"/>
        <v>0</v>
      </c>
      <c r="DV337" s="43">
        <f t="shared" si="484"/>
        <v>0</v>
      </c>
      <c r="DW337" s="43">
        <f t="shared" si="484"/>
        <v>0</v>
      </c>
    </row>
    <row r="338" spans="4:127" x14ac:dyDescent="0.2">
      <c r="D338" s="20">
        <v>70</v>
      </c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3"/>
      <c r="BB338" s="43"/>
      <c r="BC338" s="43"/>
      <c r="BD338" s="43"/>
      <c r="BE338" s="43"/>
      <c r="BF338" s="43"/>
      <c r="BG338" s="43"/>
      <c r="BH338" s="43"/>
      <c r="BI338" s="43"/>
      <c r="BJ338" s="43"/>
      <c r="BK338" s="43"/>
      <c r="BL338" s="43"/>
      <c r="BM338" s="43"/>
      <c r="BN338" s="43"/>
      <c r="BO338" s="43"/>
      <c r="BP338" s="43"/>
      <c r="BQ338" s="43"/>
      <c r="BR338" s="43"/>
      <c r="BS338" s="43"/>
      <c r="BT338" s="43"/>
      <c r="BU338" s="43"/>
      <c r="BV338" s="43">
        <f t="shared" ref="BV338:DW338" si="485">IF(E$4&lt;=$C$269,$BV$9/$C$269,0)</f>
        <v>0</v>
      </c>
      <c r="BW338" s="43">
        <f t="shared" si="485"/>
        <v>0</v>
      </c>
      <c r="BX338" s="43">
        <f t="shared" si="485"/>
        <v>0</v>
      </c>
      <c r="BY338" s="43">
        <f t="shared" si="485"/>
        <v>0</v>
      </c>
      <c r="BZ338" s="43">
        <f t="shared" si="485"/>
        <v>0</v>
      </c>
      <c r="CA338" s="43">
        <f t="shared" si="485"/>
        <v>0</v>
      </c>
      <c r="CB338" s="43">
        <f t="shared" si="485"/>
        <v>0</v>
      </c>
      <c r="CC338" s="43">
        <f t="shared" si="485"/>
        <v>0</v>
      </c>
      <c r="CD338" s="43">
        <f t="shared" si="485"/>
        <v>0</v>
      </c>
      <c r="CE338" s="43">
        <f t="shared" si="485"/>
        <v>0</v>
      </c>
      <c r="CF338" s="43">
        <f t="shared" si="485"/>
        <v>0</v>
      </c>
      <c r="CG338" s="43">
        <f t="shared" si="485"/>
        <v>0</v>
      </c>
      <c r="CH338" s="43">
        <f t="shared" si="485"/>
        <v>0</v>
      </c>
      <c r="CI338" s="43">
        <f t="shared" si="485"/>
        <v>0</v>
      </c>
      <c r="CJ338" s="43">
        <f t="shared" si="485"/>
        <v>0</v>
      </c>
      <c r="CK338" s="43">
        <f t="shared" si="485"/>
        <v>0</v>
      </c>
      <c r="CL338" s="43">
        <f t="shared" si="485"/>
        <v>0</v>
      </c>
      <c r="CM338" s="43">
        <f t="shared" si="485"/>
        <v>0</v>
      </c>
      <c r="CN338" s="43">
        <f t="shared" si="485"/>
        <v>0</v>
      </c>
      <c r="CO338" s="43">
        <f t="shared" si="485"/>
        <v>0</v>
      </c>
      <c r="CP338" s="43">
        <f t="shared" si="485"/>
        <v>0</v>
      </c>
      <c r="CQ338" s="43">
        <f t="shared" si="485"/>
        <v>0</v>
      </c>
      <c r="CR338" s="43">
        <f t="shared" si="485"/>
        <v>0</v>
      </c>
      <c r="CS338" s="43">
        <f t="shared" si="485"/>
        <v>0</v>
      </c>
      <c r="CT338" s="43">
        <f t="shared" si="485"/>
        <v>0</v>
      </c>
      <c r="CU338" s="43">
        <f t="shared" si="485"/>
        <v>0</v>
      </c>
      <c r="CV338" s="43">
        <f t="shared" si="485"/>
        <v>0</v>
      </c>
      <c r="CW338" s="43">
        <f t="shared" si="485"/>
        <v>0</v>
      </c>
      <c r="CX338" s="43">
        <f t="shared" si="485"/>
        <v>0</v>
      </c>
      <c r="CY338" s="43">
        <f t="shared" si="485"/>
        <v>0</v>
      </c>
      <c r="CZ338" s="43">
        <f t="shared" si="485"/>
        <v>0</v>
      </c>
      <c r="DA338" s="43">
        <f t="shared" si="485"/>
        <v>0</v>
      </c>
      <c r="DB338" s="43">
        <f t="shared" si="485"/>
        <v>0</v>
      </c>
      <c r="DC338" s="43">
        <f t="shared" si="485"/>
        <v>0</v>
      </c>
      <c r="DD338" s="43">
        <f t="shared" si="485"/>
        <v>0</v>
      </c>
      <c r="DE338" s="43">
        <f t="shared" si="485"/>
        <v>0</v>
      </c>
      <c r="DF338" s="43">
        <f t="shared" si="485"/>
        <v>0</v>
      </c>
      <c r="DG338" s="43">
        <f t="shared" si="485"/>
        <v>0</v>
      </c>
      <c r="DH338" s="43">
        <f t="shared" si="485"/>
        <v>0</v>
      </c>
      <c r="DI338" s="43">
        <f t="shared" si="485"/>
        <v>0</v>
      </c>
      <c r="DJ338" s="43">
        <f t="shared" si="485"/>
        <v>0</v>
      </c>
      <c r="DK338" s="43">
        <f t="shared" si="485"/>
        <v>0</v>
      </c>
      <c r="DL338" s="43">
        <f t="shared" si="485"/>
        <v>0</v>
      </c>
      <c r="DM338" s="43">
        <f t="shared" si="485"/>
        <v>0</v>
      </c>
      <c r="DN338" s="43">
        <f t="shared" si="485"/>
        <v>0</v>
      </c>
      <c r="DO338" s="43">
        <f t="shared" si="485"/>
        <v>0</v>
      </c>
      <c r="DP338" s="43">
        <f t="shared" si="485"/>
        <v>0</v>
      </c>
      <c r="DQ338" s="43">
        <f t="shared" si="485"/>
        <v>0</v>
      </c>
      <c r="DR338" s="43">
        <f t="shared" si="485"/>
        <v>0</v>
      </c>
      <c r="DS338" s="43">
        <f t="shared" si="485"/>
        <v>0</v>
      </c>
      <c r="DT338" s="43">
        <f t="shared" si="485"/>
        <v>0</v>
      </c>
      <c r="DU338" s="43">
        <f t="shared" si="485"/>
        <v>0</v>
      </c>
      <c r="DV338" s="43">
        <f t="shared" si="485"/>
        <v>0</v>
      </c>
      <c r="DW338" s="43">
        <f t="shared" si="485"/>
        <v>0</v>
      </c>
    </row>
    <row r="339" spans="4:127" x14ac:dyDescent="0.2">
      <c r="D339" s="20">
        <v>71</v>
      </c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  <c r="AX339" s="43"/>
      <c r="AY339" s="43"/>
      <c r="AZ339" s="43"/>
      <c r="BA339" s="43"/>
      <c r="BB339" s="43"/>
      <c r="BC339" s="43"/>
      <c r="BD339" s="43"/>
      <c r="BE339" s="43"/>
      <c r="BF339" s="43"/>
      <c r="BG339" s="43"/>
      <c r="BH339" s="43"/>
      <c r="BI339" s="43"/>
      <c r="BJ339" s="43"/>
      <c r="BK339" s="43"/>
      <c r="BL339" s="43"/>
      <c r="BM339" s="43"/>
      <c r="BN339" s="43"/>
      <c r="BO339" s="43"/>
      <c r="BP339" s="43"/>
      <c r="BQ339" s="43"/>
      <c r="BR339" s="43"/>
      <c r="BS339" s="43"/>
      <c r="BT339" s="43"/>
      <c r="BU339" s="43"/>
      <c r="BV339" s="43"/>
      <c r="BW339" s="43">
        <f t="shared" ref="BW339:DW339" si="486">IF(E$4&lt;=$C$269,$BW$9/$C$269,0)</f>
        <v>0</v>
      </c>
      <c r="BX339" s="43">
        <f t="shared" si="486"/>
        <v>0</v>
      </c>
      <c r="BY339" s="43">
        <f t="shared" si="486"/>
        <v>0</v>
      </c>
      <c r="BZ339" s="43">
        <f t="shared" si="486"/>
        <v>0</v>
      </c>
      <c r="CA339" s="43">
        <f t="shared" si="486"/>
        <v>0</v>
      </c>
      <c r="CB339" s="43">
        <f t="shared" si="486"/>
        <v>0</v>
      </c>
      <c r="CC339" s="43">
        <f t="shared" si="486"/>
        <v>0</v>
      </c>
      <c r="CD339" s="43">
        <f t="shared" si="486"/>
        <v>0</v>
      </c>
      <c r="CE339" s="43">
        <f t="shared" si="486"/>
        <v>0</v>
      </c>
      <c r="CF339" s="43">
        <f t="shared" si="486"/>
        <v>0</v>
      </c>
      <c r="CG339" s="43">
        <f t="shared" si="486"/>
        <v>0</v>
      </c>
      <c r="CH339" s="43">
        <f t="shared" si="486"/>
        <v>0</v>
      </c>
      <c r="CI339" s="43">
        <f t="shared" si="486"/>
        <v>0</v>
      </c>
      <c r="CJ339" s="43">
        <f t="shared" si="486"/>
        <v>0</v>
      </c>
      <c r="CK339" s="43">
        <f t="shared" si="486"/>
        <v>0</v>
      </c>
      <c r="CL339" s="43">
        <f t="shared" si="486"/>
        <v>0</v>
      </c>
      <c r="CM339" s="43">
        <f t="shared" si="486"/>
        <v>0</v>
      </c>
      <c r="CN339" s="43">
        <f t="shared" si="486"/>
        <v>0</v>
      </c>
      <c r="CO339" s="43">
        <f t="shared" si="486"/>
        <v>0</v>
      </c>
      <c r="CP339" s="43">
        <f t="shared" si="486"/>
        <v>0</v>
      </c>
      <c r="CQ339" s="43">
        <f t="shared" si="486"/>
        <v>0</v>
      </c>
      <c r="CR339" s="43">
        <f t="shared" si="486"/>
        <v>0</v>
      </c>
      <c r="CS339" s="43">
        <f t="shared" si="486"/>
        <v>0</v>
      </c>
      <c r="CT339" s="43">
        <f t="shared" si="486"/>
        <v>0</v>
      </c>
      <c r="CU339" s="43">
        <f t="shared" si="486"/>
        <v>0</v>
      </c>
      <c r="CV339" s="43">
        <f t="shared" si="486"/>
        <v>0</v>
      </c>
      <c r="CW339" s="43">
        <f t="shared" si="486"/>
        <v>0</v>
      </c>
      <c r="CX339" s="43">
        <f t="shared" si="486"/>
        <v>0</v>
      </c>
      <c r="CY339" s="43">
        <f t="shared" si="486"/>
        <v>0</v>
      </c>
      <c r="CZ339" s="43">
        <f t="shared" si="486"/>
        <v>0</v>
      </c>
      <c r="DA339" s="43">
        <f t="shared" si="486"/>
        <v>0</v>
      </c>
      <c r="DB339" s="43">
        <f t="shared" si="486"/>
        <v>0</v>
      </c>
      <c r="DC339" s="43">
        <f t="shared" si="486"/>
        <v>0</v>
      </c>
      <c r="DD339" s="43">
        <f t="shared" si="486"/>
        <v>0</v>
      </c>
      <c r="DE339" s="43">
        <f t="shared" si="486"/>
        <v>0</v>
      </c>
      <c r="DF339" s="43">
        <f t="shared" si="486"/>
        <v>0</v>
      </c>
      <c r="DG339" s="43">
        <f t="shared" si="486"/>
        <v>0</v>
      </c>
      <c r="DH339" s="43">
        <f t="shared" si="486"/>
        <v>0</v>
      </c>
      <c r="DI339" s="43">
        <f t="shared" si="486"/>
        <v>0</v>
      </c>
      <c r="DJ339" s="43">
        <f t="shared" si="486"/>
        <v>0</v>
      </c>
      <c r="DK339" s="43">
        <f t="shared" si="486"/>
        <v>0</v>
      </c>
      <c r="DL339" s="43">
        <f t="shared" si="486"/>
        <v>0</v>
      </c>
      <c r="DM339" s="43">
        <f t="shared" si="486"/>
        <v>0</v>
      </c>
      <c r="DN339" s="43">
        <f t="shared" si="486"/>
        <v>0</v>
      </c>
      <c r="DO339" s="43">
        <f t="shared" si="486"/>
        <v>0</v>
      </c>
      <c r="DP339" s="43">
        <f t="shared" si="486"/>
        <v>0</v>
      </c>
      <c r="DQ339" s="43">
        <f t="shared" si="486"/>
        <v>0</v>
      </c>
      <c r="DR339" s="43">
        <f t="shared" si="486"/>
        <v>0</v>
      </c>
      <c r="DS339" s="43">
        <f t="shared" si="486"/>
        <v>0</v>
      </c>
      <c r="DT339" s="43">
        <f t="shared" si="486"/>
        <v>0</v>
      </c>
      <c r="DU339" s="43">
        <f t="shared" si="486"/>
        <v>0</v>
      </c>
      <c r="DV339" s="43">
        <f t="shared" si="486"/>
        <v>0</v>
      </c>
      <c r="DW339" s="43">
        <f t="shared" si="486"/>
        <v>0</v>
      </c>
    </row>
    <row r="340" spans="4:127" x14ac:dyDescent="0.2">
      <c r="D340" s="20">
        <v>72</v>
      </c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  <c r="AX340" s="43"/>
      <c r="AY340" s="43"/>
      <c r="AZ340" s="43"/>
      <c r="BA340" s="43"/>
      <c r="BB340" s="43"/>
      <c r="BC340" s="43"/>
      <c r="BD340" s="43"/>
      <c r="BE340" s="43"/>
      <c r="BF340" s="43"/>
      <c r="BG340" s="43"/>
      <c r="BH340" s="43"/>
      <c r="BI340" s="43"/>
      <c r="BJ340" s="43"/>
      <c r="BK340" s="43"/>
      <c r="BL340" s="43"/>
      <c r="BM340" s="43"/>
      <c r="BN340" s="43"/>
      <c r="BO340" s="43"/>
      <c r="BP340" s="43"/>
      <c r="BQ340" s="43"/>
      <c r="BR340" s="43"/>
      <c r="BS340" s="43"/>
      <c r="BT340" s="43"/>
      <c r="BU340" s="43"/>
      <c r="BV340" s="43"/>
      <c r="BW340" s="43"/>
      <c r="BX340" s="43">
        <f t="shared" ref="BX340:DW340" si="487">IF(E$4&lt;=$C$269,$BX$9/$C$269,0)</f>
        <v>0</v>
      </c>
      <c r="BY340" s="43">
        <f t="shared" si="487"/>
        <v>0</v>
      </c>
      <c r="BZ340" s="43">
        <f t="shared" si="487"/>
        <v>0</v>
      </c>
      <c r="CA340" s="43">
        <f t="shared" si="487"/>
        <v>0</v>
      </c>
      <c r="CB340" s="43">
        <f t="shared" si="487"/>
        <v>0</v>
      </c>
      <c r="CC340" s="43">
        <f t="shared" si="487"/>
        <v>0</v>
      </c>
      <c r="CD340" s="43">
        <f t="shared" si="487"/>
        <v>0</v>
      </c>
      <c r="CE340" s="43">
        <f t="shared" si="487"/>
        <v>0</v>
      </c>
      <c r="CF340" s="43">
        <f t="shared" si="487"/>
        <v>0</v>
      </c>
      <c r="CG340" s="43">
        <f t="shared" si="487"/>
        <v>0</v>
      </c>
      <c r="CH340" s="43">
        <f t="shared" si="487"/>
        <v>0</v>
      </c>
      <c r="CI340" s="43">
        <f t="shared" si="487"/>
        <v>0</v>
      </c>
      <c r="CJ340" s="43">
        <f t="shared" si="487"/>
        <v>0</v>
      </c>
      <c r="CK340" s="43">
        <f t="shared" si="487"/>
        <v>0</v>
      </c>
      <c r="CL340" s="43">
        <f t="shared" si="487"/>
        <v>0</v>
      </c>
      <c r="CM340" s="43">
        <f t="shared" si="487"/>
        <v>0</v>
      </c>
      <c r="CN340" s="43">
        <f t="shared" si="487"/>
        <v>0</v>
      </c>
      <c r="CO340" s="43">
        <f t="shared" si="487"/>
        <v>0</v>
      </c>
      <c r="CP340" s="43">
        <f t="shared" si="487"/>
        <v>0</v>
      </c>
      <c r="CQ340" s="43">
        <f t="shared" si="487"/>
        <v>0</v>
      </c>
      <c r="CR340" s="43">
        <f t="shared" si="487"/>
        <v>0</v>
      </c>
      <c r="CS340" s="43">
        <f t="shared" si="487"/>
        <v>0</v>
      </c>
      <c r="CT340" s="43">
        <f t="shared" si="487"/>
        <v>0</v>
      </c>
      <c r="CU340" s="43">
        <f t="shared" si="487"/>
        <v>0</v>
      </c>
      <c r="CV340" s="43">
        <f t="shared" si="487"/>
        <v>0</v>
      </c>
      <c r="CW340" s="43">
        <f t="shared" si="487"/>
        <v>0</v>
      </c>
      <c r="CX340" s="43">
        <f t="shared" si="487"/>
        <v>0</v>
      </c>
      <c r="CY340" s="43">
        <f t="shared" si="487"/>
        <v>0</v>
      </c>
      <c r="CZ340" s="43">
        <f t="shared" si="487"/>
        <v>0</v>
      </c>
      <c r="DA340" s="43">
        <f t="shared" si="487"/>
        <v>0</v>
      </c>
      <c r="DB340" s="43">
        <f t="shared" si="487"/>
        <v>0</v>
      </c>
      <c r="DC340" s="43">
        <f t="shared" si="487"/>
        <v>0</v>
      </c>
      <c r="DD340" s="43">
        <f t="shared" si="487"/>
        <v>0</v>
      </c>
      <c r="DE340" s="43">
        <f t="shared" si="487"/>
        <v>0</v>
      </c>
      <c r="DF340" s="43">
        <f t="shared" si="487"/>
        <v>0</v>
      </c>
      <c r="DG340" s="43">
        <f t="shared" si="487"/>
        <v>0</v>
      </c>
      <c r="DH340" s="43">
        <f t="shared" si="487"/>
        <v>0</v>
      </c>
      <c r="DI340" s="43">
        <f t="shared" si="487"/>
        <v>0</v>
      </c>
      <c r="DJ340" s="43">
        <f t="shared" si="487"/>
        <v>0</v>
      </c>
      <c r="DK340" s="43">
        <f t="shared" si="487"/>
        <v>0</v>
      </c>
      <c r="DL340" s="43">
        <f t="shared" si="487"/>
        <v>0</v>
      </c>
      <c r="DM340" s="43">
        <f t="shared" si="487"/>
        <v>0</v>
      </c>
      <c r="DN340" s="43">
        <f t="shared" si="487"/>
        <v>0</v>
      </c>
      <c r="DO340" s="43">
        <f t="shared" si="487"/>
        <v>0</v>
      </c>
      <c r="DP340" s="43">
        <f t="shared" si="487"/>
        <v>0</v>
      </c>
      <c r="DQ340" s="43">
        <f t="shared" si="487"/>
        <v>0</v>
      </c>
      <c r="DR340" s="43">
        <f t="shared" si="487"/>
        <v>0</v>
      </c>
      <c r="DS340" s="43">
        <f t="shared" si="487"/>
        <v>0</v>
      </c>
      <c r="DT340" s="43">
        <f t="shared" si="487"/>
        <v>0</v>
      </c>
      <c r="DU340" s="43">
        <f t="shared" si="487"/>
        <v>0</v>
      </c>
      <c r="DV340" s="43">
        <f t="shared" si="487"/>
        <v>0</v>
      </c>
      <c r="DW340" s="43">
        <f t="shared" si="487"/>
        <v>0</v>
      </c>
    </row>
    <row r="341" spans="4:127" x14ac:dyDescent="0.2">
      <c r="D341" s="20">
        <v>73</v>
      </c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3"/>
      <c r="BD341" s="43"/>
      <c r="BE341" s="43"/>
      <c r="BF341" s="43"/>
      <c r="BG341" s="43"/>
      <c r="BH341" s="43"/>
      <c r="BI341" s="43"/>
      <c r="BJ341" s="43"/>
      <c r="BK341" s="43"/>
      <c r="BL341" s="43"/>
      <c r="BM341" s="43"/>
      <c r="BN341" s="43"/>
      <c r="BO341" s="43"/>
      <c r="BP341" s="43"/>
      <c r="BQ341" s="43"/>
      <c r="BR341" s="43"/>
      <c r="BS341" s="43"/>
      <c r="BT341" s="43"/>
      <c r="BU341" s="43"/>
      <c r="BV341" s="43"/>
      <c r="BW341" s="43"/>
      <c r="BX341" s="43"/>
      <c r="BY341" s="43">
        <f t="shared" ref="BY341:DW341" si="488">IF(E$4&lt;=$C$269,$BY$9/$C$269,0)</f>
        <v>0</v>
      </c>
      <c r="BZ341" s="43">
        <f t="shared" si="488"/>
        <v>0</v>
      </c>
      <c r="CA341" s="43">
        <f t="shared" si="488"/>
        <v>0</v>
      </c>
      <c r="CB341" s="43">
        <f t="shared" si="488"/>
        <v>0</v>
      </c>
      <c r="CC341" s="43">
        <f t="shared" si="488"/>
        <v>0</v>
      </c>
      <c r="CD341" s="43">
        <f t="shared" si="488"/>
        <v>0</v>
      </c>
      <c r="CE341" s="43">
        <f t="shared" si="488"/>
        <v>0</v>
      </c>
      <c r="CF341" s="43">
        <f t="shared" si="488"/>
        <v>0</v>
      </c>
      <c r="CG341" s="43">
        <f t="shared" si="488"/>
        <v>0</v>
      </c>
      <c r="CH341" s="43">
        <f t="shared" si="488"/>
        <v>0</v>
      </c>
      <c r="CI341" s="43">
        <f t="shared" si="488"/>
        <v>0</v>
      </c>
      <c r="CJ341" s="43">
        <f t="shared" si="488"/>
        <v>0</v>
      </c>
      <c r="CK341" s="43">
        <f t="shared" si="488"/>
        <v>0</v>
      </c>
      <c r="CL341" s="43">
        <f t="shared" si="488"/>
        <v>0</v>
      </c>
      <c r="CM341" s="43">
        <f t="shared" si="488"/>
        <v>0</v>
      </c>
      <c r="CN341" s="43">
        <f t="shared" si="488"/>
        <v>0</v>
      </c>
      <c r="CO341" s="43">
        <f t="shared" si="488"/>
        <v>0</v>
      </c>
      <c r="CP341" s="43">
        <f t="shared" si="488"/>
        <v>0</v>
      </c>
      <c r="CQ341" s="43">
        <f t="shared" si="488"/>
        <v>0</v>
      </c>
      <c r="CR341" s="43">
        <f t="shared" si="488"/>
        <v>0</v>
      </c>
      <c r="CS341" s="43">
        <f t="shared" si="488"/>
        <v>0</v>
      </c>
      <c r="CT341" s="43">
        <f t="shared" si="488"/>
        <v>0</v>
      </c>
      <c r="CU341" s="43">
        <f t="shared" si="488"/>
        <v>0</v>
      </c>
      <c r="CV341" s="43">
        <f t="shared" si="488"/>
        <v>0</v>
      </c>
      <c r="CW341" s="43">
        <f t="shared" si="488"/>
        <v>0</v>
      </c>
      <c r="CX341" s="43">
        <f t="shared" si="488"/>
        <v>0</v>
      </c>
      <c r="CY341" s="43">
        <f t="shared" si="488"/>
        <v>0</v>
      </c>
      <c r="CZ341" s="43">
        <f t="shared" si="488"/>
        <v>0</v>
      </c>
      <c r="DA341" s="43">
        <f t="shared" si="488"/>
        <v>0</v>
      </c>
      <c r="DB341" s="43">
        <f t="shared" si="488"/>
        <v>0</v>
      </c>
      <c r="DC341" s="43">
        <f t="shared" si="488"/>
        <v>0</v>
      </c>
      <c r="DD341" s="43">
        <f t="shared" si="488"/>
        <v>0</v>
      </c>
      <c r="DE341" s="43">
        <f t="shared" si="488"/>
        <v>0</v>
      </c>
      <c r="DF341" s="43">
        <f t="shared" si="488"/>
        <v>0</v>
      </c>
      <c r="DG341" s="43">
        <f t="shared" si="488"/>
        <v>0</v>
      </c>
      <c r="DH341" s="43">
        <f t="shared" si="488"/>
        <v>0</v>
      </c>
      <c r="DI341" s="43">
        <f t="shared" si="488"/>
        <v>0</v>
      </c>
      <c r="DJ341" s="43">
        <f t="shared" si="488"/>
        <v>0</v>
      </c>
      <c r="DK341" s="43">
        <f t="shared" si="488"/>
        <v>0</v>
      </c>
      <c r="DL341" s="43">
        <f t="shared" si="488"/>
        <v>0</v>
      </c>
      <c r="DM341" s="43">
        <f t="shared" si="488"/>
        <v>0</v>
      </c>
      <c r="DN341" s="43">
        <f t="shared" si="488"/>
        <v>0</v>
      </c>
      <c r="DO341" s="43">
        <f t="shared" si="488"/>
        <v>0</v>
      </c>
      <c r="DP341" s="43">
        <f t="shared" si="488"/>
        <v>0</v>
      </c>
      <c r="DQ341" s="43">
        <f t="shared" si="488"/>
        <v>0</v>
      </c>
      <c r="DR341" s="43">
        <f t="shared" si="488"/>
        <v>0</v>
      </c>
      <c r="DS341" s="43">
        <f t="shared" si="488"/>
        <v>0</v>
      </c>
      <c r="DT341" s="43">
        <f t="shared" si="488"/>
        <v>0</v>
      </c>
      <c r="DU341" s="43">
        <f t="shared" si="488"/>
        <v>0</v>
      </c>
      <c r="DV341" s="43">
        <f t="shared" si="488"/>
        <v>0</v>
      </c>
      <c r="DW341" s="43">
        <f t="shared" si="488"/>
        <v>0</v>
      </c>
    </row>
    <row r="342" spans="4:127" x14ac:dyDescent="0.2">
      <c r="D342" s="20">
        <v>74</v>
      </c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  <c r="BF342" s="43"/>
      <c r="BG342" s="43"/>
      <c r="BH342" s="43"/>
      <c r="BI342" s="43"/>
      <c r="BJ342" s="43"/>
      <c r="BK342" s="43"/>
      <c r="BL342" s="43"/>
      <c r="BM342" s="43"/>
      <c r="BN342" s="43"/>
      <c r="BO342" s="43"/>
      <c r="BP342" s="43"/>
      <c r="BQ342" s="43"/>
      <c r="BR342" s="43"/>
      <c r="BS342" s="43"/>
      <c r="BT342" s="43"/>
      <c r="BU342" s="43"/>
      <c r="BV342" s="43"/>
      <c r="BW342" s="43"/>
      <c r="BX342" s="43"/>
      <c r="BY342" s="43"/>
      <c r="BZ342" s="43">
        <f t="shared" ref="BZ342:DW342" si="489">IF(E$4&lt;=$C$269,$BZ$9/$C$269,0)</f>
        <v>0</v>
      </c>
      <c r="CA342" s="43">
        <f t="shared" si="489"/>
        <v>0</v>
      </c>
      <c r="CB342" s="43">
        <f t="shared" si="489"/>
        <v>0</v>
      </c>
      <c r="CC342" s="43">
        <f t="shared" si="489"/>
        <v>0</v>
      </c>
      <c r="CD342" s="43">
        <f t="shared" si="489"/>
        <v>0</v>
      </c>
      <c r="CE342" s="43">
        <f t="shared" si="489"/>
        <v>0</v>
      </c>
      <c r="CF342" s="43">
        <f t="shared" si="489"/>
        <v>0</v>
      </c>
      <c r="CG342" s="43">
        <f t="shared" si="489"/>
        <v>0</v>
      </c>
      <c r="CH342" s="43">
        <f t="shared" si="489"/>
        <v>0</v>
      </c>
      <c r="CI342" s="43">
        <f t="shared" si="489"/>
        <v>0</v>
      </c>
      <c r="CJ342" s="43">
        <f t="shared" si="489"/>
        <v>0</v>
      </c>
      <c r="CK342" s="43">
        <f t="shared" si="489"/>
        <v>0</v>
      </c>
      <c r="CL342" s="43">
        <f t="shared" si="489"/>
        <v>0</v>
      </c>
      <c r="CM342" s="43">
        <f t="shared" si="489"/>
        <v>0</v>
      </c>
      <c r="CN342" s="43">
        <f t="shared" si="489"/>
        <v>0</v>
      </c>
      <c r="CO342" s="43">
        <f t="shared" si="489"/>
        <v>0</v>
      </c>
      <c r="CP342" s="43">
        <f t="shared" si="489"/>
        <v>0</v>
      </c>
      <c r="CQ342" s="43">
        <f t="shared" si="489"/>
        <v>0</v>
      </c>
      <c r="CR342" s="43">
        <f t="shared" si="489"/>
        <v>0</v>
      </c>
      <c r="CS342" s="43">
        <f t="shared" si="489"/>
        <v>0</v>
      </c>
      <c r="CT342" s="43">
        <f t="shared" si="489"/>
        <v>0</v>
      </c>
      <c r="CU342" s="43">
        <f t="shared" si="489"/>
        <v>0</v>
      </c>
      <c r="CV342" s="43">
        <f t="shared" si="489"/>
        <v>0</v>
      </c>
      <c r="CW342" s="43">
        <f t="shared" si="489"/>
        <v>0</v>
      </c>
      <c r="CX342" s="43">
        <f t="shared" si="489"/>
        <v>0</v>
      </c>
      <c r="CY342" s="43">
        <f t="shared" si="489"/>
        <v>0</v>
      </c>
      <c r="CZ342" s="43">
        <f t="shared" si="489"/>
        <v>0</v>
      </c>
      <c r="DA342" s="43">
        <f t="shared" si="489"/>
        <v>0</v>
      </c>
      <c r="DB342" s="43">
        <f t="shared" si="489"/>
        <v>0</v>
      </c>
      <c r="DC342" s="43">
        <f t="shared" si="489"/>
        <v>0</v>
      </c>
      <c r="DD342" s="43">
        <f t="shared" si="489"/>
        <v>0</v>
      </c>
      <c r="DE342" s="43">
        <f t="shared" si="489"/>
        <v>0</v>
      </c>
      <c r="DF342" s="43">
        <f t="shared" si="489"/>
        <v>0</v>
      </c>
      <c r="DG342" s="43">
        <f t="shared" si="489"/>
        <v>0</v>
      </c>
      <c r="DH342" s="43">
        <f t="shared" si="489"/>
        <v>0</v>
      </c>
      <c r="DI342" s="43">
        <f t="shared" si="489"/>
        <v>0</v>
      </c>
      <c r="DJ342" s="43">
        <f t="shared" si="489"/>
        <v>0</v>
      </c>
      <c r="DK342" s="43">
        <f t="shared" si="489"/>
        <v>0</v>
      </c>
      <c r="DL342" s="43">
        <f t="shared" si="489"/>
        <v>0</v>
      </c>
      <c r="DM342" s="43">
        <f t="shared" si="489"/>
        <v>0</v>
      </c>
      <c r="DN342" s="43">
        <f t="shared" si="489"/>
        <v>0</v>
      </c>
      <c r="DO342" s="43">
        <f t="shared" si="489"/>
        <v>0</v>
      </c>
      <c r="DP342" s="43">
        <f t="shared" si="489"/>
        <v>0</v>
      </c>
      <c r="DQ342" s="43">
        <f t="shared" si="489"/>
        <v>0</v>
      </c>
      <c r="DR342" s="43">
        <f t="shared" si="489"/>
        <v>0</v>
      </c>
      <c r="DS342" s="43">
        <f t="shared" si="489"/>
        <v>0</v>
      </c>
      <c r="DT342" s="43">
        <f t="shared" si="489"/>
        <v>0</v>
      </c>
      <c r="DU342" s="43">
        <f t="shared" si="489"/>
        <v>0</v>
      </c>
      <c r="DV342" s="43">
        <f t="shared" si="489"/>
        <v>0</v>
      </c>
      <c r="DW342" s="43">
        <f t="shared" si="489"/>
        <v>0</v>
      </c>
    </row>
    <row r="343" spans="4:127" x14ac:dyDescent="0.2">
      <c r="D343" s="20">
        <v>75</v>
      </c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3"/>
      <c r="BD343" s="43"/>
      <c r="BE343" s="43"/>
      <c r="BF343" s="43"/>
      <c r="BG343" s="43"/>
      <c r="BH343" s="43"/>
      <c r="BI343" s="43"/>
      <c r="BJ343" s="43"/>
      <c r="BK343" s="43"/>
      <c r="BL343" s="43"/>
      <c r="BM343" s="43"/>
      <c r="BN343" s="43"/>
      <c r="BO343" s="43"/>
      <c r="BP343" s="43"/>
      <c r="BQ343" s="43"/>
      <c r="BR343" s="43"/>
      <c r="BS343" s="43"/>
      <c r="BT343" s="43"/>
      <c r="BU343" s="43"/>
      <c r="BV343" s="43"/>
      <c r="BW343" s="43"/>
      <c r="BX343" s="43"/>
      <c r="BY343" s="43"/>
      <c r="BZ343" s="43"/>
      <c r="CA343" s="43">
        <f t="shared" ref="CA343:DW343" si="490">IF(E$4&lt;=$C$269,$CA$9/$C$269,0)</f>
        <v>0</v>
      </c>
      <c r="CB343" s="43">
        <f t="shared" si="490"/>
        <v>0</v>
      </c>
      <c r="CC343" s="43">
        <f t="shared" si="490"/>
        <v>0</v>
      </c>
      <c r="CD343" s="43">
        <f t="shared" si="490"/>
        <v>0</v>
      </c>
      <c r="CE343" s="43">
        <f t="shared" si="490"/>
        <v>0</v>
      </c>
      <c r="CF343" s="43">
        <f t="shared" si="490"/>
        <v>0</v>
      </c>
      <c r="CG343" s="43">
        <f t="shared" si="490"/>
        <v>0</v>
      </c>
      <c r="CH343" s="43">
        <f t="shared" si="490"/>
        <v>0</v>
      </c>
      <c r="CI343" s="43">
        <f t="shared" si="490"/>
        <v>0</v>
      </c>
      <c r="CJ343" s="43">
        <f t="shared" si="490"/>
        <v>0</v>
      </c>
      <c r="CK343" s="43">
        <f t="shared" si="490"/>
        <v>0</v>
      </c>
      <c r="CL343" s="43">
        <f t="shared" si="490"/>
        <v>0</v>
      </c>
      <c r="CM343" s="43">
        <f t="shared" si="490"/>
        <v>0</v>
      </c>
      <c r="CN343" s="43">
        <f t="shared" si="490"/>
        <v>0</v>
      </c>
      <c r="CO343" s="43">
        <f t="shared" si="490"/>
        <v>0</v>
      </c>
      <c r="CP343" s="43">
        <f t="shared" si="490"/>
        <v>0</v>
      </c>
      <c r="CQ343" s="43">
        <f t="shared" si="490"/>
        <v>0</v>
      </c>
      <c r="CR343" s="43">
        <f t="shared" si="490"/>
        <v>0</v>
      </c>
      <c r="CS343" s="43">
        <f t="shared" si="490"/>
        <v>0</v>
      </c>
      <c r="CT343" s="43">
        <f t="shared" si="490"/>
        <v>0</v>
      </c>
      <c r="CU343" s="43">
        <f t="shared" si="490"/>
        <v>0</v>
      </c>
      <c r="CV343" s="43">
        <f t="shared" si="490"/>
        <v>0</v>
      </c>
      <c r="CW343" s="43">
        <f t="shared" si="490"/>
        <v>0</v>
      </c>
      <c r="CX343" s="43">
        <f t="shared" si="490"/>
        <v>0</v>
      </c>
      <c r="CY343" s="43">
        <f t="shared" si="490"/>
        <v>0</v>
      </c>
      <c r="CZ343" s="43">
        <f t="shared" si="490"/>
        <v>0</v>
      </c>
      <c r="DA343" s="43">
        <f t="shared" si="490"/>
        <v>0</v>
      </c>
      <c r="DB343" s="43">
        <f t="shared" si="490"/>
        <v>0</v>
      </c>
      <c r="DC343" s="43">
        <f t="shared" si="490"/>
        <v>0</v>
      </c>
      <c r="DD343" s="43">
        <f t="shared" si="490"/>
        <v>0</v>
      </c>
      <c r="DE343" s="43">
        <f t="shared" si="490"/>
        <v>0</v>
      </c>
      <c r="DF343" s="43">
        <f t="shared" si="490"/>
        <v>0</v>
      </c>
      <c r="DG343" s="43">
        <f t="shared" si="490"/>
        <v>0</v>
      </c>
      <c r="DH343" s="43">
        <f t="shared" si="490"/>
        <v>0</v>
      </c>
      <c r="DI343" s="43">
        <f t="shared" si="490"/>
        <v>0</v>
      </c>
      <c r="DJ343" s="43">
        <f t="shared" si="490"/>
        <v>0</v>
      </c>
      <c r="DK343" s="43">
        <f t="shared" si="490"/>
        <v>0</v>
      </c>
      <c r="DL343" s="43">
        <f t="shared" si="490"/>
        <v>0</v>
      </c>
      <c r="DM343" s="43">
        <f t="shared" si="490"/>
        <v>0</v>
      </c>
      <c r="DN343" s="43">
        <f t="shared" si="490"/>
        <v>0</v>
      </c>
      <c r="DO343" s="43">
        <f t="shared" si="490"/>
        <v>0</v>
      </c>
      <c r="DP343" s="43">
        <f t="shared" si="490"/>
        <v>0</v>
      </c>
      <c r="DQ343" s="43">
        <f t="shared" si="490"/>
        <v>0</v>
      </c>
      <c r="DR343" s="43">
        <f t="shared" si="490"/>
        <v>0</v>
      </c>
      <c r="DS343" s="43">
        <f t="shared" si="490"/>
        <v>0</v>
      </c>
      <c r="DT343" s="43">
        <f t="shared" si="490"/>
        <v>0</v>
      </c>
      <c r="DU343" s="43">
        <f t="shared" si="490"/>
        <v>0</v>
      </c>
      <c r="DV343" s="43">
        <f t="shared" si="490"/>
        <v>0</v>
      </c>
      <c r="DW343" s="43">
        <f t="shared" si="490"/>
        <v>0</v>
      </c>
    </row>
    <row r="344" spans="4:127" x14ac:dyDescent="0.2">
      <c r="D344" s="20">
        <v>76</v>
      </c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3"/>
      <c r="BD344" s="43"/>
      <c r="BE344" s="43"/>
      <c r="BF344" s="43"/>
      <c r="BG344" s="43"/>
      <c r="BH344" s="43"/>
      <c r="BI344" s="43"/>
      <c r="BJ344" s="43"/>
      <c r="BK344" s="43"/>
      <c r="BL344" s="43"/>
      <c r="BM344" s="43"/>
      <c r="BN344" s="43"/>
      <c r="BO344" s="43"/>
      <c r="BP344" s="43"/>
      <c r="BQ344" s="43"/>
      <c r="BR344" s="43"/>
      <c r="BS344" s="43"/>
      <c r="BT344" s="43"/>
      <c r="BU344" s="43"/>
      <c r="BV344" s="43"/>
      <c r="BW344" s="43"/>
      <c r="BX344" s="43"/>
      <c r="BY344" s="43"/>
      <c r="BZ344" s="43"/>
      <c r="CA344" s="43"/>
      <c r="CB344" s="43">
        <f t="shared" ref="CB344:DW344" si="491">IF(E$4&lt;=$C$269,$CB$9/$C$269,0)</f>
        <v>0</v>
      </c>
      <c r="CC344" s="43">
        <f t="shared" si="491"/>
        <v>0</v>
      </c>
      <c r="CD344" s="43">
        <f t="shared" si="491"/>
        <v>0</v>
      </c>
      <c r="CE344" s="43">
        <f t="shared" si="491"/>
        <v>0</v>
      </c>
      <c r="CF344" s="43">
        <f t="shared" si="491"/>
        <v>0</v>
      </c>
      <c r="CG344" s="43">
        <f t="shared" si="491"/>
        <v>0</v>
      </c>
      <c r="CH344" s="43">
        <f t="shared" si="491"/>
        <v>0</v>
      </c>
      <c r="CI344" s="43">
        <f t="shared" si="491"/>
        <v>0</v>
      </c>
      <c r="CJ344" s="43">
        <f t="shared" si="491"/>
        <v>0</v>
      </c>
      <c r="CK344" s="43">
        <f t="shared" si="491"/>
        <v>0</v>
      </c>
      <c r="CL344" s="43">
        <f t="shared" si="491"/>
        <v>0</v>
      </c>
      <c r="CM344" s="43">
        <f t="shared" si="491"/>
        <v>0</v>
      </c>
      <c r="CN344" s="43">
        <f t="shared" si="491"/>
        <v>0</v>
      </c>
      <c r="CO344" s="43">
        <f t="shared" si="491"/>
        <v>0</v>
      </c>
      <c r="CP344" s="43">
        <f t="shared" si="491"/>
        <v>0</v>
      </c>
      <c r="CQ344" s="43">
        <f t="shared" si="491"/>
        <v>0</v>
      </c>
      <c r="CR344" s="43">
        <f t="shared" si="491"/>
        <v>0</v>
      </c>
      <c r="CS344" s="43">
        <f t="shared" si="491"/>
        <v>0</v>
      </c>
      <c r="CT344" s="43">
        <f t="shared" si="491"/>
        <v>0</v>
      </c>
      <c r="CU344" s="43">
        <f t="shared" si="491"/>
        <v>0</v>
      </c>
      <c r="CV344" s="43">
        <f t="shared" si="491"/>
        <v>0</v>
      </c>
      <c r="CW344" s="43">
        <f t="shared" si="491"/>
        <v>0</v>
      </c>
      <c r="CX344" s="43">
        <f t="shared" si="491"/>
        <v>0</v>
      </c>
      <c r="CY344" s="43">
        <f t="shared" si="491"/>
        <v>0</v>
      </c>
      <c r="CZ344" s="43">
        <f t="shared" si="491"/>
        <v>0</v>
      </c>
      <c r="DA344" s="43">
        <f t="shared" si="491"/>
        <v>0</v>
      </c>
      <c r="DB344" s="43">
        <f t="shared" si="491"/>
        <v>0</v>
      </c>
      <c r="DC344" s="43">
        <f t="shared" si="491"/>
        <v>0</v>
      </c>
      <c r="DD344" s="43">
        <f t="shared" si="491"/>
        <v>0</v>
      </c>
      <c r="DE344" s="43">
        <f t="shared" si="491"/>
        <v>0</v>
      </c>
      <c r="DF344" s="43">
        <f t="shared" si="491"/>
        <v>0</v>
      </c>
      <c r="DG344" s="43">
        <f t="shared" si="491"/>
        <v>0</v>
      </c>
      <c r="DH344" s="43">
        <f t="shared" si="491"/>
        <v>0</v>
      </c>
      <c r="DI344" s="43">
        <f t="shared" si="491"/>
        <v>0</v>
      </c>
      <c r="DJ344" s="43">
        <f t="shared" si="491"/>
        <v>0</v>
      </c>
      <c r="DK344" s="43">
        <f t="shared" si="491"/>
        <v>0</v>
      </c>
      <c r="DL344" s="43">
        <f t="shared" si="491"/>
        <v>0</v>
      </c>
      <c r="DM344" s="43">
        <f t="shared" si="491"/>
        <v>0</v>
      </c>
      <c r="DN344" s="43">
        <f t="shared" si="491"/>
        <v>0</v>
      </c>
      <c r="DO344" s="43">
        <f t="shared" si="491"/>
        <v>0</v>
      </c>
      <c r="DP344" s="43">
        <f t="shared" si="491"/>
        <v>0</v>
      </c>
      <c r="DQ344" s="43">
        <f t="shared" si="491"/>
        <v>0</v>
      </c>
      <c r="DR344" s="43">
        <f t="shared" si="491"/>
        <v>0</v>
      </c>
      <c r="DS344" s="43">
        <f t="shared" si="491"/>
        <v>0</v>
      </c>
      <c r="DT344" s="43">
        <f t="shared" si="491"/>
        <v>0</v>
      </c>
      <c r="DU344" s="43">
        <f t="shared" si="491"/>
        <v>0</v>
      </c>
      <c r="DV344" s="43">
        <f t="shared" si="491"/>
        <v>0</v>
      </c>
      <c r="DW344" s="43">
        <f t="shared" si="491"/>
        <v>0</v>
      </c>
    </row>
    <row r="345" spans="4:127" x14ac:dyDescent="0.2">
      <c r="D345" s="20">
        <v>77</v>
      </c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3"/>
      <c r="BD345" s="43"/>
      <c r="BE345" s="43"/>
      <c r="BF345" s="43"/>
      <c r="BG345" s="43"/>
      <c r="BH345" s="43"/>
      <c r="BI345" s="43"/>
      <c r="BJ345" s="43"/>
      <c r="BK345" s="43"/>
      <c r="BL345" s="43"/>
      <c r="BM345" s="43"/>
      <c r="BN345" s="43"/>
      <c r="BO345" s="43"/>
      <c r="BP345" s="43"/>
      <c r="BQ345" s="43"/>
      <c r="BR345" s="43"/>
      <c r="BS345" s="43"/>
      <c r="BT345" s="43"/>
      <c r="BU345" s="43"/>
      <c r="BV345" s="43"/>
      <c r="BW345" s="43"/>
      <c r="BX345" s="43"/>
      <c r="BY345" s="43"/>
      <c r="BZ345" s="43"/>
      <c r="CA345" s="43"/>
      <c r="CB345" s="43"/>
      <c r="CC345" s="43">
        <f t="shared" ref="CC345:DW345" si="492">IF(E$4&lt;=$C$269,$CC$9/$C$269,0)</f>
        <v>0</v>
      </c>
      <c r="CD345" s="43">
        <f t="shared" si="492"/>
        <v>0</v>
      </c>
      <c r="CE345" s="43">
        <f t="shared" si="492"/>
        <v>0</v>
      </c>
      <c r="CF345" s="43">
        <f t="shared" si="492"/>
        <v>0</v>
      </c>
      <c r="CG345" s="43">
        <f t="shared" si="492"/>
        <v>0</v>
      </c>
      <c r="CH345" s="43">
        <f t="shared" si="492"/>
        <v>0</v>
      </c>
      <c r="CI345" s="43">
        <f t="shared" si="492"/>
        <v>0</v>
      </c>
      <c r="CJ345" s="43">
        <f t="shared" si="492"/>
        <v>0</v>
      </c>
      <c r="CK345" s="43">
        <f t="shared" si="492"/>
        <v>0</v>
      </c>
      <c r="CL345" s="43">
        <f t="shared" si="492"/>
        <v>0</v>
      </c>
      <c r="CM345" s="43">
        <f t="shared" si="492"/>
        <v>0</v>
      </c>
      <c r="CN345" s="43">
        <f t="shared" si="492"/>
        <v>0</v>
      </c>
      <c r="CO345" s="43">
        <f t="shared" si="492"/>
        <v>0</v>
      </c>
      <c r="CP345" s="43">
        <f t="shared" si="492"/>
        <v>0</v>
      </c>
      <c r="CQ345" s="43">
        <f t="shared" si="492"/>
        <v>0</v>
      </c>
      <c r="CR345" s="43">
        <f t="shared" si="492"/>
        <v>0</v>
      </c>
      <c r="CS345" s="43">
        <f t="shared" si="492"/>
        <v>0</v>
      </c>
      <c r="CT345" s="43">
        <f t="shared" si="492"/>
        <v>0</v>
      </c>
      <c r="CU345" s="43">
        <f t="shared" si="492"/>
        <v>0</v>
      </c>
      <c r="CV345" s="43">
        <f t="shared" si="492"/>
        <v>0</v>
      </c>
      <c r="CW345" s="43">
        <f t="shared" si="492"/>
        <v>0</v>
      </c>
      <c r="CX345" s="43">
        <f t="shared" si="492"/>
        <v>0</v>
      </c>
      <c r="CY345" s="43">
        <f t="shared" si="492"/>
        <v>0</v>
      </c>
      <c r="CZ345" s="43">
        <f t="shared" si="492"/>
        <v>0</v>
      </c>
      <c r="DA345" s="43">
        <f t="shared" si="492"/>
        <v>0</v>
      </c>
      <c r="DB345" s="43">
        <f t="shared" si="492"/>
        <v>0</v>
      </c>
      <c r="DC345" s="43">
        <f t="shared" si="492"/>
        <v>0</v>
      </c>
      <c r="DD345" s="43">
        <f t="shared" si="492"/>
        <v>0</v>
      </c>
      <c r="DE345" s="43">
        <f t="shared" si="492"/>
        <v>0</v>
      </c>
      <c r="DF345" s="43">
        <f t="shared" si="492"/>
        <v>0</v>
      </c>
      <c r="DG345" s="43">
        <f t="shared" si="492"/>
        <v>0</v>
      </c>
      <c r="DH345" s="43">
        <f t="shared" si="492"/>
        <v>0</v>
      </c>
      <c r="DI345" s="43">
        <f t="shared" si="492"/>
        <v>0</v>
      </c>
      <c r="DJ345" s="43">
        <f t="shared" si="492"/>
        <v>0</v>
      </c>
      <c r="DK345" s="43">
        <f t="shared" si="492"/>
        <v>0</v>
      </c>
      <c r="DL345" s="43">
        <f t="shared" si="492"/>
        <v>0</v>
      </c>
      <c r="DM345" s="43">
        <f t="shared" si="492"/>
        <v>0</v>
      </c>
      <c r="DN345" s="43">
        <f t="shared" si="492"/>
        <v>0</v>
      </c>
      <c r="DO345" s="43">
        <f t="shared" si="492"/>
        <v>0</v>
      </c>
      <c r="DP345" s="43">
        <f t="shared" si="492"/>
        <v>0</v>
      </c>
      <c r="DQ345" s="43">
        <f t="shared" si="492"/>
        <v>0</v>
      </c>
      <c r="DR345" s="43">
        <f t="shared" si="492"/>
        <v>0</v>
      </c>
      <c r="DS345" s="43">
        <f t="shared" si="492"/>
        <v>0</v>
      </c>
      <c r="DT345" s="43">
        <f t="shared" si="492"/>
        <v>0</v>
      </c>
      <c r="DU345" s="43">
        <f t="shared" si="492"/>
        <v>0</v>
      </c>
      <c r="DV345" s="43">
        <f t="shared" si="492"/>
        <v>0</v>
      </c>
      <c r="DW345" s="43">
        <f t="shared" si="492"/>
        <v>0</v>
      </c>
    </row>
    <row r="346" spans="4:127" x14ac:dyDescent="0.2">
      <c r="D346" s="20">
        <v>78</v>
      </c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  <c r="BD346" s="43"/>
      <c r="BE346" s="43"/>
      <c r="BF346" s="43"/>
      <c r="BG346" s="43"/>
      <c r="BH346" s="43"/>
      <c r="BI346" s="43"/>
      <c r="BJ346" s="43"/>
      <c r="BK346" s="43"/>
      <c r="BL346" s="43"/>
      <c r="BM346" s="43"/>
      <c r="BN346" s="43"/>
      <c r="BO346" s="43"/>
      <c r="BP346" s="43"/>
      <c r="BQ346" s="43"/>
      <c r="BR346" s="43"/>
      <c r="BS346" s="43"/>
      <c r="BT346" s="43"/>
      <c r="BU346" s="43"/>
      <c r="BV346" s="43"/>
      <c r="BW346" s="43"/>
      <c r="BX346" s="43"/>
      <c r="BY346" s="43"/>
      <c r="BZ346" s="43"/>
      <c r="CA346" s="43"/>
      <c r="CB346" s="43"/>
      <c r="CC346" s="43"/>
      <c r="CD346" s="43">
        <f t="shared" ref="CD346:DW346" si="493">IF(E$4&lt;=$C$269,$CD$9/$C$269,0)</f>
        <v>0</v>
      </c>
      <c r="CE346" s="43">
        <f t="shared" si="493"/>
        <v>0</v>
      </c>
      <c r="CF346" s="43">
        <f t="shared" si="493"/>
        <v>0</v>
      </c>
      <c r="CG346" s="43">
        <f t="shared" si="493"/>
        <v>0</v>
      </c>
      <c r="CH346" s="43">
        <f t="shared" si="493"/>
        <v>0</v>
      </c>
      <c r="CI346" s="43">
        <f t="shared" si="493"/>
        <v>0</v>
      </c>
      <c r="CJ346" s="43">
        <f t="shared" si="493"/>
        <v>0</v>
      </c>
      <c r="CK346" s="43">
        <f t="shared" si="493"/>
        <v>0</v>
      </c>
      <c r="CL346" s="43">
        <f t="shared" si="493"/>
        <v>0</v>
      </c>
      <c r="CM346" s="43">
        <f t="shared" si="493"/>
        <v>0</v>
      </c>
      <c r="CN346" s="43">
        <f t="shared" si="493"/>
        <v>0</v>
      </c>
      <c r="CO346" s="43">
        <f t="shared" si="493"/>
        <v>0</v>
      </c>
      <c r="CP346" s="43">
        <f t="shared" si="493"/>
        <v>0</v>
      </c>
      <c r="CQ346" s="43">
        <f t="shared" si="493"/>
        <v>0</v>
      </c>
      <c r="CR346" s="43">
        <f t="shared" si="493"/>
        <v>0</v>
      </c>
      <c r="CS346" s="43">
        <f t="shared" si="493"/>
        <v>0</v>
      </c>
      <c r="CT346" s="43">
        <f t="shared" si="493"/>
        <v>0</v>
      </c>
      <c r="CU346" s="43">
        <f t="shared" si="493"/>
        <v>0</v>
      </c>
      <c r="CV346" s="43">
        <f t="shared" si="493"/>
        <v>0</v>
      </c>
      <c r="CW346" s="43">
        <f t="shared" si="493"/>
        <v>0</v>
      </c>
      <c r="CX346" s="43">
        <f t="shared" si="493"/>
        <v>0</v>
      </c>
      <c r="CY346" s="43">
        <f t="shared" si="493"/>
        <v>0</v>
      </c>
      <c r="CZ346" s="43">
        <f t="shared" si="493"/>
        <v>0</v>
      </c>
      <c r="DA346" s="43">
        <f t="shared" si="493"/>
        <v>0</v>
      </c>
      <c r="DB346" s="43">
        <f t="shared" si="493"/>
        <v>0</v>
      </c>
      <c r="DC346" s="43">
        <f t="shared" si="493"/>
        <v>0</v>
      </c>
      <c r="DD346" s="43">
        <f t="shared" si="493"/>
        <v>0</v>
      </c>
      <c r="DE346" s="43">
        <f t="shared" si="493"/>
        <v>0</v>
      </c>
      <c r="DF346" s="43">
        <f t="shared" si="493"/>
        <v>0</v>
      </c>
      <c r="DG346" s="43">
        <f t="shared" si="493"/>
        <v>0</v>
      </c>
      <c r="DH346" s="43">
        <f t="shared" si="493"/>
        <v>0</v>
      </c>
      <c r="DI346" s="43">
        <f t="shared" si="493"/>
        <v>0</v>
      </c>
      <c r="DJ346" s="43">
        <f t="shared" si="493"/>
        <v>0</v>
      </c>
      <c r="DK346" s="43">
        <f t="shared" si="493"/>
        <v>0</v>
      </c>
      <c r="DL346" s="43">
        <f t="shared" si="493"/>
        <v>0</v>
      </c>
      <c r="DM346" s="43">
        <f t="shared" si="493"/>
        <v>0</v>
      </c>
      <c r="DN346" s="43">
        <f t="shared" si="493"/>
        <v>0</v>
      </c>
      <c r="DO346" s="43">
        <f t="shared" si="493"/>
        <v>0</v>
      </c>
      <c r="DP346" s="43">
        <f t="shared" si="493"/>
        <v>0</v>
      </c>
      <c r="DQ346" s="43">
        <f t="shared" si="493"/>
        <v>0</v>
      </c>
      <c r="DR346" s="43">
        <f t="shared" si="493"/>
        <v>0</v>
      </c>
      <c r="DS346" s="43">
        <f t="shared" si="493"/>
        <v>0</v>
      </c>
      <c r="DT346" s="43">
        <f t="shared" si="493"/>
        <v>0</v>
      </c>
      <c r="DU346" s="43">
        <f t="shared" si="493"/>
        <v>0</v>
      </c>
      <c r="DV346" s="43">
        <f t="shared" si="493"/>
        <v>0</v>
      </c>
      <c r="DW346" s="43">
        <f t="shared" si="493"/>
        <v>0</v>
      </c>
    </row>
    <row r="347" spans="4:127" x14ac:dyDescent="0.2">
      <c r="D347" s="20">
        <v>79</v>
      </c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  <c r="BB347" s="43"/>
      <c r="BC347" s="43"/>
      <c r="BD347" s="43"/>
      <c r="BE347" s="43"/>
      <c r="BF347" s="43"/>
      <c r="BG347" s="43"/>
      <c r="BH347" s="43"/>
      <c r="BI347" s="43"/>
      <c r="BJ347" s="43"/>
      <c r="BK347" s="43"/>
      <c r="BL347" s="43"/>
      <c r="BM347" s="43"/>
      <c r="BN347" s="43"/>
      <c r="BO347" s="43"/>
      <c r="BP347" s="43"/>
      <c r="BQ347" s="43"/>
      <c r="BR347" s="43"/>
      <c r="BS347" s="43"/>
      <c r="BT347" s="43"/>
      <c r="BU347" s="43"/>
      <c r="BV347" s="43"/>
      <c r="BW347" s="43"/>
      <c r="BX347" s="43"/>
      <c r="BY347" s="43"/>
      <c r="BZ347" s="43"/>
      <c r="CA347" s="43"/>
      <c r="CB347" s="43"/>
      <c r="CC347" s="43"/>
      <c r="CD347" s="43"/>
      <c r="CE347" s="43">
        <f t="shared" ref="CE347:DW347" si="494">IF(E$4&lt;=$C$269,$CE$9/$C$269,0)</f>
        <v>0</v>
      </c>
      <c r="CF347" s="43">
        <f t="shared" si="494"/>
        <v>0</v>
      </c>
      <c r="CG347" s="43">
        <f t="shared" si="494"/>
        <v>0</v>
      </c>
      <c r="CH347" s="43">
        <f t="shared" si="494"/>
        <v>0</v>
      </c>
      <c r="CI347" s="43">
        <f t="shared" si="494"/>
        <v>0</v>
      </c>
      <c r="CJ347" s="43">
        <f t="shared" si="494"/>
        <v>0</v>
      </c>
      <c r="CK347" s="43">
        <f t="shared" si="494"/>
        <v>0</v>
      </c>
      <c r="CL347" s="43">
        <f t="shared" si="494"/>
        <v>0</v>
      </c>
      <c r="CM347" s="43">
        <f t="shared" si="494"/>
        <v>0</v>
      </c>
      <c r="CN347" s="43">
        <f t="shared" si="494"/>
        <v>0</v>
      </c>
      <c r="CO347" s="43">
        <f t="shared" si="494"/>
        <v>0</v>
      </c>
      <c r="CP347" s="43">
        <f t="shared" si="494"/>
        <v>0</v>
      </c>
      <c r="CQ347" s="43">
        <f t="shared" si="494"/>
        <v>0</v>
      </c>
      <c r="CR347" s="43">
        <f t="shared" si="494"/>
        <v>0</v>
      </c>
      <c r="CS347" s="43">
        <f t="shared" si="494"/>
        <v>0</v>
      </c>
      <c r="CT347" s="43">
        <f t="shared" si="494"/>
        <v>0</v>
      </c>
      <c r="CU347" s="43">
        <f t="shared" si="494"/>
        <v>0</v>
      </c>
      <c r="CV347" s="43">
        <f t="shared" si="494"/>
        <v>0</v>
      </c>
      <c r="CW347" s="43">
        <f t="shared" si="494"/>
        <v>0</v>
      </c>
      <c r="CX347" s="43">
        <f t="shared" si="494"/>
        <v>0</v>
      </c>
      <c r="CY347" s="43">
        <f t="shared" si="494"/>
        <v>0</v>
      </c>
      <c r="CZ347" s="43">
        <f t="shared" si="494"/>
        <v>0</v>
      </c>
      <c r="DA347" s="43">
        <f t="shared" si="494"/>
        <v>0</v>
      </c>
      <c r="DB347" s="43">
        <f t="shared" si="494"/>
        <v>0</v>
      </c>
      <c r="DC347" s="43">
        <f t="shared" si="494"/>
        <v>0</v>
      </c>
      <c r="DD347" s="43">
        <f t="shared" si="494"/>
        <v>0</v>
      </c>
      <c r="DE347" s="43">
        <f t="shared" si="494"/>
        <v>0</v>
      </c>
      <c r="DF347" s="43">
        <f t="shared" si="494"/>
        <v>0</v>
      </c>
      <c r="DG347" s="43">
        <f t="shared" si="494"/>
        <v>0</v>
      </c>
      <c r="DH347" s="43">
        <f t="shared" si="494"/>
        <v>0</v>
      </c>
      <c r="DI347" s="43">
        <f t="shared" si="494"/>
        <v>0</v>
      </c>
      <c r="DJ347" s="43">
        <f t="shared" si="494"/>
        <v>0</v>
      </c>
      <c r="DK347" s="43">
        <f t="shared" si="494"/>
        <v>0</v>
      </c>
      <c r="DL347" s="43">
        <f t="shared" si="494"/>
        <v>0</v>
      </c>
      <c r="DM347" s="43">
        <f t="shared" si="494"/>
        <v>0</v>
      </c>
      <c r="DN347" s="43">
        <f t="shared" si="494"/>
        <v>0</v>
      </c>
      <c r="DO347" s="43">
        <f t="shared" si="494"/>
        <v>0</v>
      </c>
      <c r="DP347" s="43">
        <f t="shared" si="494"/>
        <v>0</v>
      </c>
      <c r="DQ347" s="43">
        <f t="shared" si="494"/>
        <v>0</v>
      </c>
      <c r="DR347" s="43">
        <f t="shared" si="494"/>
        <v>0</v>
      </c>
      <c r="DS347" s="43">
        <f t="shared" si="494"/>
        <v>0</v>
      </c>
      <c r="DT347" s="43">
        <f t="shared" si="494"/>
        <v>0</v>
      </c>
      <c r="DU347" s="43">
        <f t="shared" si="494"/>
        <v>0</v>
      </c>
      <c r="DV347" s="43">
        <f t="shared" si="494"/>
        <v>0</v>
      </c>
      <c r="DW347" s="43">
        <f t="shared" si="494"/>
        <v>0</v>
      </c>
    </row>
    <row r="348" spans="4:127" x14ac:dyDescent="0.2">
      <c r="D348" s="20">
        <v>80</v>
      </c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  <c r="AS348" s="43"/>
      <c r="AT348" s="43"/>
      <c r="AU348" s="43"/>
      <c r="AV348" s="43"/>
      <c r="AW348" s="43"/>
      <c r="AX348" s="43"/>
      <c r="AY348" s="43"/>
      <c r="AZ348" s="43"/>
      <c r="BA348" s="43"/>
      <c r="BB348" s="43"/>
      <c r="BC348" s="43"/>
      <c r="BD348" s="43"/>
      <c r="BE348" s="43"/>
      <c r="BF348" s="43"/>
      <c r="BG348" s="43"/>
      <c r="BH348" s="43"/>
      <c r="BI348" s="43"/>
      <c r="BJ348" s="43"/>
      <c r="BK348" s="43"/>
      <c r="BL348" s="43"/>
      <c r="BM348" s="43"/>
      <c r="BN348" s="43"/>
      <c r="BO348" s="43"/>
      <c r="BP348" s="43"/>
      <c r="BQ348" s="43"/>
      <c r="BR348" s="43"/>
      <c r="BS348" s="43"/>
      <c r="BT348" s="43"/>
      <c r="BU348" s="43"/>
      <c r="BV348" s="43"/>
      <c r="BW348" s="43"/>
      <c r="BX348" s="43"/>
      <c r="BY348" s="43"/>
      <c r="BZ348" s="43"/>
      <c r="CA348" s="43"/>
      <c r="CB348" s="43"/>
      <c r="CC348" s="43"/>
      <c r="CD348" s="43"/>
      <c r="CE348" s="43"/>
      <c r="CF348" s="43">
        <f t="shared" ref="CF348:DW348" si="495">IF(E$4&lt;=$C$269,$CF$9/$C$269,0)</f>
        <v>0</v>
      </c>
      <c r="CG348" s="43">
        <f t="shared" si="495"/>
        <v>0</v>
      </c>
      <c r="CH348" s="43">
        <f t="shared" si="495"/>
        <v>0</v>
      </c>
      <c r="CI348" s="43">
        <f t="shared" si="495"/>
        <v>0</v>
      </c>
      <c r="CJ348" s="43">
        <f t="shared" si="495"/>
        <v>0</v>
      </c>
      <c r="CK348" s="43">
        <f t="shared" si="495"/>
        <v>0</v>
      </c>
      <c r="CL348" s="43">
        <f t="shared" si="495"/>
        <v>0</v>
      </c>
      <c r="CM348" s="43">
        <f t="shared" si="495"/>
        <v>0</v>
      </c>
      <c r="CN348" s="43">
        <f t="shared" si="495"/>
        <v>0</v>
      </c>
      <c r="CO348" s="43">
        <f t="shared" si="495"/>
        <v>0</v>
      </c>
      <c r="CP348" s="43">
        <f t="shared" si="495"/>
        <v>0</v>
      </c>
      <c r="CQ348" s="43">
        <f t="shared" si="495"/>
        <v>0</v>
      </c>
      <c r="CR348" s="43">
        <f t="shared" si="495"/>
        <v>0</v>
      </c>
      <c r="CS348" s="43">
        <f t="shared" si="495"/>
        <v>0</v>
      </c>
      <c r="CT348" s="43">
        <f t="shared" si="495"/>
        <v>0</v>
      </c>
      <c r="CU348" s="43">
        <f t="shared" si="495"/>
        <v>0</v>
      </c>
      <c r="CV348" s="43">
        <f t="shared" si="495"/>
        <v>0</v>
      </c>
      <c r="CW348" s="43">
        <f t="shared" si="495"/>
        <v>0</v>
      </c>
      <c r="CX348" s="43">
        <f t="shared" si="495"/>
        <v>0</v>
      </c>
      <c r="CY348" s="43">
        <f t="shared" si="495"/>
        <v>0</v>
      </c>
      <c r="CZ348" s="43">
        <f t="shared" si="495"/>
        <v>0</v>
      </c>
      <c r="DA348" s="43">
        <f t="shared" si="495"/>
        <v>0</v>
      </c>
      <c r="DB348" s="43">
        <f t="shared" si="495"/>
        <v>0</v>
      </c>
      <c r="DC348" s="43">
        <f t="shared" si="495"/>
        <v>0</v>
      </c>
      <c r="DD348" s="43">
        <f t="shared" si="495"/>
        <v>0</v>
      </c>
      <c r="DE348" s="43">
        <f t="shared" si="495"/>
        <v>0</v>
      </c>
      <c r="DF348" s="43">
        <f t="shared" si="495"/>
        <v>0</v>
      </c>
      <c r="DG348" s="43">
        <f t="shared" si="495"/>
        <v>0</v>
      </c>
      <c r="DH348" s="43">
        <f t="shared" si="495"/>
        <v>0</v>
      </c>
      <c r="DI348" s="43">
        <f t="shared" si="495"/>
        <v>0</v>
      </c>
      <c r="DJ348" s="43">
        <f t="shared" si="495"/>
        <v>0</v>
      </c>
      <c r="DK348" s="43">
        <f t="shared" si="495"/>
        <v>0</v>
      </c>
      <c r="DL348" s="43">
        <f t="shared" si="495"/>
        <v>0</v>
      </c>
      <c r="DM348" s="43">
        <f t="shared" si="495"/>
        <v>0</v>
      </c>
      <c r="DN348" s="43">
        <f t="shared" si="495"/>
        <v>0</v>
      </c>
      <c r="DO348" s="43">
        <f t="shared" si="495"/>
        <v>0</v>
      </c>
      <c r="DP348" s="43">
        <f t="shared" si="495"/>
        <v>0</v>
      </c>
      <c r="DQ348" s="43">
        <f t="shared" si="495"/>
        <v>0</v>
      </c>
      <c r="DR348" s="43">
        <f t="shared" si="495"/>
        <v>0</v>
      </c>
      <c r="DS348" s="43">
        <f t="shared" si="495"/>
        <v>0</v>
      </c>
      <c r="DT348" s="43">
        <f t="shared" si="495"/>
        <v>0</v>
      </c>
      <c r="DU348" s="43">
        <f t="shared" si="495"/>
        <v>0</v>
      </c>
      <c r="DV348" s="43">
        <f t="shared" si="495"/>
        <v>0</v>
      </c>
      <c r="DW348" s="43">
        <f t="shared" si="495"/>
        <v>0</v>
      </c>
    </row>
    <row r="349" spans="4:127" x14ac:dyDescent="0.2">
      <c r="D349" s="20">
        <v>81</v>
      </c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  <c r="AW349" s="43"/>
      <c r="AX349" s="43"/>
      <c r="AY349" s="43"/>
      <c r="AZ349" s="43"/>
      <c r="BA349" s="43"/>
      <c r="BB349" s="43"/>
      <c r="BC349" s="43"/>
      <c r="BD349" s="43"/>
      <c r="BE349" s="43"/>
      <c r="BF349" s="43"/>
      <c r="BG349" s="43"/>
      <c r="BH349" s="43"/>
      <c r="BI349" s="43"/>
      <c r="BJ349" s="43"/>
      <c r="BK349" s="43"/>
      <c r="BL349" s="43"/>
      <c r="BM349" s="43"/>
      <c r="BN349" s="43"/>
      <c r="BO349" s="43"/>
      <c r="BP349" s="43"/>
      <c r="BQ349" s="43"/>
      <c r="BR349" s="43"/>
      <c r="BS349" s="43"/>
      <c r="BT349" s="43"/>
      <c r="BU349" s="43"/>
      <c r="BV349" s="43"/>
      <c r="BW349" s="43"/>
      <c r="BX349" s="43"/>
      <c r="BY349" s="43"/>
      <c r="BZ349" s="43"/>
      <c r="CA349" s="43"/>
      <c r="CB349" s="43"/>
      <c r="CC349" s="43"/>
      <c r="CD349" s="43"/>
      <c r="CE349" s="43"/>
      <c r="CF349" s="43"/>
      <c r="CG349" s="43">
        <f t="shared" ref="CG349:DW349" si="496">IF(E$4&lt;=$C$269,$CG$9/$C$269,0)</f>
        <v>0</v>
      </c>
      <c r="CH349" s="43">
        <f t="shared" si="496"/>
        <v>0</v>
      </c>
      <c r="CI349" s="43">
        <f t="shared" si="496"/>
        <v>0</v>
      </c>
      <c r="CJ349" s="43">
        <f t="shared" si="496"/>
        <v>0</v>
      </c>
      <c r="CK349" s="43">
        <f t="shared" si="496"/>
        <v>0</v>
      </c>
      <c r="CL349" s="43">
        <f t="shared" si="496"/>
        <v>0</v>
      </c>
      <c r="CM349" s="43">
        <f t="shared" si="496"/>
        <v>0</v>
      </c>
      <c r="CN349" s="43">
        <f t="shared" si="496"/>
        <v>0</v>
      </c>
      <c r="CO349" s="43">
        <f t="shared" si="496"/>
        <v>0</v>
      </c>
      <c r="CP349" s="43">
        <f t="shared" si="496"/>
        <v>0</v>
      </c>
      <c r="CQ349" s="43">
        <f t="shared" si="496"/>
        <v>0</v>
      </c>
      <c r="CR349" s="43">
        <f t="shared" si="496"/>
        <v>0</v>
      </c>
      <c r="CS349" s="43">
        <f t="shared" si="496"/>
        <v>0</v>
      </c>
      <c r="CT349" s="43">
        <f t="shared" si="496"/>
        <v>0</v>
      </c>
      <c r="CU349" s="43">
        <f t="shared" si="496"/>
        <v>0</v>
      </c>
      <c r="CV349" s="43">
        <f t="shared" si="496"/>
        <v>0</v>
      </c>
      <c r="CW349" s="43">
        <f t="shared" si="496"/>
        <v>0</v>
      </c>
      <c r="CX349" s="43">
        <f t="shared" si="496"/>
        <v>0</v>
      </c>
      <c r="CY349" s="43">
        <f t="shared" si="496"/>
        <v>0</v>
      </c>
      <c r="CZ349" s="43">
        <f t="shared" si="496"/>
        <v>0</v>
      </c>
      <c r="DA349" s="43">
        <f t="shared" si="496"/>
        <v>0</v>
      </c>
      <c r="DB349" s="43">
        <f t="shared" si="496"/>
        <v>0</v>
      </c>
      <c r="DC349" s="43">
        <f t="shared" si="496"/>
        <v>0</v>
      </c>
      <c r="DD349" s="43">
        <f t="shared" si="496"/>
        <v>0</v>
      </c>
      <c r="DE349" s="43">
        <f t="shared" si="496"/>
        <v>0</v>
      </c>
      <c r="DF349" s="43">
        <f t="shared" si="496"/>
        <v>0</v>
      </c>
      <c r="DG349" s="43">
        <f t="shared" si="496"/>
        <v>0</v>
      </c>
      <c r="DH349" s="43">
        <f t="shared" si="496"/>
        <v>0</v>
      </c>
      <c r="DI349" s="43">
        <f t="shared" si="496"/>
        <v>0</v>
      </c>
      <c r="DJ349" s="43">
        <f t="shared" si="496"/>
        <v>0</v>
      </c>
      <c r="DK349" s="43">
        <f t="shared" si="496"/>
        <v>0</v>
      </c>
      <c r="DL349" s="43">
        <f t="shared" si="496"/>
        <v>0</v>
      </c>
      <c r="DM349" s="43">
        <f t="shared" si="496"/>
        <v>0</v>
      </c>
      <c r="DN349" s="43">
        <f t="shared" si="496"/>
        <v>0</v>
      </c>
      <c r="DO349" s="43">
        <f t="shared" si="496"/>
        <v>0</v>
      </c>
      <c r="DP349" s="43">
        <f t="shared" si="496"/>
        <v>0</v>
      </c>
      <c r="DQ349" s="43">
        <f t="shared" si="496"/>
        <v>0</v>
      </c>
      <c r="DR349" s="43">
        <f t="shared" si="496"/>
        <v>0</v>
      </c>
      <c r="DS349" s="43">
        <f t="shared" si="496"/>
        <v>0</v>
      </c>
      <c r="DT349" s="43">
        <f t="shared" si="496"/>
        <v>0</v>
      </c>
      <c r="DU349" s="43">
        <f t="shared" si="496"/>
        <v>0</v>
      </c>
      <c r="DV349" s="43">
        <f t="shared" si="496"/>
        <v>0</v>
      </c>
      <c r="DW349" s="43">
        <f t="shared" si="496"/>
        <v>0</v>
      </c>
    </row>
    <row r="350" spans="4:127" x14ac:dyDescent="0.2">
      <c r="D350" s="20">
        <v>82</v>
      </c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3"/>
      <c r="BD350" s="43"/>
      <c r="BE350" s="43"/>
      <c r="BF350" s="43"/>
      <c r="BG350" s="43"/>
      <c r="BH350" s="43"/>
      <c r="BI350" s="43"/>
      <c r="BJ350" s="43"/>
      <c r="BK350" s="43"/>
      <c r="BL350" s="43"/>
      <c r="BM350" s="43"/>
      <c r="BN350" s="43"/>
      <c r="BO350" s="43"/>
      <c r="BP350" s="43"/>
      <c r="BQ350" s="43"/>
      <c r="BR350" s="43"/>
      <c r="BS350" s="43"/>
      <c r="BT350" s="43"/>
      <c r="BU350" s="43"/>
      <c r="BV350" s="43"/>
      <c r="BW350" s="43"/>
      <c r="BX350" s="43"/>
      <c r="BY350" s="43"/>
      <c r="BZ350" s="43"/>
      <c r="CA350" s="43"/>
      <c r="CB350" s="43"/>
      <c r="CC350" s="43"/>
      <c r="CD350" s="43"/>
      <c r="CE350" s="43"/>
      <c r="CF350" s="43"/>
      <c r="CG350" s="43"/>
      <c r="CH350" s="43">
        <f t="shared" ref="CH350:DW350" si="497">IF(E$4&lt;=$C$269,$CH$9/$C$269,0)</f>
        <v>0</v>
      </c>
      <c r="CI350" s="43">
        <f t="shared" si="497"/>
        <v>0</v>
      </c>
      <c r="CJ350" s="43">
        <f t="shared" si="497"/>
        <v>0</v>
      </c>
      <c r="CK350" s="43">
        <f t="shared" si="497"/>
        <v>0</v>
      </c>
      <c r="CL350" s="43">
        <f t="shared" si="497"/>
        <v>0</v>
      </c>
      <c r="CM350" s="43">
        <f t="shared" si="497"/>
        <v>0</v>
      </c>
      <c r="CN350" s="43">
        <f t="shared" si="497"/>
        <v>0</v>
      </c>
      <c r="CO350" s="43">
        <f t="shared" si="497"/>
        <v>0</v>
      </c>
      <c r="CP350" s="43">
        <f t="shared" si="497"/>
        <v>0</v>
      </c>
      <c r="CQ350" s="43">
        <f t="shared" si="497"/>
        <v>0</v>
      </c>
      <c r="CR350" s="43">
        <f t="shared" si="497"/>
        <v>0</v>
      </c>
      <c r="CS350" s="43">
        <f t="shared" si="497"/>
        <v>0</v>
      </c>
      <c r="CT350" s="43">
        <f t="shared" si="497"/>
        <v>0</v>
      </c>
      <c r="CU350" s="43">
        <f t="shared" si="497"/>
        <v>0</v>
      </c>
      <c r="CV350" s="43">
        <f t="shared" si="497"/>
        <v>0</v>
      </c>
      <c r="CW350" s="43">
        <f t="shared" si="497"/>
        <v>0</v>
      </c>
      <c r="CX350" s="43">
        <f t="shared" si="497"/>
        <v>0</v>
      </c>
      <c r="CY350" s="43">
        <f t="shared" si="497"/>
        <v>0</v>
      </c>
      <c r="CZ350" s="43">
        <f t="shared" si="497"/>
        <v>0</v>
      </c>
      <c r="DA350" s="43">
        <f t="shared" si="497"/>
        <v>0</v>
      </c>
      <c r="DB350" s="43">
        <f t="shared" si="497"/>
        <v>0</v>
      </c>
      <c r="DC350" s="43">
        <f t="shared" si="497"/>
        <v>0</v>
      </c>
      <c r="DD350" s="43">
        <f t="shared" si="497"/>
        <v>0</v>
      </c>
      <c r="DE350" s="43">
        <f t="shared" si="497"/>
        <v>0</v>
      </c>
      <c r="DF350" s="43">
        <f t="shared" si="497"/>
        <v>0</v>
      </c>
      <c r="DG350" s="43">
        <f t="shared" si="497"/>
        <v>0</v>
      </c>
      <c r="DH350" s="43">
        <f t="shared" si="497"/>
        <v>0</v>
      </c>
      <c r="DI350" s="43">
        <f t="shared" si="497"/>
        <v>0</v>
      </c>
      <c r="DJ350" s="43">
        <f t="shared" si="497"/>
        <v>0</v>
      </c>
      <c r="DK350" s="43">
        <f t="shared" si="497"/>
        <v>0</v>
      </c>
      <c r="DL350" s="43">
        <f t="shared" si="497"/>
        <v>0</v>
      </c>
      <c r="DM350" s="43">
        <f t="shared" si="497"/>
        <v>0</v>
      </c>
      <c r="DN350" s="43">
        <f t="shared" si="497"/>
        <v>0</v>
      </c>
      <c r="DO350" s="43">
        <f t="shared" si="497"/>
        <v>0</v>
      </c>
      <c r="DP350" s="43">
        <f t="shared" si="497"/>
        <v>0</v>
      </c>
      <c r="DQ350" s="43">
        <f t="shared" si="497"/>
        <v>0</v>
      </c>
      <c r="DR350" s="43">
        <f t="shared" si="497"/>
        <v>0</v>
      </c>
      <c r="DS350" s="43">
        <f t="shared" si="497"/>
        <v>0</v>
      </c>
      <c r="DT350" s="43">
        <f t="shared" si="497"/>
        <v>0</v>
      </c>
      <c r="DU350" s="43">
        <f t="shared" si="497"/>
        <v>0</v>
      </c>
      <c r="DV350" s="43">
        <f t="shared" si="497"/>
        <v>0</v>
      </c>
      <c r="DW350" s="43">
        <f t="shared" si="497"/>
        <v>0</v>
      </c>
    </row>
    <row r="351" spans="4:127" x14ac:dyDescent="0.2">
      <c r="D351" s="20">
        <v>83</v>
      </c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  <c r="AX351" s="43"/>
      <c r="AY351" s="43"/>
      <c r="AZ351" s="43"/>
      <c r="BA351" s="43"/>
      <c r="BB351" s="43"/>
      <c r="BC351" s="43"/>
      <c r="BD351" s="43"/>
      <c r="BE351" s="43"/>
      <c r="BF351" s="43"/>
      <c r="BG351" s="43"/>
      <c r="BH351" s="43"/>
      <c r="BI351" s="43"/>
      <c r="BJ351" s="43"/>
      <c r="BK351" s="43"/>
      <c r="BL351" s="43"/>
      <c r="BM351" s="43"/>
      <c r="BN351" s="43"/>
      <c r="BO351" s="43"/>
      <c r="BP351" s="43"/>
      <c r="BQ351" s="43"/>
      <c r="BR351" s="43"/>
      <c r="BS351" s="43"/>
      <c r="BT351" s="43"/>
      <c r="BU351" s="43"/>
      <c r="BV351" s="43"/>
      <c r="BW351" s="43"/>
      <c r="BX351" s="43"/>
      <c r="BY351" s="43"/>
      <c r="BZ351" s="43"/>
      <c r="CA351" s="43"/>
      <c r="CB351" s="43"/>
      <c r="CC351" s="43"/>
      <c r="CD351" s="43"/>
      <c r="CE351" s="43"/>
      <c r="CF351" s="43"/>
      <c r="CG351" s="43"/>
      <c r="CH351" s="43"/>
      <c r="CI351" s="43">
        <f t="shared" ref="CI351:DW351" si="498">IF(E$4&lt;=$C$269,$CI$9/$C$269,0)</f>
        <v>0</v>
      </c>
      <c r="CJ351" s="43">
        <f t="shared" si="498"/>
        <v>0</v>
      </c>
      <c r="CK351" s="43">
        <f t="shared" si="498"/>
        <v>0</v>
      </c>
      <c r="CL351" s="43">
        <f t="shared" si="498"/>
        <v>0</v>
      </c>
      <c r="CM351" s="43">
        <f t="shared" si="498"/>
        <v>0</v>
      </c>
      <c r="CN351" s="43">
        <f t="shared" si="498"/>
        <v>0</v>
      </c>
      <c r="CO351" s="43">
        <f t="shared" si="498"/>
        <v>0</v>
      </c>
      <c r="CP351" s="43">
        <f t="shared" si="498"/>
        <v>0</v>
      </c>
      <c r="CQ351" s="43">
        <f t="shared" si="498"/>
        <v>0</v>
      </c>
      <c r="CR351" s="43">
        <f t="shared" si="498"/>
        <v>0</v>
      </c>
      <c r="CS351" s="43">
        <f t="shared" si="498"/>
        <v>0</v>
      </c>
      <c r="CT351" s="43">
        <f t="shared" si="498"/>
        <v>0</v>
      </c>
      <c r="CU351" s="43">
        <f t="shared" si="498"/>
        <v>0</v>
      </c>
      <c r="CV351" s="43">
        <f t="shared" si="498"/>
        <v>0</v>
      </c>
      <c r="CW351" s="43">
        <f t="shared" si="498"/>
        <v>0</v>
      </c>
      <c r="CX351" s="43">
        <f t="shared" si="498"/>
        <v>0</v>
      </c>
      <c r="CY351" s="43">
        <f t="shared" si="498"/>
        <v>0</v>
      </c>
      <c r="CZ351" s="43">
        <f t="shared" si="498"/>
        <v>0</v>
      </c>
      <c r="DA351" s="43">
        <f t="shared" si="498"/>
        <v>0</v>
      </c>
      <c r="DB351" s="43">
        <f t="shared" si="498"/>
        <v>0</v>
      </c>
      <c r="DC351" s="43">
        <f t="shared" si="498"/>
        <v>0</v>
      </c>
      <c r="DD351" s="43">
        <f t="shared" si="498"/>
        <v>0</v>
      </c>
      <c r="DE351" s="43">
        <f t="shared" si="498"/>
        <v>0</v>
      </c>
      <c r="DF351" s="43">
        <f t="shared" si="498"/>
        <v>0</v>
      </c>
      <c r="DG351" s="43">
        <f t="shared" si="498"/>
        <v>0</v>
      </c>
      <c r="DH351" s="43">
        <f t="shared" si="498"/>
        <v>0</v>
      </c>
      <c r="DI351" s="43">
        <f t="shared" si="498"/>
        <v>0</v>
      </c>
      <c r="DJ351" s="43">
        <f t="shared" si="498"/>
        <v>0</v>
      </c>
      <c r="DK351" s="43">
        <f t="shared" si="498"/>
        <v>0</v>
      </c>
      <c r="DL351" s="43">
        <f t="shared" si="498"/>
        <v>0</v>
      </c>
      <c r="DM351" s="43">
        <f t="shared" si="498"/>
        <v>0</v>
      </c>
      <c r="DN351" s="43">
        <f t="shared" si="498"/>
        <v>0</v>
      </c>
      <c r="DO351" s="43">
        <f t="shared" si="498"/>
        <v>0</v>
      </c>
      <c r="DP351" s="43">
        <f t="shared" si="498"/>
        <v>0</v>
      </c>
      <c r="DQ351" s="43">
        <f t="shared" si="498"/>
        <v>0</v>
      </c>
      <c r="DR351" s="43">
        <f t="shared" si="498"/>
        <v>0</v>
      </c>
      <c r="DS351" s="43">
        <f t="shared" si="498"/>
        <v>0</v>
      </c>
      <c r="DT351" s="43">
        <f t="shared" si="498"/>
        <v>0</v>
      </c>
      <c r="DU351" s="43">
        <f t="shared" si="498"/>
        <v>0</v>
      </c>
      <c r="DV351" s="43">
        <f t="shared" si="498"/>
        <v>0</v>
      </c>
      <c r="DW351" s="43">
        <f t="shared" si="498"/>
        <v>0</v>
      </c>
    </row>
    <row r="352" spans="4:127" x14ac:dyDescent="0.2">
      <c r="D352" s="20">
        <v>84</v>
      </c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3"/>
      <c r="BD352" s="43"/>
      <c r="BE352" s="43"/>
      <c r="BF352" s="43"/>
      <c r="BG352" s="43"/>
      <c r="BH352" s="43"/>
      <c r="BI352" s="43"/>
      <c r="BJ352" s="43"/>
      <c r="BK352" s="43"/>
      <c r="BL352" s="43"/>
      <c r="BM352" s="43"/>
      <c r="BN352" s="43"/>
      <c r="BO352" s="43"/>
      <c r="BP352" s="43"/>
      <c r="BQ352" s="43"/>
      <c r="BR352" s="43"/>
      <c r="BS352" s="43"/>
      <c r="BT352" s="43"/>
      <c r="BU352" s="43"/>
      <c r="BV352" s="43"/>
      <c r="BW352" s="43"/>
      <c r="BX352" s="43"/>
      <c r="BY352" s="43"/>
      <c r="BZ352" s="43"/>
      <c r="CA352" s="43"/>
      <c r="CB352" s="43"/>
      <c r="CC352" s="43"/>
      <c r="CD352" s="43"/>
      <c r="CE352" s="43"/>
      <c r="CF352" s="43"/>
      <c r="CG352" s="43"/>
      <c r="CH352" s="43"/>
      <c r="CI352" s="43"/>
      <c r="CJ352" s="43">
        <f t="shared" ref="CJ352:DW352" si="499">IF(E$4&lt;=$C$269,$CJ$9/$C$269,0)</f>
        <v>0</v>
      </c>
      <c r="CK352" s="43">
        <f t="shared" si="499"/>
        <v>0</v>
      </c>
      <c r="CL352" s="43">
        <f t="shared" si="499"/>
        <v>0</v>
      </c>
      <c r="CM352" s="43">
        <f t="shared" si="499"/>
        <v>0</v>
      </c>
      <c r="CN352" s="43">
        <f t="shared" si="499"/>
        <v>0</v>
      </c>
      <c r="CO352" s="43">
        <f t="shared" si="499"/>
        <v>0</v>
      </c>
      <c r="CP352" s="43">
        <f t="shared" si="499"/>
        <v>0</v>
      </c>
      <c r="CQ352" s="43">
        <f t="shared" si="499"/>
        <v>0</v>
      </c>
      <c r="CR352" s="43">
        <f t="shared" si="499"/>
        <v>0</v>
      </c>
      <c r="CS352" s="43">
        <f t="shared" si="499"/>
        <v>0</v>
      </c>
      <c r="CT352" s="43">
        <f t="shared" si="499"/>
        <v>0</v>
      </c>
      <c r="CU352" s="43">
        <f t="shared" si="499"/>
        <v>0</v>
      </c>
      <c r="CV352" s="43">
        <f t="shared" si="499"/>
        <v>0</v>
      </c>
      <c r="CW352" s="43">
        <f t="shared" si="499"/>
        <v>0</v>
      </c>
      <c r="CX352" s="43">
        <f t="shared" si="499"/>
        <v>0</v>
      </c>
      <c r="CY352" s="43">
        <f t="shared" si="499"/>
        <v>0</v>
      </c>
      <c r="CZ352" s="43">
        <f t="shared" si="499"/>
        <v>0</v>
      </c>
      <c r="DA352" s="43">
        <f t="shared" si="499"/>
        <v>0</v>
      </c>
      <c r="DB352" s="43">
        <f t="shared" si="499"/>
        <v>0</v>
      </c>
      <c r="DC352" s="43">
        <f t="shared" si="499"/>
        <v>0</v>
      </c>
      <c r="DD352" s="43">
        <f t="shared" si="499"/>
        <v>0</v>
      </c>
      <c r="DE352" s="43">
        <f t="shared" si="499"/>
        <v>0</v>
      </c>
      <c r="DF352" s="43">
        <f t="shared" si="499"/>
        <v>0</v>
      </c>
      <c r="DG352" s="43">
        <f t="shared" si="499"/>
        <v>0</v>
      </c>
      <c r="DH352" s="43">
        <f t="shared" si="499"/>
        <v>0</v>
      </c>
      <c r="DI352" s="43">
        <f t="shared" si="499"/>
        <v>0</v>
      </c>
      <c r="DJ352" s="43">
        <f t="shared" si="499"/>
        <v>0</v>
      </c>
      <c r="DK352" s="43">
        <f t="shared" si="499"/>
        <v>0</v>
      </c>
      <c r="DL352" s="43">
        <f t="shared" si="499"/>
        <v>0</v>
      </c>
      <c r="DM352" s="43">
        <f t="shared" si="499"/>
        <v>0</v>
      </c>
      <c r="DN352" s="43">
        <f t="shared" si="499"/>
        <v>0</v>
      </c>
      <c r="DO352" s="43">
        <f t="shared" si="499"/>
        <v>0</v>
      </c>
      <c r="DP352" s="43">
        <f t="shared" si="499"/>
        <v>0</v>
      </c>
      <c r="DQ352" s="43">
        <f t="shared" si="499"/>
        <v>0</v>
      </c>
      <c r="DR352" s="43">
        <f t="shared" si="499"/>
        <v>0</v>
      </c>
      <c r="DS352" s="43">
        <f t="shared" si="499"/>
        <v>0</v>
      </c>
      <c r="DT352" s="43">
        <f t="shared" si="499"/>
        <v>0</v>
      </c>
      <c r="DU352" s="43">
        <f t="shared" si="499"/>
        <v>0</v>
      </c>
      <c r="DV352" s="43">
        <f t="shared" si="499"/>
        <v>0</v>
      </c>
      <c r="DW352" s="43">
        <f t="shared" si="499"/>
        <v>0</v>
      </c>
    </row>
    <row r="353" spans="4:127" x14ac:dyDescent="0.2">
      <c r="D353" s="20">
        <v>85</v>
      </c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  <c r="AX353" s="43"/>
      <c r="AY353" s="43"/>
      <c r="AZ353" s="43"/>
      <c r="BA353" s="43"/>
      <c r="BB353" s="43"/>
      <c r="BC353" s="43"/>
      <c r="BD353" s="43"/>
      <c r="BE353" s="43"/>
      <c r="BF353" s="43"/>
      <c r="BG353" s="43"/>
      <c r="BH353" s="43"/>
      <c r="BI353" s="43"/>
      <c r="BJ353" s="43"/>
      <c r="BK353" s="43"/>
      <c r="BL353" s="43"/>
      <c r="BM353" s="43"/>
      <c r="BN353" s="43"/>
      <c r="BO353" s="43"/>
      <c r="BP353" s="43"/>
      <c r="BQ353" s="43"/>
      <c r="BR353" s="43"/>
      <c r="BS353" s="43"/>
      <c r="BT353" s="43"/>
      <c r="BU353" s="43"/>
      <c r="BV353" s="43"/>
      <c r="BW353" s="43"/>
      <c r="BX353" s="43"/>
      <c r="BY353" s="43"/>
      <c r="BZ353" s="43"/>
      <c r="CA353" s="43"/>
      <c r="CB353" s="43"/>
      <c r="CC353" s="43"/>
      <c r="CD353" s="43"/>
      <c r="CE353" s="43"/>
      <c r="CF353" s="43"/>
      <c r="CG353" s="43"/>
      <c r="CH353" s="43"/>
      <c r="CI353" s="43"/>
      <c r="CJ353" s="43"/>
      <c r="CK353" s="43">
        <f t="shared" ref="CK353:DW353" si="500">IF(E$4&lt;=$C$269,$CK$9/$C$269,0)</f>
        <v>0</v>
      </c>
      <c r="CL353" s="43">
        <f t="shared" si="500"/>
        <v>0</v>
      </c>
      <c r="CM353" s="43">
        <f t="shared" si="500"/>
        <v>0</v>
      </c>
      <c r="CN353" s="43">
        <f t="shared" si="500"/>
        <v>0</v>
      </c>
      <c r="CO353" s="43">
        <f t="shared" si="500"/>
        <v>0</v>
      </c>
      <c r="CP353" s="43">
        <f t="shared" si="500"/>
        <v>0</v>
      </c>
      <c r="CQ353" s="43">
        <f t="shared" si="500"/>
        <v>0</v>
      </c>
      <c r="CR353" s="43">
        <f t="shared" si="500"/>
        <v>0</v>
      </c>
      <c r="CS353" s="43">
        <f t="shared" si="500"/>
        <v>0</v>
      </c>
      <c r="CT353" s="43">
        <f t="shared" si="500"/>
        <v>0</v>
      </c>
      <c r="CU353" s="43">
        <f t="shared" si="500"/>
        <v>0</v>
      </c>
      <c r="CV353" s="43">
        <f t="shared" si="500"/>
        <v>0</v>
      </c>
      <c r="CW353" s="43">
        <f t="shared" si="500"/>
        <v>0</v>
      </c>
      <c r="CX353" s="43">
        <f t="shared" si="500"/>
        <v>0</v>
      </c>
      <c r="CY353" s="43">
        <f t="shared" si="500"/>
        <v>0</v>
      </c>
      <c r="CZ353" s="43">
        <f t="shared" si="500"/>
        <v>0</v>
      </c>
      <c r="DA353" s="43">
        <f t="shared" si="500"/>
        <v>0</v>
      </c>
      <c r="DB353" s="43">
        <f t="shared" si="500"/>
        <v>0</v>
      </c>
      <c r="DC353" s="43">
        <f t="shared" si="500"/>
        <v>0</v>
      </c>
      <c r="DD353" s="43">
        <f t="shared" si="500"/>
        <v>0</v>
      </c>
      <c r="DE353" s="43">
        <f t="shared" si="500"/>
        <v>0</v>
      </c>
      <c r="DF353" s="43">
        <f t="shared" si="500"/>
        <v>0</v>
      </c>
      <c r="DG353" s="43">
        <f t="shared" si="500"/>
        <v>0</v>
      </c>
      <c r="DH353" s="43">
        <f t="shared" si="500"/>
        <v>0</v>
      </c>
      <c r="DI353" s="43">
        <f t="shared" si="500"/>
        <v>0</v>
      </c>
      <c r="DJ353" s="43">
        <f t="shared" si="500"/>
        <v>0</v>
      </c>
      <c r="DK353" s="43">
        <f t="shared" si="500"/>
        <v>0</v>
      </c>
      <c r="DL353" s="43">
        <f t="shared" si="500"/>
        <v>0</v>
      </c>
      <c r="DM353" s="43">
        <f t="shared" si="500"/>
        <v>0</v>
      </c>
      <c r="DN353" s="43">
        <f t="shared" si="500"/>
        <v>0</v>
      </c>
      <c r="DO353" s="43">
        <f t="shared" si="500"/>
        <v>0</v>
      </c>
      <c r="DP353" s="43">
        <f t="shared" si="500"/>
        <v>0</v>
      </c>
      <c r="DQ353" s="43">
        <f t="shared" si="500"/>
        <v>0</v>
      </c>
      <c r="DR353" s="43">
        <f t="shared" si="500"/>
        <v>0</v>
      </c>
      <c r="DS353" s="43">
        <f t="shared" si="500"/>
        <v>0</v>
      </c>
      <c r="DT353" s="43">
        <f t="shared" si="500"/>
        <v>0</v>
      </c>
      <c r="DU353" s="43">
        <f t="shared" si="500"/>
        <v>0</v>
      </c>
      <c r="DV353" s="43">
        <f t="shared" si="500"/>
        <v>0</v>
      </c>
      <c r="DW353" s="43">
        <f t="shared" si="500"/>
        <v>0</v>
      </c>
    </row>
    <row r="354" spans="4:127" x14ac:dyDescent="0.2">
      <c r="D354" s="20">
        <v>86</v>
      </c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3"/>
      <c r="BD354" s="43"/>
      <c r="BE354" s="43"/>
      <c r="BF354" s="43"/>
      <c r="BG354" s="43"/>
      <c r="BH354" s="43"/>
      <c r="BI354" s="43"/>
      <c r="BJ354" s="43"/>
      <c r="BK354" s="43"/>
      <c r="BL354" s="43"/>
      <c r="BM354" s="43"/>
      <c r="BN354" s="43"/>
      <c r="BO354" s="43"/>
      <c r="BP354" s="43"/>
      <c r="BQ354" s="43"/>
      <c r="BR354" s="43"/>
      <c r="BS354" s="43"/>
      <c r="BT354" s="43"/>
      <c r="BU354" s="43"/>
      <c r="BV354" s="43"/>
      <c r="BW354" s="43"/>
      <c r="BX354" s="43"/>
      <c r="BY354" s="43"/>
      <c r="BZ354" s="43"/>
      <c r="CA354" s="43"/>
      <c r="CB354" s="43"/>
      <c r="CC354" s="43"/>
      <c r="CD354" s="43"/>
      <c r="CE354" s="43"/>
      <c r="CF354" s="43"/>
      <c r="CG354" s="43"/>
      <c r="CH354" s="43"/>
      <c r="CI354" s="43"/>
      <c r="CJ354" s="43"/>
      <c r="CK354" s="43"/>
      <c r="CL354" s="43">
        <f t="shared" ref="CL354:DW354" si="501">IF(E$4&lt;=$C$269,$CL$9/$C$269,0)</f>
        <v>0</v>
      </c>
      <c r="CM354" s="43">
        <f t="shared" si="501"/>
        <v>0</v>
      </c>
      <c r="CN354" s="43">
        <f t="shared" si="501"/>
        <v>0</v>
      </c>
      <c r="CO354" s="43">
        <f t="shared" si="501"/>
        <v>0</v>
      </c>
      <c r="CP354" s="43">
        <f t="shared" si="501"/>
        <v>0</v>
      </c>
      <c r="CQ354" s="43">
        <f t="shared" si="501"/>
        <v>0</v>
      </c>
      <c r="CR354" s="43">
        <f t="shared" si="501"/>
        <v>0</v>
      </c>
      <c r="CS354" s="43">
        <f t="shared" si="501"/>
        <v>0</v>
      </c>
      <c r="CT354" s="43">
        <f t="shared" si="501"/>
        <v>0</v>
      </c>
      <c r="CU354" s="43">
        <f t="shared" si="501"/>
        <v>0</v>
      </c>
      <c r="CV354" s="43">
        <f t="shared" si="501"/>
        <v>0</v>
      </c>
      <c r="CW354" s="43">
        <f t="shared" si="501"/>
        <v>0</v>
      </c>
      <c r="CX354" s="43">
        <f t="shared" si="501"/>
        <v>0</v>
      </c>
      <c r="CY354" s="43">
        <f t="shared" si="501"/>
        <v>0</v>
      </c>
      <c r="CZ354" s="43">
        <f t="shared" si="501"/>
        <v>0</v>
      </c>
      <c r="DA354" s="43">
        <f t="shared" si="501"/>
        <v>0</v>
      </c>
      <c r="DB354" s="43">
        <f t="shared" si="501"/>
        <v>0</v>
      </c>
      <c r="DC354" s="43">
        <f t="shared" si="501"/>
        <v>0</v>
      </c>
      <c r="DD354" s="43">
        <f t="shared" si="501"/>
        <v>0</v>
      </c>
      <c r="DE354" s="43">
        <f t="shared" si="501"/>
        <v>0</v>
      </c>
      <c r="DF354" s="43">
        <f t="shared" si="501"/>
        <v>0</v>
      </c>
      <c r="DG354" s="43">
        <f t="shared" si="501"/>
        <v>0</v>
      </c>
      <c r="DH354" s="43">
        <f t="shared" si="501"/>
        <v>0</v>
      </c>
      <c r="DI354" s="43">
        <f t="shared" si="501"/>
        <v>0</v>
      </c>
      <c r="DJ354" s="43">
        <f t="shared" si="501"/>
        <v>0</v>
      </c>
      <c r="DK354" s="43">
        <f t="shared" si="501"/>
        <v>0</v>
      </c>
      <c r="DL354" s="43">
        <f t="shared" si="501"/>
        <v>0</v>
      </c>
      <c r="DM354" s="43">
        <f t="shared" si="501"/>
        <v>0</v>
      </c>
      <c r="DN354" s="43">
        <f t="shared" si="501"/>
        <v>0</v>
      </c>
      <c r="DO354" s="43">
        <f t="shared" si="501"/>
        <v>0</v>
      </c>
      <c r="DP354" s="43">
        <f t="shared" si="501"/>
        <v>0</v>
      </c>
      <c r="DQ354" s="43">
        <f t="shared" si="501"/>
        <v>0</v>
      </c>
      <c r="DR354" s="43">
        <f t="shared" si="501"/>
        <v>0</v>
      </c>
      <c r="DS354" s="43">
        <f t="shared" si="501"/>
        <v>0</v>
      </c>
      <c r="DT354" s="43">
        <f t="shared" si="501"/>
        <v>0</v>
      </c>
      <c r="DU354" s="43">
        <f t="shared" si="501"/>
        <v>0</v>
      </c>
      <c r="DV354" s="43">
        <f t="shared" si="501"/>
        <v>0</v>
      </c>
      <c r="DW354" s="43">
        <f t="shared" si="501"/>
        <v>0</v>
      </c>
    </row>
    <row r="355" spans="4:127" x14ac:dyDescent="0.2">
      <c r="D355" s="20">
        <v>87</v>
      </c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  <c r="AW355" s="43"/>
      <c r="AX355" s="43"/>
      <c r="AY355" s="43"/>
      <c r="AZ355" s="43"/>
      <c r="BA355" s="43"/>
      <c r="BB355" s="43"/>
      <c r="BC355" s="43"/>
      <c r="BD355" s="43"/>
      <c r="BE355" s="43"/>
      <c r="BF355" s="43"/>
      <c r="BG355" s="43"/>
      <c r="BH355" s="43"/>
      <c r="BI355" s="43"/>
      <c r="BJ355" s="43"/>
      <c r="BK355" s="43"/>
      <c r="BL355" s="43"/>
      <c r="BM355" s="43"/>
      <c r="BN355" s="43"/>
      <c r="BO355" s="43"/>
      <c r="BP355" s="43"/>
      <c r="BQ355" s="43"/>
      <c r="BR355" s="43"/>
      <c r="BS355" s="43"/>
      <c r="BT355" s="43"/>
      <c r="BU355" s="43"/>
      <c r="BV355" s="43"/>
      <c r="BW355" s="43"/>
      <c r="BX355" s="43"/>
      <c r="BY355" s="43"/>
      <c r="BZ355" s="43"/>
      <c r="CA355" s="43"/>
      <c r="CB355" s="43"/>
      <c r="CC355" s="43"/>
      <c r="CD355" s="43"/>
      <c r="CE355" s="43"/>
      <c r="CF355" s="43"/>
      <c r="CG355" s="43"/>
      <c r="CH355" s="43"/>
      <c r="CI355" s="43"/>
      <c r="CJ355" s="43"/>
      <c r="CK355" s="43"/>
      <c r="CL355" s="43"/>
      <c r="CM355" s="43">
        <f t="shared" ref="CM355:DW355" si="502">IF(E$4&lt;=$C$269,$CM$9/$C$269,0)</f>
        <v>0</v>
      </c>
      <c r="CN355" s="43">
        <f t="shared" si="502"/>
        <v>0</v>
      </c>
      <c r="CO355" s="43">
        <f t="shared" si="502"/>
        <v>0</v>
      </c>
      <c r="CP355" s="43">
        <f t="shared" si="502"/>
        <v>0</v>
      </c>
      <c r="CQ355" s="43">
        <f t="shared" si="502"/>
        <v>0</v>
      </c>
      <c r="CR355" s="43">
        <f t="shared" si="502"/>
        <v>0</v>
      </c>
      <c r="CS355" s="43">
        <f t="shared" si="502"/>
        <v>0</v>
      </c>
      <c r="CT355" s="43">
        <f t="shared" si="502"/>
        <v>0</v>
      </c>
      <c r="CU355" s="43">
        <f t="shared" si="502"/>
        <v>0</v>
      </c>
      <c r="CV355" s="43">
        <f t="shared" si="502"/>
        <v>0</v>
      </c>
      <c r="CW355" s="43">
        <f t="shared" si="502"/>
        <v>0</v>
      </c>
      <c r="CX355" s="43">
        <f t="shared" si="502"/>
        <v>0</v>
      </c>
      <c r="CY355" s="43">
        <f t="shared" si="502"/>
        <v>0</v>
      </c>
      <c r="CZ355" s="43">
        <f t="shared" si="502"/>
        <v>0</v>
      </c>
      <c r="DA355" s="43">
        <f t="shared" si="502"/>
        <v>0</v>
      </c>
      <c r="DB355" s="43">
        <f t="shared" si="502"/>
        <v>0</v>
      </c>
      <c r="DC355" s="43">
        <f t="shared" si="502"/>
        <v>0</v>
      </c>
      <c r="DD355" s="43">
        <f t="shared" si="502"/>
        <v>0</v>
      </c>
      <c r="DE355" s="43">
        <f t="shared" si="502"/>
        <v>0</v>
      </c>
      <c r="DF355" s="43">
        <f t="shared" si="502"/>
        <v>0</v>
      </c>
      <c r="DG355" s="43">
        <f t="shared" si="502"/>
        <v>0</v>
      </c>
      <c r="DH355" s="43">
        <f t="shared" si="502"/>
        <v>0</v>
      </c>
      <c r="DI355" s="43">
        <f t="shared" si="502"/>
        <v>0</v>
      </c>
      <c r="DJ355" s="43">
        <f t="shared" si="502"/>
        <v>0</v>
      </c>
      <c r="DK355" s="43">
        <f t="shared" si="502"/>
        <v>0</v>
      </c>
      <c r="DL355" s="43">
        <f t="shared" si="502"/>
        <v>0</v>
      </c>
      <c r="DM355" s="43">
        <f t="shared" si="502"/>
        <v>0</v>
      </c>
      <c r="DN355" s="43">
        <f t="shared" si="502"/>
        <v>0</v>
      </c>
      <c r="DO355" s="43">
        <f t="shared" si="502"/>
        <v>0</v>
      </c>
      <c r="DP355" s="43">
        <f t="shared" si="502"/>
        <v>0</v>
      </c>
      <c r="DQ355" s="43">
        <f t="shared" si="502"/>
        <v>0</v>
      </c>
      <c r="DR355" s="43">
        <f t="shared" si="502"/>
        <v>0</v>
      </c>
      <c r="DS355" s="43">
        <f t="shared" si="502"/>
        <v>0</v>
      </c>
      <c r="DT355" s="43">
        <f t="shared" si="502"/>
        <v>0</v>
      </c>
      <c r="DU355" s="43">
        <f t="shared" si="502"/>
        <v>0</v>
      </c>
      <c r="DV355" s="43">
        <f t="shared" si="502"/>
        <v>0</v>
      </c>
      <c r="DW355" s="43">
        <f t="shared" si="502"/>
        <v>0</v>
      </c>
    </row>
    <row r="356" spans="4:127" x14ac:dyDescent="0.2">
      <c r="D356" s="20">
        <v>88</v>
      </c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  <c r="BD356" s="43"/>
      <c r="BE356" s="43"/>
      <c r="BF356" s="43"/>
      <c r="BG356" s="43"/>
      <c r="BH356" s="43"/>
      <c r="BI356" s="43"/>
      <c r="BJ356" s="43"/>
      <c r="BK356" s="43"/>
      <c r="BL356" s="43"/>
      <c r="BM356" s="43"/>
      <c r="BN356" s="43"/>
      <c r="BO356" s="43"/>
      <c r="BP356" s="43"/>
      <c r="BQ356" s="43"/>
      <c r="BR356" s="43"/>
      <c r="BS356" s="43"/>
      <c r="BT356" s="43"/>
      <c r="BU356" s="43"/>
      <c r="BV356" s="43"/>
      <c r="BW356" s="43"/>
      <c r="BX356" s="43"/>
      <c r="BY356" s="43"/>
      <c r="BZ356" s="43"/>
      <c r="CA356" s="43"/>
      <c r="CB356" s="43"/>
      <c r="CC356" s="43"/>
      <c r="CD356" s="43"/>
      <c r="CE356" s="43"/>
      <c r="CF356" s="43"/>
      <c r="CG356" s="43"/>
      <c r="CH356" s="43"/>
      <c r="CI356" s="43"/>
      <c r="CJ356" s="43"/>
      <c r="CK356" s="43"/>
      <c r="CL356" s="43"/>
      <c r="CM356" s="43"/>
      <c r="CN356" s="43">
        <f t="shared" ref="CN356:DW356" si="503">IF(E$4&lt;=$C$269,$CN$9/$C$269,0)</f>
        <v>0</v>
      </c>
      <c r="CO356" s="43">
        <f t="shared" si="503"/>
        <v>0</v>
      </c>
      <c r="CP356" s="43">
        <f t="shared" si="503"/>
        <v>0</v>
      </c>
      <c r="CQ356" s="43">
        <f t="shared" si="503"/>
        <v>0</v>
      </c>
      <c r="CR356" s="43">
        <f t="shared" si="503"/>
        <v>0</v>
      </c>
      <c r="CS356" s="43">
        <f t="shared" si="503"/>
        <v>0</v>
      </c>
      <c r="CT356" s="43">
        <f t="shared" si="503"/>
        <v>0</v>
      </c>
      <c r="CU356" s="43">
        <f t="shared" si="503"/>
        <v>0</v>
      </c>
      <c r="CV356" s="43">
        <f t="shared" si="503"/>
        <v>0</v>
      </c>
      <c r="CW356" s="43">
        <f t="shared" si="503"/>
        <v>0</v>
      </c>
      <c r="CX356" s="43">
        <f t="shared" si="503"/>
        <v>0</v>
      </c>
      <c r="CY356" s="43">
        <f t="shared" si="503"/>
        <v>0</v>
      </c>
      <c r="CZ356" s="43">
        <f t="shared" si="503"/>
        <v>0</v>
      </c>
      <c r="DA356" s="43">
        <f t="shared" si="503"/>
        <v>0</v>
      </c>
      <c r="DB356" s="43">
        <f t="shared" si="503"/>
        <v>0</v>
      </c>
      <c r="DC356" s="43">
        <f t="shared" si="503"/>
        <v>0</v>
      </c>
      <c r="DD356" s="43">
        <f t="shared" si="503"/>
        <v>0</v>
      </c>
      <c r="DE356" s="43">
        <f t="shared" si="503"/>
        <v>0</v>
      </c>
      <c r="DF356" s="43">
        <f t="shared" si="503"/>
        <v>0</v>
      </c>
      <c r="DG356" s="43">
        <f t="shared" si="503"/>
        <v>0</v>
      </c>
      <c r="DH356" s="43">
        <f t="shared" si="503"/>
        <v>0</v>
      </c>
      <c r="DI356" s="43">
        <f t="shared" si="503"/>
        <v>0</v>
      </c>
      <c r="DJ356" s="43">
        <f t="shared" si="503"/>
        <v>0</v>
      </c>
      <c r="DK356" s="43">
        <f t="shared" si="503"/>
        <v>0</v>
      </c>
      <c r="DL356" s="43">
        <f t="shared" si="503"/>
        <v>0</v>
      </c>
      <c r="DM356" s="43">
        <f t="shared" si="503"/>
        <v>0</v>
      </c>
      <c r="DN356" s="43">
        <f t="shared" si="503"/>
        <v>0</v>
      </c>
      <c r="DO356" s="43">
        <f t="shared" si="503"/>
        <v>0</v>
      </c>
      <c r="DP356" s="43">
        <f t="shared" si="503"/>
        <v>0</v>
      </c>
      <c r="DQ356" s="43">
        <f t="shared" si="503"/>
        <v>0</v>
      </c>
      <c r="DR356" s="43">
        <f t="shared" si="503"/>
        <v>0</v>
      </c>
      <c r="DS356" s="43">
        <f t="shared" si="503"/>
        <v>0</v>
      </c>
      <c r="DT356" s="43">
        <f t="shared" si="503"/>
        <v>0</v>
      </c>
      <c r="DU356" s="43">
        <f t="shared" si="503"/>
        <v>0</v>
      </c>
      <c r="DV356" s="43">
        <f t="shared" si="503"/>
        <v>0</v>
      </c>
      <c r="DW356" s="43">
        <f t="shared" si="503"/>
        <v>0</v>
      </c>
    </row>
    <row r="357" spans="4:127" x14ac:dyDescent="0.2">
      <c r="D357" s="20">
        <v>89</v>
      </c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  <c r="BD357" s="43"/>
      <c r="BE357" s="43"/>
      <c r="BF357" s="43"/>
      <c r="BG357" s="43"/>
      <c r="BH357" s="43"/>
      <c r="BI357" s="43"/>
      <c r="BJ357" s="43"/>
      <c r="BK357" s="43"/>
      <c r="BL357" s="43"/>
      <c r="BM357" s="43"/>
      <c r="BN357" s="43"/>
      <c r="BO357" s="43"/>
      <c r="BP357" s="43"/>
      <c r="BQ357" s="43"/>
      <c r="BR357" s="43"/>
      <c r="BS357" s="43"/>
      <c r="BT357" s="43"/>
      <c r="BU357" s="43"/>
      <c r="BV357" s="43"/>
      <c r="BW357" s="43"/>
      <c r="BX357" s="43"/>
      <c r="BY357" s="43"/>
      <c r="BZ357" s="43"/>
      <c r="CA357" s="43"/>
      <c r="CB357" s="43"/>
      <c r="CC357" s="43"/>
      <c r="CD357" s="43"/>
      <c r="CE357" s="43"/>
      <c r="CF357" s="43"/>
      <c r="CG357" s="43"/>
      <c r="CH357" s="43"/>
      <c r="CI357" s="43"/>
      <c r="CJ357" s="43"/>
      <c r="CK357" s="43"/>
      <c r="CL357" s="43"/>
      <c r="CM357" s="43"/>
      <c r="CN357" s="43"/>
      <c r="CO357" s="43">
        <f t="shared" ref="CO357:DW357" si="504">IF(E$4&lt;=$C$269,$CO$9/$C$269,0)</f>
        <v>0</v>
      </c>
      <c r="CP357" s="43">
        <f t="shared" si="504"/>
        <v>0</v>
      </c>
      <c r="CQ357" s="43">
        <f t="shared" si="504"/>
        <v>0</v>
      </c>
      <c r="CR357" s="43">
        <f t="shared" si="504"/>
        <v>0</v>
      </c>
      <c r="CS357" s="43">
        <f t="shared" si="504"/>
        <v>0</v>
      </c>
      <c r="CT357" s="43">
        <f t="shared" si="504"/>
        <v>0</v>
      </c>
      <c r="CU357" s="43">
        <f t="shared" si="504"/>
        <v>0</v>
      </c>
      <c r="CV357" s="43">
        <f t="shared" si="504"/>
        <v>0</v>
      </c>
      <c r="CW357" s="43">
        <f t="shared" si="504"/>
        <v>0</v>
      </c>
      <c r="CX357" s="43">
        <f t="shared" si="504"/>
        <v>0</v>
      </c>
      <c r="CY357" s="43">
        <f t="shared" si="504"/>
        <v>0</v>
      </c>
      <c r="CZ357" s="43">
        <f t="shared" si="504"/>
        <v>0</v>
      </c>
      <c r="DA357" s="43">
        <f t="shared" si="504"/>
        <v>0</v>
      </c>
      <c r="DB357" s="43">
        <f t="shared" si="504"/>
        <v>0</v>
      </c>
      <c r="DC357" s="43">
        <f t="shared" si="504"/>
        <v>0</v>
      </c>
      <c r="DD357" s="43">
        <f t="shared" si="504"/>
        <v>0</v>
      </c>
      <c r="DE357" s="43">
        <f t="shared" si="504"/>
        <v>0</v>
      </c>
      <c r="DF357" s="43">
        <f t="shared" si="504"/>
        <v>0</v>
      </c>
      <c r="DG357" s="43">
        <f t="shared" si="504"/>
        <v>0</v>
      </c>
      <c r="DH357" s="43">
        <f t="shared" si="504"/>
        <v>0</v>
      </c>
      <c r="DI357" s="43">
        <f t="shared" si="504"/>
        <v>0</v>
      </c>
      <c r="DJ357" s="43">
        <f t="shared" si="504"/>
        <v>0</v>
      </c>
      <c r="DK357" s="43">
        <f t="shared" si="504"/>
        <v>0</v>
      </c>
      <c r="DL357" s="43">
        <f t="shared" si="504"/>
        <v>0</v>
      </c>
      <c r="DM357" s="43">
        <f t="shared" si="504"/>
        <v>0</v>
      </c>
      <c r="DN357" s="43">
        <f t="shared" si="504"/>
        <v>0</v>
      </c>
      <c r="DO357" s="43">
        <f t="shared" si="504"/>
        <v>0</v>
      </c>
      <c r="DP357" s="43">
        <f t="shared" si="504"/>
        <v>0</v>
      </c>
      <c r="DQ357" s="43">
        <f t="shared" si="504"/>
        <v>0</v>
      </c>
      <c r="DR357" s="43">
        <f t="shared" si="504"/>
        <v>0</v>
      </c>
      <c r="DS357" s="43">
        <f t="shared" si="504"/>
        <v>0</v>
      </c>
      <c r="DT357" s="43">
        <f t="shared" si="504"/>
        <v>0</v>
      </c>
      <c r="DU357" s="43">
        <f t="shared" si="504"/>
        <v>0</v>
      </c>
      <c r="DV357" s="43">
        <f t="shared" si="504"/>
        <v>0</v>
      </c>
      <c r="DW357" s="43">
        <f t="shared" si="504"/>
        <v>0</v>
      </c>
    </row>
    <row r="358" spans="4:127" x14ac:dyDescent="0.2">
      <c r="D358" s="20">
        <v>90</v>
      </c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43"/>
      <c r="AV358" s="43"/>
      <c r="AW358" s="43"/>
      <c r="AX358" s="43"/>
      <c r="AY358" s="43"/>
      <c r="AZ358" s="43"/>
      <c r="BA358" s="43"/>
      <c r="BB358" s="43"/>
      <c r="BC358" s="43"/>
      <c r="BD358" s="43"/>
      <c r="BE358" s="43"/>
      <c r="BF358" s="43"/>
      <c r="BG358" s="43"/>
      <c r="BH358" s="43"/>
      <c r="BI358" s="43"/>
      <c r="BJ358" s="43"/>
      <c r="BK358" s="43"/>
      <c r="BL358" s="43"/>
      <c r="BM358" s="43"/>
      <c r="BN358" s="43"/>
      <c r="BO358" s="43"/>
      <c r="BP358" s="43"/>
      <c r="BQ358" s="43"/>
      <c r="BR358" s="43"/>
      <c r="BS358" s="43"/>
      <c r="BT358" s="43"/>
      <c r="BU358" s="43"/>
      <c r="BV358" s="43"/>
      <c r="BW358" s="43"/>
      <c r="BX358" s="43"/>
      <c r="BY358" s="43"/>
      <c r="BZ358" s="43"/>
      <c r="CA358" s="43"/>
      <c r="CB358" s="43"/>
      <c r="CC358" s="43"/>
      <c r="CD358" s="43"/>
      <c r="CE358" s="43"/>
      <c r="CF358" s="43"/>
      <c r="CG358" s="43"/>
      <c r="CH358" s="43"/>
      <c r="CI358" s="43"/>
      <c r="CJ358" s="43"/>
      <c r="CK358" s="43"/>
      <c r="CL358" s="43"/>
      <c r="CM358" s="43"/>
      <c r="CN358" s="43"/>
      <c r="CO358" s="43"/>
      <c r="CP358" s="43">
        <f t="shared" ref="CP358:DW358" si="505">IF(E$4&lt;=$C$269,$CP$9/$C$269,0)</f>
        <v>0</v>
      </c>
      <c r="CQ358" s="43">
        <f t="shared" si="505"/>
        <v>0</v>
      </c>
      <c r="CR358" s="43">
        <f t="shared" si="505"/>
        <v>0</v>
      </c>
      <c r="CS358" s="43">
        <f t="shared" si="505"/>
        <v>0</v>
      </c>
      <c r="CT358" s="43">
        <f t="shared" si="505"/>
        <v>0</v>
      </c>
      <c r="CU358" s="43">
        <f t="shared" si="505"/>
        <v>0</v>
      </c>
      <c r="CV358" s="43">
        <f t="shared" si="505"/>
        <v>0</v>
      </c>
      <c r="CW358" s="43">
        <f t="shared" si="505"/>
        <v>0</v>
      </c>
      <c r="CX358" s="43">
        <f t="shared" si="505"/>
        <v>0</v>
      </c>
      <c r="CY358" s="43">
        <f t="shared" si="505"/>
        <v>0</v>
      </c>
      <c r="CZ358" s="43">
        <f t="shared" si="505"/>
        <v>0</v>
      </c>
      <c r="DA358" s="43">
        <f t="shared" si="505"/>
        <v>0</v>
      </c>
      <c r="DB358" s="43">
        <f t="shared" si="505"/>
        <v>0</v>
      </c>
      <c r="DC358" s="43">
        <f t="shared" si="505"/>
        <v>0</v>
      </c>
      <c r="DD358" s="43">
        <f t="shared" si="505"/>
        <v>0</v>
      </c>
      <c r="DE358" s="43">
        <f t="shared" si="505"/>
        <v>0</v>
      </c>
      <c r="DF358" s="43">
        <f t="shared" si="505"/>
        <v>0</v>
      </c>
      <c r="DG358" s="43">
        <f t="shared" si="505"/>
        <v>0</v>
      </c>
      <c r="DH358" s="43">
        <f t="shared" si="505"/>
        <v>0</v>
      </c>
      <c r="DI358" s="43">
        <f t="shared" si="505"/>
        <v>0</v>
      </c>
      <c r="DJ358" s="43">
        <f t="shared" si="505"/>
        <v>0</v>
      </c>
      <c r="DK358" s="43">
        <f t="shared" si="505"/>
        <v>0</v>
      </c>
      <c r="DL358" s="43">
        <f t="shared" si="505"/>
        <v>0</v>
      </c>
      <c r="DM358" s="43">
        <f t="shared" si="505"/>
        <v>0</v>
      </c>
      <c r="DN358" s="43">
        <f t="shared" si="505"/>
        <v>0</v>
      </c>
      <c r="DO358" s="43">
        <f t="shared" si="505"/>
        <v>0</v>
      </c>
      <c r="DP358" s="43">
        <f t="shared" si="505"/>
        <v>0</v>
      </c>
      <c r="DQ358" s="43">
        <f t="shared" si="505"/>
        <v>0</v>
      </c>
      <c r="DR358" s="43">
        <f t="shared" si="505"/>
        <v>0</v>
      </c>
      <c r="DS358" s="43">
        <f t="shared" si="505"/>
        <v>0</v>
      </c>
      <c r="DT358" s="43">
        <f t="shared" si="505"/>
        <v>0</v>
      </c>
      <c r="DU358" s="43">
        <f t="shared" si="505"/>
        <v>0</v>
      </c>
      <c r="DV358" s="43">
        <f t="shared" si="505"/>
        <v>0</v>
      </c>
      <c r="DW358" s="43">
        <f t="shared" si="505"/>
        <v>0</v>
      </c>
    </row>
    <row r="359" spans="4:127" x14ac:dyDescent="0.2">
      <c r="D359" s="20">
        <v>91</v>
      </c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  <c r="BA359" s="43"/>
      <c r="BB359" s="43"/>
      <c r="BC359" s="43"/>
      <c r="BD359" s="43"/>
      <c r="BE359" s="43"/>
      <c r="BF359" s="43"/>
      <c r="BG359" s="43"/>
      <c r="BH359" s="43"/>
      <c r="BI359" s="43"/>
      <c r="BJ359" s="43"/>
      <c r="BK359" s="43"/>
      <c r="BL359" s="43"/>
      <c r="BM359" s="43"/>
      <c r="BN359" s="43"/>
      <c r="BO359" s="43"/>
      <c r="BP359" s="43"/>
      <c r="BQ359" s="43"/>
      <c r="BR359" s="43"/>
      <c r="BS359" s="43"/>
      <c r="BT359" s="43"/>
      <c r="BU359" s="43"/>
      <c r="BV359" s="43"/>
      <c r="BW359" s="43"/>
      <c r="BX359" s="43"/>
      <c r="BY359" s="43"/>
      <c r="BZ359" s="43"/>
      <c r="CA359" s="43"/>
      <c r="CB359" s="43"/>
      <c r="CC359" s="43"/>
      <c r="CD359" s="43"/>
      <c r="CE359" s="43"/>
      <c r="CF359" s="43"/>
      <c r="CG359" s="43"/>
      <c r="CH359" s="43"/>
      <c r="CI359" s="43"/>
      <c r="CJ359" s="43"/>
      <c r="CK359" s="43"/>
      <c r="CL359" s="43"/>
      <c r="CM359" s="43"/>
      <c r="CN359" s="43"/>
      <c r="CO359" s="43"/>
      <c r="CP359" s="43"/>
      <c r="CQ359" s="43">
        <f t="shared" ref="CQ359:DW359" si="506">IF(E$4&lt;=$C$269,$CQ$9/$C$269,0)</f>
        <v>0</v>
      </c>
      <c r="CR359" s="43">
        <f t="shared" si="506"/>
        <v>0</v>
      </c>
      <c r="CS359" s="43">
        <f t="shared" si="506"/>
        <v>0</v>
      </c>
      <c r="CT359" s="43">
        <f t="shared" si="506"/>
        <v>0</v>
      </c>
      <c r="CU359" s="43">
        <f t="shared" si="506"/>
        <v>0</v>
      </c>
      <c r="CV359" s="43">
        <f t="shared" si="506"/>
        <v>0</v>
      </c>
      <c r="CW359" s="43">
        <f t="shared" si="506"/>
        <v>0</v>
      </c>
      <c r="CX359" s="43">
        <f t="shared" si="506"/>
        <v>0</v>
      </c>
      <c r="CY359" s="43">
        <f t="shared" si="506"/>
        <v>0</v>
      </c>
      <c r="CZ359" s="43">
        <f t="shared" si="506"/>
        <v>0</v>
      </c>
      <c r="DA359" s="43">
        <f t="shared" si="506"/>
        <v>0</v>
      </c>
      <c r="DB359" s="43">
        <f t="shared" si="506"/>
        <v>0</v>
      </c>
      <c r="DC359" s="43">
        <f t="shared" si="506"/>
        <v>0</v>
      </c>
      <c r="DD359" s="43">
        <f t="shared" si="506"/>
        <v>0</v>
      </c>
      <c r="DE359" s="43">
        <f t="shared" si="506"/>
        <v>0</v>
      </c>
      <c r="DF359" s="43">
        <f t="shared" si="506"/>
        <v>0</v>
      </c>
      <c r="DG359" s="43">
        <f t="shared" si="506"/>
        <v>0</v>
      </c>
      <c r="DH359" s="43">
        <f t="shared" si="506"/>
        <v>0</v>
      </c>
      <c r="DI359" s="43">
        <f t="shared" si="506"/>
        <v>0</v>
      </c>
      <c r="DJ359" s="43">
        <f t="shared" si="506"/>
        <v>0</v>
      </c>
      <c r="DK359" s="43">
        <f t="shared" si="506"/>
        <v>0</v>
      </c>
      <c r="DL359" s="43">
        <f t="shared" si="506"/>
        <v>0</v>
      </c>
      <c r="DM359" s="43">
        <f t="shared" si="506"/>
        <v>0</v>
      </c>
      <c r="DN359" s="43">
        <f t="shared" si="506"/>
        <v>0</v>
      </c>
      <c r="DO359" s="43">
        <f t="shared" si="506"/>
        <v>0</v>
      </c>
      <c r="DP359" s="43">
        <f t="shared" si="506"/>
        <v>0</v>
      </c>
      <c r="DQ359" s="43">
        <f t="shared" si="506"/>
        <v>0</v>
      </c>
      <c r="DR359" s="43">
        <f t="shared" si="506"/>
        <v>0</v>
      </c>
      <c r="DS359" s="43">
        <f t="shared" si="506"/>
        <v>0</v>
      </c>
      <c r="DT359" s="43">
        <f t="shared" si="506"/>
        <v>0</v>
      </c>
      <c r="DU359" s="43">
        <f t="shared" si="506"/>
        <v>0</v>
      </c>
      <c r="DV359" s="43">
        <f t="shared" si="506"/>
        <v>0</v>
      </c>
      <c r="DW359" s="43">
        <f t="shared" si="506"/>
        <v>0</v>
      </c>
    </row>
    <row r="360" spans="4:127" x14ac:dyDescent="0.2">
      <c r="D360" s="20">
        <v>92</v>
      </c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W360" s="43"/>
      <c r="AX360" s="43"/>
      <c r="AY360" s="43"/>
      <c r="AZ360" s="43"/>
      <c r="BA360" s="43"/>
      <c r="BB360" s="43"/>
      <c r="BC360" s="43"/>
      <c r="BD360" s="43"/>
      <c r="BE360" s="43"/>
      <c r="BF360" s="43"/>
      <c r="BG360" s="43"/>
      <c r="BH360" s="43"/>
      <c r="BI360" s="43"/>
      <c r="BJ360" s="43"/>
      <c r="BK360" s="43"/>
      <c r="BL360" s="43"/>
      <c r="BM360" s="43"/>
      <c r="BN360" s="43"/>
      <c r="BO360" s="43"/>
      <c r="BP360" s="43"/>
      <c r="BQ360" s="43"/>
      <c r="BR360" s="43"/>
      <c r="BS360" s="43"/>
      <c r="BT360" s="43"/>
      <c r="BU360" s="43"/>
      <c r="BV360" s="43"/>
      <c r="BW360" s="43"/>
      <c r="BX360" s="43"/>
      <c r="BY360" s="43"/>
      <c r="BZ360" s="43"/>
      <c r="CA360" s="43"/>
      <c r="CB360" s="43"/>
      <c r="CC360" s="43"/>
      <c r="CD360" s="43"/>
      <c r="CE360" s="43"/>
      <c r="CF360" s="43"/>
      <c r="CG360" s="43"/>
      <c r="CH360" s="43"/>
      <c r="CI360" s="43"/>
      <c r="CJ360" s="43"/>
      <c r="CK360" s="43"/>
      <c r="CL360" s="43"/>
      <c r="CM360" s="43"/>
      <c r="CN360" s="43"/>
      <c r="CO360" s="43"/>
      <c r="CP360" s="43"/>
      <c r="CQ360" s="43"/>
      <c r="CR360" s="43">
        <f t="shared" ref="CR360:DW360" si="507">IF(E$4&lt;=$C$269,$CR$9/$C$269,0)</f>
        <v>0</v>
      </c>
      <c r="CS360" s="43">
        <f t="shared" si="507"/>
        <v>0</v>
      </c>
      <c r="CT360" s="43">
        <f t="shared" si="507"/>
        <v>0</v>
      </c>
      <c r="CU360" s="43">
        <f t="shared" si="507"/>
        <v>0</v>
      </c>
      <c r="CV360" s="43">
        <f t="shared" si="507"/>
        <v>0</v>
      </c>
      <c r="CW360" s="43">
        <f t="shared" si="507"/>
        <v>0</v>
      </c>
      <c r="CX360" s="43">
        <f t="shared" si="507"/>
        <v>0</v>
      </c>
      <c r="CY360" s="43">
        <f t="shared" si="507"/>
        <v>0</v>
      </c>
      <c r="CZ360" s="43">
        <f t="shared" si="507"/>
        <v>0</v>
      </c>
      <c r="DA360" s="43">
        <f t="shared" si="507"/>
        <v>0</v>
      </c>
      <c r="DB360" s="43">
        <f t="shared" si="507"/>
        <v>0</v>
      </c>
      <c r="DC360" s="43">
        <f t="shared" si="507"/>
        <v>0</v>
      </c>
      <c r="DD360" s="43">
        <f t="shared" si="507"/>
        <v>0</v>
      </c>
      <c r="DE360" s="43">
        <f t="shared" si="507"/>
        <v>0</v>
      </c>
      <c r="DF360" s="43">
        <f t="shared" si="507"/>
        <v>0</v>
      </c>
      <c r="DG360" s="43">
        <f t="shared" si="507"/>
        <v>0</v>
      </c>
      <c r="DH360" s="43">
        <f t="shared" si="507"/>
        <v>0</v>
      </c>
      <c r="DI360" s="43">
        <f t="shared" si="507"/>
        <v>0</v>
      </c>
      <c r="DJ360" s="43">
        <f t="shared" si="507"/>
        <v>0</v>
      </c>
      <c r="DK360" s="43">
        <f t="shared" si="507"/>
        <v>0</v>
      </c>
      <c r="DL360" s="43">
        <f t="shared" si="507"/>
        <v>0</v>
      </c>
      <c r="DM360" s="43">
        <f t="shared" si="507"/>
        <v>0</v>
      </c>
      <c r="DN360" s="43">
        <f t="shared" si="507"/>
        <v>0</v>
      </c>
      <c r="DO360" s="43">
        <f t="shared" si="507"/>
        <v>0</v>
      </c>
      <c r="DP360" s="43">
        <f t="shared" si="507"/>
        <v>0</v>
      </c>
      <c r="DQ360" s="43">
        <f t="shared" si="507"/>
        <v>0</v>
      </c>
      <c r="DR360" s="43">
        <f t="shared" si="507"/>
        <v>0</v>
      </c>
      <c r="DS360" s="43">
        <f t="shared" si="507"/>
        <v>0</v>
      </c>
      <c r="DT360" s="43">
        <f t="shared" si="507"/>
        <v>0</v>
      </c>
      <c r="DU360" s="43">
        <f t="shared" si="507"/>
        <v>0</v>
      </c>
      <c r="DV360" s="43">
        <f t="shared" si="507"/>
        <v>0</v>
      </c>
      <c r="DW360" s="43">
        <f t="shared" si="507"/>
        <v>0</v>
      </c>
    </row>
    <row r="361" spans="4:127" x14ac:dyDescent="0.2">
      <c r="D361" s="20">
        <v>93</v>
      </c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  <c r="BD361" s="43"/>
      <c r="BE361" s="43"/>
      <c r="BF361" s="43"/>
      <c r="BG361" s="43"/>
      <c r="BH361" s="43"/>
      <c r="BI361" s="43"/>
      <c r="BJ361" s="43"/>
      <c r="BK361" s="43"/>
      <c r="BL361" s="43"/>
      <c r="BM361" s="43"/>
      <c r="BN361" s="43"/>
      <c r="BO361" s="43"/>
      <c r="BP361" s="43"/>
      <c r="BQ361" s="43"/>
      <c r="BR361" s="43"/>
      <c r="BS361" s="43"/>
      <c r="BT361" s="43"/>
      <c r="BU361" s="43"/>
      <c r="BV361" s="43"/>
      <c r="BW361" s="43"/>
      <c r="BX361" s="43"/>
      <c r="BY361" s="43"/>
      <c r="BZ361" s="43"/>
      <c r="CA361" s="43"/>
      <c r="CB361" s="43"/>
      <c r="CC361" s="43"/>
      <c r="CD361" s="43"/>
      <c r="CE361" s="43"/>
      <c r="CF361" s="43"/>
      <c r="CG361" s="43"/>
      <c r="CH361" s="43"/>
      <c r="CI361" s="43"/>
      <c r="CJ361" s="43"/>
      <c r="CK361" s="43"/>
      <c r="CL361" s="43"/>
      <c r="CM361" s="43"/>
      <c r="CN361" s="43"/>
      <c r="CO361" s="43"/>
      <c r="CP361" s="43"/>
      <c r="CQ361" s="43"/>
      <c r="CR361" s="43"/>
      <c r="CS361" s="43">
        <f t="shared" ref="CS361:DW361" si="508">IF(E$4&lt;=$C$269,$CS$9/$C$269,0)</f>
        <v>0</v>
      </c>
      <c r="CT361" s="43">
        <f t="shared" si="508"/>
        <v>0</v>
      </c>
      <c r="CU361" s="43">
        <f t="shared" si="508"/>
        <v>0</v>
      </c>
      <c r="CV361" s="43">
        <f t="shared" si="508"/>
        <v>0</v>
      </c>
      <c r="CW361" s="43">
        <f t="shared" si="508"/>
        <v>0</v>
      </c>
      <c r="CX361" s="43">
        <f t="shared" si="508"/>
        <v>0</v>
      </c>
      <c r="CY361" s="43">
        <f t="shared" si="508"/>
        <v>0</v>
      </c>
      <c r="CZ361" s="43">
        <f t="shared" si="508"/>
        <v>0</v>
      </c>
      <c r="DA361" s="43">
        <f t="shared" si="508"/>
        <v>0</v>
      </c>
      <c r="DB361" s="43">
        <f t="shared" si="508"/>
        <v>0</v>
      </c>
      <c r="DC361" s="43">
        <f t="shared" si="508"/>
        <v>0</v>
      </c>
      <c r="DD361" s="43">
        <f t="shared" si="508"/>
        <v>0</v>
      </c>
      <c r="DE361" s="43">
        <f t="shared" si="508"/>
        <v>0</v>
      </c>
      <c r="DF361" s="43">
        <f t="shared" si="508"/>
        <v>0</v>
      </c>
      <c r="DG361" s="43">
        <f t="shared" si="508"/>
        <v>0</v>
      </c>
      <c r="DH361" s="43">
        <f t="shared" si="508"/>
        <v>0</v>
      </c>
      <c r="DI361" s="43">
        <f t="shared" si="508"/>
        <v>0</v>
      </c>
      <c r="DJ361" s="43">
        <f t="shared" si="508"/>
        <v>0</v>
      </c>
      <c r="DK361" s="43">
        <f t="shared" si="508"/>
        <v>0</v>
      </c>
      <c r="DL361" s="43">
        <f t="shared" si="508"/>
        <v>0</v>
      </c>
      <c r="DM361" s="43">
        <f t="shared" si="508"/>
        <v>0</v>
      </c>
      <c r="DN361" s="43">
        <f t="shared" si="508"/>
        <v>0</v>
      </c>
      <c r="DO361" s="43">
        <f t="shared" si="508"/>
        <v>0</v>
      </c>
      <c r="DP361" s="43">
        <f t="shared" si="508"/>
        <v>0</v>
      </c>
      <c r="DQ361" s="43">
        <f t="shared" si="508"/>
        <v>0</v>
      </c>
      <c r="DR361" s="43">
        <f t="shared" si="508"/>
        <v>0</v>
      </c>
      <c r="DS361" s="43">
        <f t="shared" si="508"/>
        <v>0</v>
      </c>
      <c r="DT361" s="43">
        <f t="shared" si="508"/>
        <v>0</v>
      </c>
      <c r="DU361" s="43">
        <f t="shared" si="508"/>
        <v>0</v>
      </c>
      <c r="DV361" s="43">
        <f t="shared" si="508"/>
        <v>0</v>
      </c>
      <c r="DW361" s="43">
        <f t="shared" si="508"/>
        <v>0</v>
      </c>
    </row>
    <row r="362" spans="4:127" x14ac:dyDescent="0.2">
      <c r="D362" s="20">
        <v>94</v>
      </c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3"/>
      <c r="BD362" s="43"/>
      <c r="BE362" s="43"/>
      <c r="BF362" s="43"/>
      <c r="BG362" s="43"/>
      <c r="BH362" s="43"/>
      <c r="BI362" s="43"/>
      <c r="BJ362" s="43"/>
      <c r="BK362" s="43"/>
      <c r="BL362" s="43"/>
      <c r="BM362" s="43"/>
      <c r="BN362" s="43"/>
      <c r="BO362" s="43"/>
      <c r="BP362" s="43"/>
      <c r="BQ362" s="43"/>
      <c r="BR362" s="43"/>
      <c r="BS362" s="43"/>
      <c r="BT362" s="43"/>
      <c r="BU362" s="43"/>
      <c r="BV362" s="43"/>
      <c r="BW362" s="43"/>
      <c r="BX362" s="43"/>
      <c r="BY362" s="43"/>
      <c r="BZ362" s="43"/>
      <c r="CA362" s="43"/>
      <c r="CB362" s="43"/>
      <c r="CC362" s="43"/>
      <c r="CD362" s="43"/>
      <c r="CE362" s="43"/>
      <c r="CF362" s="43"/>
      <c r="CG362" s="43"/>
      <c r="CH362" s="43"/>
      <c r="CI362" s="43"/>
      <c r="CJ362" s="43"/>
      <c r="CK362" s="43"/>
      <c r="CL362" s="43"/>
      <c r="CM362" s="43"/>
      <c r="CN362" s="43"/>
      <c r="CO362" s="43"/>
      <c r="CP362" s="43"/>
      <c r="CQ362" s="43"/>
      <c r="CR362" s="43"/>
      <c r="CS362" s="43"/>
      <c r="CT362" s="43">
        <f t="shared" ref="CT362:DW362" si="509">IF(E$4&lt;=$C$269,$CT$9/$C$269,0)</f>
        <v>0</v>
      </c>
      <c r="CU362" s="43">
        <f t="shared" si="509"/>
        <v>0</v>
      </c>
      <c r="CV362" s="43">
        <f t="shared" si="509"/>
        <v>0</v>
      </c>
      <c r="CW362" s="43">
        <f t="shared" si="509"/>
        <v>0</v>
      </c>
      <c r="CX362" s="43">
        <f t="shared" si="509"/>
        <v>0</v>
      </c>
      <c r="CY362" s="43">
        <f t="shared" si="509"/>
        <v>0</v>
      </c>
      <c r="CZ362" s="43">
        <f t="shared" si="509"/>
        <v>0</v>
      </c>
      <c r="DA362" s="43">
        <f t="shared" si="509"/>
        <v>0</v>
      </c>
      <c r="DB362" s="43">
        <f t="shared" si="509"/>
        <v>0</v>
      </c>
      <c r="DC362" s="43">
        <f t="shared" si="509"/>
        <v>0</v>
      </c>
      <c r="DD362" s="43">
        <f t="shared" si="509"/>
        <v>0</v>
      </c>
      <c r="DE362" s="43">
        <f t="shared" si="509"/>
        <v>0</v>
      </c>
      <c r="DF362" s="43">
        <f t="shared" si="509"/>
        <v>0</v>
      </c>
      <c r="DG362" s="43">
        <f t="shared" si="509"/>
        <v>0</v>
      </c>
      <c r="DH362" s="43">
        <f t="shared" si="509"/>
        <v>0</v>
      </c>
      <c r="DI362" s="43">
        <f t="shared" si="509"/>
        <v>0</v>
      </c>
      <c r="DJ362" s="43">
        <f t="shared" si="509"/>
        <v>0</v>
      </c>
      <c r="DK362" s="43">
        <f t="shared" si="509"/>
        <v>0</v>
      </c>
      <c r="DL362" s="43">
        <f t="shared" si="509"/>
        <v>0</v>
      </c>
      <c r="DM362" s="43">
        <f t="shared" si="509"/>
        <v>0</v>
      </c>
      <c r="DN362" s="43">
        <f t="shared" si="509"/>
        <v>0</v>
      </c>
      <c r="DO362" s="43">
        <f t="shared" si="509"/>
        <v>0</v>
      </c>
      <c r="DP362" s="43">
        <f t="shared" si="509"/>
        <v>0</v>
      </c>
      <c r="DQ362" s="43">
        <f t="shared" si="509"/>
        <v>0</v>
      </c>
      <c r="DR362" s="43">
        <f t="shared" si="509"/>
        <v>0</v>
      </c>
      <c r="DS362" s="43">
        <f t="shared" si="509"/>
        <v>0</v>
      </c>
      <c r="DT362" s="43">
        <f t="shared" si="509"/>
        <v>0</v>
      </c>
      <c r="DU362" s="43">
        <f t="shared" si="509"/>
        <v>0</v>
      </c>
      <c r="DV362" s="43">
        <f t="shared" si="509"/>
        <v>0</v>
      </c>
      <c r="DW362" s="43">
        <f t="shared" si="509"/>
        <v>0</v>
      </c>
    </row>
    <row r="363" spans="4:127" x14ac:dyDescent="0.2">
      <c r="D363" s="20">
        <v>95</v>
      </c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3"/>
      <c r="BD363" s="43"/>
      <c r="BE363" s="43"/>
      <c r="BF363" s="43"/>
      <c r="BG363" s="43"/>
      <c r="BH363" s="43"/>
      <c r="BI363" s="43"/>
      <c r="BJ363" s="43"/>
      <c r="BK363" s="43"/>
      <c r="BL363" s="43"/>
      <c r="BM363" s="43"/>
      <c r="BN363" s="43"/>
      <c r="BO363" s="43"/>
      <c r="BP363" s="43"/>
      <c r="BQ363" s="43"/>
      <c r="BR363" s="43"/>
      <c r="BS363" s="43"/>
      <c r="BT363" s="43"/>
      <c r="BU363" s="43"/>
      <c r="BV363" s="43"/>
      <c r="BW363" s="43"/>
      <c r="BX363" s="43"/>
      <c r="BY363" s="43"/>
      <c r="BZ363" s="43"/>
      <c r="CA363" s="43"/>
      <c r="CB363" s="43"/>
      <c r="CC363" s="43"/>
      <c r="CD363" s="43"/>
      <c r="CE363" s="43"/>
      <c r="CF363" s="43"/>
      <c r="CG363" s="43"/>
      <c r="CH363" s="43"/>
      <c r="CI363" s="43"/>
      <c r="CJ363" s="43"/>
      <c r="CK363" s="43"/>
      <c r="CL363" s="43"/>
      <c r="CM363" s="43"/>
      <c r="CN363" s="43"/>
      <c r="CO363" s="43"/>
      <c r="CP363" s="43"/>
      <c r="CQ363" s="43"/>
      <c r="CR363" s="43"/>
      <c r="CS363" s="43"/>
      <c r="CT363" s="43"/>
      <c r="CU363" s="43">
        <f t="shared" ref="CU363:DW363" si="510">IF(E$4&lt;=$C$269,$CU$9/$C$269,0)</f>
        <v>0</v>
      </c>
      <c r="CV363" s="43">
        <f t="shared" si="510"/>
        <v>0</v>
      </c>
      <c r="CW363" s="43">
        <f t="shared" si="510"/>
        <v>0</v>
      </c>
      <c r="CX363" s="43">
        <f t="shared" si="510"/>
        <v>0</v>
      </c>
      <c r="CY363" s="43">
        <f t="shared" si="510"/>
        <v>0</v>
      </c>
      <c r="CZ363" s="43">
        <f t="shared" si="510"/>
        <v>0</v>
      </c>
      <c r="DA363" s="43">
        <f t="shared" si="510"/>
        <v>0</v>
      </c>
      <c r="DB363" s="43">
        <f t="shared" si="510"/>
        <v>0</v>
      </c>
      <c r="DC363" s="43">
        <f t="shared" si="510"/>
        <v>0</v>
      </c>
      <c r="DD363" s="43">
        <f t="shared" si="510"/>
        <v>0</v>
      </c>
      <c r="DE363" s="43">
        <f t="shared" si="510"/>
        <v>0</v>
      </c>
      <c r="DF363" s="43">
        <f t="shared" si="510"/>
        <v>0</v>
      </c>
      <c r="DG363" s="43">
        <f t="shared" si="510"/>
        <v>0</v>
      </c>
      <c r="DH363" s="43">
        <f t="shared" si="510"/>
        <v>0</v>
      </c>
      <c r="DI363" s="43">
        <f t="shared" si="510"/>
        <v>0</v>
      </c>
      <c r="DJ363" s="43">
        <f t="shared" si="510"/>
        <v>0</v>
      </c>
      <c r="DK363" s="43">
        <f t="shared" si="510"/>
        <v>0</v>
      </c>
      <c r="DL363" s="43">
        <f t="shared" si="510"/>
        <v>0</v>
      </c>
      <c r="DM363" s="43">
        <f t="shared" si="510"/>
        <v>0</v>
      </c>
      <c r="DN363" s="43">
        <f t="shared" si="510"/>
        <v>0</v>
      </c>
      <c r="DO363" s="43">
        <f t="shared" si="510"/>
        <v>0</v>
      </c>
      <c r="DP363" s="43">
        <f t="shared" si="510"/>
        <v>0</v>
      </c>
      <c r="DQ363" s="43">
        <f t="shared" si="510"/>
        <v>0</v>
      </c>
      <c r="DR363" s="43">
        <f t="shared" si="510"/>
        <v>0</v>
      </c>
      <c r="DS363" s="43">
        <f t="shared" si="510"/>
        <v>0</v>
      </c>
      <c r="DT363" s="43">
        <f t="shared" si="510"/>
        <v>0</v>
      </c>
      <c r="DU363" s="43">
        <f t="shared" si="510"/>
        <v>0</v>
      </c>
      <c r="DV363" s="43">
        <f t="shared" si="510"/>
        <v>0</v>
      </c>
      <c r="DW363" s="43">
        <f t="shared" si="510"/>
        <v>0</v>
      </c>
    </row>
    <row r="364" spans="4:127" x14ac:dyDescent="0.2">
      <c r="D364" s="20">
        <v>96</v>
      </c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  <c r="AX364" s="43"/>
      <c r="AY364" s="43"/>
      <c r="AZ364" s="43"/>
      <c r="BA364" s="43"/>
      <c r="BB364" s="43"/>
      <c r="BC364" s="43"/>
      <c r="BD364" s="43"/>
      <c r="BE364" s="43"/>
      <c r="BF364" s="43"/>
      <c r="BG364" s="43"/>
      <c r="BH364" s="43"/>
      <c r="BI364" s="43"/>
      <c r="BJ364" s="43"/>
      <c r="BK364" s="43"/>
      <c r="BL364" s="43"/>
      <c r="BM364" s="43"/>
      <c r="BN364" s="43"/>
      <c r="BO364" s="43"/>
      <c r="BP364" s="43"/>
      <c r="BQ364" s="43"/>
      <c r="BR364" s="43"/>
      <c r="BS364" s="43"/>
      <c r="BT364" s="43"/>
      <c r="BU364" s="43"/>
      <c r="BV364" s="43"/>
      <c r="BW364" s="43"/>
      <c r="BX364" s="43"/>
      <c r="BY364" s="43"/>
      <c r="BZ364" s="43"/>
      <c r="CA364" s="43"/>
      <c r="CB364" s="43"/>
      <c r="CC364" s="43"/>
      <c r="CD364" s="43"/>
      <c r="CE364" s="43"/>
      <c r="CF364" s="43"/>
      <c r="CG364" s="43"/>
      <c r="CH364" s="43"/>
      <c r="CI364" s="43"/>
      <c r="CJ364" s="43"/>
      <c r="CK364" s="43"/>
      <c r="CL364" s="43"/>
      <c r="CM364" s="43"/>
      <c r="CN364" s="43"/>
      <c r="CO364" s="43"/>
      <c r="CP364" s="43"/>
      <c r="CQ364" s="43"/>
      <c r="CR364" s="43"/>
      <c r="CS364" s="43"/>
      <c r="CT364" s="43"/>
      <c r="CU364" s="43"/>
      <c r="CV364" s="43">
        <f t="shared" ref="CV364:DW364" si="511">IF(E$4&lt;=$C$269,$CV$9/$C$269,0)</f>
        <v>0</v>
      </c>
      <c r="CW364" s="43">
        <f t="shared" si="511"/>
        <v>0</v>
      </c>
      <c r="CX364" s="43">
        <f t="shared" si="511"/>
        <v>0</v>
      </c>
      <c r="CY364" s="43">
        <f t="shared" si="511"/>
        <v>0</v>
      </c>
      <c r="CZ364" s="43">
        <f t="shared" si="511"/>
        <v>0</v>
      </c>
      <c r="DA364" s="43">
        <f t="shared" si="511"/>
        <v>0</v>
      </c>
      <c r="DB364" s="43">
        <f t="shared" si="511"/>
        <v>0</v>
      </c>
      <c r="DC364" s="43">
        <f t="shared" si="511"/>
        <v>0</v>
      </c>
      <c r="DD364" s="43">
        <f t="shared" si="511"/>
        <v>0</v>
      </c>
      <c r="DE364" s="43">
        <f t="shared" si="511"/>
        <v>0</v>
      </c>
      <c r="DF364" s="43">
        <f t="shared" si="511"/>
        <v>0</v>
      </c>
      <c r="DG364" s="43">
        <f t="shared" si="511"/>
        <v>0</v>
      </c>
      <c r="DH364" s="43">
        <f t="shared" si="511"/>
        <v>0</v>
      </c>
      <c r="DI364" s="43">
        <f t="shared" si="511"/>
        <v>0</v>
      </c>
      <c r="DJ364" s="43">
        <f t="shared" si="511"/>
        <v>0</v>
      </c>
      <c r="DK364" s="43">
        <f t="shared" si="511"/>
        <v>0</v>
      </c>
      <c r="DL364" s="43">
        <f t="shared" si="511"/>
        <v>0</v>
      </c>
      <c r="DM364" s="43">
        <f t="shared" si="511"/>
        <v>0</v>
      </c>
      <c r="DN364" s="43">
        <f t="shared" si="511"/>
        <v>0</v>
      </c>
      <c r="DO364" s="43">
        <f t="shared" si="511"/>
        <v>0</v>
      </c>
      <c r="DP364" s="43">
        <f t="shared" si="511"/>
        <v>0</v>
      </c>
      <c r="DQ364" s="43">
        <f t="shared" si="511"/>
        <v>0</v>
      </c>
      <c r="DR364" s="43">
        <f t="shared" si="511"/>
        <v>0</v>
      </c>
      <c r="DS364" s="43">
        <f t="shared" si="511"/>
        <v>0</v>
      </c>
      <c r="DT364" s="43">
        <f t="shared" si="511"/>
        <v>0</v>
      </c>
      <c r="DU364" s="43">
        <f t="shared" si="511"/>
        <v>0</v>
      </c>
      <c r="DV364" s="43">
        <f t="shared" si="511"/>
        <v>0</v>
      </c>
      <c r="DW364" s="43">
        <f t="shared" si="511"/>
        <v>0</v>
      </c>
    </row>
    <row r="365" spans="4:127" x14ac:dyDescent="0.2">
      <c r="D365" s="20">
        <v>97</v>
      </c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  <c r="AW365" s="43"/>
      <c r="AX365" s="43"/>
      <c r="AY365" s="43"/>
      <c r="AZ365" s="43"/>
      <c r="BA365" s="43"/>
      <c r="BB365" s="43"/>
      <c r="BC365" s="43"/>
      <c r="BD365" s="43"/>
      <c r="BE365" s="43"/>
      <c r="BF365" s="43"/>
      <c r="BG365" s="43"/>
      <c r="BH365" s="43"/>
      <c r="BI365" s="43"/>
      <c r="BJ365" s="43"/>
      <c r="BK365" s="43"/>
      <c r="BL365" s="43"/>
      <c r="BM365" s="43"/>
      <c r="BN365" s="43"/>
      <c r="BO365" s="43"/>
      <c r="BP365" s="43"/>
      <c r="BQ365" s="43"/>
      <c r="BR365" s="43"/>
      <c r="BS365" s="43"/>
      <c r="BT365" s="43"/>
      <c r="BU365" s="43"/>
      <c r="BV365" s="43"/>
      <c r="BW365" s="43"/>
      <c r="BX365" s="43"/>
      <c r="BY365" s="43"/>
      <c r="BZ365" s="43"/>
      <c r="CA365" s="43"/>
      <c r="CB365" s="43"/>
      <c r="CC365" s="43"/>
      <c r="CD365" s="43"/>
      <c r="CE365" s="43"/>
      <c r="CF365" s="43"/>
      <c r="CG365" s="43"/>
      <c r="CH365" s="43"/>
      <c r="CI365" s="43"/>
      <c r="CJ365" s="43"/>
      <c r="CK365" s="43"/>
      <c r="CL365" s="43"/>
      <c r="CM365" s="43"/>
      <c r="CN365" s="43"/>
      <c r="CO365" s="43"/>
      <c r="CP365" s="43"/>
      <c r="CQ365" s="43"/>
      <c r="CR365" s="43"/>
      <c r="CS365" s="43"/>
      <c r="CT365" s="43"/>
      <c r="CU365" s="43"/>
      <c r="CV365" s="43"/>
      <c r="CW365" s="43">
        <f t="shared" ref="CW365:DW365" si="512">IF(E$4&lt;=$C$269,$CW$9/$C$269,0)</f>
        <v>0</v>
      </c>
      <c r="CX365" s="43">
        <f t="shared" si="512"/>
        <v>0</v>
      </c>
      <c r="CY365" s="43">
        <f t="shared" si="512"/>
        <v>0</v>
      </c>
      <c r="CZ365" s="43">
        <f t="shared" si="512"/>
        <v>0</v>
      </c>
      <c r="DA365" s="43">
        <f t="shared" si="512"/>
        <v>0</v>
      </c>
      <c r="DB365" s="43">
        <f t="shared" si="512"/>
        <v>0</v>
      </c>
      <c r="DC365" s="43">
        <f t="shared" si="512"/>
        <v>0</v>
      </c>
      <c r="DD365" s="43">
        <f t="shared" si="512"/>
        <v>0</v>
      </c>
      <c r="DE365" s="43">
        <f t="shared" si="512"/>
        <v>0</v>
      </c>
      <c r="DF365" s="43">
        <f t="shared" si="512"/>
        <v>0</v>
      </c>
      <c r="DG365" s="43">
        <f t="shared" si="512"/>
        <v>0</v>
      </c>
      <c r="DH365" s="43">
        <f t="shared" si="512"/>
        <v>0</v>
      </c>
      <c r="DI365" s="43">
        <f t="shared" si="512"/>
        <v>0</v>
      </c>
      <c r="DJ365" s="43">
        <f t="shared" si="512"/>
        <v>0</v>
      </c>
      <c r="DK365" s="43">
        <f t="shared" si="512"/>
        <v>0</v>
      </c>
      <c r="DL365" s="43">
        <f t="shared" si="512"/>
        <v>0</v>
      </c>
      <c r="DM365" s="43">
        <f t="shared" si="512"/>
        <v>0</v>
      </c>
      <c r="DN365" s="43">
        <f t="shared" si="512"/>
        <v>0</v>
      </c>
      <c r="DO365" s="43">
        <f t="shared" si="512"/>
        <v>0</v>
      </c>
      <c r="DP365" s="43">
        <f t="shared" si="512"/>
        <v>0</v>
      </c>
      <c r="DQ365" s="43">
        <f t="shared" si="512"/>
        <v>0</v>
      </c>
      <c r="DR365" s="43">
        <f t="shared" si="512"/>
        <v>0</v>
      </c>
      <c r="DS365" s="43">
        <f t="shared" si="512"/>
        <v>0</v>
      </c>
      <c r="DT365" s="43">
        <f t="shared" si="512"/>
        <v>0</v>
      </c>
      <c r="DU365" s="43">
        <f t="shared" si="512"/>
        <v>0</v>
      </c>
      <c r="DV365" s="43">
        <f t="shared" si="512"/>
        <v>0</v>
      </c>
      <c r="DW365" s="43">
        <f t="shared" si="512"/>
        <v>0</v>
      </c>
    </row>
    <row r="366" spans="4:127" x14ac:dyDescent="0.2">
      <c r="D366" s="20">
        <v>98</v>
      </c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  <c r="AW366" s="43"/>
      <c r="AX366" s="43"/>
      <c r="AY366" s="43"/>
      <c r="AZ366" s="43"/>
      <c r="BA366" s="43"/>
      <c r="BB366" s="43"/>
      <c r="BC366" s="43"/>
      <c r="BD366" s="43"/>
      <c r="BE366" s="43"/>
      <c r="BF366" s="43"/>
      <c r="BG366" s="43"/>
      <c r="BH366" s="43"/>
      <c r="BI366" s="43"/>
      <c r="BJ366" s="43"/>
      <c r="BK366" s="43"/>
      <c r="BL366" s="43"/>
      <c r="BM366" s="43"/>
      <c r="BN366" s="43"/>
      <c r="BO366" s="43"/>
      <c r="BP366" s="43"/>
      <c r="BQ366" s="43"/>
      <c r="BR366" s="43"/>
      <c r="BS366" s="43"/>
      <c r="BT366" s="43"/>
      <c r="BU366" s="43"/>
      <c r="BV366" s="43"/>
      <c r="BW366" s="43"/>
      <c r="BX366" s="43"/>
      <c r="BY366" s="43"/>
      <c r="BZ366" s="43"/>
      <c r="CA366" s="43"/>
      <c r="CB366" s="43"/>
      <c r="CC366" s="43"/>
      <c r="CD366" s="43"/>
      <c r="CE366" s="43"/>
      <c r="CF366" s="43"/>
      <c r="CG366" s="43"/>
      <c r="CH366" s="43"/>
      <c r="CI366" s="43"/>
      <c r="CJ366" s="43"/>
      <c r="CK366" s="43"/>
      <c r="CL366" s="43"/>
      <c r="CM366" s="43"/>
      <c r="CN366" s="43"/>
      <c r="CO366" s="43"/>
      <c r="CP366" s="43"/>
      <c r="CQ366" s="43"/>
      <c r="CR366" s="43"/>
      <c r="CS366" s="43"/>
      <c r="CT366" s="43"/>
      <c r="CU366" s="43"/>
      <c r="CV366" s="43"/>
      <c r="CW366" s="43"/>
      <c r="CX366" s="43">
        <f t="shared" ref="CX366:DW366" si="513">IF(E$4&lt;=$C$269,$CX$9/$C$269,0)</f>
        <v>0</v>
      </c>
      <c r="CY366" s="43">
        <f t="shared" si="513"/>
        <v>0</v>
      </c>
      <c r="CZ366" s="43">
        <f t="shared" si="513"/>
        <v>0</v>
      </c>
      <c r="DA366" s="43">
        <f t="shared" si="513"/>
        <v>0</v>
      </c>
      <c r="DB366" s="43">
        <f t="shared" si="513"/>
        <v>0</v>
      </c>
      <c r="DC366" s="43">
        <f t="shared" si="513"/>
        <v>0</v>
      </c>
      <c r="DD366" s="43">
        <f t="shared" si="513"/>
        <v>0</v>
      </c>
      <c r="DE366" s="43">
        <f t="shared" si="513"/>
        <v>0</v>
      </c>
      <c r="DF366" s="43">
        <f t="shared" si="513"/>
        <v>0</v>
      </c>
      <c r="DG366" s="43">
        <f t="shared" si="513"/>
        <v>0</v>
      </c>
      <c r="DH366" s="43">
        <f t="shared" si="513"/>
        <v>0</v>
      </c>
      <c r="DI366" s="43">
        <f t="shared" si="513"/>
        <v>0</v>
      </c>
      <c r="DJ366" s="43">
        <f t="shared" si="513"/>
        <v>0</v>
      </c>
      <c r="DK366" s="43">
        <f t="shared" si="513"/>
        <v>0</v>
      </c>
      <c r="DL366" s="43">
        <f t="shared" si="513"/>
        <v>0</v>
      </c>
      <c r="DM366" s="43">
        <f t="shared" si="513"/>
        <v>0</v>
      </c>
      <c r="DN366" s="43">
        <f t="shared" si="513"/>
        <v>0</v>
      </c>
      <c r="DO366" s="43">
        <f t="shared" si="513"/>
        <v>0</v>
      </c>
      <c r="DP366" s="43">
        <f t="shared" si="513"/>
        <v>0</v>
      </c>
      <c r="DQ366" s="43">
        <f t="shared" si="513"/>
        <v>0</v>
      </c>
      <c r="DR366" s="43">
        <f t="shared" si="513"/>
        <v>0</v>
      </c>
      <c r="DS366" s="43">
        <f t="shared" si="513"/>
        <v>0</v>
      </c>
      <c r="DT366" s="43">
        <f t="shared" si="513"/>
        <v>0</v>
      </c>
      <c r="DU366" s="43">
        <f t="shared" si="513"/>
        <v>0</v>
      </c>
      <c r="DV366" s="43">
        <f t="shared" si="513"/>
        <v>0</v>
      </c>
      <c r="DW366" s="43">
        <f t="shared" si="513"/>
        <v>0</v>
      </c>
    </row>
    <row r="367" spans="4:127" x14ac:dyDescent="0.2">
      <c r="D367" s="20">
        <v>99</v>
      </c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  <c r="AU367" s="43"/>
      <c r="AV367" s="43"/>
      <c r="AW367" s="43"/>
      <c r="AX367" s="43"/>
      <c r="AY367" s="43"/>
      <c r="AZ367" s="43"/>
      <c r="BA367" s="43"/>
      <c r="BB367" s="43"/>
      <c r="BC367" s="43"/>
      <c r="BD367" s="43"/>
      <c r="BE367" s="43"/>
      <c r="BF367" s="43"/>
      <c r="BG367" s="43"/>
      <c r="BH367" s="43"/>
      <c r="BI367" s="43"/>
      <c r="BJ367" s="43"/>
      <c r="BK367" s="43"/>
      <c r="BL367" s="43"/>
      <c r="BM367" s="43"/>
      <c r="BN367" s="43"/>
      <c r="BO367" s="43"/>
      <c r="BP367" s="43"/>
      <c r="BQ367" s="43"/>
      <c r="BR367" s="43"/>
      <c r="BS367" s="43"/>
      <c r="BT367" s="43"/>
      <c r="BU367" s="43"/>
      <c r="BV367" s="43"/>
      <c r="BW367" s="43"/>
      <c r="BX367" s="43"/>
      <c r="BY367" s="43"/>
      <c r="BZ367" s="43"/>
      <c r="CA367" s="43"/>
      <c r="CB367" s="43"/>
      <c r="CC367" s="43"/>
      <c r="CD367" s="43"/>
      <c r="CE367" s="43"/>
      <c r="CF367" s="43"/>
      <c r="CG367" s="43"/>
      <c r="CH367" s="43"/>
      <c r="CI367" s="43"/>
      <c r="CJ367" s="43"/>
      <c r="CK367" s="43"/>
      <c r="CL367" s="43"/>
      <c r="CM367" s="43"/>
      <c r="CN367" s="43"/>
      <c r="CO367" s="43"/>
      <c r="CP367" s="43"/>
      <c r="CQ367" s="43"/>
      <c r="CR367" s="43"/>
      <c r="CS367" s="43"/>
      <c r="CT367" s="43"/>
      <c r="CU367" s="43"/>
      <c r="CV367" s="43"/>
      <c r="CW367" s="43"/>
      <c r="CX367" s="43"/>
      <c r="CY367" s="43">
        <f t="shared" ref="CY367:DW367" si="514">IF(E$4&lt;=$C$269,$CY$9/$C$269,0)</f>
        <v>0</v>
      </c>
      <c r="CZ367" s="43">
        <f t="shared" si="514"/>
        <v>0</v>
      </c>
      <c r="DA367" s="43">
        <f t="shared" si="514"/>
        <v>0</v>
      </c>
      <c r="DB367" s="43">
        <f t="shared" si="514"/>
        <v>0</v>
      </c>
      <c r="DC367" s="43">
        <f t="shared" si="514"/>
        <v>0</v>
      </c>
      <c r="DD367" s="43">
        <f t="shared" si="514"/>
        <v>0</v>
      </c>
      <c r="DE367" s="43">
        <f t="shared" si="514"/>
        <v>0</v>
      </c>
      <c r="DF367" s="43">
        <f t="shared" si="514"/>
        <v>0</v>
      </c>
      <c r="DG367" s="43">
        <f t="shared" si="514"/>
        <v>0</v>
      </c>
      <c r="DH367" s="43">
        <f t="shared" si="514"/>
        <v>0</v>
      </c>
      <c r="DI367" s="43">
        <f t="shared" si="514"/>
        <v>0</v>
      </c>
      <c r="DJ367" s="43">
        <f t="shared" si="514"/>
        <v>0</v>
      </c>
      <c r="DK367" s="43">
        <f t="shared" si="514"/>
        <v>0</v>
      </c>
      <c r="DL367" s="43">
        <f t="shared" si="514"/>
        <v>0</v>
      </c>
      <c r="DM367" s="43">
        <f t="shared" si="514"/>
        <v>0</v>
      </c>
      <c r="DN367" s="43">
        <f t="shared" si="514"/>
        <v>0</v>
      </c>
      <c r="DO367" s="43">
        <f t="shared" si="514"/>
        <v>0</v>
      </c>
      <c r="DP367" s="43">
        <f t="shared" si="514"/>
        <v>0</v>
      </c>
      <c r="DQ367" s="43">
        <f t="shared" si="514"/>
        <v>0</v>
      </c>
      <c r="DR367" s="43">
        <f t="shared" si="514"/>
        <v>0</v>
      </c>
      <c r="DS367" s="43">
        <f t="shared" si="514"/>
        <v>0</v>
      </c>
      <c r="DT367" s="43">
        <f t="shared" si="514"/>
        <v>0</v>
      </c>
      <c r="DU367" s="43">
        <f t="shared" si="514"/>
        <v>0</v>
      </c>
      <c r="DV367" s="43">
        <f t="shared" si="514"/>
        <v>0</v>
      </c>
      <c r="DW367" s="43">
        <f t="shared" si="514"/>
        <v>0</v>
      </c>
    </row>
    <row r="368" spans="4:127" x14ac:dyDescent="0.2">
      <c r="D368" s="20">
        <v>100</v>
      </c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  <c r="AT368" s="43"/>
      <c r="AU368" s="43"/>
      <c r="AV368" s="43"/>
      <c r="AW368" s="43"/>
      <c r="AX368" s="43"/>
      <c r="AY368" s="43"/>
      <c r="AZ368" s="43"/>
      <c r="BA368" s="43"/>
      <c r="BB368" s="43"/>
      <c r="BC368" s="43"/>
      <c r="BD368" s="43"/>
      <c r="BE368" s="43"/>
      <c r="BF368" s="43"/>
      <c r="BG368" s="43"/>
      <c r="BH368" s="43"/>
      <c r="BI368" s="43"/>
      <c r="BJ368" s="43"/>
      <c r="BK368" s="43"/>
      <c r="BL368" s="43"/>
      <c r="BM368" s="43"/>
      <c r="BN368" s="43"/>
      <c r="BO368" s="43"/>
      <c r="BP368" s="43"/>
      <c r="BQ368" s="43"/>
      <c r="BR368" s="43"/>
      <c r="BS368" s="43"/>
      <c r="BT368" s="43"/>
      <c r="BU368" s="43"/>
      <c r="BV368" s="43"/>
      <c r="BW368" s="43"/>
      <c r="BX368" s="43"/>
      <c r="BY368" s="43"/>
      <c r="BZ368" s="43"/>
      <c r="CA368" s="43"/>
      <c r="CB368" s="43"/>
      <c r="CC368" s="43"/>
      <c r="CD368" s="43"/>
      <c r="CE368" s="43"/>
      <c r="CF368" s="43"/>
      <c r="CG368" s="43"/>
      <c r="CH368" s="43"/>
      <c r="CI368" s="43"/>
      <c r="CJ368" s="43"/>
      <c r="CK368" s="43"/>
      <c r="CL368" s="43"/>
      <c r="CM368" s="43"/>
      <c r="CN368" s="43"/>
      <c r="CO368" s="43"/>
      <c r="CP368" s="43"/>
      <c r="CQ368" s="43"/>
      <c r="CR368" s="43"/>
      <c r="CS368" s="43"/>
      <c r="CT368" s="43"/>
      <c r="CU368" s="43"/>
      <c r="CV368" s="43"/>
      <c r="CW368" s="43"/>
      <c r="CX368" s="43"/>
      <c r="CY368" s="43"/>
      <c r="CZ368" s="43">
        <f t="shared" ref="CZ368:DW368" si="515">IF(E$4&lt;=$C$269,$CZ$9/$C$269,0)</f>
        <v>0</v>
      </c>
      <c r="DA368" s="43">
        <f t="shared" si="515"/>
        <v>0</v>
      </c>
      <c r="DB368" s="43">
        <f t="shared" si="515"/>
        <v>0</v>
      </c>
      <c r="DC368" s="43">
        <f t="shared" si="515"/>
        <v>0</v>
      </c>
      <c r="DD368" s="43">
        <f t="shared" si="515"/>
        <v>0</v>
      </c>
      <c r="DE368" s="43">
        <f t="shared" si="515"/>
        <v>0</v>
      </c>
      <c r="DF368" s="43">
        <f t="shared" si="515"/>
        <v>0</v>
      </c>
      <c r="DG368" s="43">
        <f t="shared" si="515"/>
        <v>0</v>
      </c>
      <c r="DH368" s="43">
        <f t="shared" si="515"/>
        <v>0</v>
      </c>
      <c r="DI368" s="43">
        <f t="shared" si="515"/>
        <v>0</v>
      </c>
      <c r="DJ368" s="43">
        <f t="shared" si="515"/>
        <v>0</v>
      </c>
      <c r="DK368" s="43">
        <f t="shared" si="515"/>
        <v>0</v>
      </c>
      <c r="DL368" s="43">
        <f t="shared" si="515"/>
        <v>0</v>
      </c>
      <c r="DM368" s="43">
        <f t="shared" si="515"/>
        <v>0</v>
      </c>
      <c r="DN368" s="43">
        <f t="shared" si="515"/>
        <v>0</v>
      </c>
      <c r="DO368" s="43">
        <f t="shared" si="515"/>
        <v>0</v>
      </c>
      <c r="DP368" s="43">
        <f t="shared" si="515"/>
        <v>0</v>
      </c>
      <c r="DQ368" s="43">
        <f t="shared" si="515"/>
        <v>0</v>
      </c>
      <c r="DR368" s="43">
        <f t="shared" si="515"/>
        <v>0</v>
      </c>
      <c r="DS368" s="43">
        <f t="shared" si="515"/>
        <v>0</v>
      </c>
      <c r="DT368" s="43">
        <f t="shared" si="515"/>
        <v>0</v>
      </c>
      <c r="DU368" s="43">
        <f t="shared" si="515"/>
        <v>0</v>
      </c>
      <c r="DV368" s="43">
        <f t="shared" si="515"/>
        <v>0</v>
      </c>
      <c r="DW368" s="43">
        <f t="shared" si="515"/>
        <v>0</v>
      </c>
    </row>
    <row r="369" spans="4:127" x14ac:dyDescent="0.2">
      <c r="D369" s="20">
        <v>101</v>
      </c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  <c r="AW369" s="43"/>
      <c r="AX369" s="43"/>
      <c r="AY369" s="43"/>
      <c r="AZ369" s="43"/>
      <c r="BA369" s="43"/>
      <c r="BB369" s="43"/>
      <c r="BC369" s="43"/>
      <c r="BD369" s="43"/>
      <c r="BE369" s="43"/>
      <c r="BF369" s="43"/>
      <c r="BG369" s="43"/>
      <c r="BH369" s="43"/>
      <c r="BI369" s="43"/>
      <c r="BJ369" s="43"/>
      <c r="BK369" s="43"/>
      <c r="BL369" s="43"/>
      <c r="BM369" s="43"/>
      <c r="BN369" s="43"/>
      <c r="BO369" s="43"/>
      <c r="BP369" s="43"/>
      <c r="BQ369" s="43"/>
      <c r="BR369" s="43"/>
      <c r="BS369" s="43"/>
      <c r="BT369" s="43"/>
      <c r="BU369" s="43"/>
      <c r="BV369" s="43"/>
      <c r="BW369" s="43"/>
      <c r="BX369" s="43"/>
      <c r="BY369" s="43"/>
      <c r="BZ369" s="43"/>
      <c r="CA369" s="43"/>
      <c r="CB369" s="43"/>
      <c r="CC369" s="43"/>
      <c r="CD369" s="43"/>
      <c r="CE369" s="43"/>
      <c r="CF369" s="43"/>
      <c r="CG369" s="43"/>
      <c r="CH369" s="43"/>
      <c r="CI369" s="43"/>
      <c r="CJ369" s="43"/>
      <c r="CK369" s="43"/>
      <c r="CL369" s="43"/>
      <c r="CM369" s="43"/>
      <c r="CN369" s="43"/>
      <c r="CO369" s="43"/>
      <c r="CP369" s="43"/>
      <c r="CQ369" s="43"/>
      <c r="CR369" s="43"/>
      <c r="CS369" s="43"/>
      <c r="CT369" s="43"/>
      <c r="CU369" s="43"/>
      <c r="CV369" s="43"/>
      <c r="CW369" s="43"/>
      <c r="CX369" s="43"/>
      <c r="CY369" s="43"/>
      <c r="CZ369" s="43"/>
      <c r="DA369" s="43">
        <f t="shared" ref="DA369:DW369" si="516">IF(E$4&lt;=$C$269,$DA$9/$C$269,0)</f>
        <v>0</v>
      </c>
      <c r="DB369" s="43">
        <f t="shared" si="516"/>
        <v>0</v>
      </c>
      <c r="DC369" s="43">
        <f t="shared" si="516"/>
        <v>0</v>
      </c>
      <c r="DD369" s="43">
        <f t="shared" si="516"/>
        <v>0</v>
      </c>
      <c r="DE369" s="43">
        <f t="shared" si="516"/>
        <v>0</v>
      </c>
      <c r="DF369" s="43">
        <f t="shared" si="516"/>
        <v>0</v>
      </c>
      <c r="DG369" s="43">
        <f t="shared" si="516"/>
        <v>0</v>
      </c>
      <c r="DH369" s="43">
        <f t="shared" si="516"/>
        <v>0</v>
      </c>
      <c r="DI369" s="43">
        <f t="shared" si="516"/>
        <v>0</v>
      </c>
      <c r="DJ369" s="43">
        <f t="shared" si="516"/>
        <v>0</v>
      </c>
      <c r="DK369" s="43">
        <f t="shared" si="516"/>
        <v>0</v>
      </c>
      <c r="DL369" s="43">
        <f t="shared" si="516"/>
        <v>0</v>
      </c>
      <c r="DM369" s="43">
        <f t="shared" si="516"/>
        <v>0</v>
      </c>
      <c r="DN369" s="43">
        <f t="shared" si="516"/>
        <v>0</v>
      </c>
      <c r="DO369" s="43">
        <f t="shared" si="516"/>
        <v>0</v>
      </c>
      <c r="DP369" s="43">
        <f t="shared" si="516"/>
        <v>0</v>
      </c>
      <c r="DQ369" s="43">
        <f t="shared" si="516"/>
        <v>0</v>
      </c>
      <c r="DR369" s="43">
        <f t="shared" si="516"/>
        <v>0</v>
      </c>
      <c r="DS369" s="43">
        <f t="shared" si="516"/>
        <v>0</v>
      </c>
      <c r="DT369" s="43">
        <f t="shared" si="516"/>
        <v>0</v>
      </c>
      <c r="DU369" s="43">
        <f t="shared" si="516"/>
        <v>0</v>
      </c>
      <c r="DV369" s="43">
        <f t="shared" si="516"/>
        <v>0</v>
      </c>
      <c r="DW369" s="43">
        <f t="shared" si="516"/>
        <v>0</v>
      </c>
    </row>
    <row r="370" spans="4:127" x14ac:dyDescent="0.2">
      <c r="D370" s="20">
        <v>102</v>
      </c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  <c r="AU370" s="43"/>
      <c r="AV370" s="43"/>
      <c r="AW370" s="43"/>
      <c r="AX370" s="43"/>
      <c r="AY370" s="43"/>
      <c r="AZ370" s="43"/>
      <c r="BA370" s="43"/>
      <c r="BB370" s="43"/>
      <c r="BC370" s="43"/>
      <c r="BD370" s="43"/>
      <c r="BE370" s="43"/>
      <c r="BF370" s="43"/>
      <c r="BG370" s="43"/>
      <c r="BH370" s="43"/>
      <c r="BI370" s="43"/>
      <c r="BJ370" s="43"/>
      <c r="BK370" s="43"/>
      <c r="BL370" s="43"/>
      <c r="BM370" s="43"/>
      <c r="BN370" s="43"/>
      <c r="BO370" s="43"/>
      <c r="BP370" s="43"/>
      <c r="BQ370" s="43"/>
      <c r="BR370" s="43"/>
      <c r="BS370" s="43"/>
      <c r="BT370" s="43"/>
      <c r="BU370" s="43"/>
      <c r="BV370" s="43"/>
      <c r="BW370" s="43"/>
      <c r="BX370" s="43"/>
      <c r="BY370" s="43"/>
      <c r="BZ370" s="43"/>
      <c r="CA370" s="43"/>
      <c r="CB370" s="43"/>
      <c r="CC370" s="43"/>
      <c r="CD370" s="43"/>
      <c r="CE370" s="43"/>
      <c r="CF370" s="43"/>
      <c r="CG370" s="43"/>
      <c r="CH370" s="43"/>
      <c r="CI370" s="43"/>
      <c r="CJ370" s="43"/>
      <c r="CK370" s="43"/>
      <c r="CL370" s="43"/>
      <c r="CM370" s="43"/>
      <c r="CN370" s="43"/>
      <c r="CO370" s="43"/>
      <c r="CP370" s="43"/>
      <c r="CQ370" s="43"/>
      <c r="CR370" s="43"/>
      <c r="CS370" s="43"/>
      <c r="CT370" s="43"/>
      <c r="CU370" s="43"/>
      <c r="CV370" s="43"/>
      <c r="CW370" s="43"/>
      <c r="CX370" s="43"/>
      <c r="CY370" s="43"/>
      <c r="CZ370" s="43"/>
      <c r="DA370" s="43"/>
      <c r="DB370" s="43">
        <f t="shared" ref="DB370:DW370" si="517">IF(E$4&lt;=$C$269,$DB$9/$C$269,0)</f>
        <v>0</v>
      </c>
      <c r="DC370" s="43">
        <f t="shared" si="517"/>
        <v>0</v>
      </c>
      <c r="DD370" s="43">
        <f t="shared" si="517"/>
        <v>0</v>
      </c>
      <c r="DE370" s="43">
        <f t="shared" si="517"/>
        <v>0</v>
      </c>
      <c r="DF370" s="43">
        <f t="shared" si="517"/>
        <v>0</v>
      </c>
      <c r="DG370" s="43">
        <f t="shared" si="517"/>
        <v>0</v>
      </c>
      <c r="DH370" s="43">
        <f t="shared" si="517"/>
        <v>0</v>
      </c>
      <c r="DI370" s="43">
        <f t="shared" si="517"/>
        <v>0</v>
      </c>
      <c r="DJ370" s="43">
        <f t="shared" si="517"/>
        <v>0</v>
      </c>
      <c r="DK370" s="43">
        <f t="shared" si="517"/>
        <v>0</v>
      </c>
      <c r="DL370" s="43">
        <f t="shared" si="517"/>
        <v>0</v>
      </c>
      <c r="DM370" s="43">
        <f t="shared" si="517"/>
        <v>0</v>
      </c>
      <c r="DN370" s="43">
        <f t="shared" si="517"/>
        <v>0</v>
      </c>
      <c r="DO370" s="43">
        <f t="shared" si="517"/>
        <v>0</v>
      </c>
      <c r="DP370" s="43">
        <f t="shared" si="517"/>
        <v>0</v>
      </c>
      <c r="DQ370" s="43">
        <f t="shared" si="517"/>
        <v>0</v>
      </c>
      <c r="DR370" s="43">
        <f t="shared" si="517"/>
        <v>0</v>
      </c>
      <c r="DS370" s="43">
        <f t="shared" si="517"/>
        <v>0</v>
      </c>
      <c r="DT370" s="43">
        <f t="shared" si="517"/>
        <v>0</v>
      </c>
      <c r="DU370" s="43">
        <f t="shared" si="517"/>
        <v>0</v>
      </c>
      <c r="DV370" s="43">
        <f t="shared" si="517"/>
        <v>0</v>
      </c>
      <c r="DW370" s="43">
        <f t="shared" si="517"/>
        <v>0</v>
      </c>
    </row>
    <row r="371" spans="4:127" x14ac:dyDescent="0.2">
      <c r="D371" s="20">
        <v>103</v>
      </c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  <c r="AU371" s="43"/>
      <c r="AV371" s="43"/>
      <c r="AW371" s="43"/>
      <c r="AX371" s="43"/>
      <c r="AY371" s="43"/>
      <c r="AZ371" s="43"/>
      <c r="BA371" s="43"/>
      <c r="BB371" s="43"/>
      <c r="BC371" s="43"/>
      <c r="BD371" s="43"/>
      <c r="BE371" s="43"/>
      <c r="BF371" s="43"/>
      <c r="BG371" s="43"/>
      <c r="BH371" s="43"/>
      <c r="BI371" s="43"/>
      <c r="BJ371" s="43"/>
      <c r="BK371" s="43"/>
      <c r="BL371" s="43"/>
      <c r="BM371" s="43"/>
      <c r="BN371" s="43"/>
      <c r="BO371" s="43"/>
      <c r="BP371" s="43"/>
      <c r="BQ371" s="43"/>
      <c r="BR371" s="43"/>
      <c r="BS371" s="43"/>
      <c r="BT371" s="43"/>
      <c r="BU371" s="43"/>
      <c r="BV371" s="43"/>
      <c r="BW371" s="43"/>
      <c r="BX371" s="43"/>
      <c r="BY371" s="43"/>
      <c r="BZ371" s="43"/>
      <c r="CA371" s="43"/>
      <c r="CB371" s="43"/>
      <c r="CC371" s="43"/>
      <c r="CD371" s="43"/>
      <c r="CE371" s="43"/>
      <c r="CF371" s="43"/>
      <c r="CG371" s="43"/>
      <c r="CH371" s="43"/>
      <c r="CI371" s="43"/>
      <c r="CJ371" s="43"/>
      <c r="CK371" s="43"/>
      <c r="CL371" s="43"/>
      <c r="CM371" s="43"/>
      <c r="CN371" s="43"/>
      <c r="CO371" s="43"/>
      <c r="CP371" s="43"/>
      <c r="CQ371" s="43"/>
      <c r="CR371" s="43"/>
      <c r="CS371" s="43"/>
      <c r="CT371" s="43"/>
      <c r="CU371" s="43"/>
      <c r="CV371" s="43"/>
      <c r="CW371" s="43"/>
      <c r="CX371" s="43"/>
      <c r="CY371" s="43"/>
      <c r="CZ371" s="43"/>
      <c r="DA371" s="43"/>
      <c r="DB371" s="43"/>
      <c r="DC371" s="43">
        <f t="shared" ref="DC371:DW371" si="518">IF(E$4&lt;=$C$269,$DC$9/$C$269,0)</f>
        <v>0</v>
      </c>
      <c r="DD371" s="43">
        <f t="shared" si="518"/>
        <v>0</v>
      </c>
      <c r="DE371" s="43">
        <f t="shared" si="518"/>
        <v>0</v>
      </c>
      <c r="DF371" s="43">
        <f t="shared" si="518"/>
        <v>0</v>
      </c>
      <c r="DG371" s="43">
        <f t="shared" si="518"/>
        <v>0</v>
      </c>
      <c r="DH371" s="43">
        <f t="shared" si="518"/>
        <v>0</v>
      </c>
      <c r="DI371" s="43">
        <f t="shared" si="518"/>
        <v>0</v>
      </c>
      <c r="DJ371" s="43">
        <f t="shared" si="518"/>
        <v>0</v>
      </c>
      <c r="DK371" s="43">
        <f t="shared" si="518"/>
        <v>0</v>
      </c>
      <c r="DL371" s="43">
        <f t="shared" si="518"/>
        <v>0</v>
      </c>
      <c r="DM371" s="43">
        <f t="shared" si="518"/>
        <v>0</v>
      </c>
      <c r="DN371" s="43">
        <f t="shared" si="518"/>
        <v>0</v>
      </c>
      <c r="DO371" s="43">
        <f t="shared" si="518"/>
        <v>0</v>
      </c>
      <c r="DP371" s="43">
        <f t="shared" si="518"/>
        <v>0</v>
      </c>
      <c r="DQ371" s="43">
        <f t="shared" si="518"/>
        <v>0</v>
      </c>
      <c r="DR371" s="43">
        <f t="shared" si="518"/>
        <v>0</v>
      </c>
      <c r="DS371" s="43">
        <f t="shared" si="518"/>
        <v>0</v>
      </c>
      <c r="DT371" s="43">
        <f t="shared" si="518"/>
        <v>0</v>
      </c>
      <c r="DU371" s="43">
        <f t="shared" si="518"/>
        <v>0</v>
      </c>
      <c r="DV371" s="43">
        <f t="shared" si="518"/>
        <v>0</v>
      </c>
      <c r="DW371" s="43">
        <f t="shared" si="518"/>
        <v>0</v>
      </c>
    </row>
    <row r="372" spans="4:127" x14ac:dyDescent="0.2">
      <c r="D372" s="20">
        <v>104</v>
      </c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  <c r="AT372" s="43"/>
      <c r="AU372" s="43"/>
      <c r="AV372" s="43"/>
      <c r="AW372" s="43"/>
      <c r="AX372" s="43"/>
      <c r="AY372" s="43"/>
      <c r="AZ372" s="43"/>
      <c r="BA372" s="43"/>
      <c r="BB372" s="43"/>
      <c r="BC372" s="43"/>
      <c r="BD372" s="43"/>
      <c r="BE372" s="43"/>
      <c r="BF372" s="43"/>
      <c r="BG372" s="43"/>
      <c r="BH372" s="43"/>
      <c r="BI372" s="43"/>
      <c r="BJ372" s="43"/>
      <c r="BK372" s="43"/>
      <c r="BL372" s="43"/>
      <c r="BM372" s="43"/>
      <c r="BN372" s="43"/>
      <c r="BO372" s="43"/>
      <c r="BP372" s="43"/>
      <c r="BQ372" s="43"/>
      <c r="BR372" s="43"/>
      <c r="BS372" s="43"/>
      <c r="BT372" s="43"/>
      <c r="BU372" s="43"/>
      <c r="BV372" s="43"/>
      <c r="BW372" s="43"/>
      <c r="BX372" s="43"/>
      <c r="BY372" s="43"/>
      <c r="BZ372" s="43"/>
      <c r="CA372" s="43"/>
      <c r="CB372" s="43"/>
      <c r="CC372" s="43"/>
      <c r="CD372" s="43"/>
      <c r="CE372" s="43"/>
      <c r="CF372" s="43"/>
      <c r="CG372" s="43"/>
      <c r="CH372" s="43"/>
      <c r="CI372" s="43"/>
      <c r="CJ372" s="43"/>
      <c r="CK372" s="43"/>
      <c r="CL372" s="43"/>
      <c r="CM372" s="43"/>
      <c r="CN372" s="43"/>
      <c r="CO372" s="43"/>
      <c r="CP372" s="43"/>
      <c r="CQ372" s="43"/>
      <c r="CR372" s="43"/>
      <c r="CS372" s="43"/>
      <c r="CT372" s="43"/>
      <c r="CU372" s="43"/>
      <c r="CV372" s="43"/>
      <c r="CW372" s="43"/>
      <c r="CX372" s="43"/>
      <c r="CY372" s="43"/>
      <c r="CZ372" s="43"/>
      <c r="DA372" s="43"/>
      <c r="DB372" s="43"/>
      <c r="DC372" s="43"/>
      <c r="DD372" s="43">
        <f t="shared" ref="DD372:DW372" si="519">IF(E$4&lt;=$C$269,$DD$9/$C$269,0)</f>
        <v>0</v>
      </c>
      <c r="DE372" s="43">
        <f t="shared" si="519"/>
        <v>0</v>
      </c>
      <c r="DF372" s="43">
        <f t="shared" si="519"/>
        <v>0</v>
      </c>
      <c r="DG372" s="43">
        <f t="shared" si="519"/>
        <v>0</v>
      </c>
      <c r="DH372" s="43">
        <f t="shared" si="519"/>
        <v>0</v>
      </c>
      <c r="DI372" s="43">
        <f t="shared" si="519"/>
        <v>0</v>
      </c>
      <c r="DJ372" s="43">
        <f t="shared" si="519"/>
        <v>0</v>
      </c>
      <c r="DK372" s="43">
        <f t="shared" si="519"/>
        <v>0</v>
      </c>
      <c r="DL372" s="43">
        <f t="shared" si="519"/>
        <v>0</v>
      </c>
      <c r="DM372" s="43">
        <f t="shared" si="519"/>
        <v>0</v>
      </c>
      <c r="DN372" s="43">
        <f t="shared" si="519"/>
        <v>0</v>
      </c>
      <c r="DO372" s="43">
        <f t="shared" si="519"/>
        <v>0</v>
      </c>
      <c r="DP372" s="43">
        <f t="shared" si="519"/>
        <v>0</v>
      </c>
      <c r="DQ372" s="43">
        <f t="shared" si="519"/>
        <v>0</v>
      </c>
      <c r="DR372" s="43">
        <f t="shared" si="519"/>
        <v>0</v>
      </c>
      <c r="DS372" s="43">
        <f t="shared" si="519"/>
        <v>0</v>
      </c>
      <c r="DT372" s="43">
        <f t="shared" si="519"/>
        <v>0</v>
      </c>
      <c r="DU372" s="43">
        <f t="shared" si="519"/>
        <v>0</v>
      </c>
      <c r="DV372" s="43">
        <f t="shared" si="519"/>
        <v>0</v>
      </c>
      <c r="DW372" s="43">
        <f t="shared" si="519"/>
        <v>0</v>
      </c>
    </row>
    <row r="373" spans="4:127" x14ac:dyDescent="0.2">
      <c r="D373" s="20">
        <v>105</v>
      </c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  <c r="AT373" s="43"/>
      <c r="AU373" s="43"/>
      <c r="AV373" s="43"/>
      <c r="AW373" s="43"/>
      <c r="AX373" s="43"/>
      <c r="AY373" s="43"/>
      <c r="AZ373" s="43"/>
      <c r="BA373" s="43"/>
      <c r="BB373" s="43"/>
      <c r="BC373" s="43"/>
      <c r="BD373" s="43"/>
      <c r="BE373" s="43"/>
      <c r="BF373" s="43"/>
      <c r="BG373" s="43"/>
      <c r="BH373" s="43"/>
      <c r="BI373" s="43"/>
      <c r="BJ373" s="43"/>
      <c r="BK373" s="43"/>
      <c r="BL373" s="43"/>
      <c r="BM373" s="43"/>
      <c r="BN373" s="43"/>
      <c r="BO373" s="43"/>
      <c r="BP373" s="43"/>
      <c r="BQ373" s="43"/>
      <c r="BR373" s="43"/>
      <c r="BS373" s="43"/>
      <c r="BT373" s="43"/>
      <c r="BU373" s="43"/>
      <c r="BV373" s="43"/>
      <c r="BW373" s="43"/>
      <c r="BX373" s="43"/>
      <c r="BY373" s="43"/>
      <c r="BZ373" s="43"/>
      <c r="CA373" s="43"/>
      <c r="CB373" s="43"/>
      <c r="CC373" s="43"/>
      <c r="CD373" s="43"/>
      <c r="CE373" s="43"/>
      <c r="CF373" s="43"/>
      <c r="CG373" s="43"/>
      <c r="CH373" s="43"/>
      <c r="CI373" s="43"/>
      <c r="CJ373" s="43"/>
      <c r="CK373" s="43"/>
      <c r="CL373" s="43"/>
      <c r="CM373" s="43"/>
      <c r="CN373" s="43"/>
      <c r="CO373" s="43"/>
      <c r="CP373" s="43"/>
      <c r="CQ373" s="43"/>
      <c r="CR373" s="43"/>
      <c r="CS373" s="43"/>
      <c r="CT373" s="43"/>
      <c r="CU373" s="43"/>
      <c r="CV373" s="43"/>
      <c r="CW373" s="43"/>
      <c r="CX373" s="43"/>
      <c r="CY373" s="43"/>
      <c r="CZ373" s="43"/>
      <c r="DA373" s="43"/>
      <c r="DB373" s="43"/>
      <c r="DC373" s="43"/>
      <c r="DD373" s="43"/>
      <c r="DE373" s="43">
        <f t="shared" ref="DE373:DW373" si="520">IF(E$4&lt;=$C$269,$DE$9/$C$269,0)</f>
        <v>0</v>
      </c>
      <c r="DF373" s="43">
        <f t="shared" si="520"/>
        <v>0</v>
      </c>
      <c r="DG373" s="43">
        <f t="shared" si="520"/>
        <v>0</v>
      </c>
      <c r="DH373" s="43">
        <f t="shared" si="520"/>
        <v>0</v>
      </c>
      <c r="DI373" s="43">
        <f t="shared" si="520"/>
        <v>0</v>
      </c>
      <c r="DJ373" s="43">
        <f t="shared" si="520"/>
        <v>0</v>
      </c>
      <c r="DK373" s="43">
        <f t="shared" si="520"/>
        <v>0</v>
      </c>
      <c r="DL373" s="43">
        <f t="shared" si="520"/>
        <v>0</v>
      </c>
      <c r="DM373" s="43">
        <f t="shared" si="520"/>
        <v>0</v>
      </c>
      <c r="DN373" s="43">
        <f t="shared" si="520"/>
        <v>0</v>
      </c>
      <c r="DO373" s="43">
        <f t="shared" si="520"/>
        <v>0</v>
      </c>
      <c r="DP373" s="43">
        <f t="shared" si="520"/>
        <v>0</v>
      </c>
      <c r="DQ373" s="43">
        <f t="shared" si="520"/>
        <v>0</v>
      </c>
      <c r="DR373" s="43">
        <f t="shared" si="520"/>
        <v>0</v>
      </c>
      <c r="DS373" s="43">
        <f t="shared" si="520"/>
        <v>0</v>
      </c>
      <c r="DT373" s="43">
        <f t="shared" si="520"/>
        <v>0</v>
      </c>
      <c r="DU373" s="43">
        <f t="shared" si="520"/>
        <v>0</v>
      </c>
      <c r="DV373" s="43">
        <f t="shared" si="520"/>
        <v>0</v>
      </c>
      <c r="DW373" s="43">
        <f t="shared" si="520"/>
        <v>0</v>
      </c>
    </row>
    <row r="374" spans="4:127" x14ac:dyDescent="0.2">
      <c r="D374" s="20">
        <v>106</v>
      </c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  <c r="AT374" s="43"/>
      <c r="AU374" s="43"/>
      <c r="AV374" s="43"/>
      <c r="AW374" s="43"/>
      <c r="AX374" s="43"/>
      <c r="AY374" s="43"/>
      <c r="AZ374" s="43"/>
      <c r="BA374" s="43"/>
      <c r="BB374" s="43"/>
      <c r="BC374" s="43"/>
      <c r="BD374" s="43"/>
      <c r="BE374" s="43"/>
      <c r="BF374" s="43"/>
      <c r="BG374" s="43"/>
      <c r="BH374" s="43"/>
      <c r="BI374" s="43"/>
      <c r="BJ374" s="43"/>
      <c r="BK374" s="43"/>
      <c r="BL374" s="43"/>
      <c r="BM374" s="43"/>
      <c r="BN374" s="43"/>
      <c r="BO374" s="43"/>
      <c r="BP374" s="43"/>
      <c r="BQ374" s="43"/>
      <c r="BR374" s="43"/>
      <c r="BS374" s="43"/>
      <c r="BT374" s="43"/>
      <c r="BU374" s="43"/>
      <c r="BV374" s="43"/>
      <c r="BW374" s="43"/>
      <c r="BX374" s="43"/>
      <c r="BY374" s="43"/>
      <c r="BZ374" s="43"/>
      <c r="CA374" s="43"/>
      <c r="CB374" s="43"/>
      <c r="CC374" s="43"/>
      <c r="CD374" s="43"/>
      <c r="CE374" s="43"/>
      <c r="CF374" s="43"/>
      <c r="CG374" s="43"/>
      <c r="CH374" s="43"/>
      <c r="CI374" s="43"/>
      <c r="CJ374" s="43"/>
      <c r="CK374" s="43"/>
      <c r="CL374" s="43"/>
      <c r="CM374" s="43"/>
      <c r="CN374" s="43"/>
      <c r="CO374" s="43"/>
      <c r="CP374" s="43"/>
      <c r="CQ374" s="43"/>
      <c r="CR374" s="43"/>
      <c r="CS374" s="43"/>
      <c r="CT374" s="43"/>
      <c r="CU374" s="43"/>
      <c r="CV374" s="43"/>
      <c r="CW374" s="43"/>
      <c r="CX374" s="43"/>
      <c r="CY374" s="43"/>
      <c r="CZ374" s="43"/>
      <c r="DA374" s="43"/>
      <c r="DB374" s="43"/>
      <c r="DC374" s="43"/>
      <c r="DD374" s="43"/>
      <c r="DE374" s="43"/>
      <c r="DF374" s="43">
        <f t="shared" ref="DF374:DW374" si="521">IF(E$4&lt;=$C$269,$DF$9/$C$269,0)</f>
        <v>0</v>
      </c>
      <c r="DG374" s="43">
        <f t="shared" si="521"/>
        <v>0</v>
      </c>
      <c r="DH374" s="43">
        <f t="shared" si="521"/>
        <v>0</v>
      </c>
      <c r="DI374" s="43">
        <f t="shared" si="521"/>
        <v>0</v>
      </c>
      <c r="DJ374" s="43">
        <f t="shared" si="521"/>
        <v>0</v>
      </c>
      <c r="DK374" s="43">
        <f t="shared" si="521"/>
        <v>0</v>
      </c>
      <c r="DL374" s="43">
        <f t="shared" si="521"/>
        <v>0</v>
      </c>
      <c r="DM374" s="43">
        <f t="shared" si="521"/>
        <v>0</v>
      </c>
      <c r="DN374" s="43">
        <f t="shared" si="521"/>
        <v>0</v>
      </c>
      <c r="DO374" s="43">
        <f t="shared" si="521"/>
        <v>0</v>
      </c>
      <c r="DP374" s="43">
        <f t="shared" si="521"/>
        <v>0</v>
      </c>
      <c r="DQ374" s="43">
        <f t="shared" si="521"/>
        <v>0</v>
      </c>
      <c r="DR374" s="43">
        <f t="shared" si="521"/>
        <v>0</v>
      </c>
      <c r="DS374" s="43">
        <f t="shared" si="521"/>
        <v>0</v>
      </c>
      <c r="DT374" s="43">
        <f t="shared" si="521"/>
        <v>0</v>
      </c>
      <c r="DU374" s="43">
        <f t="shared" si="521"/>
        <v>0</v>
      </c>
      <c r="DV374" s="43">
        <f t="shared" si="521"/>
        <v>0</v>
      </c>
      <c r="DW374" s="43">
        <f t="shared" si="521"/>
        <v>0</v>
      </c>
    </row>
    <row r="375" spans="4:127" x14ac:dyDescent="0.2">
      <c r="D375" s="20">
        <v>107</v>
      </c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  <c r="AU375" s="43"/>
      <c r="AV375" s="43"/>
      <c r="AW375" s="43"/>
      <c r="AX375" s="43"/>
      <c r="AY375" s="43"/>
      <c r="AZ375" s="43"/>
      <c r="BA375" s="43"/>
      <c r="BB375" s="43"/>
      <c r="BC375" s="43"/>
      <c r="BD375" s="43"/>
      <c r="BE375" s="43"/>
      <c r="BF375" s="43"/>
      <c r="BG375" s="43"/>
      <c r="BH375" s="43"/>
      <c r="BI375" s="43"/>
      <c r="BJ375" s="43"/>
      <c r="BK375" s="43"/>
      <c r="BL375" s="43"/>
      <c r="BM375" s="43"/>
      <c r="BN375" s="43"/>
      <c r="BO375" s="43"/>
      <c r="BP375" s="43"/>
      <c r="BQ375" s="43"/>
      <c r="BR375" s="43"/>
      <c r="BS375" s="43"/>
      <c r="BT375" s="43"/>
      <c r="BU375" s="43"/>
      <c r="BV375" s="43"/>
      <c r="BW375" s="43"/>
      <c r="BX375" s="43"/>
      <c r="BY375" s="43"/>
      <c r="BZ375" s="43"/>
      <c r="CA375" s="43"/>
      <c r="CB375" s="43"/>
      <c r="CC375" s="43"/>
      <c r="CD375" s="43"/>
      <c r="CE375" s="43"/>
      <c r="CF375" s="43"/>
      <c r="CG375" s="43"/>
      <c r="CH375" s="43"/>
      <c r="CI375" s="43"/>
      <c r="CJ375" s="43"/>
      <c r="CK375" s="43"/>
      <c r="CL375" s="43"/>
      <c r="CM375" s="43"/>
      <c r="CN375" s="43"/>
      <c r="CO375" s="43"/>
      <c r="CP375" s="43"/>
      <c r="CQ375" s="43"/>
      <c r="CR375" s="43"/>
      <c r="CS375" s="43"/>
      <c r="CT375" s="43"/>
      <c r="CU375" s="43"/>
      <c r="CV375" s="43"/>
      <c r="CW375" s="43"/>
      <c r="CX375" s="43"/>
      <c r="CY375" s="43"/>
      <c r="CZ375" s="43"/>
      <c r="DA375" s="43"/>
      <c r="DB375" s="43"/>
      <c r="DC375" s="43"/>
      <c r="DD375" s="43"/>
      <c r="DE375" s="43"/>
      <c r="DF375" s="43"/>
      <c r="DG375" s="43">
        <f t="shared" ref="DG375:DW375" si="522">IF(E$4&lt;=$C$269,$DG$9/$C$269,0)</f>
        <v>0</v>
      </c>
      <c r="DH375" s="43">
        <f t="shared" si="522"/>
        <v>0</v>
      </c>
      <c r="DI375" s="43">
        <f t="shared" si="522"/>
        <v>0</v>
      </c>
      <c r="DJ375" s="43">
        <f t="shared" si="522"/>
        <v>0</v>
      </c>
      <c r="DK375" s="43">
        <f t="shared" si="522"/>
        <v>0</v>
      </c>
      <c r="DL375" s="43">
        <f t="shared" si="522"/>
        <v>0</v>
      </c>
      <c r="DM375" s="43">
        <f t="shared" si="522"/>
        <v>0</v>
      </c>
      <c r="DN375" s="43">
        <f t="shared" si="522"/>
        <v>0</v>
      </c>
      <c r="DO375" s="43">
        <f t="shared" si="522"/>
        <v>0</v>
      </c>
      <c r="DP375" s="43">
        <f t="shared" si="522"/>
        <v>0</v>
      </c>
      <c r="DQ375" s="43">
        <f t="shared" si="522"/>
        <v>0</v>
      </c>
      <c r="DR375" s="43">
        <f t="shared" si="522"/>
        <v>0</v>
      </c>
      <c r="DS375" s="43">
        <f t="shared" si="522"/>
        <v>0</v>
      </c>
      <c r="DT375" s="43">
        <f t="shared" si="522"/>
        <v>0</v>
      </c>
      <c r="DU375" s="43">
        <f t="shared" si="522"/>
        <v>0</v>
      </c>
      <c r="DV375" s="43">
        <f t="shared" si="522"/>
        <v>0</v>
      </c>
      <c r="DW375" s="43">
        <f t="shared" si="522"/>
        <v>0</v>
      </c>
    </row>
    <row r="376" spans="4:127" x14ac:dyDescent="0.2">
      <c r="D376" s="20">
        <v>108</v>
      </c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  <c r="AW376" s="43"/>
      <c r="AX376" s="43"/>
      <c r="AY376" s="43"/>
      <c r="AZ376" s="43"/>
      <c r="BA376" s="43"/>
      <c r="BB376" s="43"/>
      <c r="BC376" s="43"/>
      <c r="BD376" s="43"/>
      <c r="BE376" s="43"/>
      <c r="BF376" s="43"/>
      <c r="BG376" s="43"/>
      <c r="BH376" s="43"/>
      <c r="BI376" s="43"/>
      <c r="BJ376" s="43"/>
      <c r="BK376" s="43"/>
      <c r="BL376" s="43"/>
      <c r="BM376" s="43"/>
      <c r="BN376" s="43"/>
      <c r="BO376" s="43"/>
      <c r="BP376" s="43"/>
      <c r="BQ376" s="43"/>
      <c r="BR376" s="43"/>
      <c r="BS376" s="43"/>
      <c r="BT376" s="43"/>
      <c r="BU376" s="43"/>
      <c r="BV376" s="43"/>
      <c r="BW376" s="43"/>
      <c r="BX376" s="43"/>
      <c r="BY376" s="43"/>
      <c r="BZ376" s="43"/>
      <c r="CA376" s="43"/>
      <c r="CB376" s="43"/>
      <c r="CC376" s="43"/>
      <c r="CD376" s="43"/>
      <c r="CE376" s="43"/>
      <c r="CF376" s="43"/>
      <c r="CG376" s="43"/>
      <c r="CH376" s="43"/>
      <c r="CI376" s="43"/>
      <c r="CJ376" s="43"/>
      <c r="CK376" s="43"/>
      <c r="CL376" s="43"/>
      <c r="CM376" s="43"/>
      <c r="CN376" s="43"/>
      <c r="CO376" s="43"/>
      <c r="CP376" s="43"/>
      <c r="CQ376" s="43"/>
      <c r="CR376" s="43"/>
      <c r="CS376" s="43"/>
      <c r="CT376" s="43"/>
      <c r="CU376" s="43"/>
      <c r="CV376" s="43"/>
      <c r="CW376" s="43"/>
      <c r="CX376" s="43"/>
      <c r="CY376" s="43"/>
      <c r="CZ376" s="43"/>
      <c r="DA376" s="43"/>
      <c r="DB376" s="43"/>
      <c r="DC376" s="43"/>
      <c r="DD376" s="43"/>
      <c r="DE376" s="43"/>
      <c r="DF376" s="43"/>
      <c r="DG376" s="43"/>
      <c r="DH376" s="43">
        <f t="shared" ref="DH376:DW376" si="523">IF(E$4&lt;=$C$269,$DH$9/$C$269,0)</f>
        <v>0</v>
      </c>
      <c r="DI376" s="43">
        <f t="shared" si="523"/>
        <v>0</v>
      </c>
      <c r="DJ376" s="43">
        <f t="shared" si="523"/>
        <v>0</v>
      </c>
      <c r="DK376" s="43">
        <f t="shared" si="523"/>
        <v>0</v>
      </c>
      <c r="DL376" s="43">
        <f t="shared" si="523"/>
        <v>0</v>
      </c>
      <c r="DM376" s="43">
        <f t="shared" si="523"/>
        <v>0</v>
      </c>
      <c r="DN376" s="43">
        <f t="shared" si="523"/>
        <v>0</v>
      </c>
      <c r="DO376" s="43">
        <f t="shared" si="523"/>
        <v>0</v>
      </c>
      <c r="DP376" s="43">
        <f t="shared" si="523"/>
        <v>0</v>
      </c>
      <c r="DQ376" s="43">
        <f t="shared" si="523"/>
        <v>0</v>
      </c>
      <c r="DR376" s="43">
        <f t="shared" si="523"/>
        <v>0</v>
      </c>
      <c r="DS376" s="43">
        <f t="shared" si="523"/>
        <v>0</v>
      </c>
      <c r="DT376" s="43">
        <f t="shared" si="523"/>
        <v>0</v>
      </c>
      <c r="DU376" s="43">
        <f t="shared" si="523"/>
        <v>0</v>
      </c>
      <c r="DV376" s="43">
        <f t="shared" si="523"/>
        <v>0</v>
      </c>
      <c r="DW376" s="43">
        <f t="shared" si="523"/>
        <v>0</v>
      </c>
    </row>
    <row r="377" spans="4:127" x14ac:dyDescent="0.2">
      <c r="D377" s="20">
        <v>109</v>
      </c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  <c r="AU377" s="43"/>
      <c r="AV377" s="43"/>
      <c r="AW377" s="43"/>
      <c r="AX377" s="43"/>
      <c r="AY377" s="43"/>
      <c r="AZ377" s="43"/>
      <c r="BA377" s="43"/>
      <c r="BB377" s="43"/>
      <c r="BC377" s="43"/>
      <c r="BD377" s="43"/>
      <c r="BE377" s="43"/>
      <c r="BF377" s="43"/>
      <c r="BG377" s="43"/>
      <c r="BH377" s="43"/>
      <c r="BI377" s="43"/>
      <c r="BJ377" s="43"/>
      <c r="BK377" s="43"/>
      <c r="BL377" s="43"/>
      <c r="BM377" s="43"/>
      <c r="BN377" s="43"/>
      <c r="BO377" s="43"/>
      <c r="BP377" s="43"/>
      <c r="BQ377" s="43"/>
      <c r="BR377" s="43"/>
      <c r="BS377" s="43"/>
      <c r="BT377" s="43"/>
      <c r="BU377" s="43"/>
      <c r="BV377" s="43"/>
      <c r="BW377" s="43"/>
      <c r="BX377" s="43"/>
      <c r="BY377" s="43"/>
      <c r="BZ377" s="43"/>
      <c r="CA377" s="43"/>
      <c r="CB377" s="43"/>
      <c r="CC377" s="43"/>
      <c r="CD377" s="43"/>
      <c r="CE377" s="43"/>
      <c r="CF377" s="43"/>
      <c r="CG377" s="43"/>
      <c r="CH377" s="43"/>
      <c r="CI377" s="43"/>
      <c r="CJ377" s="43"/>
      <c r="CK377" s="43"/>
      <c r="CL377" s="43"/>
      <c r="CM377" s="43"/>
      <c r="CN377" s="43"/>
      <c r="CO377" s="43"/>
      <c r="CP377" s="43"/>
      <c r="CQ377" s="43"/>
      <c r="CR377" s="43"/>
      <c r="CS377" s="43"/>
      <c r="CT377" s="43"/>
      <c r="CU377" s="43"/>
      <c r="CV377" s="43"/>
      <c r="CW377" s="43"/>
      <c r="CX377" s="43"/>
      <c r="CY377" s="43"/>
      <c r="CZ377" s="43"/>
      <c r="DA377" s="43"/>
      <c r="DB377" s="43"/>
      <c r="DC377" s="43"/>
      <c r="DD377" s="43"/>
      <c r="DE377" s="43"/>
      <c r="DF377" s="43"/>
      <c r="DG377" s="43"/>
      <c r="DH377" s="43"/>
      <c r="DI377" s="43">
        <f t="shared" ref="DI377:DW377" si="524">IF(E$4&lt;=$C$269,$DI$9/$C$269,0)</f>
        <v>0</v>
      </c>
      <c r="DJ377" s="43">
        <f t="shared" si="524"/>
        <v>0</v>
      </c>
      <c r="DK377" s="43">
        <f t="shared" si="524"/>
        <v>0</v>
      </c>
      <c r="DL377" s="43">
        <f t="shared" si="524"/>
        <v>0</v>
      </c>
      <c r="DM377" s="43">
        <f t="shared" si="524"/>
        <v>0</v>
      </c>
      <c r="DN377" s="43">
        <f t="shared" si="524"/>
        <v>0</v>
      </c>
      <c r="DO377" s="43">
        <f t="shared" si="524"/>
        <v>0</v>
      </c>
      <c r="DP377" s="43">
        <f t="shared" si="524"/>
        <v>0</v>
      </c>
      <c r="DQ377" s="43">
        <f t="shared" si="524"/>
        <v>0</v>
      </c>
      <c r="DR377" s="43">
        <f t="shared" si="524"/>
        <v>0</v>
      </c>
      <c r="DS377" s="43">
        <f t="shared" si="524"/>
        <v>0</v>
      </c>
      <c r="DT377" s="43">
        <f t="shared" si="524"/>
        <v>0</v>
      </c>
      <c r="DU377" s="43">
        <f t="shared" si="524"/>
        <v>0</v>
      </c>
      <c r="DV377" s="43">
        <f t="shared" si="524"/>
        <v>0</v>
      </c>
      <c r="DW377" s="43">
        <f t="shared" si="524"/>
        <v>0</v>
      </c>
    </row>
    <row r="378" spans="4:127" x14ac:dyDescent="0.2">
      <c r="D378" s="20">
        <v>110</v>
      </c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  <c r="AU378" s="43"/>
      <c r="AV378" s="43"/>
      <c r="AW378" s="43"/>
      <c r="AX378" s="43"/>
      <c r="AY378" s="43"/>
      <c r="AZ378" s="43"/>
      <c r="BA378" s="43"/>
      <c r="BB378" s="43"/>
      <c r="BC378" s="43"/>
      <c r="BD378" s="43"/>
      <c r="BE378" s="43"/>
      <c r="BF378" s="43"/>
      <c r="BG378" s="43"/>
      <c r="BH378" s="43"/>
      <c r="BI378" s="43"/>
      <c r="BJ378" s="43"/>
      <c r="BK378" s="43"/>
      <c r="BL378" s="43"/>
      <c r="BM378" s="43"/>
      <c r="BN378" s="43"/>
      <c r="BO378" s="43"/>
      <c r="BP378" s="43"/>
      <c r="BQ378" s="43"/>
      <c r="BR378" s="43"/>
      <c r="BS378" s="43"/>
      <c r="BT378" s="43"/>
      <c r="BU378" s="43"/>
      <c r="BV378" s="43"/>
      <c r="BW378" s="43"/>
      <c r="BX378" s="43"/>
      <c r="BY378" s="43"/>
      <c r="BZ378" s="43"/>
      <c r="CA378" s="43"/>
      <c r="CB378" s="43"/>
      <c r="CC378" s="43"/>
      <c r="CD378" s="43"/>
      <c r="CE378" s="43"/>
      <c r="CF378" s="43"/>
      <c r="CG378" s="43"/>
      <c r="CH378" s="43"/>
      <c r="CI378" s="43"/>
      <c r="CJ378" s="43"/>
      <c r="CK378" s="43"/>
      <c r="CL378" s="43"/>
      <c r="CM378" s="43"/>
      <c r="CN378" s="43"/>
      <c r="CO378" s="43"/>
      <c r="CP378" s="43"/>
      <c r="CQ378" s="43"/>
      <c r="CR378" s="43"/>
      <c r="CS378" s="43"/>
      <c r="CT378" s="43"/>
      <c r="CU378" s="43"/>
      <c r="CV378" s="43"/>
      <c r="CW378" s="43"/>
      <c r="CX378" s="43"/>
      <c r="CY378" s="43"/>
      <c r="CZ378" s="43"/>
      <c r="DA378" s="43"/>
      <c r="DB378" s="43"/>
      <c r="DC378" s="43"/>
      <c r="DD378" s="43"/>
      <c r="DE378" s="43"/>
      <c r="DF378" s="43"/>
      <c r="DG378" s="43"/>
      <c r="DH378" s="43"/>
      <c r="DI378" s="43"/>
      <c r="DJ378" s="43">
        <f t="shared" ref="DJ378:DW378" si="525">IF(E$4&lt;=$C$269,$DJ$9/$C$269,0)</f>
        <v>0</v>
      </c>
      <c r="DK378" s="43">
        <f t="shared" si="525"/>
        <v>0</v>
      </c>
      <c r="DL378" s="43">
        <f t="shared" si="525"/>
        <v>0</v>
      </c>
      <c r="DM378" s="43">
        <f t="shared" si="525"/>
        <v>0</v>
      </c>
      <c r="DN378" s="43">
        <f t="shared" si="525"/>
        <v>0</v>
      </c>
      <c r="DO378" s="43">
        <f t="shared" si="525"/>
        <v>0</v>
      </c>
      <c r="DP378" s="43">
        <f t="shared" si="525"/>
        <v>0</v>
      </c>
      <c r="DQ378" s="43">
        <f t="shared" si="525"/>
        <v>0</v>
      </c>
      <c r="DR378" s="43">
        <f t="shared" si="525"/>
        <v>0</v>
      </c>
      <c r="DS378" s="43">
        <f t="shared" si="525"/>
        <v>0</v>
      </c>
      <c r="DT378" s="43">
        <f t="shared" si="525"/>
        <v>0</v>
      </c>
      <c r="DU378" s="43">
        <f t="shared" si="525"/>
        <v>0</v>
      </c>
      <c r="DV378" s="43">
        <f t="shared" si="525"/>
        <v>0</v>
      </c>
      <c r="DW378" s="43">
        <f t="shared" si="525"/>
        <v>0</v>
      </c>
    </row>
    <row r="379" spans="4:127" x14ac:dyDescent="0.2">
      <c r="D379" s="20">
        <v>111</v>
      </c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  <c r="AU379" s="43"/>
      <c r="AV379" s="43"/>
      <c r="AW379" s="43"/>
      <c r="AX379" s="43"/>
      <c r="AY379" s="43"/>
      <c r="AZ379" s="43"/>
      <c r="BA379" s="43"/>
      <c r="BB379" s="43"/>
      <c r="BC379" s="43"/>
      <c r="BD379" s="43"/>
      <c r="BE379" s="43"/>
      <c r="BF379" s="43"/>
      <c r="BG379" s="43"/>
      <c r="BH379" s="43"/>
      <c r="BI379" s="43"/>
      <c r="BJ379" s="43"/>
      <c r="BK379" s="43"/>
      <c r="BL379" s="43"/>
      <c r="BM379" s="43"/>
      <c r="BN379" s="43"/>
      <c r="BO379" s="43"/>
      <c r="BP379" s="43"/>
      <c r="BQ379" s="43"/>
      <c r="BR379" s="43"/>
      <c r="BS379" s="43"/>
      <c r="BT379" s="43"/>
      <c r="BU379" s="43"/>
      <c r="BV379" s="43"/>
      <c r="BW379" s="43"/>
      <c r="BX379" s="43"/>
      <c r="BY379" s="43"/>
      <c r="BZ379" s="43"/>
      <c r="CA379" s="43"/>
      <c r="CB379" s="43"/>
      <c r="CC379" s="43"/>
      <c r="CD379" s="43"/>
      <c r="CE379" s="43"/>
      <c r="CF379" s="43"/>
      <c r="CG379" s="43"/>
      <c r="CH379" s="43"/>
      <c r="CI379" s="43"/>
      <c r="CJ379" s="43"/>
      <c r="CK379" s="43"/>
      <c r="CL379" s="43"/>
      <c r="CM379" s="43"/>
      <c r="CN379" s="43"/>
      <c r="CO379" s="43"/>
      <c r="CP379" s="43"/>
      <c r="CQ379" s="43"/>
      <c r="CR379" s="43"/>
      <c r="CS379" s="43"/>
      <c r="CT379" s="43"/>
      <c r="CU379" s="43"/>
      <c r="CV379" s="43"/>
      <c r="CW379" s="43"/>
      <c r="CX379" s="43"/>
      <c r="CY379" s="43"/>
      <c r="CZ379" s="43"/>
      <c r="DA379" s="43"/>
      <c r="DB379" s="43"/>
      <c r="DC379" s="43"/>
      <c r="DD379" s="43"/>
      <c r="DE379" s="43"/>
      <c r="DF379" s="43"/>
      <c r="DG379" s="43"/>
      <c r="DH379" s="43"/>
      <c r="DI379" s="43"/>
      <c r="DJ379" s="43"/>
      <c r="DK379" s="43">
        <f t="shared" ref="DK379:DW379" si="526">IF(E$4&lt;=$C$269,$DK$9/$C$269,0)</f>
        <v>0</v>
      </c>
      <c r="DL379" s="43">
        <f t="shared" si="526"/>
        <v>0</v>
      </c>
      <c r="DM379" s="43">
        <f t="shared" si="526"/>
        <v>0</v>
      </c>
      <c r="DN379" s="43">
        <f t="shared" si="526"/>
        <v>0</v>
      </c>
      <c r="DO379" s="43">
        <f t="shared" si="526"/>
        <v>0</v>
      </c>
      <c r="DP379" s="43">
        <f t="shared" si="526"/>
        <v>0</v>
      </c>
      <c r="DQ379" s="43">
        <f t="shared" si="526"/>
        <v>0</v>
      </c>
      <c r="DR379" s="43">
        <f t="shared" si="526"/>
        <v>0</v>
      </c>
      <c r="DS379" s="43">
        <f t="shared" si="526"/>
        <v>0</v>
      </c>
      <c r="DT379" s="43">
        <f t="shared" si="526"/>
        <v>0</v>
      </c>
      <c r="DU379" s="43">
        <f t="shared" si="526"/>
        <v>0</v>
      </c>
      <c r="DV379" s="43">
        <f t="shared" si="526"/>
        <v>0</v>
      </c>
      <c r="DW379" s="43">
        <f t="shared" si="526"/>
        <v>0</v>
      </c>
    </row>
    <row r="380" spans="4:127" x14ac:dyDescent="0.2">
      <c r="D380" s="20">
        <v>112</v>
      </c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  <c r="AU380" s="43"/>
      <c r="AV380" s="43"/>
      <c r="AW380" s="43"/>
      <c r="AX380" s="43"/>
      <c r="AY380" s="43"/>
      <c r="AZ380" s="43"/>
      <c r="BA380" s="43"/>
      <c r="BB380" s="43"/>
      <c r="BC380" s="43"/>
      <c r="BD380" s="43"/>
      <c r="BE380" s="43"/>
      <c r="BF380" s="43"/>
      <c r="BG380" s="43"/>
      <c r="BH380" s="43"/>
      <c r="BI380" s="43"/>
      <c r="BJ380" s="43"/>
      <c r="BK380" s="43"/>
      <c r="BL380" s="43"/>
      <c r="BM380" s="43"/>
      <c r="BN380" s="43"/>
      <c r="BO380" s="43"/>
      <c r="BP380" s="43"/>
      <c r="BQ380" s="43"/>
      <c r="BR380" s="43"/>
      <c r="BS380" s="43"/>
      <c r="BT380" s="43"/>
      <c r="BU380" s="43"/>
      <c r="BV380" s="43"/>
      <c r="BW380" s="43"/>
      <c r="BX380" s="43"/>
      <c r="BY380" s="43"/>
      <c r="BZ380" s="43"/>
      <c r="CA380" s="43"/>
      <c r="CB380" s="43"/>
      <c r="CC380" s="43"/>
      <c r="CD380" s="43"/>
      <c r="CE380" s="43"/>
      <c r="CF380" s="43"/>
      <c r="CG380" s="43"/>
      <c r="CH380" s="43"/>
      <c r="CI380" s="43"/>
      <c r="CJ380" s="43"/>
      <c r="CK380" s="43"/>
      <c r="CL380" s="43"/>
      <c r="CM380" s="43"/>
      <c r="CN380" s="43"/>
      <c r="CO380" s="43"/>
      <c r="CP380" s="43"/>
      <c r="CQ380" s="43"/>
      <c r="CR380" s="43"/>
      <c r="CS380" s="43"/>
      <c r="CT380" s="43"/>
      <c r="CU380" s="43"/>
      <c r="CV380" s="43"/>
      <c r="CW380" s="43"/>
      <c r="CX380" s="43"/>
      <c r="CY380" s="43"/>
      <c r="CZ380" s="43"/>
      <c r="DA380" s="43"/>
      <c r="DB380" s="43"/>
      <c r="DC380" s="43"/>
      <c r="DD380" s="43"/>
      <c r="DE380" s="43"/>
      <c r="DF380" s="43"/>
      <c r="DG380" s="43"/>
      <c r="DH380" s="43"/>
      <c r="DI380" s="43"/>
      <c r="DJ380" s="43"/>
      <c r="DK380" s="43"/>
      <c r="DL380" s="43">
        <f t="shared" ref="DL380:DW380" si="527">IF(E$4&lt;=$C$269,$DL$9/$C$269,0)</f>
        <v>0</v>
      </c>
      <c r="DM380" s="43">
        <f t="shared" si="527"/>
        <v>0</v>
      </c>
      <c r="DN380" s="43">
        <f t="shared" si="527"/>
        <v>0</v>
      </c>
      <c r="DO380" s="43">
        <f t="shared" si="527"/>
        <v>0</v>
      </c>
      <c r="DP380" s="43">
        <f t="shared" si="527"/>
        <v>0</v>
      </c>
      <c r="DQ380" s="43">
        <f t="shared" si="527"/>
        <v>0</v>
      </c>
      <c r="DR380" s="43">
        <f t="shared" si="527"/>
        <v>0</v>
      </c>
      <c r="DS380" s="43">
        <f t="shared" si="527"/>
        <v>0</v>
      </c>
      <c r="DT380" s="43">
        <f t="shared" si="527"/>
        <v>0</v>
      </c>
      <c r="DU380" s="43">
        <f t="shared" si="527"/>
        <v>0</v>
      </c>
      <c r="DV380" s="43">
        <f t="shared" si="527"/>
        <v>0</v>
      </c>
      <c r="DW380" s="43">
        <f t="shared" si="527"/>
        <v>0</v>
      </c>
    </row>
    <row r="381" spans="4:127" x14ac:dyDescent="0.2">
      <c r="D381" s="20">
        <v>113</v>
      </c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43"/>
      <c r="AV381" s="43"/>
      <c r="AW381" s="43"/>
      <c r="AX381" s="43"/>
      <c r="AY381" s="43"/>
      <c r="AZ381" s="43"/>
      <c r="BA381" s="43"/>
      <c r="BB381" s="43"/>
      <c r="BC381" s="43"/>
      <c r="BD381" s="43"/>
      <c r="BE381" s="43"/>
      <c r="BF381" s="43"/>
      <c r="BG381" s="43"/>
      <c r="BH381" s="43"/>
      <c r="BI381" s="43"/>
      <c r="BJ381" s="43"/>
      <c r="BK381" s="43"/>
      <c r="BL381" s="43"/>
      <c r="BM381" s="43"/>
      <c r="BN381" s="43"/>
      <c r="BO381" s="43"/>
      <c r="BP381" s="43"/>
      <c r="BQ381" s="43"/>
      <c r="BR381" s="43"/>
      <c r="BS381" s="43"/>
      <c r="BT381" s="43"/>
      <c r="BU381" s="43"/>
      <c r="BV381" s="43"/>
      <c r="BW381" s="43"/>
      <c r="BX381" s="43"/>
      <c r="BY381" s="43"/>
      <c r="BZ381" s="43"/>
      <c r="CA381" s="43"/>
      <c r="CB381" s="43"/>
      <c r="CC381" s="43"/>
      <c r="CD381" s="43"/>
      <c r="CE381" s="43"/>
      <c r="CF381" s="43"/>
      <c r="CG381" s="43"/>
      <c r="CH381" s="43"/>
      <c r="CI381" s="43"/>
      <c r="CJ381" s="43"/>
      <c r="CK381" s="43"/>
      <c r="CL381" s="43"/>
      <c r="CM381" s="43"/>
      <c r="CN381" s="43"/>
      <c r="CO381" s="43"/>
      <c r="CP381" s="43"/>
      <c r="CQ381" s="43"/>
      <c r="CR381" s="43"/>
      <c r="CS381" s="43"/>
      <c r="CT381" s="43"/>
      <c r="CU381" s="43"/>
      <c r="CV381" s="43"/>
      <c r="CW381" s="43"/>
      <c r="CX381" s="43"/>
      <c r="CY381" s="43"/>
      <c r="CZ381" s="43"/>
      <c r="DA381" s="43"/>
      <c r="DB381" s="43"/>
      <c r="DC381" s="43"/>
      <c r="DD381" s="43"/>
      <c r="DE381" s="43"/>
      <c r="DF381" s="43"/>
      <c r="DG381" s="43"/>
      <c r="DH381" s="43"/>
      <c r="DI381" s="43"/>
      <c r="DJ381" s="43"/>
      <c r="DK381" s="43"/>
      <c r="DL381" s="43"/>
      <c r="DM381" s="43">
        <f t="shared" ref="DM381:DW381" si="528">IF(E$4&lt;=$C$269,$DM$9/$C$269,0)</f>
        <v>0</v>
      </c>
      <c r="DN381" s="43">
        <f t="shared" si="528"/>
        <v>0</v>
      </c>
      <c r="DO381" s="43">
        <f t="shared" si="528"/>
        <v>0</v>
      </c>
      <c r="DP381" s="43">
        <f t="shared" si="528"/>
        <v>0</v>
      </c>
      <c r="DQ381" s="43">
        <f t="shared" si="528"/>
        <v>0</v>
      </c>
      <c r="DR381" s="43">
        <f t="shared" si="528"/>
        <v>0</v>
      </c>
      <c r="DS381" s="43">
        <f t="shared" si="528"/>
        <v>0</v>
      </c>
      <c r="DT381" s="43">
        <f t="shared" si="528"/>
        <v>0</v>
      </c>
      <c r="DU381" s="43">
        <f t="shared" si="528"/>
        <v>0</v>
      </c>
      <c r="DV381" s="43">
        <f t="shared" si="528"/>
        <v>0</v>
      </c>
      <c r="DW381" s="43">
        <f t="shared" si="528"/>
        <v>0</v>
      </c>
    </row>
    <row r="382" spans="4:127" x14ac:dyDescent="0.2">
      <c r="D382" s="20">
        <v>114</v>
      </c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3"/>
      <c r="BD382" s="43"/>
      <c r="BE382" s="43"/>
      <c r="BF382" s="43"/>
      <c r="BG382" s="43"/>
      <c r="BH382" s="43"/>
      <c r="BI382" s="43"/>
      <c r="BJ382" s="43"/>
      <c r="BK382" s="43"/>
      <c r="BL382" s="43"/>
      <c r="BM382" s="43"/>
      <c r="BN382" s="43"/>
      <c r="BO382" s="43"/>
      <c r="BP382" s="43"/>
      <c r="BQ382" s="43"/>
      <c r="BR382" s="43"/>
      <c r="BS382" s="43"/>
      <c r="BT382" s="43"/>
      <c r="BU382" s="43"/>
      <c r="BV382" s="43"/>
      <c r="BW382" s="43"/>
      <c r="BX382" s="43"/>
      <c r="BY382" s="43"/>
      <c r="BZ382" s="43"/>
      <c r="CA382" s="43"/>
      <c r="CB382" s="43"/>
      <c r="CC382" s="43"/>
      <c r="CD382" s="43"/>
      <c r="CE382" s="43"/>
      <c r="CF382" s="43"/>
      <c r="CG382" s="43"/>
      <c r="CH382" s="43"/>
      <c r="CI382" s="43"/>
      <c r="CJ382" s="43"/>
      <c r="CK382" s="43"/>
      <c r="CL382" s="43"/>
      <c r="CM382" s="43"/>
      <c r="CN382" s="43"/>
      <c r="CO382" s="43"/>
      <c r="CP382" s="43"/>
      <c r="CQ382" s="43"/>
      <c r="CR382" s="43"/>
      <c r="CS382" s="43"/>
      <c r="CT382" s="43"/>
      <c r="CU382" s="43"/>
      <c r="CV382" s="43"/>
      <c r="CW382" s="43"/>
      <c r="CX382" s="43"/>
      <c r="CY382" s="43"/>
      <c r="CZ382" s="43"/>
      <c r="DA382" s="43"/>
      <c r="DB382" s="43"/>
      <c r="DC382" s="43"/>
      <c r="DD382" s="43"/>
      <c r="DE382" s="43"/>
      <c r="DF382" s="43"/>
      <c r="DG382" s="43"/>
      <c r="DH382" s="43"/>
      <c r="DI382" s="43"/>
      <c r="DJ382" s="43"/>
      <c r="DK382" s="43"/>
      <c r="DL382" s="43"/>
      <c r="DM382" s="43"/>
      <c r="DN382" s="43">
        <f t="shared" ref="DN382:DW382" si="529">IF(E$4&lt;=$C$269,$DN$9/$C$269,0)</f>
        <v>0</v>
      </c>
      <c r="DO382" s="43">
        <f t="shared" si="529"/>
        <v>0</v>
      </c>
      <c r="DP382" s="43">
        <f t="shared" si="529"/>
        <v>0</v>
      </c>
      <c r="DQ382" s="43">
        <f t="shared" si="529"/>
        <v>0</v>
      </c>
      <c r="DR382" s="43">
        <f t="shared" si="529"/>
        <v>0</v>
      </c>
      <c r="DS382" s="43">
        <f t="shared" si="529"/>
        <v>0</v>
      </c>
      <c r="DT382" s="43">
        <f t="shared" si="529"/>
        <v>0</v>
      </c>
      <c r="DU382" s="43">
        <f t="shared" si="529"/>
        <v>0</v>
      </c>
      <c r="DV382" s="43">
        <f t="shared" si="529"/>
        <v>0</v>
      </c>
      <c r="DW382" s="43">
        <f t="shared" si="529"/>
        <v>0</v>
      </c>
    </row>
    <row r="383" spans="4:127" x14ac:dyDescent="0.2">
      <c r="D383" s="20">
        <v>115</v>
      </c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  <c r="AT383" s="43"/>
      <c r="AU383" s="43"/>
      <c r="AV383" s="43"/>
      <c r="AW383" s="43"/>
      <c r="AX383" s="43"/>
      <c r="AY383" s="43"/>
      <c r="AZ383" s="43"/>
      <c r="BA383" s="43"/>
      <c r="BB383" s="43"/>
      <c r="BC383" s="43"/>
      <c r="BD383" s="43"/>
      <c r="BE383" s="43"/>
      <c r="BF383" s="43"/>
      <c r="BG383" s="43"/>
      <c r="BH383" s="43"/>
      <c r="BI383" s="43"/>
      <c r="BJ383" s="43"/>
      <c r="BK383" s="43"/>
      <c r="BL383" s="43"/>
      <c r="BM383" s="43"/>
      <c r="BN383" s="43"/>
      <c r="BO383" s="43"/>
      <c r="BP383" s="43"/>
      <c r="BQ383" s="43"/>
      <c r="BR383" s="43"/>
      <c r="BS383" s="43"/>
      <c r="BT383" s="43"/>
      <c r="BU383" s="43"/>
      <c r="BV383" s="43"/>
      <c r="BW383" s="43"/>
      <c r="BX383" s="43"/>
      <c r="BY383" s="43"/>
      <c r="BZ383" s="43"/>
      <c r="CA383" s="43"/>
      <c r="CB383" s="43"/>
      <c r="CC383" s="43"/>
      <c r="CD383" s="43"/>
      <c r="CE383" s="43"/>
      <c r="CF383" s="43"/>
      <c r="CG383" s="43"/>
      <c r="CH383" s="43"/>
      <c r="CI383" s="43"/>
      <c r="CJ383" s="43"/>
      <c r="CK383" s="43"/>
      <c r="CL383" s="43"/>
      <c r="CM383" s="43"/>
      <c r="CN383" s="43"/>
      <c r="CO383" s="43"/>
      <c r="CP383" s="43"/>
      <c r="CQ383" s="43"/>
      <c r="CR383" s="43"/>
      <c r="CS383" s="43"/>
      <c r="CT383" s="43"/>
      <c r="CU383" s="43"/>
      <c r="CV383" s="43"/>
      <c r="CW383" s="43"/>
      <c r="CX383" s="43"/>
      <c r="CY383" s="43"/>
      <c r="CZ383" s="43"/>
      <c r="DA383" s="43"/>
      <c r="DB383" s="43"/>
      <c r="DC383" s="43"/>
      <c r="DD383" s="43"/>
      <c r="DE383" s="43"/>
      <c r="DF383" s="43"/>
      <c r="DG383" s="43"/>
      <c r="DH383" s="43"/>
      <c r="DI383" s="43"/>
      <c r="DJ383" s="43"/>
      <c r="DK383" s="43"/>
      <c r="DL383" s="43"/>
      <c r="DM383" s="43"/>
      <c r="DN383" s="43"/>
      <c r="DO383" s="43">
        <f t="shared" ref="DO383:DW383" si="530">IF(E$4&lt;=$C$269,$DO$9/$C$269,0)</f>
        <v>0</v>
      </c>
      <c r="DP383" s="43">
        <f t="shared" si="530"/>
        <v>0</v>
      </c>
      <c r="DQ383" s="43">
        <f t="shared" si="530"/>
        <v>0</v>
      </c>
      <c r="DR383" s="43">
        <f t="shared" si="530"/>
        <v>0</v>
      </c>
      <c r="DS383" s="43">
        <f t="shared" si="530"/>
        <v>0</v>
      </c>
      <c r="DT383" s="43">
        <f t="shared" si="530"/>
        <v>0</v>
      </c>
      <c r="DU383" s="43">
        <f t="shared" si="530"/>
        <v>0</v>
      </c>
      <c r="DV383" s="43">
        <f t="shared" si="530"/>
        <v>0</v>
      </c>
      <c r="DW383" s="43">
        <f t="shared" si="530"/>
        <v>0</v>
      </c>
    </row>
    <row r="384" spans="4:127" x14ac:dyDescent="0.2">
      <c r="D384" s="20">
        <v>116</v>
      </c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  <c r="AT384" s="43"/>
      <c r="AU384" s="43"/>
      <c r="AV384" s="43"/>
      <c r="AW384" s="43"/>
      <c r="AX384" s="43"/>
      <c r="AY384" s="43"/>
      <c r="AZ384" s="43"/>
      <c r="BA384" s="43"/>
      <c r="BB384" s="43"/>
      <c r="BC384" s="43"/>
      <c r="BD384" s="43"/>
      <c r="BE384" s="43"/>
      <c r="BF384" s="43"/>
      <c r="BG384" s="43"/>
      <c r="BH384" s="43"/>
      <c r="BI384" s="43"/>
      <c r="BJ384" s="43"/>
      <c r="BK384" s="43"/>
      <c r="BL384" s="43"/>
      <c r="BM384" s="43"/>
      <c r="BN384" s="43"/>
      <c r="BO384" s="43"/>
      <c r="BP384" s="43"/>
      <c r="BQ384" s="43"/>
      <c r="BR384" s="43"/>
      <c r="BS384" s="43"/>
      <c r="BT384" s="43"/>
      <c r="BU384" s="43"/>
      <c r="BV384" s="43"/>
      <c r="BW384" s="43"/>
      <c r="BX384" s="43"/>
      <c r="BY384" s="43"/>
      <c r="BZ384" s="43"/>
      <c r="CA384" s="43"/>
      <c r="CB384" s="43"/>
      <c r="CC384" s="43"/>
      <c r="CD384" s="43"/>
      <c r="CE384" s="43"/>
      <c r="CF384" s="43"/>
      <c r="CG384" s="43"/>
      <c r="CH384" s="43"/>
      <c r="CI384" s="43"/>
      <c r="CJ384" s="43"/>
      <c r="CK384" s="43"/>
      <c r="CL384" s="43"/>
      <c r="CM384" s="43"/>
      <c r="CN384" s="43"/>
      <c r="CO384" s="43"/>
      <c r="CP384" s="43"/>
      <c r="CQ384" s="43"/>
      <c r="CR384" s="43"/>
      <c r="CS384" s="43"/>
      <c r="CT384" s="43"/>
      <c r="CU384" s="43"/>
      <c r="CV384" s="43"/>
      <c r="CW384" s="43"/>
      <c r="CX384" s="43"/>
      <c r="CY384" s="43"/>
      <c r="CZ384" s="43"/>
      <c r="DA384" s="43"/>
      <c r="DB384" s="43"/>
      <c r="DC384" s="43"/>
      <c r="DD384" s="43"/>
      <c r="DE384" s="43"/>
      <c r="DF384" s="43"/>
      <c r="DG384" s="43"/>
      <c r="DH384" s="43"/>
      <c r="DI384" s="43"/>
      <c r="DJ384" s="43"/>
      <c r="DK384" s="43"/>
      <c r="DL384" s="43"/>
      <c r="DM384" s="43"/>
      <c r="DN384" s="43"/>
      <c r="DO384" s="43"/>
      <c r="DP384" s="43">
        <f t="shared" ref="DP384:DW384" si="531">IF(E$4&lt;=$C$269,$DP$9/$C$269,0)</f>
        <v>0</v>
      </c>
      <c r="DQ384" s="43">
        <f t="shared" si="531"/>
        <v>0</v>
      </c>
      <c r="DR384" s="43">
        <f t="shared" si="531"/>
        <v>0</v>
      </c>
      <c r="DS384" s="43">
        <f t="shared" si="531"/>
        <v>0</v>
      </c>
      <c r="DT384" s="43">
        <f t="shared" si="531"/>
        <v>0</v>
      </c>
      <c r="DU384" s="43">
        <f t="shared" si="531"/>
        <v>0</v>
      </c>
      <c r="DV384" s="43">
        <f t="shared" si="531"/>
        <v>0</v>
      </c>
      <c r="DW384" s="43">
        <f t="shared" si="531"/>
        <v>0</v>
      </c>
    </row>
    <row r="385" spans="1:127" x14ac:dyDescent="0.2">
      <c r="D385" s="20">
        <v>117</v>
      </c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  <c r="AW385" s="43"/>
      <c r="AX385" s="43"/>
      <c r="AY385" s="43"/>
      <c r="AZ385" s="43"/>
      <c r="BA385" s="43"/>
      <c r="BB385" s="43"/>
      <c r="BC385" s="43"/>
      <c r="BD385" s="43"/>
      <c r="BE385" s="43"/>
      <c r="BF385" s="43"/>
      <c r="BG385" s="43"/>
      <c r="BH385" s="43"/>
      <c r="BI385" s="43"/>
      <c r="BJ385" s="43"/>
      <c r="BK385" s="43"/>
      <c r="BL385" s="43"/>
      <c r="BM385" s="43"/>
      <c r="BN385" s="43"/>
      <c r="BO385" s="43"/>
      <c r="BP385" s="43"/>
      <c r="BQ385" s="43"/>
      <c r="BR385" s="43"/>
      <c r="BS385" s="43"/>
      <c r="BT385" s="43"/>
      <c r="BU385" s="43"/>
      <c r="BV385" s="43"/>
      <c r="BW385" s="43"/>
      <c r="BX385" s="43"/>
      <c r="BY385" s="43"/>
      <c r="BZ385" s="43"/>
      <c r="CA385" s="43"/>
      <c r="CB385" s="43"/>
      <c r="CC385" s="43"/>
      <c r="CD385" s="43"/>
      <c r="CE385" s="43"/>
      <c r="CF385" s="43"/>
      <c r="CG385" s="43"/>
      <c r="CH385" s="43"/>
      <c r="CI385" s="43"/>
      <c r="CJ385" s="43"/>
      <c r="CK385" s="43"/>
      <c r="CL385" s="43"/>
      <c r="CM385" s="43"/>
      <c r="CN385" s="43"/>
      <c r="CO385" s="43"/>
      <c r="CP385" s="43"/>
      <c r="CQ385" s="43"/>
      <c r="CR385" s="43"/>
      <c r="CS385" s="43"/>
      <c r="CT385" s="43"/>
      <c r="CU385" s="43"/>
      <c r="CV385" s="43"/>
      <c r="CW385" s="43"/>
      <c r="CX385" s="43"/>
      <c r="CY385" s="43"/>
      <c r="CZ385" s="43"/>
      <c r="DA385" s="43"/>
      <c r="DB385" s="43"/>
      <c r="DC385" s="43"/>
      <c r="DD385" s="43"/>
      <c r="DE385" s="43"/>
      <c r="DF385" s="43"/>
      <c r="DG385" s="43"/>
      <c r="DH385" s="43"/>
      <c r="DI385" s="43"/>
      <c r="DJ385" s="43"/>
      <c r="DK385" s="43"/>
      <c r="DL385" s="43"/>
      <c r="DM385" s="43"/>
      <c r="DN385" s="43"/>
      <c r="DO385" s="43"/>
      <c r="DP385" s="43"/>
      <c r="DQ385" s="43">
        <f t="shared" ref="DQ385:DW385" si="532">IF(E$4&lt;=$C$269,$DQ$9/$C$269,0)</f>
        <v>0</v>
      </c>
      <c r="DR385" s="43">
        <f t="shared" si="532"/>
        <v>0</v>
      </c>
      <c r="DS385" s="43">
        <f t="shared" si="532"/>
        <v>0</v>
      </c>
      <c r="DT385" s="43">
        <f t="shared" si="532"/>
        <v>0</v>
      </c>
      <c r="DU385" s="43">
        <f t="shared" si="532"/>
        <v>0</v>
      </c>
      <c r="DV385" s="43">
        <f t="shared" si="532"/>
        <v>0</v>
      </c>
      <c r="DW385" s="43">
        <f t="shared" si="532"/>
        <v>0</v>
      </c>
    </row>
    <row r="386" spans="1:127" x14ac:dyDescent="0.2">
      <c r="D386" s="20">
        <v>118</v>
      </c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  <c r="AT386" s="43"/>
      <c r="AU386" s="43"/>
      <c r="AV386" s="43"/>
      <c r="AW386" s="43"/>
      <c r="AX386" s="43"/>
      <c r="AY386" s="43"/>
      <c r="AZ386" s="43"/>
      <c r="BA386" s="43"/>
      <c r="BB386" s="43"/>
      <c r="BC386" s="43"/>
      <c r="BD386" s="43"/>
      <c r="BE386" s="43"/>
      <c r="BF386" s="43"/>
      <c r="BG386" s="43"/>
      <c r="BH386" s="43"/>
      <c r="BI386" s="43"/>
      <c r="BJ386" s="43"/>
      <c r="BK386" s="43"/>
      <c r="BL386" s="43"/>
      <c r="BM386" s="43"/>
      <c r="BN386" s="43"/>
      <c r="BO386" s="43"/>
      <c r="BP386" s="43"/>
      <c r="BQ386" s="43"/>
      <c r="BR386" s="43"/>
      <c r="BS386" s="43"/>
      <c r="BT386" s="43"/>
      <c r="BU386" s="43"/>
      <c r="BV386" s="43"/>
      <c r="BW386" s="43"/>
      <c r="BX386" s="43"/>
      <c r="BY386" s="43"/>
      <c r="BZ386" s="43"/>
      <c r="CA386" s="43"/>
      <c r="CB386" s="43"/>
      <c r="CC386" s="43"/>
      <c r="CD386" s="43"/>
      <c r="CE386" s="43"/>
      <c r="CF386" s="43"/>
      <c r="CG386" s="43"/>
      <c r="CH386" s="43"/>
      <c r="CI386" s="43"/>
      <c r="CJ386" s="43"/>
      <c r="CK386" s="43"/>
      <c r="CL386" s="43"/>
      <c r="CM386" s="43"/>
      <c r="CN386" s="43"/>
      <c r="CO386" s="43"/>
      <c r="CP386" s="43"/>
      <c r="CQ386" s="43"/>
      <c r="CR386" s="43"/>
      <c r="CS386" s="43"/>
      <c r="CT386" s="43"/>
      <c r="CU386" s="43"/>
      <c r="CV386" s="43"/>
      <c r="CW386" s="43"/>
      <c r="CX386" s="43"/>
      <c r="CY386" s="43"/>
      <c r="CZ386" s="43"/>
      <c r="DA386" s="43"/>
      <c r="DB386" s="43"/>
      <c r="DC386" s="43"/>
      <c r="DD386" s="43"/>
      <c r="DE386" s="43"/>
      <c r="DF386" s="43"/>
      <c r="DG386" s="43"/>
      <c r="DH386" s="43"/>
      <c r="DI386" s="43"/>
      <c r="DJ386" s="43"/>
      <c r="DK386" s="43"/>
      <c r="DL386" s="43"/>
      <c r="DM386" s="43"/>
      <c r="DN386" s="43"/>
      <c r="DO386" s="43"/>
      <c r="DP386" s="43"/>
      <c r="DQ386" s="43"/>
      <c r="DR386" s="43">
        <f t="shared" ref="DR386:DW386" si="533">IF(E$4&lt;=$C$269,$DR$9/$C$269,0)</f>
        <v>0</v>
      </c>
      <c r="DS386" s="43">
        <f t="shared" si="533"/>
        <v>0</v>
      </c>
      <c r="DT386" s="43">
        <f t="shared" si="533"/>
        <v>0</v>
      </c>
      <c r="DU386" s="43">
        <f t="shared" si="533"/>
        <v>0</v>
      </c>
      <c r="DV386" s="43">
        <f t="shared" si="533"/>
        <v>0</v>
      </c>
      <c r="DW386" s="43">
        <f t="shared" si="533"/>
        <v>0</v>
      </c>
    </row>
    <row r="387" spans="1:127" x14ac:dyDescent="0.2">
      <c r="D387" s="20">
        <v>119</v>
      </c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3"/>
      <c r="BQ387" s="43"/>
      <c r="BR387" s="43"/>
      <c r="BS387" s="43"/>
      <c r="BT387" s="43"/>
      <c r="BU387" s="43"/>
      <c r="BV387" s="43"/>
      <c r="BW387" s="43"/>
      <c r="BX387" s="43"/>
      <c r="BY387" s="43"/>
      <c r="BZ387" s="43"/>
      <c r="CA387" s="43"/>
      <c r="CB387" s="43"/>
      <c r="CC387" s="43"/>
      <c r="CD387" s="43"/>
      <c r="CE387" s="43"/>
      <c r="CF387" s="43"/>
      <c r="CG387" s="43"/>
      <c r="CH387" s="43"/>
      <c r="CI387" s="43"/>
      <c r="CJ387" s="43"/>
      <c r="CK387" s="43"/>
      <c r="CL387" s="43"/>
      <c r="CM387" s="43"/>
      <c r="CN387" s="43"/>
      <c r="CO387" s="43"/>
      <c r="CP387" s="43"/>
      <c r="CQ387" s="43"/>
      <c r="CR387" s="43"/>
      <c r="CS387" s="43"/>
      <c r="CT387" s="43"/>
      <c r="CU387" s="43"/>
      <c r="CV387" s="43"/>
      <c r="CW387" s="43"/>
      <c r="CX387" s="43"/>
      <c r="CY387" s="43"/>
      <c r="CZ387" s="43"/>
      <c r="DA387" s="43"/>
      <c r="DB387" s="43"/>
      <c r="DC387" s="43"/>
      <c r="DD387" s="43"/>
      <c r="DE387" s="43"/>
      <c r="DF387" s="43"/>
      <c r="DG387" s="43"/>
      <c r="DH387" s="43"/>
      <c r="DI387" s="43"/>
      <c r="DJ387" s="43"/>
      <c r="DK387" s="43"/>
      <c r="DL387" s="43"/>
      <c r="DM387" s="43"/>
      <c r="DN387" s="43"/>
      <c r="DO387" s="43"/>
      <c r="DP387" s="43"/>
      <c r="DQ387" s="43"/>
      <c r="DR387" s="43"/>
      <c r="DS387" s="43">
        <f>IF(E$4&lt;=$C$269,$DS$9/$C$269,0)</f>
        <v>0</v>
      </c>
      <c r="DT387" s="43">
        <f>IF(F$4&lt;=$C$269,$DS$9/$C$269,0)</f>
        <v>0</v>
      </c>
      <c r="DU387" s="43">
        <f>IF(G$4&lt;=$C$269,$DS$9/$C$269,0)</f>
        <v>0</v>
      </c>
      <c r="DV387" s="43">
        <f>IF(H$4&lt;=$C$269,$DS$9/$C$269,0)</f>
        <v>0</v>
      </c>
      <c r="DW387" s="43">
        <f>IF(I$4&lt;=$C$269,$DS$9/$C$269,0)</f>
        <v>0</v>
      </c>
    </row>
    <row r="388" spans="1:127" x14ac:dyDescent="0.2">
      <c r="D388" s="20">
        <v>120</v>
      </c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  <c r="AT388" s="43"/>
      <c r="AU388" s="43"/>
      <c r="AV388" s="43"/>
      <c r="AW388" s="43"/>
      <c r="AX388" s="43"/>
      <c r="AY388" s="43"/>
      <c r="AZ388" s="43"/>
      <c r="BA388" s="43"/>
      <c r="BB388" s="43"/>
      <c r="BC388" s="43"/>
      <c r="BD388" s="43"/>
      <c r="BE388" s="43"/>
      <c r="BF388" s="43"/>
      <c r="BG388" s="43"/>
      <c r="BH388" s="43"/>
      <c r="BI388" s="43"/>
      <c r="BJ388" s="43"/>
      <c r="BK388" s="43"/>
      <c r="BL388" s="43"/>
      <c r="BM388" s="43"/>
      <c r="BN388" s="43"/>
      <c r="BO388" s="43"/>
      <c r="BP388" s="43"/>
      <c r="BQ388" s="43"/>
      <c r="BR388" s="43"/>
      <c r="BS388" s="43"/>
      <c r="BT388" s="43"/>
      <c r="BU388" s="43"/>
      <c r="BV388" s="43"/>
      <c r="BW388" s="43"/>
      <c r="BX388" s="43"/>
      <c r="BY388" s="43"/>
      <c r="BZ388" s="43"/>
      <c r="CA388" s="43"/>
      <c r="CB388" s="43"/>
      <c r="CC388" s="43"/>
      <c r="CD388" s="43"/>
      <c r="CE388" s="43"/>
      <c r="CF388" s="43"/>
      <c r="CG388" s="43"/>
      <c r="CH388" s="43"/>
      <c r="CI388" s="43"/>
      <c r="CJ388" s="43"/>
      <c r="CK388" s="43"/>
      <c r="CL388" s="43"/>
      <c r="CM388" s="43"/>
      <c r="CN388" s="43"/>
      <c r="CO388" s="43"/>
      <c r="CP388" s="43"/>
      <c r="CQ388" s="43"/>
      <c r="CR388" s="43"/>
      <c r="CS388" s="43"/>
      <c r="CT388" s="43"/>
      <c r="CU388" s="43"/>
      <c r="CV388" s="43"/>
      <c r="CW388" s="43"/>
      <c r="CX388" s="43"/>
      <c r="CY388" s="43"/>
      <c r="CZ388" s="43"/>
      <c r="DA388" s="43"/>
      <c r="DB388" s="43"/>
      <c r="DC388" s="43"/>
      <c r="DD388" s="43"/>
      <c r="DE388" s="43"/>
      <c r="DF388" s="43"/>
      <c r="DG388" s="43"/>
      <c r="DH388" s="43"/>
      <c r="DI388" s="43"/>
      <c r="DJ388" s="43"/>
      <c r="DK388" s="43"/>
      <c r="DL388" s="43"/>
      <c r="DM388" s="43"/>
      <c r="DN388" s="43"/>
      <c r="DO388" s="43"/>
      <c r="DP388" s="43"/>
      <c r="DQ388" s="43"/>
      <c r="DR388" s="43"/>
      <c r="DS388" s="43"/>
      <c r="DT388" s="43">
        <f>IF(E$4&lt;=$C$269,$DT$9/$C$269,0)</f>
        <v>0</v>
      </c>
      <c r="DU388" s="43">
        <f>IF(F$4&lt;=$C$269,$DT$9/$C$269,0)</f>
        <v>0</v>
      </c>
      <c r="DV388" s="43">
        <f>IF(G$4&lt;=$C$269,$DT$9/$C$269,0)</f>
        <v>0</v>
      </c>
      <c r="DW388" s="43">
        <f>IF(H$4&lt;=$C$269,$DT$9/$C$269,0)</f>
        <v>0</v>
      </c>
    </row>
    <row r="389" spans="1:127" x14ac:dyDescent="0.2">
      <c r="D389" s="20">
        <v>121</v>
      </c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  <c r="AS389" s="43"/>
      <c r="AT389" s="43"/>
      <c r="AU389" s="43"/>
      <c r="AV389" s="43"/>
      <c r="AW389" s="43"/>
      <c r="AX389" s="43"/>
      <c r="AY389" s="43"/>
      <c r="AZ389" s="43"/>
      <c r="BA389" s="43"/>
      <c r="BB389" s="43"/>
      <c r="BC389" s="43"/>
      <c r="BD389" s="43"/>
      <c r="BE389" s="43"/>
      <c r="BF389" s="43"/>
      <c r="BG389" s="43"/>
      <c r="BH389" s="43"/>
      <c r="BI389" s="43"/>
      <c r="BJ389" s="43"/>
      <c r="BK389" s="43"/>
      <c r="BL389" s="43"/>
      <c r="BM389" s="43"/>
      <c r="BN389" s="43"/>
      <c r="BO389" s="43"/>
      <c r="BP389" s="43"/>
      <c r="BQ389" s="43"/>
      <c r="BR389" s="43"/>
      <c r="BS389" s="43"/>
      <c r="BT389" s="43"/>
      <c r="BU389" s="43"/>
      <c r="BV389" s="43"/>
      <c r="BW389" s="43"/>
      <c r="BX389" s="43"/>
      <c r="BY389" s="43"/>
      <c r="BZ389" s="43"/>
      <c r="CA389" s="43"/>
      <c r="CB389" s="43"/>
      <c r="CC389" s="43"/>
      <c r="CD389" s="43"/>
      <c r="CE389" s="43"/>
      <c r="CF389" s="43"/>
      <c r="CG389" s="43"/>
      <c r="CH389" s="43"/>
      <c r="CI389" s="43"/>
      <c r="CJ389" s="43"/>
      <c r="CK389" s="43"/>
      <c r="CL389" s="43"/>
      <c r="CM389" s="43"/>
      <c r="CN389" s="43"/>
      <c r="CO389" s="43"/>
      <c r="CP389" s="43"/>
      <c r="CQ389" s="43"/>
      <c r="CR389" s="43"/>
      <c r="CS389" s="43"/>
      <c r="CT389" s="43"/>
      <c r="CU389" s="43"/>
      <c r="CV389" s="43"/>
      <c r="CW389" s="43"/>
      <c r="CX389" s="43"/>
      <c r="CY389" s="43"/>
      <c r="CZ389" s="43"/>
      <c r="DA389" s="43"/>
      <c r="DB389" s="43"/>
      <c r="DC389" s="43"/>
      <c r="DD389" s="43"/>
      <c r="DE389" s="43"/>
      <c r="DF389" s="43"/>
      <c r="DG389" s="43"/>
      <c r="DH389" s="43"/>
      <c r="DI389" s="43"/>
      <c r="DJ389" s="43"/>
      <c r="DK389" s="43"/>
      <c r="DL389" s="43"/>
      <c r="DM389" s="43"/>
      <c r="DN389" s="43"/>
      <c r="DO389" s="43"/>
      <c r="DP389" s="43"/>
      <c r="DQ389" s="43"/>
      <c r="DR389" s="43"/>
      <c r="DS389" s="43"/>
      <c r="DT389" s="43"/>
      <c r="DU389" s="43">
        <f>IF(E$4&lt;=$C$269,$DU$9/$C$269,0)</f>
        <v>0</v>
      </c>
      <c r="DV389" s="43">
        <f>IF(F$4&lt;=$C$269,$DU$9/$C$269,0)</f>
        <v>0</v>
      </c>
      <c r="DW389" s="43">
        <f>IF(G$4&lt;=$C$269,$DU$9/$C$269,0)</f>
        <v>0</v>
      </c>
    </row>
    <row r="390" spans="1:127" x14ac:dyDescent="0.2">
      <c r="D390" s="20">
        <v>122</v>
      </c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  <c r="AW390" s="43"/>
      <c r="AX390" s="43"/>
      <c r="AY390" s="43"/>
      <c r="AZ390" s="43"/>
      <c r="BA390" s="43"/>
      <c r="BB390" s="43"/>
      <c r="BC390" s="43"/>
      <c r="BD390" s="43"/>
      <c r="BE390" s="43"/>
      <c r="BF390" s="43"/>
      <c r="BG390" s="43"/>
      <c r="BH390" s="43"/>
      <c r="BI390" s="43"/>
      <c r="BJ390" s="43"/>
      <c r="BK390" s="43"/>
      <c r="BL390" s="43"/>
      <c r="BM390" s="43"/>
      <c r="BN390" s="43"/>
      <c r="BO390" s="43"/>
      <c r="BP390" s="43"/>
      <c r="BQ390" s="43"/>
      <c r="BR390" s="43"/>
      <c r="BS390" s="43"/>
      <c r="BT390" s="43"/>
      <c r="BU390" s="43"/>
      <c r="BV390" s="43"/>
      <c r="BW390" s="43"/>
      <c r="BX390" s="43"/>
      <c r="BY390" s="43"/>
      <c r="BZ390" s="43"/>
      <c r="CA390" s="43"/>
      <c r="CB390" s="43"/>
      <c r="CC390" s="43"/>
      <c r="CD390" s="43"/>
      <c r="CE390" s="43"/>
      <c r="CF390" s="43"/>
      <c r="CG390" s="43"/>
      <c r="CH390" s="43"/>
      <c r="CI390" s="43"/>
      <c r="CJ390" s="43"/>
      <c r="CK390" s="43"/>
      <c r="CL390" s="43"/>
      <c r="CM390" s="43"/>
      <c r="CN390" s="43"/>
      <c r="CO390" s="43"/>
      <c r="CP390" s="43"/>
      <c r="CQ390" s="43"/>
      <c r="CR390" s="43"/>
      <c r="CS390" s="43"/>
      <c r="CT390" s="43"/>
      <c r="CU390" s="43"/>
      <c r="CV390" s="43"/>
      <c r="CW390" s="43"/>
      <c r="CX390" s="43"/>
      <c r="CY390" s="43"/>
      <c r="CZ390" s="43"/>
      <c r="DA390" s="43"/>
      <c r="DB390" s="43"/>
      <c r="DC390" s="43"/>
      <c r="DD390" s="43"/>
      <c r="DE390" s="43"/>
      <c r="DF390" s="43"/>
      <c r="DG390" s="43"/>
      <c r="DH390" s="43"/>
      <c r="DI390" s="43"/>
      <c r="DJ390" s="43"/>
      <c r="DK390" s="43"/>
      <c r="DL390" s="43"/>
      <c r="DM390" s="43"/>
      <c r="DN390" s="43"/>
      <c r="DO390" s="43"/>
      <c r="DP390" s="43"/>
      <c r="DQ390" s="43"/>
      <c r="DR390" s="43"/>
      <c r="DS390" s="43"/>
      <c r="DT390" s="43"/>
      <c r="DU390" s="43"/>
      <c r="DV390" s="43">
        <f>IF(E$4&lt;=$C$269,$DV$9/$C$269,0)</f>
        <v>0</v>
      </c>
      <c r="DW390" s="43">
        <f>IF(F$4&lt;=$C$269,$DV$9/$C$269,0)</f>
        <v>0</v>
      </c>
    </row>
    <row r="391" spans="1:127" x14ac:dyDescent="0.2">
      <c r="D391" s="20">
        <v>123</v>
      </c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3"/>
      <c r="BD391" s="43"/>
      <c r="BE391" s="43"/>
      <c r="BF391" s="43"/>
      <c r="BG391" s="43"/>
      <c r="BH391" s="43"/>
      <c r="BI391" s="43"/>
      <c r="BJ391" s="43"/>
      <c r="BK391" s="43"/>
      <c r="BL391" s="43"/>
      <c r="BM391" s="43"/>
      <c r="BN391" s="43"/>
      <c r="BO391" s="43"/>
      <c r="BP391" s="43"/>
      <c r="BQ391" s="43"/>
      <c r="BR391" s="43"/>
      <c r="BS391" s="43"/>
      <c r="BT391" s="43"/>
      <c r="BU391" s="43"/>
      <c r="BV391" s="43"/>
      <c r="BW391" s="43"/>
      <c r="BX391" s="43"/>
      <c r="BY391" s="43"/>
      <c r="BZ391" s="43"/>
      <c r="CA391" s="43"/>
      <c r="CB391" s="43"/>
      <c r="CC391" s="43"/>
      <c r="CD391" s="43"/>
      <c r="CE391" s="43"/>
      <c r="CF391" s="43"/>
      <c r="CG391" s="43"/>
      <c r="CH391" s="43"/>
      <c r="CI391" s="43"/>
      <c r="CJ391" s="43"/>
      <c r="CK391" s="43"/>
      <c r="CL391" s="43"/>
      <c r="CM391" s="43"/>
      <c r="CN391" s="43"/>
      <c r="CO391" s="43"/>
      <c r="CP391" s="43"/>
      <c r="CQ391" s="43"/>
      <c r="CR391" s="43"/>
      <c r="CS391" s="43"/>
      <c r="CT391" s="43"/>
      <c r="CU391" s="43"/>
      <c r="CV391" s="43"/>
      <c r="CW391" s="43"/>
      <c r="CX391" s="43"/>
      <c r="CY391" s="43"/>
      <c r="CZ391" s="43"/>
      <c r="DA391" s="43"/>
      <c r="DB391" s="43"/>
      <c r="DC391" s="43"/>
      <c r="DD391" s="43"/>
      <c r="DE391" s="43"/>
      <c r="DF391" s="43"/>
      <c r="DG391" s="43"/>
      <c r="DH391" s="43"/>
      <c r="DI391" s="43"/>
      <c r="DJ391" s="43"/>
      <c r="DK391" s="43"/>
      <c r="DL391" s="43"/>
      <c r="DM391" s="43"/>
      <c r="DN391" s="43"/>
      <c r="DO391" s="43"/>
      <c r="DP391" s="43"/>
      <c r="DQ391" s="43"/>
      <c r="DR391" s="43"/>
      <c r="DS391" s="43"/>
      <c r="DT391" s="43"/>
      <c r="DU391" s="43"/>
      <c r="DV391" s="43"/>
      <c r="DW391" s="43">
        <f>IF(E$4&lt;=$C$269,$DW$9/$C$269,0)</f>
        <v>0</v>
      </c>
    </row>
    <row r="392" spans="1:127" x14ac:dyDescent="0.2"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3"/>
      <c r="BD392" s="43"/>
      <c r="BE392" s="43"/>
      <c r="BF392" s="43"/>
      <c r="BG392" s="43"/>
      <c r="BH392" s="43"/>
      <c r="BI392" s="43"/>
      <c r="BJ392" s="43"/>
      <c r="BK392" s="43"/>
      <c r="BL392" s="43"/>
      <c r="BM392" s="43"/>
      <c r="BN392" s="43"/>
      <c r="BO392" s="43"/>
      <c r="BP392" s="43"/>
      <c r="BQ392" s="43"/>
      <c r="BR392" s="43"/>
      <c r="BS392" s="43"/>
      <c r="BT392" s="43"/>
      <c r="BU392" s="43"/>
      <c r="BV392" s="43"/>
      <c r="BW392" s="43"/>
      <c r="BX392" s="43"/>
      <c r="BY392" s="43"/>
      <c r="BZ392" s="43"/>
      <c r="CA392" s="43"/>
      <c r="CB392" s="43"/>
      <c r="CC392" s="43"/>
      <c r="CD392" s="43"/>
      <c r="CE392" s="43"/>
      <c r="CF392" s="43"/>
      <c r="CG392" s="43"/>
      <c r="CH392" s="43"/>
      <c r="CI392" s="43"/>
      <c r="CJ392" s="43"/>
      <c r="CK392" s="43"/>
      <c r="CL392" s="43"/>
      <c r="CM392" s="43"/>
      <c r="CN392" s="43"/>
      <c r="CO392" s="43"/>
      <c r="CP392" s="43"/>
      <c r="CQ392" s="43"/>
      <c r="CR392" s="43"/>
      <c r="CS392" s="43"/>
      <c r="CT392" s="43"/>
      <c r="CU392" s="43"/>
      <c r="CV392" s="43"/>
      <c r="CW392" s="43"/>
      <c r="CX392" s="43"/>
      <c r="CY392" s="43"/>
      <c r="CZ392" s="43"/>
      <c r="DA392" s="43"/>
      <c r="DB392" s="43"/>
      <c r="DC392" s="43"/>
      <c r="DD392" s="43"/>
      <c r="DE392" s="43"/>
      <c r="DF392" s="43"/>
      <c r="DG392" s="43"/>
      <c r="DH392" s="43"/>
      <c r="DI392" s="43"/>
      <c r="DJ392" s="43"/>
      <c r="DK392" s="43"/>
      <c r="DL392" s="43"/>
      <c r="DM392" s="43"/>
      <c r="DN392" s="43"/>
      <c r="DO392" s="43"/>
      <c r="DP392" s="43"/>
      <c r="DQ392" s="43"/>
      <c r="DR392" s="43"/>
      <c r="DS392" s="43"/>
      <c r="DT392" s="43"/>
      <c r="DU392" s="43"/>
      <c r="DV392" s="43"/>
      <c r="DW392" s="43"/>
    </row>
    <row r="393" spans="1:127" x14ac:dyDescent="0.2">
      <c r="A393" s="2" t="s">
        <v>164</v>
      </c>
      <c r="E393" s="43">
        <f>SUM(E269:E391)</f>
        <v>0</v>
      </c>
      <c r="F393" s="43">
        <f t="shared" ref="F393:BQ393" si="534">SUM(F269:F391)</f>
        <v>0</v>
      </c>
      <c r="G393" s="43">
        <f t="shared" si="534"/>
        <v>0</v>
      </c>
      <c r="H393" s="43">
        <f t="shared" si="534"/>
        <v>0</v>
      </c>
      <c r="I393" s="43">
        <f t="shared" si="534"/>
        <v>0</v>
      </c>
      <c r="J393" s="43">
        <f t="shared" si="534"/>
        <v>0</v>
      </c>
      <c r="K393" s="43">
        <f t="shared" si="534"/>
        <v>0</v>
      </c>
      <c r="L393" s="43">
        <f t="shared" si="534"/>
        <v>0</v>
      </c>
      <c r="M393" s="43">
        <f t="shared" si="534"/>
        <v>0</v>
      </c>
      <c r="N393" s="43">
        <f t="shared" si="534"/>
        <v>0</v>
      </c>
      <c r="O393" s="43">
        <f t="shared" si="534"/>
        <v>0</v>
      </c>
      <c r="P393" s="43">
        <f t="shared" si="534"/>
        <v>0</v>
      </c>
      <c r="Q393" s="43">
        <f t="shared" si="534"/>
        <v>0</v>
      </c>
      <c r="R393" s="43">
        <f t="shared" si="534"/>
        <v>0</v>
      </c>
      <c r="S393" s="43">
        <f t="shared" si="534"/>
        <v>0</v>
      </c>
      <c r="T393" s="43">
        <f t="shared" si="534"/>
        <v>0</v>
      </c>
      <c r="U393" s="43">
        <f t="shared" si="534"/>
        <v>0</v>
      </c>
      <c r="V393" s="43">
        <f t="shared" si="534"/>
        <v>0</v>
      </c>
      <c r="W393" s="43">
        <f t="shared" si="534"/>
        <v>0</v>
      </c>
      <c r="X393" s="43">
        <f t="shared" si="534"/>
        <v>0</v>
      </c>
      <c r="Y393" s="43">
        <f t="shared" si="534"/>
        <v>0</v>
      </c>
      <c r="Z393" s="43">
        <f t="shared" si="534"/>
        <v>0</v>
      </c>
      <c r="AA393" s="43">
        <f t="shared" si="534"/>
        <v>0</v>
      </c>
      <c r="AB393" s="43">
        <f t="shared" si="534"/>
        <v>0</v>
      </c>
      <c r="AC393" s="43">
        <f t="shared" si="534"/>
        <v>0</v>
      </c>
      <c r="AD393" s="43">
        <f t="shared" si="534"/>
        <v>0</v>
      </c>
      <c r="AE393" s="43">
        <f t="shared" si="534"/>
        <v>0</v>
      </c>
      <c r="AF393" s="43">
        <f t="shared" si="534"/>
        <v>0</v>
      </c>
      <c r="AG393" s="43">
        <f t="shared" si="534"/>
        <v>0</v>
      </c>
      <c r="AH393" s="43">
        <f t="shared" si="534"/>
        <v>0</v>
      </c>
      <c r="AI393" s="43">
        <f t="shared" si="534"/>
        <v>0</v>
      </c>
      <c r="AJ393" s="43">
        <f t="shared" si="534"/>
        <v>0</v>
      </c>
      <c r="AK393" s="43">
        <f t="shared" si="534"/>
        <v>0</v>
      </c>
      <c r="AL393" s="43">
        <f t="shared" si="534"/>
        <v>0</v>
      </c>
      <c r="AM393" s="43">
        <f t="shared" si="534"/>
        <v>0</v>
      </c>
      <c r="AN393" s="43">
        <f t="shared" si="534"/>
        <v>0</v>
      </c>
      <c r="AO393" s="43">
        <f t="shared" si="534"/>
        <v>0</v>
      </c>
      <c r="AP393" s="43">
        <f t="shared" si="534"/>
        <v>0</v>
      </c>
      <c r="AQ393" s="43">
        <f t="shared" si="534"/>
        <v>0</v>
      </c>
      <c r="AR393" s="43">
        <f t="shared" si="534"/>
        <v>0</v>
      </c>
      <c r="AS393" s="43">
        <f t="shared" si="534"/>
        <v>0</v>
      </c>
      <c r="AT393" s="43">
        <f t="shared" si="534"/>
        <v>0</v>
      </c>
      <c r="AU393" s="43">
        <f t="shared" si="534"/>
        <v>0</v>
      </c>
      <c r="AV393" s="43">
        <f t="shared" si="534"/>
        <v>0</v>
      </c>
      <c r="AW393" s="43">
        <f t="shared" si="534"/>
        <v>0</v>
      </c>
      <c r="AX393" s="43">
        <f t="shared" si="534"/>
        <v>0</v>
      </c>
      <c r="AY393" s="43">
        <f t="shared" si="534"/>
        <v>0</v>
      </c>
      <c r="AZ393" s="43">
        <f t="shared" si="534"/>
        <v>0</v>
      </c>
      <c r="BA393" s="43">
        <f t="shared" si="534"/>
        <v>0</v>
      </c>
      <c r="BB393" s="43">
        <f t="shared" si="534"/>
        <v>0</v>
      </c>
      <c r="BC393" s="43">
        <f t="shared" si="534"/>
        <v>0</v>
      </c>
      <c r="BD393" s="43">
        <f t="shared" si="534"/>
        <v>0</v>
      </c>
      <c r="BE393" s="43">
        <f t="shared" si="534"/>
        <v>0</v>
      </c>
      <c r="BF393" s="43">
        <f t="shared" si="534"/>
        <v>0</v>
      </c>
      <c r="BG393" s="43">
        <f t="shared" si="534"/>
        <v>0</v>
      </c>
      <c r="BH393" s="43">
        <f t="shared" si="534"/>
        <v>0</v>
      </c>
      <c r="BI393" s="43">
        <f t="shared" si="534"/>
        <v>0</v>
      </c>
      <c r="BJ393" s="43">
        <f t="shared" si="534"/>
        <v>0</v>
      </c>
      <c r="BK393" s="43">
        <f t="shared" si="534"/>
        <v>0</v>
      </c>
      <c r="BL393" s="43">
        <f t="shared" si="534"/>
        <v>0</v>
      </c>
      <c r="BM393" s="43">
        <f t="shared" si="534"/>
        <v>0</v>
      </c>
      <c r="BN393" s="43">
        <f t="shared" si="534"/>
        <v>0</v>
      </c>
      <c r="BO393" s="43">
        <f t="shared" si="534"/>
        <v>0</v>
      </c>
      <c r="BP393" s="43">
        <f t="shared" si="534"/>
        <v>0</v>
      </c>
      <c r="BQ393" s="43">
        <f t="shared" si="534"/>
        <v>0</v>
      </c>
      <c r="BR393" s="43">
        <f t="shared" ref="BR393:DW393" si="535">SUM(BR269:BR391)</f>
        <v>0</v>
      </c>
      <c r="BS393" s="43">
        <f t="shared" si="535"/>
        <v>0</v>
      </c>
      <c r="BT393" s="43">
        <f t="shared" si="535"/>
        <v>0</v>
      </c>
      <c r="BU393" s="43">
        <f t="shared" si="535"/>
        <v>0</v>
      </c>
      <c r="BV393" s="43">
        <f t="shared" si="535"/>
        <v>0</v>
      </c>
      <c r="BW393" s="43">
        <f t="shared" si="535"/>
        <v>0</v>
      </c>
      <c r="BX393" s="43">
        <f t="shared" si="535"/>
        <v>0</v>
      </c>
      <c r="BY393" s="43">
        <f t="shared" si="535"/>
        <v>0</v>
      </c>
      <c r="BZ393" s="43">
        <f t="shared" si="535"/>
        <v>0</v>
      </c>
      <c r="CA393" s="43">
        <f t="shared" si="535"/>
        <v>0</v>
      </c>
      <c r="CB393" s="43">
        <f t="shared" si="535"/>
        <v>0</v>
      </c>
      <c r="CC393" s="43">
        <f t="shared" si="535"/>
        <v>0</v>
      </c>
      <c r="CD393" s="43">
        <f t="shared" si="535"/>
        <v>0</v>
      </c>
      <c r="CE393" s="43">
        <f t="shared" si="535"/>
        <v>0</v>
      </c>
      <c r="CF393" s="43">
        <f t="shared" si="535"/>
        <v>0</v>
      </c>
      <c r="CG393" s="43">
        <f t="shared" si="535"/>
        <v>0</v>
      </c>
      <c r="CH393" s="43">
        <f t="shared" si="535"/>
        <v>0</v>
      </c>
      <c r="CI393" s="43">
        <f t="shared" si="535"/>
        <v>0</v>
      </c>
      <c r="CJ393" s="43">
        <f t="shared" si="535"/>
        <v>0</v>
      </c>
      <c r="CK393" s="43">
        <f t="shared" si="535"/>
        <v>0</v>
      </c>
      <c r="CL393" s="43">
        <f t="shared" si="535"/>
        <v>0</v>
      </c>
      <c r="CM393" s="43">
        <f t="shared" si="535"/>
        <v>0</v>
      </c>
      <c r="CN393" s="43">
        <f t="shared" si="535"/>
        <v>0</v>
      </c>
      <c r="CO393" s="43">
        <f t="shared" si="535"/>
        <v>0</v>
      </c>
      <c r="CP393" s="43">
        <f t="shared" si="535"/>
        <v>0</v>
      </c>
      <c r="CQ393" s="43">
        <f t="shared" si="535"/>
        <v>0</v>
      </c>
      <c r="CR393" s="43">
        <f t="shared" si="535"/>
        <v>0</v>
      </c>
      <c r="CS393" s="43">
        <f t="shared" si="535"/>
        <v>0</v>
      </c>
      <c r="CT393" s="43">
        <f t="shared" si="535"/>
        <v>0</v>
      </c>
      <c r="CU393" s="43">
        <f t="shared" si="535"/>
        <v>0</v>
      </c>
      <c r="CV393" s="43">
        <f t="shared" si="535"/>
        <v>0</v>
      </c>
      <c r="CW393" s="43">
        <f t="shared" si="535"/>
        <v>0</v>
      </c>
      <c r="CX393" s="43">
        <f t="shared" si="535"/>
        <v>0</v>
      </c>
      <c r="CY393" s="43">
        <f t="shared" si="535"/>
        <v>0</v>
      </c>
      <c r="CZ393" s="43">
        <f t="shared" si="535"/>
        <v>0</v>
      </c>
      <c r="DA393" s="43">
        <f t="shared" si="535"/>
        <v>0</v>
      </c>
      <c r="DB393" s="43">
        <f t="shared" si="535"/>
        <v>0</v>
      </c>
      <c r="DC393" s="43">
        <f t="shared" si="535"/>
        <v>0</v>
      </c>
      <c r="DD393" s="43">
        <f t="shared" si="535"/>
        <v>0</v>
      </c>
      <c r="DE393" s="43">
        <f t="shared" si="535"/>
        <v>0</v>
      </c>
      <c r="DF393" s="43">
        <f t="shared" si="535"/>
        <v>0</v>
      </c>
      <c r="DG393" s="43">
        <f t="shared" si="535"/>
        <v>0</v>
      </c>
      <c r="DH393" s="43">
        <f t="shared" si="535"/>
        <v>0</v>
      </c>
      <c r="DI393" s="43">
        <f t="shared" si="535"/>
        <v>0</v>
      </c>
      <c r="DJ393" s="43">
        <f t="shared" si="535"/>
        <v>0</v>
      </c>
      <c r="DK393" s="43">
        <f t="shared" si="535"/>
        <v>0</v>
      </c>
      <c r="DL393" s="43">
        <f t="shared" si="535"/>
        <v>0</v>
      </c>
      <c r="DM393" s="43">
        <f t="shared" si="535"/>
        <v>0</v>
      </c>
      <c r="DN393" s="43">
        <f t="shared" si="535"/>
        <v>0</v>
      </c>
      <c r="DO393" s="43">
        <f t="shared" si="535"/>
        <v>0</v>
      </c>
      <c r="DP393" s="43">
        <f t="shared" si="535"/>
        <v>0</v>
      </c>
      <c r="DQ393" s="43">
        <f t="shared" si="535"/>
        <v>0</v>
      </c>
      <c r="DR393" s="43">
        <f t="shared" si="535"/>
        <v>0</v>
      </c>
      <c r="DS393" s="43">
        <f t="shared" si="535"/>
        <v>0</v>
      </c>
      <c r="DT393" s="43">
        <f t="shared" si="535"/>
        <v>0</v>
      </c>
      <c r="DU393" s="43">
        <f t="shared" si="535"/>
        <v>0</v>
      </c>
      <c r="DV393" s="43">
        <f t="shared" si="535"/>
        <v>0</v>
      </c>
      <c r="DW393" s="43">
        <f t="shared" si="535"/>
        <v>0</v>
      </c>
    </row>
  </sheetData>
  <sheetProtection sheet="1" objects="1" scenarios="1"/>
  <phoneticPr fontId="5" type="noConversion"/>
  <pageMargins left="0.75" right="0.75" top="1" bottom="1" header="0.5" footer="0.5"/>
  <pageSetup orientation="portrait" horizont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DW167"/>
  <sheetViews>
    <sheetView topLeftCell="A160" workbookViewId="0">
      <selection activeCell="E29" sqref="E29"/>
    </sheetView>
  </sheetViews>
  <sheetFormatPr defaultColWidth="9" defaultRowHeight="12.75" x14ac:dyDescent="0.2"/>
  <cols>
    <col min="1" max="1" width="2.85546875" style="129" customWidth="1"/>
    <col min="2" max="2" width="28.42578125" style="129" customWidth="1"/>
    <col min="3" max="3" width="12.7109375" style="129" customWidth="1"/>
    <col min="4" max="4" width="8.5703125" style="129" customWidth="1"/>
    <col min="5" max="5" width="10.28515625" style="129" bestFit="1" customWidth="1"/>
    <col min="6" max="6" width="10.85546875" style="129" bestFit="1" customWidth="1"/>
    <col min="7" max="7" width="9" style="129"/>
    <col min="8" max="8" width="9.28515625" style="129" bestFit="1" customWidth="1"/>
    <col min="9" max="9" width="11.140625" style="129" customWidth="1"/>
    <col min="10" max="31" width="9" style="129"/>
    <col min="32" max="32" width="10.140625" style="129" bestFit="1" customWidth="1"/>
    <col min="33" max="16384" width="9" style="129"/>
  </cols>
  <sheetData>
    <row r="3" spans="1:8" ht="18" x14ac:dyDescent="0.25">
      <c r="D3" s="173" t="s">
        <v>301</v>
      </c>
    </row>
    <row r="6" spans="1:8" ht="15.75" x14ac:dyDescent="0.25">
      <c r="D6" s="174" t="s">
        <v>274</v>
      </c>
      <c r="E6" s="175"/>
      <c r="F6" s="175"/>
      <c r="G6" s="175"/>
      <c r="H6" s="175"/>
    </row>
    <row r="7" spans="1:8" x14ac:dyDescent="0.2">
      <c r="A7" s="172"/>
      <c r="B7" s="172"/>
    </row>
    <row r="8" spans="1:8" ht="15" x14ac:dyDescent="0.25">
      <c r="A8" s="176" t="s">
        <v>282</v>
      </c>
      <c r="B8" s="177"/>
      <c r="C8" s="131"/>
    </row>
    <row r="9" spans="1:8" x14ac:dyDescent="0.2">
      <c r="A9" s="172"/>
      <c r="B9" s="172"/>
    </row>
    <row r="10" spans="1:8" ht="15" x14ac:dyDescent="0.25">
      <c r="A10" s="176" t="s">
        <v>298</v>
      </c>
      <c r="B10" s="172"/>
      <c r="C10" s="132"/>
      <c r="D10" s="172" t="s">
        <v>297</v>
      </c>
    </row>
    <row r="11" spans="1:8" ht="15" x14ac:dyDescent="0.25">
      <c r="A11" s="176"/>
      <c r="B11" s="172"/>
      <c r="C11" s="133"/>
    </row>
    <row r="12" spans="1:8" ht="15" x14ac:dyDescent="0.25">
      <c r="A12" s="176" t="s">
        <v>299</v>
      </c>
      <c r="B12" s="172"/>
      <c r="C12" s="215">
        <f ca="1">TODAY()</f>
        <v>41856</v>
      </c>
    </row>
    <row r="13" spans="1:8" x14ac:dyDescent="0.2">
      <c r="A13" s="172"/>
      <c r="B13" s="172"/>
    </row>
    <row r="14" spans="1:8" ht="15" x14ac:dyDescent="0.25">
      <c r="A14" s="176" t="s">
        <v>257</v>
      </c>
      <c r="B14" s="172"/>
      <c r="C14" s="134"/>
    </row>
    <row r="15" spans="1:8" x14ac:dyDescent="0.2">
      <c r="A15" s="177"/>
      <c r="B15" s="172"/>
      <c r="C15" s="135"/>
    </row>
    <row r="16" spans="1:8" ht="15" x14ac:dyDescent="0.25">
      <c r="A16" s="176" t="s">
        <v>256</v>
      </c>
      <c r="B16" s="172"/>
      <c r="C16" s="134"/>
    </row>
    <row r="17" spans="1:14" x14ac:dyDescent="0.2">
      <c r="A17" s="178"/>
      <c r="B17" s="172"/>
      <c r="C17" s="135"/>
    </row>
    <row r="18" spans="1:14" ht="15" x14ac:dyDescent="0.25">
      <c r="A18" s="176" t="s">
        <v>255</v>
      </c>
      <c r="B18" s="172"/>
      <c r="C18" s="134"/>
    </row>
    <row r="19" spans="1:14" x14ac:dyDescent="0.2">
      <c r="A19" s="172"/>
      <c r="B19" s="172"/>
    </row>
    <row r="20" spans="1:14" s="137" customFormat="1" ht="15" x14ac:dyDescent="0.25">
      <c r="A20" s="179" t="s">
        <v>275</v>
      </c>
      <c r="B20" s="180"/>
      <c r="C20" s="138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</row>
    <row r="21" spans="1:14" x14ac:dyDescent="0.2">
      <c r="A21" s="181"/>
      <c r="B21" s="182" t="s">
        <v>80</v>
      </c>
      <c r="C21" s="140"/>
      <c r="D21" s="141"/>
      <c r="E21" s="142"/>
      <c r="F21" s="142"/>
      <c r="G21" s="142"/>
      <c r="H21" s="142"/>
      <c r="I21" s="142"/>
      <c r="J21" s="142"/>
      <c r="K21" s="142"/>
      <c r="L21" s="142"/>
      <c r="M21" s="142"/>
      <c r="N21" s="142"/>
    </row>
    <row r="22" spans="1:14" x14ac:dyDescent="0.2">
      <c r="A22" s="181"/>
      <c r="B22" s="182" t="s">
        <v>81</v>
      </c>
      <c r="C22" s="140"/>
      <c r="D22" s="141"/>
      <c r="E22" s="142"/>
      <c r="F22" s="142"/>
      <c r="G22" s="142"/>
      <c r="H22" s="142"/>
      <c r="I22" s="142"/>
      <c r="J22" s="142"/>
      <c r="K22" s="142"/>
      <c r="L22" s="142"/>
      <c r="M22" s="142"/>
      <c r="N22" s="142"/>
    </row>
    <row r="23" spans="1:14" x14ac:dyDescent="0.2">
      <c r="A23" s="172"/>
      <c r="B23" s="172"/>
    </row>
    <row r="24" spans="1:14" ht="15" x14ac:dyDescent="0.25">
      <c r="A24" s="176" t="s">
        <v>249</v>
      </c>
      <c r="B24" s="172"/>
    </row>
    <row r="25" spans="1:14" x14ac:dyDescent="0.2">
      <c r="A25" s="172"/>
      <c r="B25" s="172" t="s">
        <v>190</v>
      </c>
      <c r="C25" s="143">
        <v>1</v>
      </c>
    </row>
    <row r="26" spans="1:14" x14ac:dyDescent="0.2">
      <c r="A26" s="172"/>
      <c r="B26" s="172" t="s">
        <v>191</v>
      </c>
      <c r="C26" s="143"/>
    </row>
    <row r="27" spans="1:14" x14ac:dyDescent="0.2">
      <c r="A27" s="172"/>
      <c r="B27" s="172" t="s">
        <v>192</v>
      </c>
      <c r="C27" s="143"/>
    </row>
    <row r="28" spans="1:14" x14ac:dyDescent="0.2">
      <c r="A28" s="172"/>
      <c r="B28" s="172" t="s">
        <v>193</v>
      </c>
      <c r="C28" s="143"/>
    </row>
    <row r="29" spans="1:14" x14ac:dyDescent="0.2">
      <c r="A29" s="172"/>
      <c r="B29" s="183" t="s">
        <v>23</v>
      </c>
      <c r="C29" s="166">
        <f>SUM(C25:C28)</f>
        <v>1</v>
      </c>
    </row>
    <row r="30" spans="1:14" x14ac:dyDescent="0.2">
      <c r="A30" s="172"/>
      <c r="B30" s="172" t="s">
        <v>95</v>
      </c>
      <c r="C30" s="167">
        <f>C26*30+C27*60+C28*90</f>
        <v>0</v>
      </c>
    </row>
    <row r="31" spans="1:14" x14ac:dyDescent="0.2">
      <c r="A31" s="172"/>
      <c r="B31" s="172"/>
    </row>
    <row r="32" spans="1:14" ht="15" x14ac:dyDescent="0.25">
      <c r="A32" s="176" t="s">
        <v>416</v>
      </c>
      <c r="B32" s="172"/>
      <c r="C32" s="226"/>
    </row>
    <row r="33" spans="1:127" ht="15" x14ac:dyDescent="0.25">
      <c r="A33" s="176" t="s">
        <v>250</v>
      </c>
      <c r="B33" s="172"/>
    </row>
    <row r="34" spans="1:127" x14ac:dyDescent="0.2">
      <c r="A34" s="177"/>
      <c r="B34" s="172" t="s">
        <v>197</v>
      </c>
      <c r="C34" s="143">
        <v>1</v>
      </c>
    </row>
    <row r="35" spans="1:127" x14ac:dyDescent="0.2">
      <c r="A35" s="172"/>
      <c r="B35" s="172" t="s">
        <v>92</v>
      </c>
      <c r="C35" s="143"/>
    </row>
    <row r="36" spans="1:127" x14ac:dyDescent="0.2">
      <c r="A36" s="172"/>
      <c r="B36" s="172" t="s">
        <v>93</v>
      </c>
      <c r="C36" s="143"/>
    </row>
    <row r="37" spans="1:127" x14ac:dyDescent="0.2">
      <c r="A37" s="172"/>
      <c r="B37" s="172" t="s">
        <v>94</v>
      </c>
      <c r="C37" s="143"/>
    </row>
    <row r="38" spans="1:127" x14ac:dyDescent="0.2">
      <c r="A38" s="172"/>
      <c r="B38" s="172" t="s">
        <v>23</v>
      </c>
      <c r="C38" s="166">
        <f>SUM(C34:C37)</f>
        <v>1</v>
      </c>
    </row>
    <row r="39" spans="1:127" x14ac:dyDescent="0.2">
      <c r="A39" s="172"/>
      <c r="B39" s="172" t="s">
        <v>100</v>
      </c>
      <c r="C39" s="167">
        <f>C35*30+C36*60+C37*90</f>
        <v>0</v>
      </c>
    </row>
    <row r="40" spans="1:127" x14ac:dyDescent="0.2">
      <c r="A40" s="172"/>
      <c r="B40" s="172"/>
    </row>
    <row r="41" spans="1:127" ht="15" customHeight="1" x14ac:dyDescent="0.25">
      <c r="A41" s="176" t="s">
        <v>96</v>
      </c>
      <c r="B41" s="172"/>
      <c r="C41" s="140"/>
    </row>
    <row r="42" spans="1:127" x14ac:dyDescent="0.2">
      <c r="A42" s="172"/>
      <c r="B42" s="172"/>
    </row>
    <row r="43" spans="1:127" ht="15" x14ac:dyDescent="0.25">
      <c r="A43" s="176" t="s">
        <v>101</v>
      </c>
      <c r="B43" s="172"/>
    </row>
    <row r="44" spans="1:127" x14ac:dyDescent="0.2">
      <c r="A44" s="172"/>
      <c r="B44" s="178" t="s">
        <v>251</v>
      </c>
      <c r="E44" s="169">
        <f ca="1">Monthly!E2</f>
        <v>41856</v>
      </c>
      <c r="F44" s="169">
        <f ca="1">Monthly!F2</f>
        <v>41887</v>
      </c>
      <c r="G44" s="169">
        <f ca="1">Monthly!G2</f>
        <v>41917</v>
      </c>
      <c r="H44" s="169">
        <f ca="1">Monthly!H2</f>
        <v>41948</v>
      </c>
      <c r="I44" s="169">
        <f ca="1">Monthly!I2</f>
        <v>41978</v>
      </c>
      <c r="J44" s="169">
        <f ca="1">Monthly!J2</f>
        <v>42009</v>
      </c>
      <c r="K44" s="169">
        <f ca="1">Monthly!K2</f>
        <v>42040</v>
      </c>
      <c r="L44" s="169">
        <f ca="1">Monthly!L2</f>
        <v>42068</v>
      </c>
      <c r="M44" s="169">
        <f ca="1">Monthly!M2</f>
        <v>42099</v>
      </c>
      <c r="N44" s="169">
        <f ca="1">Monthly!N2</f>
        <v>42129</v>
      </c>
      <c r="O44" s="169">
        <f ca="1">Monthly!O2</f>
        <v>42160</v>
      </c>
      <c r="P44" s="169">
        <f ca="1">Monthly!P2</f>
        <v>42190</v>
      </c>
      <c r="Q44" s="169">
        <f ca="1">Monthly!Q2</f>
        <v>42221</v>
      </c>
      <c r="R44" s="169">
        <f ca="1">Monthly!R2</f>
        <v>42252</v>
      </c>
      <c r="S44" s="169">
        <f ca="1">Monthly!S2</f>
        <v>42282</v>
      </c>
      <c r="T44" s="169">
        <f ca="1">Monthly!T2</f>
        <v>42313</v>
      </c>
      <c r="U44" s="169">
        <f ca="1">Monthly!U2</f>
        <v>42343</v>
      </c>
      <c r="V44" s="169">
        <f ca="1">Monthly!V2</f>
        <v>42374</v>
      </c>
      <c r="W44" s="169">
        <f ca="1">Monthly!W2</f>
        <v>42405</v>
      </c>
      <c r="X44" s="169">
        <f ca="1">Monthly!X2</f>
        <v>42434</v>
      </c>
      <c r="Y44" s="169">
        <f ca="1">Monthly!Y2</f>
        <v>42465</v>
      </c>
      <c r="Z44" s="169">
        <f ca="1">Monthly!Z2</f>
        <v>42495</v>
      </c>
      <c r="AA44" s="169">
        <f ca="1">Monthly!AA2</f>
        <v>42526</v>
      </c>
      <c r="AB44" s="169">
        <f ca="1">Monthly!AB2</f>
        <v>42556</v>
      </c>
      <c r="AC44" s="169">
        <f ca="1">Monthly!AC2</f>
        <v>42587</v>
      </c>
      <c r="AD44" s="169">
        <f ca="1">Monthly!AD2</f>
        <v>42618</v>
      </c>
      <c r="AE44" s="169">
        <f ca="1">Monthly!AE2</f>
        <v>42648</v>
      </c>
      <c r="AF44" s="169">
        <f ca="1">Monthly!AF2</f>
        <v>42679</v>
      </c>
      <c r="AG44" s="169">
        <f ca="1">Monthly!AG2</f>
        <v>42709</v>
      </c>
      <c r="AH44" s="169">
        <f ca="1">Monthly!AH2</f>
        <v>42740</v>
      </c>
      <c r="AI44" s="169">
        <f ca="1">Monthly!AI2</f>
        <v>42771</v>
      </c>
      <c r="AJ44" s="169">
        <f ca="1">Monthly!AJ2</f>
        <v>42799</v>
      </c>
      <c r="AK44" s="169">
        <f ca="1">Monthly!AK2</f>
        <v>42830</v>
      </c>
      <c r="AL44" s="169">
        <f ca="1">Monthly!AL2</f>
        <v>42860</v>
      </c>
      <c r="AM44" s="169">
        <f ca="1">Monthly!AM2</f>
        <v>42891</v>
      </c>
      <c r="AN44" s="169">
        <f ca="1">Monthly!AN2</f>
        <v>42921</v>
      </c>
      <c r="AO44" s="169">
        <f ca="1">Monthly!AO2</f>
        <v>42952</v>
      </c>
      <c r="AP44" s="169">
        <f ca="1">Monthly!AP2</f>
        <v>42983</v>
      </c>
      <c r="AQ44" s="169">
        <f ca="1">Monthly!AQ2</f>
        <v>43013</v>
      </c>
      <c r="AR44" s="169">
        <f ca="1">Monthly!AR2</f>
        <v>43044</v>
      </c>
      <c r="AS44" s="169">
        <f ca="1">Monthly!AS2</f>
        <v>43074</v>
      </c>
      <c r="AT44" s="169">
        <f ca="1">Monthly!AT2</f>
        <v>43105</v>
      </c>
      <c r="AU44" s="169">
        <f ca="1">Monthly!AU2</f>
        <v>43136</v>
      </c>
      <c r="AV44" s="169">
        <f ca="1">Monthly!AV2</f>
        <v>43164</v>
      </c>
      <c r="AW44" s="169">
        <f ca="1">Monthly!AW2</f>
        <v>43195</v>
      </c>
      <c r="AX44" s="169">
        <f ca="1">Monthly!AX2</f>
        <v>43225</v>
      </c>
      <c r="AY44" s="169">
        <f ca="1">Monthly!AY2</f>
        <v>43256</v>
      </c>
      <c r="AZ44" s="169">
        <f ca="1">Monthly!AZ2</f>
        <v>43286</v>
      </c>
      <c r="BA44" s="169">
        <f ca="1">Monthly!BA2</f>
        <v>43317</v>
      </c>
      <c r="BB44" s="169">
        <f ca="1">Monthly!BB2</f>
        <v>43348</v>
      </c>
      <c r="BC44" s="169">
        <f ca="1">Monthly!BC2</f>
        <v>43378</v>
      </c>
      <c r="BD44" s="169">
        <f ca="1">Monthly!BD2</f>
        <v>43409</v>
      </c>
      <c r="BE44" s="169">
        <f ca="1">Monthly!BE2</f>
        <v>43439</v>
      </c>
      <c r="BF44" s="169">
        <f ca="1">Monthly!BF2</f>
        <v>43470</v>
      </c>
      <c r="BG44" s="169">
        <f ca="1">Monthly!BG2</f>
        <v>43501</v>
      </c>
      <c r="BH44" s="169">
        <f ca="1">Monthly!BH2</f>
        <v>43529</v>
      </c>
      <c r="BI44" s="169">
        <f ca="1">Monthly!BI2</f>
        <v>43560</v>
      </c>
      <c r="BJ44" s="169">
        <f ca="1">Monthly!BJ2</f>
        <v>43590</v>
      </c>
      <c r="BK44" s="169">
        <f ca="1">Monthly!BK2</f>
        <v>43621</v>
      </c>
      <c r="BL44" s="169">
        <f ca="1">Monthly!BL2</f>
        <v>43651</v>
      </c>
      <c r="BM44" s="169">
        <f ca="1">Monthly!BM2</f>
        <v>43682</v>
      </c>
      <c r="BN44" s="169">
        <f ca="1">Monthly!BN2</f>
        <v>43713</v>
      </c>
      <c r="BO44" s="169">
        <f ca="1">Monthly!BO2</f>
        <v>43743</v>
      </c>
      <c r="BP44" s="169">
        <f ca="1">Monthly!BP2</f>
        <v>43774</v>
      </c>
      <c r="BQ44" s="169">
        <f ca="1">Monthly!BQ2</f>
        <v>43804</v>
      </c>
      <c r="BR44" s="169">
        <f ca="1">Monthly!BR2</f>
        <v>43835</v>
      </c>
      <c r="BS44" s="169">
        <f ca="1">Monthly!BS2</f>
        <v>43866</v>
      </c>
      <c r="BT44" s="169">
        <f ca="1">Monthly!BT2</f>
        <v>43895</v>
      </c>
      <c r="BU44" s="169">
        <f ca="1">Monthly!BU2</f>
        <v>43926</v>
      </c>
      <c r="BV44" s="169">
        <f ca="1">Monthly!BV2</f>
        <v>43956</v>
      </c>
      <c r="BW44" s="169">
        <f ca="1">Monthly!BW2</f>
        <v>43987</v>
      </c>
      <c r="BX44" s="169">
        <f ca="1">Monthly!BX2</f>
        <v>44017</v>
      </c>
      <c r="BY44" s="169">
        <f ca="1">Monthly!BY2</f>
        <v>44048</v>
      </c>
      <c r="BZ44" s="169">
        <f ca="1">Monthly!BZ2</f>
        <v>44079</v>
      </c>
      <c r="CA44" s="169">
        <f ca="1">Monthly!CA2</f>
        <v>44109</v>
      </c>
      <c r="CB44" s="169">
        <f ca="1">Monthly!CB2</f>
        <v>44140</v>
      </c>
      <c r="CC44" s="169">
        <f ca="1">Monthly!CC2</f>
        <v>44170</v>
      </c>
      <c r="CD44" s="169">
        <f ca="1">Monthly!CD2</f>
        <v>44201</v>
      </c>
      <c r="CE44" s="169">
        <f ca="1">Monthly!CE2</f>
        <v>44232</v>
      </c>
      <c r="CF44" s="169">
        <f ca="1">Monthly!CF2</f>
        <v>44260</v>
      </c>
      <c r="CG44" s="169">
        <f ca="1">Monthly!CG2</f>
        <v>44291</v>
      </c>
      <c r="CH44" s="169">
        <f ca="1">Monthly!CH2</f>
        <v>44321</v>
      </c>
      <c r="CI44" s="169">
        <f ca="1">Monthly!CI2</f>
        <v>44352</v>
      </c>
      <c r="CJ44" s="169">
        <f ca="1">Monthly!CJ2</f>
        <v>44382</v>
      </c>
      <c r="CK44" s="169">
        <f ca="1">Monthly!CK2</f>
        <v>44413</v>
      </c>
      <c r="CL44" s="169">
        <f ca="1">Monthly!CL2</f>
        <v>44444</v>
      </c>
      <c r="CM44" s="169">
        <f ca="1">Monthly!CM2</f>
        <v>44474</v>
      </c>
      <c r="CN44" s="169">
        <f ca="1">Monthly!CN2</f>
        <v>44505</v>
      </c>
      <c r="CO44" s="169">
        <f ca="1">Monthly!CO2</f>
        <v>44535</v>
      </c>
      <c r="CP44" s="169">
        <f ca="1">Monthly!CP2</f>
        <v>44566</v>
      </c>
      <c r="CQ44" s="169">
        <f ca="1">Monthly!CQ2</f>
        <v>44597</v>
      </c>
      <c r="CR44" s="169">
        <f ca="1">Monthly!CR2</f>
        <v>44625</v>
      </c>
      <c r="CS44" s="169">
        <f ca="1">Monthly!CS2</f>
        <v>44656</v>
      </c>
      <c r="CT44" s="169">
        <f ca="1">Monthly!CT2</f>
        <v>44686</v>
      </c>
      <c r="CU44" s="169">
        <f ca="1">Monthly!CU2</f>
        <v>44717</v>
      </c>
      <c r="CV44" s="169">
        <f ca="1">Monthly!CV2</f>
        <v>44747</v>
      </c>
      <c r="CW44" s="169">
        <f ca="1">Monthly!CW2</f>
        <v>44778</v>
      </c>
      <c r="CX44" s="169">
        <f ca="1">Monthly!CX2</f>
        <v>44809</v>
      </c>
      <c r="CY44" s="169">
        <f ca="1">Monthly!CY2</f>
        <v>44839</v>
      </c>
      <c r="CZ44" s="169">
        <f ca="1">Monthly!CZ2</f>
        <v>44870</v>
      </c>
      <c r="DA44" s="169">
        <f ca="1">Monthly!DA2</f>
        <v>44900</v>
      </c>
      <c r="DB44" s="169">
        <f ca="1">Monthly!DB2</f>
        <v>44931</v>
      </c>
      <c r="DC44" s="169">
        <f ca="1">Monthly!DC2</f>
        <v>44962</v>
      </c>
      <c r="DD44" s="169">
        <f ca="1">Monthly!DD2</f>
        <v>44990</v>
      </c>
      <c r="DE44" s="169">
        <f ca="1">Monthly!DE2</f>
        <v>45021</v>
      </c>
      <c r="DF44" s="169">
        <f ca="1">Monthly!DF2</f>
        <v>45051</v>
      </c>
      <c r="DG44" s="169">
        <f ca="1">Monthly!DG2</f>
        <v>45082</v>
      </c>
      <c r="DH44" s="169">
        <f ca="1">Monthly!DH2</f>
        <v>45112</v>
      </c>
      <c r="DI44" s="169">
        <f ca="1">Monthly!DI2</f>
        <v>45143</v>
      </c>
      <c r="DJ44" s="169">
        <f ca="1">Monthly!DJ2</f>
        <v>45174</v>
      </c>
      <c r="DK44" s="169">
        <f ca="1">Monthly!DK2</f>
        <v>45204</v>
      </c>
      <c r="DL44" s="169">
        <f ca="1">Monthly!DL2</f>
        <v>45235</v>
      </c>
      <c r="DM44" s="169">
        <f ca="1">Monthly!DM2</f>
        <v>45265</v>
      </c>
      <c r="DN44" s="169">
        <f ca="1">Monthly!DN2</f>
        <v>45296</v>
      </c>
      <c r="DO44" s="169">
        <f ca="1">Monthly!DO2</f>
        <v>45327</v>
      </c>
      <c r="DP44" s="169">
        <f ca="1">Monthly!DP2</f>
        <v>45356</v>
      </c>
      <c r="DQ44" s="169">
        <f ca="1">Monthly!DQ2</f>
        <v>45387</v>
      </c>
      <c r="DR44" s="169">
        <f ca="1">Monthly!DR2</f>
        <v>45417</v>
      </c>
      <c r="DS44" s="169">
        <f ca="1">Monthly!DS2</f>
        <v>45448</v>
      </c>
      <c r="DT44" s="169">
        <f ca="1">Monthly!DT2</f>
        <v>45478</v>
      </c>
      <c r="DU44" s="169">
        <f ca="1">Monthly!DU2</f>
        <v>45509</v>
      </c>
      <c r="DV44" s="169">
        <f ca="1">Monthly!DV2</f>
        <v>45540</v>
      </c>
      <c r="DW44" s="169">
        <f ca="1">Monthly!DW2</f>
        <v>45570</v>
      </c>
    </row>
    <row r="45" spans="1:127" s="136" customFormat="1" x14ac:dyDescent="0.2">
      <c r="A45" s="178"/>
      <c r="B45" s="178" t="s">
        <v>262</v>
      </c>
      <c r="D45" s="171" t="s">
        <v>180</v>
      </c>
      <c r="E45" s="170">
        <v>1</v>
      </c>
      <c r="F45" s="170">
        <f>E45+1</f>
        <v>2</v>
      </c>
      <c r="G45" s="170">
        <f t="shared" ref="G45:BR45" si="0">F45+1</f>
        <v>3</v>
      </c>
      <c r="H45" s="170">
        <f t="shared" si="0"/>
        <v>4</v>
      </c>
      <c r="I45" s="170">
        <f t="shared" si="0"/>
        <v>5</v>
      </c>
      <c r="J45" s="170">
        <f t="shared" si="0"/>
        <v>6</v>
      </c>
      <c r="K45" s="170">
        <f t="shared" si="0"/>
        <v>7</v>
      </c>
      <c r="L45" s="170">
        <f t="shared" si="0"/>
        <v>8</v>
      </c>
      <c r="M45" s="170">
        <f t="shared" si="0"/>
        <v>9</v>
      </c>
      <c r="N45" s="170">
        <f t="shared" si="0"/>
        <v>10</v>
      </c>
      <c r="O45" s="170">
        <f t="shared" si="0"/>
        <v>11</v>
      </c>
      <c r="P45" s="170">
        <f t="shared" si="0"/>
        <v>12</v>
      </c>
      <c r="Q45" s="170">
        <f t="shared" si="0"/>
        <v>13</v>
      </c>
      <c r="R45" s="170">
        <f t="shared" si="0"/>
        <v>14</v>
      </c>
      <c r="S45" s="170">
        <f t="shared" si="0"/>
        <v>15</v>
      </c>
      <c r="T45" s="170">
        <f t="shared" si="0"/>
        <v>16</v>
      </c>
      <c r="U45" s="170">
        <f t="shared" si="0"/>
        <v>17</v>
      </c>
      <c r="V45" s="170">
        <f t="shared" si="0"/>
        <v>18</v>
      </c>
      <c r="W45" s="170">
        <f t="shared" si="0"/>
        <v>19</v>
      </c>
      <c r="X45" s="170">
        <f t="shared" si="0"/>
        <v>20</v>
      </c>
      <c r="Y45" s="170">
        <f t="shared" si="0"/>
        <v>21</v>
      </c>
      <c r="Z45" s="170">
        <f t="shared" si="0"/>
        <v>22</v>
      </c>
      <c r="AA45" s="170">
        <f t="shared" si="0"/>
        <v>23</v>
      </c>
      <c r="AB45" s="170">
        <f t="shared" si="0"/>
        <v>24</v>
      </c>
      <c r="AC45" s="170">
        <f t="shared" si="0"/>
        <v>25</v>
      </c>
      <c r="AD45" s="170">
        <f t="shared" si="0"/>
        <v>26</v>
      </c>
      <c r="AE45" s="170">
        <f t="shared" si="0"/>
        <v>27</v>
      </c>
      <c r="AF45" s="170">
        <f t="shared" si="0"/>
        <v>28</v>
      </c>
      <c r="AG45" s="170">
        <f t="shared" si="0"/>
        <v>29</v>
      </c>
      <c r="AH45" s="170">
        <f t="shared" si="0"/>
        <v>30</v>
      </c>
      <c r="AI45" s="170">
        <f t="shared" si="0"/>
        <v>31</v>
      </c>
      <c r="AJ45" s="170">
        <f t="shared" si="0"/>
        <v>32</v>
      </c>
      <c r="AK45" s="170">
        <f t="shared" si="0"/>
        <v>33</v>
      </c>
      <c r="AL45" s="170">
        <f t="shared" si="0"/>
        <v>34</v>
      </c>
      <c r="AM45" s="170">
        <f t="shared" si="0"/>
        <v>35</v>
      </c>
      <c r="AN45" s="170">
        <f t="shared" si="0"/>
        <v>36</v>
      </c>
      <c r="AO45" s="170">
        <f t="shared" si="0"/>
        <v>37</v>
      </c>
      <c r="AP45" s="170">
        <f t="shared" si="0"/>
        <v>38</v>
      </c>
      <c r="AQ45" s="170">
        <f t="shared" si="0"/>
        <v>39</v>
      </c>
      <c r="AR45" s="170">
        <f t="shared" si="0"/>
        <v>40</v>
      </c>
      <c r="AS45" s="170">
        <f t="shared" si="0"/>
        <v>41</v>
      </c>
      <c r="AT45" s="170">
        <f t="shared" si="0"/>
        <v>42</v>
      </c>
      <c r="AU45" s="170">
        <f t="shared" si="0"/>
        <v>43</v>
      </c>
      <c r="AV45" s="170">
        <f t="shared" si="0"/>
        <v>44</v>
      </c>
      <c r="AW45" s="170">
        <f t="shared" si="0"/>
        <v>45</v>
      </c>
      <c r="AX45" s="170">
        <f t="shared" si="0"/>
        <v>46</v>
      </c>
      <c r="AY45" s="170">
        <f t="shared" si="0"/>
        <v>47</v>
      </c>
      <c r="AZ45" s="170">
        <f t="shared" si="0"/>
        <v>48</v>
      </c>
      <c r="BA45" s="170">
        <f t="shared" si="0"/>
        <v>49</v>
      </c>
      <c r="BB45" s="170">
        <f t="shared" si="0"/>
        <v>50</v>
      </c>
      <c r="BC45" s="170">
        <f t="shared" si="0"/>
        <v>51</v>
      </c>
      <c r="BD45" s="170">
        <f t="shared" si="0"/>
        <v>52</v>
      </c>
      <c r="BE45" s="170">
        <f t="shared" si="0"/>
        <v>53</v>
      </c>
      <c r="BF45" s="170">
        <f t="shared" si="0"/>
        <v>54</v>
      </c>
      <c r="BG45" s="170">
        <f t="shared" si="0"/>
        <v>55</v>
      </c>
      <c r="BH45" s="170">
        <f t="shared" si="0"/>
        <v>56</v>
      </c>
      <c r="BI45" s="170">
        <f t="shared" si="0"/>
        <v>57</v>
      </c>
      <c r="BJ45" s="170">
        <f t="shared" si="0"/>
        <v>58</v>
      </c>
      <c r="BK45" s="170">
        <f t="shared" si="0"/>
        <v>59</v>
      </c>
      <c r="BL45" s="170">
        <f t="shared" si="0"/>
        <v>60</v>
      </c>
      <c r="BM45" s="170">
        <f t="shared" si="0"/>
        <v>61</v>
      </c>
      <c r="BN45" s="170">
        <f t="shared" si="0"/>
        <v>62</v>
      </c>
      <c r="BO45" s="170">
        <f t="shared" si="0"/>
        <v>63</v>
      </c>
      <c r="BP45" s="170">
        <f t="shared" si="0"/>
        <v>64</v>
      </c>
      <c r="BQ45" s="170">
        <f t="shared" si="0"/>
        <v>65</v>
      </c>
      <c r="BR45" s="170">
        <f t="shared" si="0"/>
        <v>66</v>
      </c>
      <c r="BS45" s="170">
        <f t="shared" ref="BS45:DW45" si="1">BR45+1</f>
        <v>67</v>
      </c>
      <c r="BT45" s="170">
        <f t="shared" si="1"/>
        <v>68</v>
      </c>
      <c r="BU45" s="170">
        <f t="shared" si="1"/>
        <v>69</v>
      </c>
      <c r="BV45" s="170">
        <f t="shared" si="1"/>
        <v>70</v>
      </c>
      <c r="BW45" s="170">
        <f t="shared" si="1"/>
        <v>71</v>
      </c>
      <c r="BX45" s="170">
        <f t="shared" si="1"/>
        <v>72</v>
      </c>
      <c r="BY45" s="170">
        <f t="shared" si="1"/>
        <v>73</v>
      </c>
      <c r="BZ45" s="170">
        <f t="shared" si="1"/>
        <v>74</v>
      </c>
      <c r="CA45" s="170">
        <f t="shared" si="1"/>
        <v>75</v>
      </c>
      <c r="CB45" s="170">
        <f t="shared" si="1"/>
        <v>76</v>
      </c>
      <c r="CC45" s="170">
        <f t="shared" si="1"/>
        <v>77</v>
      </c>
      <c r="CD45" s="170">
        <f t="shared" si="1"/>
        <v>78</v>
      </c>
      <c r="CE45" s="170">
        <f t="shared" si="1"/>
        <v>79</v>
      </c>
      <c r="CF45" s="170">
        <f t="shared" si="1"/>
        <v>80</v>
      </c>
      <c r="CG45" s="170">
        <f t="shared" si="1"/>
        <v>81</v>
      </c>
      <c r="CH45" s="170">
        <f t="shared" si="1"/>
        <v>82</v>
      </c>
      <c r="CI45" s="170">
        <f t="shared" si="1"/>
        <v>83</v>
      </c>
      <c r="CJ45" s="170">
        <f t="shared" si="1"/>
        <v>84</v>
      </c>
      <c r="CK45" s="170">
        <f t="shared" si="1"/>
        <v>85</v>
      </c>
      <c r="CL45" s="170">
        <f t="shared" si="1"/>
        <v>86</v>
      </c>
      <c r="CM45" s="170">
        <f t="shared" si="1"/>
        <v>87</v>
      </c>
      <c r="CN45" s="170">
        <f t="shared" si="1"/>
        <v>88</v>
      </c>
      <c r="CO45" s="170">
        <f t="shared" si="1"/>
        <v>89</v>
      </c>
      <c r="CP45" s="170">
        <f t="shared" si="1"/>
        <v>90</v>
      </c>
      <c r="CQ45" s="170">
        <f t="shared" si="1"/>
        <v>91</v>
      </c>
      <c r="CR45" s="170">
        <f t="shared" si="1"/>
        <v>92</v>
      </c>
      <c r="CS45" s="170">
        <f t="shared" si="1"/>
        <v>93</v>
      </c>
      <c r="CT45" s="170">
        <f t="shared" si="1"/>
        <v>94</v>
      </c>
      <c r="CU45" s="170">
        <f t="shared" si="1"/>
        <v>95</v>
      </c>
      <c r="CV45" s="170">
        <f t="shared" si="1"/>
        <v>96</v>
      </c>
      <c r="CW45" s="170">
        <f t="shared" si="1"/>
        <v>97</v>
      </c>
      <c r="CX45" s="170">
        <f t="shared" si="1"/>
        <v>98</v>
      </c>
      <c r="CY45" s="170">
        <f t="shared" si="1"/>
        <v>99</v>
      </c>
      <c r="CZ45" s="170">
        <f t="shared" si="1"/>
        <v>100</v>
      </c>
      <c r="DA45" s="170">
        <f t="shared" si="1"/>
        <v>101</v>
      </c>
      <c r="DB45" s="170">
        <f t="shared" si="1"/>
        <v>102</v>
      </c>
      <c r="DC45" s="170">
        <f t="shared" si="1"/>
        <v>103</v>
      </c>
      <c r="DD45" s="170">
        <f t="shared" si="1"/>
        <v>104</v>
      </c>
      <c r="DE45" s="170">
        <f t="shared" si="1"/>
        <v>105</v>
      </c>
      <c r="DF45" s="170">
        <f t="shared" si="1"/>
        <v>106</v>
      </c>
      <c r="DG45" s="170">
        <f t="shared" si="1"/>
        <v>107</v>
      </c>
      <c r="DH45" s="170">
        <f t="shared" si="1"/>
        <v>108</v>
      </c>
      <c r="DI45" s="170">
        <f t="shared" si="1"/>
        <v>109</v>
      </c>
      <c r="DJ45" s="170">
        <f t="shared" si="1"/>
        <v>110</v>
      </c>
      <c r="DK45" s="170">
        <f t="shared" si="1"/>
        <v>111</v>
      </c>
      <c r="DL45" s="170">
        <f t="shared" si="1"/>
        <v>112</v>
      </c>
      <c r="DM45" s="170">
        <f t="shared" si="1"/>
        <v>113</v>
      </c>
      <c r="DN45" s="170">
        <f t="shared" si="1"/>
        <v>114</v>
      </c>
      <c r="DO45" s="170">
        <f t="shared" si="1"/>
        <v>115</v>
      </c>
      <c r="DP45" s="170">
        <f t="shared" si="1"/>
        <v>116</v>
      </c>
      <c r="DQ45" s="170">
        <f t="shared" si="1"/>
        <v>117</v>
      </c>
      <c r="DR45" s="170">
        <f t="shared" si="1"/>
        <v>118</v>
      </c>
      <c r="DS45" s="170">
        <f t="shared" si="1"/>
        <v>119</v>
      </c>
      <c r="DT45" s="170">
        <f t="shared" si="1"/>
        <v>120</v>
      </c>
      <c r="DU45" s="170">
        <f t="shared" si="1"/>
        <v>121</v>
      </c>
      <c r="DV45" s="170">
        <f t="shared" si="1"/>
        <v>122</v>
      </c>
      <c r="DW45" s="170">
        <f t="shared" si="1"/>
        <v>123</v>
      </c>
    </row>
    <row r="46" spans="1:127" x14ac:dyDescent="0.2">
      <c r="A46" s="177"/>
      <c r="B46" s="216"/>
      <c r="C46" s="130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  <c r="CF46" s="146"/>
      <c r="CG46" s="146"/>
      <c r="CH46" s="146"/>
      <c r="CI46" s="146"/>
      <c r="CJ46" s="146"/>
      <c r="CK46" s="146"/>
      <c r="CL46" s="146"/>
      <c r="CM46" s="146"/>
      <c r="CN46" s="146"/>
      <c r="CO46" s="146"/>
      <c r="CP46" s="146"/>
      <c r="CQ46" s="146"/>
      <c r="CR46" s="146"/>
      <c r="CS46" s="146"/>
      <c r="CT46" s="146"/>
      <c r="CU46" s="146"/>
      <c r="CV46" s="146"/>
      <c r="CW46" s="146"/>
      <c r="CX46" s="146"/>
      <c r="CY46" s="146"/>
      <c r="CZ46" s="146"/>
      <c r="DA46" s="146"/>
      <c r="DB46" s="146"/>
      <c r="DC46" s="146"/>
      <c r="DD46" s="146"/>
      <c r="DE46" s="146"/>
      <c r="DF46" s="146"/>
      <c r="DG46" s="146"/>
      <c r="DH46" s="146"/>
      <c r="DI46" s="146"/>
      <c r="DJ46" s="146"/>
      <c r="DK46" s="146"/>
      <c r="DL46" s="146"/>
      <c r="DM46" s="146"/>
      <c r="DN46" s="146"/>
      <c r="DO46" s="146"/>
      <c r="DP46" s="146"/>
      <c r="DQ46" s="146"/>
      <c r="DR46" s="146"/>
      <c r="DS46" s="146"/>
      <c r="DT46" s="146"/>
      <c r="DU46" s="146"/>
      <c r="DV46" s="146"/>
      <c r="DW46" s="146"/>
    </row>
    <row r="47" spans="1:127" s="137" customFormat="1" x14ac:dyDescent="0.2">
      <c r="A47" s="167"/>
      <c r="B47" s="216"/>
      <c r="C47" s="138"/>
      <c r="D47" s="138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  <c r="CQ47" s="147"/>
      <c r="CR47" s="147"/>
      <c r="CS47" s="147"/>
      <c r="CT47" s="147"/>
      <c r="CU47" s="147"/>
      <c r="CV47" s="147"/>
      <c r="CW47" s="147"/>
      <c r="CX47" s="147"/>
      <c r="CY47" s="147"/>
      <c r="CZ47" s="147"/>
      <c r="DA47" s="147"/>
      <c r="DB47" s="147"/>
      <c r="DC47" s="147"/>
      <c r="DD47" s="147"/>
      <c r="DE47" s="147"/>
      <c r="DF47" s="147"/>
      <c r="DG47" s="147"/>
      <c r="DH47" s="147"/>
      <c r="DI47" s="147"/>
      <c r="DJ47" s="147"/>
      <c r="DK47" s="147"/>
      <c r="DL47" s="147"/>
      <c r="DM47" s="147"/>
      <c r="DN47" s="147"/>
      <c r="DO47" s="147"/>
      <c r="DP47" s="147"/>
      <c r="DQ47" s="147"/>
      <c r="DR47" s="147"/>
      <c r="DS47" s="147"/>
      <c r="DT47" s="147"/>
      <c r="DU47" s="147"/>
      <c r="DV47" s="147"/>
      <c r="DW47" s="147"/>
    </row>
    <row r="48" spans="1:127" x14ac:dyDescent="0.2">
      <c r="A48" s="177"/>
      <c r="B48" s="172"/>
    </row>
    <row r="49" spans="1:127" s="137" customFormat="1" x14ac:dyDescent="0.2">
      <c r="A49" s="180"/>
      <c r="B49" s="167" t="s">
        <v>295</v>
      </c>
      <c r="C49" s="148"/>
      <c r="D49" s="138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  <c r="BQ49" s="147"/>
      <c r="BR49" s="147"/>
      <c r="BS49" s="147"/>
      <c r="BT49" s="147"/>
      <c r="BU49" s="147"/>
      <c r="BV49" s="147"/>
      <c r="BW49" s="147"/>
      <c r="BX49" s="147"/>
      <c r="BY49" s="147"/>
      <c r="BZ49" s="147"/>
      <c r="CA49" s="147"/>
      <c r="CB49" s="147"/>
      <c r="CC49" s="147"/>
      <c r="CD49" s="147"/>
      <c r="CE49" s="147"/>
      <c r="CF49" s="147"/>
      <c r="CG49" s="147"/>
      <c r="CH49" s="147"/>
      <c r="CI49" s="147"/>
      <c r="CJ49" s="147"/>
      <c r="CK49" s="147"/>
      <c r="CL49" s="147"/>
      <c r="CM49" s="147"/>
      <c r="CN49" s="147"/>
      <c r="CO49" s="147"/>
      <c r="CP49" s="147"/>
      <c r="CQ49" s="147"/>
      <c r="CR49" s="147"/>
      <c r="CS49" s="147"/>
      <c r="CT49" s="147"/>
      <c r="CU49" s="147"/>
      <c r="CV49" s="147"/>
      <c r="CW49" s="147"/>
      <c r="CX49" s="147"/>
      <c r="CY49" s="147"/>
      <c r="CZ49" s="147"/>
      <c r="DA49" s="147"/>
      <c r="DB49" s="147"/>
      <c r="DC49" s="147"/>
      <c r="DD49" s="147"/>
      <c r="DE49" s="147"/>
      <c r="DF49" s="147"/>
      <c r="DG49" s="147"/>
      <c r="DH49" s="147"/>
      <c r="DI49" s="147"/>
      <c r="DJ49" s="147"/>
      <c r="DK49" s="147"/>
      <c r="DL49" s="147"/>
      <c r="DM49" s="147"/>
      <c r="DN49" s="147"/>
      <c r="DO49" s="147"/>
      <c r="DP49" s="147"/>
      <c r="DQ49" s="147"/>
      <c r="DR49" s="147"/>
      <c r="DS49" s="147"/>
      <c r="DT49" s="147"/>
      <c r="DU49" s="147"/>
      <c r="DV49" s="147"/>
      <c r="DW49" s="147"/>
    </row>
    <row r="50" spans="1:127" x14ac:dyDescent="0.2">
      <c r="A50" s="172"/>
      <c r="B50" s="172"/>
    </row>
    <row r="51" spans="1:127" ht="15" x14ac:dyDescent="0.25">
      <c r="A51" s="176" t="s">
        <v>8</v>
      </c>
      <c r="B51" s="172"/>
    </row>
    <row r="52" spans="1:127" x14ac:dyDescent="0.2">
      <c r="A52" s="172"/>
      <c r="B52" s="184" t="s">
        <v>306</v>
      </c>
      <c r="C52" s="149"/>
      <c r="D52" s="172" t="s">
        <v>252</v>
      </c>
    </row>
    <row r="53" spans="1:127" x14ac:dyDescent="0.2">
      <c r="A53" s="172"/>
      <c r="B53" s="184" t="s">
        <v>307</v>
      </c>
      <c r="C53" s="150"/>
    </row>
    <row r="54" spans="1:127" x14ac:dyDescent="0.2">
      <c r="A54" s="172"/>
      <c r="B54" s="184" t="s">
        <v>308</v>
      </c>
      <c r="C54" s="149"/>
      <c r="D54" s="172" t="s">
        <v>252</v>
      </c>
    </row>
    <row r="55" spans="1:127" x14ac:dyDescent="0.2">
      <c r="A55" s="172"/>
      <c r="B55" s="184" t="s">
        <v>309</v>
      </c>
      <c r="C55" s="150"/>
    </row>
    <row r="56" spans="1:127" x14ac:dyDescent="0.2">
      <c r="A56" s="172"/>
      <c r="B56" s="184" t="s">
        <v>310</v>
      </c>
      <c r="C56" s="149"/>
      <c r="D56" s="129" t="s">
        <v>162</v>
      </c>
    </row>
    <row r="57" spans="1:127" x14ac:dyDescent="0.2">
      <c r="A57" s="172"/>
      <c r="B57" s="184" t="s">
        <v>311</v>
      </c>
      <c r="C57" s="150"/>
    </row>
    <row r="58" spans="1:127" x14ac:dyDescent="0.2">
      <c r="A58" s="172"/>
      <c r="B58" s="172"/>
    </row>
    <row r="59" spans="1:127" s="136" customFormat="1" x14ac:dyDescent="0.2">
      <c r="A59" s="178"/>
      <c r="B59" s="178" t="s">
        <v>343</v>
      </c>
      <c r="C59" s="151"/>
      <c r="D59" s="171" t="s">
        <v>180</v>
      </c>
      <c r="E59" s="170">
        <v>1</v>
      </c>
      <c r="F59" s="170">
        <f>E59+1</f>
        <v>2</v>
      </c>
      <c r="G59" s="170">
        <f t="shared" ref="G59:BR59" si="2">F59+1</f>
        <v>3</v>
      </c>
      <c r="H59" s="170">
        <f t="shared" si="2"/>
        <v>4</v>
      </c>
      <c r="I59" s="170">
        <f t="shared" si="2"/>
        <v>5</v>
      </c>
      <c r="J59" s="170">
        <f t="shared" si="2"/>
        <v>6</v>
      </c>
      <c r="K59" s="170">
        <f t="shared" si="2"/>
        <v>7</v>
      </c>
      <c r="L59" s="170">
        <f t="shared" si="2"/>
        <v>8</v>
      </c>
      <c r="M59" s="170">
        <f t="shared" si="2"/>
        <v>9</v>
      </c>
      <c r="N59" s="170">
        <f t="shared" si="2"/>
        <v>10</v>
      </c>
      <c r="O59" s="170">
        <f t="shared" si="2"/>
        <v>11</v>
      </c>
      <c r="P59" s="170">
        <f t="shared" si="2"/>
        <v>12</v>
      </c>
      <c r="Q59" s="170">
        <f t="shared" si="2"/>
        <v>13</v>
      </c>
      <c r="R59" s="170">
        <f t="shared" si="2"/>
        <v>14</v>
      </c>
      <c r="S59" s="170">
        <f t="shared" si="2"/>
        <v>15</v>
      </c>
      <c r="T59" s="170">
        <f t="shared" si="2"/>
        <v>16</v>
      </c>
      <c r="U59" s="170">
        <f t="shared" si="2"/>
        <v>17</v>
      </c>
      <c r="V59" s="170">
        <f t="shared" si="2"/>
        <v>18</v>
      </c>
      <c r="W59" s="170">
        <f t="shared" si="2"/>
        <v>19</v>
      </c>
      <c r="X59" s="170">
        <f t="shared" si="2"/>
        <v>20</v>
      </c>
      <c r="Y59" s="170">
        <f t="shared" si="2"/>
        <v>21</v>
      </c>
      <c r="Z59" s="170">
        <f t="shared" si="2"/>
        <v>22</v>
      </c>
      <c r="AA59" s="170">
        <f t="shared" si="2"/>
        <v>23</v>
      </c>
      <c r="AB59" s="170">
        <f t="shared" si="2"/>
        <v>24</v>
      </c>
      <c r="AC59" s="170">
        <f t="shared" si="2"/>
        <v>25</v>
      </c>
      <c r="AD59" s="170">
        <f t="shared" si="2"/>
        <v>26</v>
      </c>
      <c r="AE59" s="170">
        <f t="shared" si="2"/>
        <v>27</v>
      </c>
      <c r="AF59" s="170">
        <f t="shared" si="2"/>
        <v>28</v>
      </c>
      <c r="AG59" s="170">
        <f t="shared" si="2"/>
        <v>29</v>
      </c>
      <c r="AH59" s="170">
        <f t="shared" si="2"/>
        <v>30</v>
      </c>
      <c r="AI59" s="170">
        <f t="shared" si="2"/>
        <v>31</v>
      </c>
      <c r="AJ59" s="170">
        <f t="shared" si="2"/>
        <v>32</v>
      </c>
      <c r="AK59" s="170">
        <f t="shared" si="2"/>
        <v>33</v>
      </c>
      <c r="AL59" s="170">
        <f t="shared" si="2"/>
        <v>34</v>
      </c>
      <c r="AM59" s="170">
        <f t="shared" si="2"/>
        <v>35</v>
      </c>
      <c r="AN59" s="170">
        <f t="shared" si="2"/>
        <v>36</v>
      </c>
      <c r="AO59" s="170">
        <f t="shared" si="2"/>
        <v>37</v>
      </c>
      <c r="AP59" s="170">
        <f t="shared" si="2"/>
        <v>38</v>
      </c>
      <c r="AQ59" s="170">
        <f t="shared" si="2"/>
        <v>39</v>
      </c>
      <c r="AR59" s="170">
        <f t="shared" si="2"/>
        <v>40</v>
      </c>
      <c r="AS59" s="170">
        <f t="shared" si="2"/>
        <v>41</v>
      </c>
      <c r="AT59" s="170">
        <f t="shared" si="2"/>
        <v>42</v>
      </c>
      <c r="AU59" s="170">
        <f t="shared" si="2"/>
        <v>43</v>
      </c>
      <c r="AV59" s="170">
        <f t="shared" si="2"/>
        <v>44</v>
      </c>
      <c r="AW59" s="170">
        <f t="shared" si="2"/>
        <v>45</v>
      </c>
      <c r="AX59" s="170">
        <f t="shared" si="2"/>
        <v>46</v>
      </c>
      <c r="AY59" s="170">
        <f t="shared" si="2"/>
        <v>47</v>
      </c>
      <c r="AZ59" s="170">
        <f t="shared" si="2"/>
        <v>48</v>
      </c>
      <c r="BA59" s="170">
        <f t="shared" si="2"/>
        <v>49</v>
      </c>
      <c r="BB59" s="170">
        <f t="shared" si="2"/>
        <v>50</v>
      </c>
      <c r="BC59" s="170">
        <f t="shared" si="2"/>
        <v>51</v>
      </c>
      <c r="BD59" s="170">
        <f t="shared" si="2"/>
        <v>52</v>
      </c>
      <c r="BE59" s="170">
        <f t="shared" si="2"/>
        <v>53</v>
      </c>
      <c r="BF59" s="170">
        <f t="shared" si="2"/>
        <v>54</v>
      </c>
      <c r="BG59" s="170">
        <f t="shared" si="2"/>
        <v>55</v>
      </c>
      <c r="BH59" s="170">
        <f t="shared" si="2"/>
        <v>56</v>
      </c>
      <c r="BI59" s="170">
        <f t="shared" si="2"/>
        <v>57</v>
      </c>
      <c r="BJ59" s="170">
        <f t="shared" si="2"/>
        <v>58</v>
      </c>
      <c r="BK59" s="170">
        <f t="shared" si="2"/>
        <v>59</v>
      </c>
      <c r="BL59" s="170">
        <f t="shared" si="2"/>
        <v>60</v>
      </c>
      <c r="BM59" s="170">
        <f t="shared" si="2"/>
        <v>61</v>
      </c>
      <c r="BN59" s="170">
        <f t="shared" si="2"/>
        <v>62</v>
      </c>
      <c r="BO59" s="170">
        <f t="shared" si="2"/>
        <v>63</v>
      </c>
      <c r="BP59" s="170">
        <f t="shared" si="2"/>
        <v>64</v>
      </c>
      <c r="BQ59" s="170">
        <f t="shared" si="2"/>
        <v>65</v>
      </c>
      <c r="BR59" s="170">
        <f t="shared" si="2"/>
        <v>66</v>
      </c>
      <c r="BS59" s="170">
        <f t="shared" ref="BS59:DW59" si="3">BR59+1</f>
        <v>67</v>
      </c>
      <c r="BT59" s="170">
        <f t="shared" si="3"/>
        <v>68</v>
      </c>
      <c r="BU59" s="170">
        <f t="shared" si="3"/>
        <v>69</v>
      </c>
      <c r="BV59" s="170">
        <f t="shared" si="3"/>
        <v>70</v>
      </c>
      <c r="BW59" s="170">
        <f t="shared" si="3"/>
        <v>71</v>
      </c>
      <c r="BX59" s="170">
        <f t="shared" si="3"/>
        <v>72</v>
      </c>
      <c r="BY59" s="170">
        <f t="shared" si="3"/>
        <v>73</v>
      </c>
      <c r="BZ59" s="170">
        <f t="shared" si="3"/>
        <v>74</v>
      </c>
      <c r="CA59" s="170">
        <f t="shared" si="3"/>
        <v>75</v>
      </c>
      <c r="CB59" s="170">
        <f t="shared" si="3"/>
        <v>76</v>
      </c>
      <c r="CC59" s="170">
        <f t="shared" si="3"/>
        <v>77</v>
      </c>
      <c r="CD59" s="170">
        <f t="shared" si="3"/>
        <v>78</v>
      </c>
      <c r="CE59" s="170">
        <f t="shared" si="3"/>
        <v>79</v>
      </c>
      <c r="CF59" s="170">
        <f t="shared" si="3"/>
        <v>80</v>
      </c>
      <c r="CG59" s="170">
        <f t="shared" si="3"/>
        <v>81</v>
      </c>
      <c r="CH59" s="170">
        <f t="shared" si="3"/>
        <v>82</v>
      </c>
      <c r="CI59" s="170">
        <f t="shared" si="3"/>
        <v>83</v>
      </c>
      <c r="CJ59" s="170">
        <f t="shared" si="3"/>
        <v>84</v>
      </c>
      <c r="CK59" s="170">
        <f t="shared" si="3"/>
        <v>85</v>
      </c>
      <c r="CL59" s="170">
        <f t="shared" si="3"/>
        <v>86</v>
      </c>
      <c r="CM59" s="170">
        <f t="shared" si="3"/>
        <v>87</v>
      </c>
      <c r="CN59" s="170">
        <f t="shared" si="3"/>
        <v>88</v>
      </c>
      <c r="CO59" s="170">
        <f t="shared" si="3"/>
        <v>89</v>
      </c>
      <c r="CP59" s="170">
        <f t="shared" si="3"/>
        <v>90</v>
      </c>
      <c r="CQ59" s="170">
        <f t="shared" si="3"/>
        <v>91</v>
      </c>
      <c r="CR59" s="170">
        <f t="shared" si="3"/>
        <v>92</v>
      </c>
      <c r="CS59" s="170">
        <f t="shared" si="3"/>
        <v>93</v>
      </c>
      <c r="CT59" s="170">
        <f t="shared" si="3"/>
        <v>94</v>
      </c>
      <c r="CU59" s="170">
        <f t="shared" si="3"/>
        <v>95</v>
      </c>
      <c r="CV59" s="170">
        <f t="shared" si="3"/>
        <v>96</v>
      </c>
      <c r="CW59" s="170">
        <f t="shared" si="3"/>
        <v>97</v>
      </c>
      <c r="CX59" s="170">
        <f t="shared" si="3"/>
        <v>98</v>
      </c>
      <c r="CY59" s="170">
        <f t="shared" si="3"/>
        <v>99</v>
      </c>
      <c r="CZ59" s="170">
        <f t="shared" si="3"/>
        <v>100</v>
      </c>
      <c r="DA59" s="170">
        <f t="shared" si="3"/>
        <v>101</v>
      </c>
      <c r="DB59" s="170">
        <f t="shared" si="3"/>
        <v>102</v>
      </c>
      <c r="DC59" s="170">
        <f t="shared" si="3"/>
        <v>103</v>
      </c>
      <c r="DD59" s="170">
        <f t="shared" si="3"/>
        <v>104</v>
      </c>
      <c r="DE59" s="170">
        <f t="shared" si="3"/>
        <v>105</v>
      </c>
      <c r="DF59" s="170">
        <f t="shared" si="3"/>
        <v>106</v>
      </c>
      <c r="DG59" s="170">
        <f t="shared" si="3"/>
        <v>107</v>
      </c>
      <c r="DH59" s="170">
        <f t="shared" si="3"/>
        <v>108</v>
      </c>
      <c r="DI59" s="170">
        <f t="shared" si="3"/>
        <v>109</v>
      </c>
      <c r="DJ59" s="170">
        <f t="shared" si="3"/>
        <v>110</v>
      </c>
      <c r="DK59" s="170">
        <f t="shared" si="3"/>
        <v>111</v>
      </c>
      <c r="DL59" s="170">
        <f t="shared" si="3"/>
        <v>112</v>
      </c>
      <c r="DM59" s="170">
        <f t="shared" si="3"/>
        <v>113</v>
      </c>
      <c r="DN59" s="170">
        <f t="shared" si="3"/>
        <v>114</v>
      </c>
      <c r="DO59" s="170">
        <f t="shared" si="3"/>
        <v>115</v>
      </c>
      <c r="DP59" s="170">
        <f t="shared" si="3"/>
        <v>116</v>
      </c>
      <c r="DQ59" s="170">
        <f t="shared" si="3"/>
        <v>117</v>
      </c>
      <c r="DR59" s="170">
        <f t="shared" si="3"/>
        <v>118</v>
      </c>
      <c r="DS59" s="170">
        <f t="shared" si="3"/>
        <v>119</v>
      </c>
      <c r="DT59" s="170">
        <f t="shared" si="3"/>
        <v>120</v>
      </c>
      <c r="DU59" s="170">
        <f t="shared" si="3"/>
        <v>121</v>
      </c>
      <c r="DV59" s="170">
        <f t="shared" si="3"/>
        <v>122</v>
      </c>
      <c r="DW59" s="170">
        <f t="shared" si="3"/>
        <v>123</v>
      </c>
    </row>
    <row r="60" spans="1:127" x14ac:dyDescent="0.2">
      <c r="A60" s="177"/>
      <c r="B60" s="153"/>
      <c r="C60" s="130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4"/>
      <c r="BT60" s="154"/>
      <c r="BU60" s="154"/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4"/>
      <c r="CL60" s="154"/>
      <c r="CM60" s="154"/>
      <c r="CN60" s="154"/>
      <c r="CO60" s="154"/>
      <c r="CP60" s="154"/>
      <c r="CQ60" s="154"/>
      <c r="CR60" s="154"/>
      <c r="CS60" s="154"/>
      <c r="CT60" s="154"/>
      <c r="CU60" s="154"/>
      <c r="CV60" s="154"/>
      <c r="CW60" s="154"/>
      <c r="CX60" s="154"/>
      <c r="CY60" s="154"/>
      <c r="CZ60" s="154"/>
      <c r="DA60" s="154"/>
      <c r="DB60" s="154"/>
      <c r="DC60" s="154"/>
      <c r="DD60" s="154"/>
      <c r="DE60" s="154"/>
      <c r="DF60" s="154"/>
      <c r="DG60" s="154"/>
      <c r="DH60" s="154"/>
      <c r="DI60" s="154"/>
      <c r="DJ60" s="154"/>
      <c r="DK60" s="154"/>
      <c r="DL60" s="154"/>
      <c r="DM60" s="154"/>
      <c r="DN60" s="154"/>
      <c r="DO60" s="154"/>
      <c r="DP60" s="154"/>
      <c r="DQ60" s="154"/>
      <c r="DR60" s="154"/>
      <c r="DS60" s="154"/>
      <c r="DT60" s="154"/>
      <c r="DU60" s="154"/>
      <c r="DV60" s="154"/>
      <c r="DW60" s="154"/>
    </row>
    <row r="61" spans="1:127" x14ac:dyDescent="0.2">
      <c r="A61" s="177"/>
      <c r="B61" s="216"/>
      <c r="C61" s="130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  <c r="BI61" s="154"/>
      <c r="BJ61" s="154"/>
      <c r="BK61" s="154"/>
      <c r="BL61" s="154"/>
      <c r="BM61" s="154"/>
      <c r="BN61" s="154"/>
      <c r="BO61" s="154"/>
      <c r="BP61" s="154"/>
      <c r="BQ61" s="154"/>
      <c r="BR61" s="154"/>
      <c r="BS61" s="154"/>
      <c r="BT61" s="154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4"/>
      <c r="CL61" s="154"/>
      <c r="CM61" s="154"/>
      <c r="CN61" s="154"/>
      <c r="CO61" s="154"/>
      <c r="CP61" s="154"/>
      <c r="CQ61" s="154"/>
      <c r="CR61" s="154"/>
      <c r="CS61" s="154"/>
      <c r="CT61" s="154"/>
      <c r="CU61" s="154"/>
      <c r="CV61" s="154"/>
      <c r="CW61" s="154"/>
      <c r="CX61" s="154"/>
      <c r="CY61" s="154"/>
      <c r="CZ61" s="154"/>
      <c r="DA61" s="154"/>
      <c r="DB61" s="154"/>
      <c r="DC61" s="154"/>
      <c r="DD61" s="154"/>
      <c r="DE61" s="154"/>
      <c r="DF61" s="154"/>
      <c r="DG61" s="154"/>
      <c r="DH61" s="154"/>
      <c r="DI61" s="154"/>
      <c r="DJ61" s="154"/>
      <c r="DK61" s="154"/>
      <c r="DL61" s="154"/>
      <c r="DM61" s="154"/>
      <c r="DN61" s="154"/>
      <c r="DO61" s="154"/>
      <c r="DP61" s="154"/>
      <c r="DQ61" s="154"/>
      <c r="DR61" s="154"/>
      <c r="DS61" s="154"/>
      <c r="DT61" s="154"/>
      <c r="DU61" s="154"/>
      <c r="DV61" s="154"/>
      <c r="DW61" s="154"/>
    </row>
    <row r="62" spans="1:127" x14ac:dyDescent="0.2">
      <c r="A62" s="177"/>
      <c r="B62" s="216"/>
      <c r="C62" s="130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4"/>
      <c r="BT62" s="154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4"/>
      <c r="CM62" s="154"/>
      <c r="CN62" s="154"/>
      <c r="CO62" s="154"/>
      <c r="CP62" s="154"/>
      <c r="CQ62" s="154"/>
      <c r="CR62" s="154"/>
      <c r="CS62" s="154"/>
      <c r="CT62" s="154"/>
      <c r="CU62" s="154"/>
      <c r="CV62" s="154"/>
      <c r="CW62" s="154"/>
      <c r="CX62" s="154"/>
      <c r="CY62" s="154"/>
      <c r="CZ62" s="154"/>
      <c r="DA62" s="154"/>
      <c r="DB62" s="154"/>
      <c r="DC62" s="154"/>
      <c r="DD62" s="154"/>
      <c r="DE62" s="154"/>
      <c r="DF62" s="154"/>
      <c r="DG62" s="154"/>
      <c r="DH62" s="154"/>
      <c r="DI62" s="154"/>
      <c r="DJ62" s="154"/>
      <c r="DK62" s="154"/>
      <c r="DL62" s="154"/>
      <c r="DM62" s="154"/>
      <c r="DN62" s="154"/>
      <c r="DO62" s="154"/>
      <c r="DP62" s="154"/>
      <c r="DQ62" s="154"/>
      <c r="DR62" s="154"/>
      <c r="DS62" s="154"/>
      <c r="DT62" s="154"/>
      <c r="DU62" s="154"/>
      <c r="DV62" s="154"/>
      <c r="DW62" s="154"/>
    </row>
    <row r="63" spans="1:127" x14ac:dyDescent="0.2">
      <c r="A63" s="177"/>
      <c r="B63" s="216"/>
      <c r="C63" s="130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  <c r="CW63" s="154"/>
      <c r="CX63" s="154"/>
      <c r="CY63" s="154"/>
      <c r="CZ63" s="154"/>
      <c r="DA63" s="154"/>
      <c r="DB63" s="154"/>
      <c r="DC63" s="154"/>
      <c r="DD63" s="154"/>
      <c r="DE63" s="154"/>
      <c r="DF63" s="154"/>
      <c r="DG63" s="154"/>
      <c r="DH63" s="154"/>
      <c r="DI63" s="154"/>
      <c r="DJ63" s="154"/>
      <c r="DK63" s="154"/>
      <c r="DL63" s="154"/>
      <c r="DM63" s="154"/>
      <c r="DN63" s="154"/>
      <c r="DO63" s="154"/>
      <c r="DP63" s="154"/>
      <c r="DQ63" s="154"/>
      <c r="DR63" s="154"/>
      <c r="DS63" s="154"/>
      <c r="DT63" s="154"/>
      <c r="DU63" s="154"/>
      <c r="DV63" s="154"/>
      <c r="DW63" s="154"/>
    </row>
    <row r="64" spans="1:127" x14ac:dyDescent="0.2">
      <c r="A64" s="177"/>
      <c r="B64" s="216"/>
      <c r="C64" s="130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  <c r="BL64" s="154"/>
      <c r="BM64" s="154"/>
      <c r="BN64" s="154"/>
      <c r="BO64" s="154"/>
      <c r="BP64" s="154"/>
      <c r="BQ64" s="154"/>
      <c r="BR64" s="154"/>
      <c r="BS64" s="154"/>
      <c r="BT64" s="154"/>
      <c r="BU64" s="154"/>
      <c r="BV64" s="154"/>
      <c r="BW64" s="154"/>
      <c r="BX64" s="154"/>
      <c r="BY64" s="154"/>
      <c r="BZ64" s="154"/>
      <c r="CA64" s="154"/>
      <c r="CB64" s="154"/>
      <c r="CC64" s="154"/>
      <c r="CD64" s="154"/>
      <c r="CE64" s="154"/>
      <c r="CF64" s="154"/>
      <c r="CG64" s="154"/>
      <c r="CH64" s="154"/>
      <c r="CI64" s="154"/>
      <c r="CJ64" s="154"/>
      <c r="CK64" s="154"/>
      <c r="CL64" s="154"/>
      <c r="CM64" s="154"/>
      <c r="CN64" s="154"/>
      <c r="CO64" s="154"/>
      <c r="CP64" s="154"/>
      <c r="CQ64" s="154"/>
      <c r="CR64" s="154"/>
      <c r="CS64" s="154"/>
      <c r="CT64" s="154"/>
      <c r="CU64" s="154"/>
      <c r="CV64" s="154"/>
      <c r="CW64" s="154"/>
      <c r="CX64" s="154"/>
      <c r="CY64" s="154"/>
      <c r="CZ64" s="154"/>
      <c r="DA64" s="154"/>
      <c r="DB64" s="154"/>
      <c r="DC64" s="154"/>
      <c r="DD64" s="154"/>
      <c r="DE64" s="154"/>
      <c r="DF64" s="154"/>
      <c r="DG64" s="154"/>
      <c r="DH64" s="154"/>
      <c r="DI64" s="154"/>
      <c r="DJ64" s="154"/>
      <c r="DK64" s="154"/>
      <c r="DL64" s="154"/>
      <c r="DM64" s="154"/>
      <c r="DN64" s="154"/>
      <c r="DO64" s="154"/>
      <c r="DP64" s="154"/>
      <c r="DQ64" s="154"/>
      <c r="DR64" s="154"/>
      <c r="DS64" s="154"/>
      <c r="DT64" s="154"/>
      <c r="DU64" s="154"/>
      <c r="DV64" s="154"/>
      <c r="DW64" s="154"/>
    </row>
    <row r="65" spans="1:127" x14ac:dyDescent="0.2">
      <c r="A65" s="177"/>
      <c r="B65" s="216"/>
      <c r="C65" s="130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4"/>
      <c r="BY65" s="154"/>
      <c r="BZ65" s="154"/>
      <c r="CA65" s="154"/>
      <c r="CB65" s="154"/>
      <c r="CC65" s="154"/>
      <c r="CD65" s="154"/>
      <c r="CE65" s="154"/>
      <c r="CF65" s="154"/>
      <c r="CG65" s="154"/>
      <c r="CH65" s="154"/>
      <c r="CI65" s="154"/>
      <c r="CJ65" s="154"/>
      <c r="CK65" s="154"/>
      <c r="CL65" s="154"/>
      <c r="CM65" s="154"/>
      <c r="CN65" s="154"/>
      <c r="CO65" s="154"/>
      <c r="CP65" s="154"/>
      <c r="CQ65" s="154"/>
      <c r="CR65" s="154"/>
      <c r="CS65" s="154"/>
      <c r="CT65" s="154"/>
      <c r="CU65" s="154"/>
      <c r="CV65" s="154"/>
      <c r="CW65" s="154"/>
      <c r="CX65" s="154"/>
      <c r="CY65" s="154"/>
      <c r="CZ65" s="154"/>
      <c r="DA65" s="154"/>
      <c r="DB65" s="154"/>
      <c r="DC65" s="154"/>
      <c r="DD65" s="154"/>
      <c r="DE65" s="154"/>
      <c r="DF65" s="154"/>
      <c r="DG65" s="154"/>
      <c r="DH65" s="154"/>
      <c r="DI65" s="154"/>
      <c r="DJ65" s="154"/>
      <c r="DK65" s="154"/>
      <c r="DL65" s="154"/>
      <c r="DM65" s="154"/>
      <c r="DN65" s="154"/>
      <c r="DO65" s="154"/>
      <c r="DP65" s="154"/>
      <c r="DQ65" s="154"/>
      <c r="DR65" s="154"/>
      <c r="DS65" s="154"/>
      <c r="DT65" s="154"/>
      <c r="DU65" s="154"/>
      <c r="DV65" s="154"/>
      <c r="DW65" s="154"/>
    </row>
    <row r="66" spans="1:127" s="137" customFormat="1" x14ac:dyDescent="0.2">
      <c r="A66" s="186"/>
      <c r="B66" s="217"/>
      <c r="C66" s="155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4"/>
      <c r="BY66" s="154"/>
      <c r="BZ66" s="154"/>
      <c r="CA66" s="154"/>
      <c r="CB66" s="154"/>
      <c r="CC66" s="154"/>
      <c r="CD66" s="154"/>
      <c r="CE66" s="154"/>
      <c r="CF66" s="154"/>
      <c r="CG66" s="154"/>
      <c r="CH66" s="154"/>
      <c r="CI66" s="154"/>
      <c r="CJ66" s="154"/>
      <c r="CK66" s="154"/>
      <c r="CL66" s="154"/>
      <c r="CM66" s="154"/>
      <c r="CN66" s="154"/>
      <c r="CO66" s="154"/>
      <c r="CP66" s="154"/>
      <c r="CQ66" s="154"/>
      <c r="CR66" s="154"/>
      <c r="CS66" s="154"/>
      <c r="CT66" s="154"/>
      <c r="CU66" s="154"/>
      <c r="CV66" s="154"/>
      <c r="CW66" s="154"/>
      <c r="CX66" s="154"/>
      <c r="CY66" s="154"/>
      <c r="CZ66" s="154"/>
      <c r="DA66" s="154"/>
      <c r="DB66" s="154"/>
      <c r="DC66" s="154"/>
      <c r="DD66" s="154"/>
      <c r="DE66" s="154"/>
      <c r="DF66" s="154"/>
      <c r="DG66" s="154"/>
      <c r="DH66" s="154"/>
      <c r="DI66" s="154"/>
      <c r="DJ66" s="154"/>
      <c r="DK66" s="154"/>
      <c r="DL66" s="154"/>
      <c r="DM66" s="154"/>
      <c r="DN66" s="154"/>
      <c r="DO66" s="154"/>
      <c r="DP66" s="154"/>
      <c r="DQ66" s="154"/>
      <c r="DR66" s="154"/>
      <c r="DS66" s="154"/>
      <c r="DT66" s="154"/>
      <c r="DU66" s="154"/>
      <c r="DV66" s="154"/>
      <c r="DW66" s="154"/>
    </row>
    <row r="67" spans="1:127" x14ac:dyDescent="0.2">
      <c r="A67" s="172"/>
      <c r="B67" s="172"/>
    </row>
    <row r="68" spans="1:127" s="136" customFormat="1" x14ac:dyDescent="0.2">
      <c r="A68" s="178"/>
      <c r="B68" s="178" t="s">
        <v>312</v>
      </c>
      <c r="C68" s="151"/>
      <c r="D68" s="145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  <c r="Y68" s="228"/>
      <c r="Z68" s="228"/>
      <c r="AA68" s="228"/>
      <c r="AB68" s="228"/>
      <c r="AC68" s="228"/>
      <c r="AD68" s="228"/>
      <c r="AE68" s="228"/>
      <c r="AF68" s="228"/>
      <c r="AG68" s="228"/>
      <c r="AH68" s="228"/>
      <c r="AI68" s="228"/>
      <c r="AJ68" s="228"/>
      <c r="AK68" s="228"/>
      <c r="AL68" s="228"/>
      <c r="AM68" s="228"/>
      <c r="AN68" s="228"/>
      <c r="AO68" s="228"/>
      <c r="AP68" s="228"/>
      <c r="AQ68" s="228"/>
      <c r="AR68" s="228"/>
      <c r="AS68" s="228"/>
      <c r="AT68" s="228"/>
      <c r="AU68" s="228"/>
      <c r="AV68" s="228"/>
      <c r="AW68" s="228"/>
      <c r="AX68" s="228"/>
      <c r="AY68" s="228"/>
      <c r="AZ68" s="228"/>
      <c r="BA68" s="228"/>
      <c r="BB68" s="228"/>
      <c r="BC68" s="228"/>
      <c r="BD68" s="228"/>
      <c r="BE68" s="228"/>
      <c r="BF68" s="228"/>
      <c r="BG68" s="228"/>
      <c r="BH68" s="228"/>
      <c r="BI68" s="228"/>
      <c r="BJ68" s="228"/>
      <c r="BK68" s="228"/>
      <c r="BL68" s="228"/>
      <c r="BM68" s="228"/>
      <c r="BN68" s="228"/>
      <c r="BO68" s="228"/>
      <c r="BP68" s="228"/>
      <c r="BQ68" s="228"/>
      <c r="BR68" s="228"/>
      <c r="BS68" s="228"/>
      <c r="BT68" s="228"/>
      <c r="BU68" s="228"/>
      <c r="BV68" s="228"/>
      <c r="BW68" s="228"/>
      <c r="BX68" s="228"/>
      <c r="BY68" s="228"/>
      <c r="BZ68" s="228"/>
      <c r="CA68" s="228"/>
      <c r="CB68" s="228"/>
      <c r="CC68" s="228"/>
      <c r="CD68" s="228"/>
      <c r="CE68" s="228"/>
      <c r="CF68" s="228"/>
      <c r="CG68" s="228"/>
      <c r="CH68" s="228"/>
      <c r="CI68" s="228"/>
      <c r="CJ68" s="228"/>
      <c r="CK68" s="228"/>
      <c r="CL68" s="228"/>
      <c r="CM68" s="228"/>
      <c r="CN68" s="228"/>
      <c r="CO68" s="228"/>
      <c r="CP68" s="228"/>
      <c r="CQ68" s="228"/>
      <c r="CR68" s="228"/>
      <c r="CS68" s="228"/>
      <c r="CT68" s="228"/>
      <c r="CU68" s="228"/>
      <c r="CV68" s="228"/>
      <c r="CW68" s="228"/>
      <c r="CX68" s="228"/>
      <c r="CY68" s="228"/>
      <c r="CZ68" s="228"/>
      <c r="DA68" s="228"/>
      <c r="DB68" s="228"/>
      <c r="DC68" s="228"/>
      <c r="DD68" s="228"/>
      <c r="DE68" s="228"/>
      <c r="DF68" s="228"/>
      <c r="DG68" s="228"/>
      <c r="DH68" s="228"/>
      <c r="DI68" s="228"/>
      <c r="DJ68" s="228"/>
      <c r="DK68" s="228"/>
      <c r="DL68" s="228"/>
      <c r="DM68" s="228"/>
      <c r="DN68" s="228"/>
      <c r="DO68" s="228"/>
      <c r="DP68" s="228"/>
      <c r="DQ68" s="228"/>
      <c r="DR68" s="228"/>
      <c r="DS68" s="228"/>
      <c r="DT68" s="228"/>
      <c r="DU68" s="228"/>
      <c r="DV68" s="228"/>
      <c r="DW68" s="228"/>
    </row>
    <row r="69" spans="1:127" x14ac:dyDescent="0.2">
      <c r="A69" s="177"/>
      <c r="B69" s="153"/>
      <c r="C69" s="130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4"/>
      <c r="CP69" s="154"/>
      <c r="CQ69" s="154"/>
      <c r="CR69" s="154"/>
      <c r="CS69" s="154"/>
      <c r="CT69" s="154"/>
      <c r="CU69" s="154"/>
      <c r="CV69" s="154"/>
      <c r="CW69" s="154"/>
      <c r="CX69" s="154"/>
      <c r="CY69" s="154"/>
      <c r="CZ69" s="154"/>
      <c r="DA69" s="154"/>
      <c r="DB69" s="154"/>
      <c r="DC69" s="154"/>
      <c r="DD69" s="154"/>
      <c r="DE69" s="154"/>
      <c r="DF69" s="154"/>
      <c r="DG69" s="154"/>
      <c r="DH69" s="154"/>
      <c r="DI69" s="154"/>
      <c r="DJ69" s="154"/>
      <c r="DK69" s="154"/>
      <c r="DL69" s="154"/>
      <c r="DM69" s="154"/>
      <c r="DN69" s="154"/>
      <c r="DO69" s="154"/>
      <c r="DP69" s="154"/>
      <c r="DQ69" s="154"/>
      <c r="DR69" s="154"/>
      <c r="DS69" s="154"/>
      <c r="DT69" s="154"/>
      <c r="DU69" s="154"/>
      <c r="DV69" s="154"/>
      <c r="DW69" s="154"/>
    </row>
    <row r="70" spans="1:127" x14ac:dyDescent="0.2">
      <c r="A70" s="177"/>
      <c r="B70" s="216"/>
      <c r="C70" s="130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54"/>
      <c r="BH70" s="154"/>
      <c r="BI70" s="154"/>
      <c r="BJ70" s="154"/>
      <c r="BK70" s="154"/>
      <c r="BL70" s="154"/>
      <c r="BM70" s="154"/>
      <c r="BN70" s="154"/>
      <c r="BO70" s="154"/>
      <c r="BP70" s="154"/>
      <c r="BQ70" s="154"/>
      <c r="BR70" s="154"/>
      <c r="BS70" s="154"/>
      <c r="BT70" s="154"/>
      <c r="BU70" s="154"/>
      <c r="BV70" s="154"/>
      <c r="BW70" s="154"/>
      <c r="BX70" s="154"/>
      <c r="BY70" s="154"/>
      <c r="BZ70" s="154"/>
      <c r="CA70" s="154"/>
      <c r="CB70" s="154"/>
      <c r="CC70" s="154"/>
      <c r="CD70" s="154"/>
      <c r="CE70" s="154"/>
      <c r="CF70" s="154"/>
      <c r="CG70" s="154"/>
      <c r="CH70" s="154"/>
      <c r="CI70" s="154"/>
      <c r="CJ70" s="154"/>
      <c r="CK70" s="154"/>
      <c r="CL70" s="154"/>
      <c r="CM70" s="154"/>
      <c r="CN70" s="154"/>
      <c r="CO70" s="154"/>
      <c r="CP70" s="154"/>
      <c r="CQ70" s="154"/>
      <c r="CR70" s="154"/>
      <c r="CS70" s="154"/>
      <c r="CT70" s="154"/>
      <c r="CU70" s="154"/>
      <c r="CV70" s="154"/>
      <c r="CW70" s="154"/>
      <c r="CX70" s="154"/>
      <c r="CY70" s="154"/>
      <c r="CZ70" s="154"/>
      <c r="DA70" s="154"/>
      <c r="DB70" s="154"/>
      <c r="DC70" s="154"/>
      <c r="DD70" s="154"/>
      <c r="DE70" s="154"/>
      <c r="DF70" s="154"/>
      <c r="DG70" s="154"/>
      <c r="DH70" s="154"/>
      <c r="DI70" s="154"/>
      <c r="DJ70" s="154"/>
      <c r="DK70" s="154"/>
      <c r="DL70" s="154"/>
      <c r="DM70" s="154"/>
      <c r="DN70" s="154"/>
      <c r="DO70" s="154"/>
      <c r="DP70" s="154"/>
      <c r="DQ70" s="154"/>
      <c r="DR70" s="154"/>
      <c r="DS70" s="154"/>
      <c r="DT70" s="154"/>
      <c r="DU70" s="154"/>
      <c r="DV70" s="154"/>
      <c r="DW70" s="154"/>
    </row>
    <row r="71" spans="1:127" x14ac:dyDescent="0.2">
      <c r="A71" s="177"/>
      <c r="B71" s="216"/>
      <c r="C71" s="130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4"/>
      <c r="BT71" s="154"/>
      <c r="BU71" s="154"/>
      <c r="BV71" s="154"/>
      <c r="BW71" s="154"/>
      <c r="BX71" s="154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  <c r="CM71" s="154"/>
      <c r="CN71" s="154"/>
      <c r="CO71" s="154"/>
      <c r="CP71" s="154"/>
      <c r="CQ71" s="154"/>
      <c r="CR71" s="154"/>
      <c r="CS71" s="154"/>
      <c r="CT71" s="154"/>
      <c r="CU71" s="154"/>
      <c r="CV71" s="154"/>
      <c r="CW71" s="154"/>
      <c r="CX71" s="154"/>
      <c r="CY71" s="154"/>
      <c r="CZ71" s="154"/>
      <c r="DA71" s="154"/>
      <c r="DB71" s="154"/>
      <c r="DC71" s="154"/>
      <c r="DD71" s="154"/>
      <c r="DE71" s="154"/>
      <c r="DF71" s="154"/>
      <c r="DG71" s="154"/>
      <c r="DH71" s="154"/>
      <c r="DI71" s="154"/>
      <c r="DJ71" s="154"/>
      <c r="DK71" s="154"/>
      <c r="DL71" s="154"/>
      <c r="DM71" s="154"/>
      <c r="DN71" s="154"/>
      <c r="DO71" s="154"/>
      <c r="DP71" s="154"/>
      <c r="DQ71" s="154"/>
      <c r="DR71" s="154"/>
      <c r="DS71" s="154"/>
      <c r="DT71" s="154"/>
      <c r="DU71" s="154"/>
      <c r="DV71" s="154"/>
      <c r="DW71" s="154"/>
    </row>
    <row r="72" spans="1:127" x14ac:dyDescent="0.2">
      <c r="A72" s="177"/>
      <c r="B72" s="216"/>
      <c r="C72" s="130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154"/>
      <c r="BH72" s="154"/>
      <c r="BI72" s="154"/>
      <c r="BJ72" s="154"/>
      <c r="BK72" s="154"/>
      <c r="BL72" s="154"/>
      <c r="BM72" s="154"/>
      <c r="BN72" s="154"/>
      <c r="BO72" s="154"/>
      <c r="BP72" s="154"/>
      <c r="BQ72" s="154"/>
      <c r="BR72" s="154"/>
      <c r="BS72" s="154"/>
      <c r="BT72" s="154"/>
      <c r="BU72" s="154"/>
      <c r="BV72" s="154"/>
      <c r="BW72" s="154"/>
      <c r="BX72" s="154"/>
      <c r="BY72" s="154"/>
      <c r="BZ72" s="154"/>
      <c r="CA72" s="154"/>
      <c r="CB72" s="154"/>
      <c r="CC72" s="154"/>
      <c r="CD72" s="154"/>
      <c r="CE72" s="154"/>
      <c r="CF72" s="154"/>
      <c r="CG72" s="154"/>
      <c r="CH72" s="154"/>
      <c r="CI72" s="154"/>
      <c r="CJ72" s="154"/>
      <c r="CK72" s="154"/>
      <c r="CL72" s="154"/>
      <c r="CM72" s="154"/>
      <c r="CN72" s="154"/>
      <c r="CO72" s="154"/>
      <c r="CP72" s="154"/>
      <c r="CQ72" s="154"/>
      <c r="CR72" s="154"/>
      <c r="CS72" s="154"/>
      <c r="CT72" s="154"/>
      <c r="CU72" s="154"/>
      <c r="CV72" s="154"/>
      <c r="CW72" s="154"/>
      <c r="CX72" s="154"/>
      <c r="CY72" s="154"/>
      <c r="CZ72" s="154"/>
      <c r="DA72" s="154"/>
      <c r="DB72" s="154"/>
      <c r="DC72" s="154"/>
      <c r="DD72" s="154"/>
      <c r="DE72" s="154"/>
      <c r="DF72" s="154"/>
      <c r="DG72" s="154"/>
      <c r="DH72" s="154"/>
      <c r="DI72" s="154"/>
      <c r="DJ72" s="154"/>
      <c r="DK72" s="154"/>
      <c r="DL72" s="154"/>
      <c r="DM72" s="154"/>
      <c r="DN72" s="154"/>
      <c r="DO72" s="154"/>
      <c r="DP72" s="154"/>
      <c r="DQ72" s="154"/>
      <c r="DR72" s="154"/>
      <c r="DS72" s="154"/>
      <c r="DT72" s="154"/>
      <c r="DU72" s="154"/>
      <c r="DV72" s="154"/>
      <c r="DW72" s="154"/>
    </row>
    <row r="73" spans="1:127" x14ac:dyDescent="0.2">
      <c r="A73" s="177"/>
      <c r="B73" s="216"/>
      <c r="C73" s="130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  <c r="BI73" s="154"/>
      <c r="BJ73" s="154"/>
      <c r="BK73" s="154"/>
      <c r="BL73" s="154"/>
      <c r="BM73" s="154"/>
      <c r="BN73" s="154"/>
      <c r="BO73" s="154"/>
      <c r="BP73" s="154"/>
      <c r="BQ73" s="154"/>
      <c r="BR73" s="154"/>
      <c r="BS73" s="154"/>
      <c r="BT73" s="154"/>
      <c r="BU73" s="154"/>
      <c r="BV73" s="154"/>
      <c r="BW73" s="154"/>
      <c r="BX73" s="154"/>
      <c r="BY73" s="154"/>
      <c r="BZ73" s="154"/>
      <c r="CA73" s="154"/>
      <c r="CB73" s="154"/>
      <c r="CC73" s="154"/>
      <c r="CD73" s="154"/>
      <c r="CE73" s="154"/>
      <c r="CF73" s="154"/>
      <c r="CG73" s="154"/>
      <c r="CH73" s="154"/>
      <c r="CI73" s="154"/>
      <c r="CJ73" s="154"/>
      <c r="CK73" s="154"/>
      <c r="CL73" s="154"/>
      <c r="CM73" s="154"/>
      <c r="CN73" s="154"/>
      <c r="CO73" s="154"/>
      <c r="CP73" s="154"/>
      <c r="CQ73" s="154"/>
      <c r="CR73" s="154"/>
      <c r="CS73" s="154"/>
      <c r="CT73" s="154"/>
      <c r="CU73" s="154"/>
      <c r="CV73" s="154"/>
      <c r="CW73" s="154"/>
      <c r="CX73" s="154"/>
      <c r="CY73" s="154"/>
      <c r="CZ73" s="154"/>
      <c r="DA73" s="154"/>
      <c r="DB73" s="154"/>
      <c r="DC73" s="154"/>
      <c r="DD73" s="154"/>
      <c r="DE73" s="154"/>
      <c r="DF73" s="154"/>
      <c r="DG73" s="154"/>
      <c r="DH73" s="154"/>
      <c r="DI73" s="154"/>
      <c r="DJ73" s="154"/>
      <c r="DK73" s="154"/>
      <c r="DL73" s="154"/>
      <c r="DM73" s="154"/>
      <c r="DN73" s="154"/>
      <c r="DO73" s="154"/>
      <c r="DP73" s="154"/>
      <c r="DQ73" s="154"/>
      <c r="DR73" s="154"/>
      <c r="DS73" s="154"/>
      <c r="DT73" s="154"/>
      <c r="DU73" s="154"/>
      <c r="DV73" s="154"/>
      <c r="DW73" s="154"/>
    </row>
    <row r="74" spans="1:127" x14ac:dyDescent="0.2">
      <c r="A74" s="177"/>
      <c r="B74" s="216"/>
      <c r="C74" s="130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  <c r="BI74" s="154"/>
      <c r="BJ74" s="154"/>
      <c r="BK74" s="154"/>
      <c r="BL74" s="154"/>
      <c r="BM74" s="154"/>
      <c r="BN74" s="154"/>
      <c r="BO74" s="154"/>
      <c r="BP74" s="154"/>
      <c r="BQ74" s="154"/>
      <c r="BR74" s="154"/>
      <c r="BS74" s="154"/>
      <c r="BT74" s="154"/>
      <c r="BU74" s="154"/>
      <c r="BV74" s="154"/>
      <c r="BW74" s="154"/>
      <c r="BX74" s="154"/>
      <c r="BY74" s="154"/>
      <c r="BZ74" s="154"/>
      <c r="CA74" s="154"/>
      <c r="CB74" s="154"/>
      <c r="CC74" s="154"/>
      <c r="CD74" s="154"/>
      <c r="CE74" s="154"/>
      <c r="CF74" s="154"/>
      <c r="CG74" s="154"/>
      <c r="CH74" s="154"/>
      <c r="CI74" s="154"/>
      <c r="CJ74" s="154"/>
      <c r="CK74" s="154"/>
      <c r="CL74" s="154"/>
      <c r="CM74" s="154"/>
      <c r="CN74" s="154"/>
      <c r="CO74" s="154"/>
      <c r="CP74" s="154"/>
      <c r="CQ74" s="154"/>
      <c r="CR74" s="154"/>
      <c r="CS74" s="154"/>
      <c r="CT74" s="154"/>
      <c r="CU74" s="154"/>
      <c r="CV74" s="154"/>
      <c r="CW74" s="154"/>
      <c r="CX74" s="154"/>
      <c r="CY74" s="154"/>
      <c r="CZ74" s="154"/>
      <c r="DA74" s="154"/>
      <c r="DB74" s="154"/>
      <c r="DC74" s="154"/>
      <c r="DD74" s="154"/>
      <c r="DE74" s="154"/>
      <c r="DF74" s="154"/>
      <c r="DG74" s="154"/>
      <c r="DH74" s="154"/>
      <c r="DI74" s="154"/>
      <c r="DJ74" s="154"/>
      <c r="DK74" s="154"/>
      <c r="DL74" s="154"/>
      <c r="DM74" s="154"/>
      <c r="DN74" s="154"/>
      <c r="DO74" s="154"/>
      <c r="DP74" s="154"/>
      <c r="DQ74" s="154"/>
      <c r="DR74" s="154"/>
      <c r="DS74" s="154"/>
      <c r="DT74" s="154"/>
      <c r="DU74" s="154"/>
      <c r="DV74" s="154"/>
      <c r="DW74" s="154"/>
    </row>
    <row r="75" spans="1:127" s="137" customFormat="1" x14ac:dyDescent="0.2">
      <c r="A75" s="186"/>
      <c r="B75" s="217"/>
      <c r="C75" s="155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54"/>
      <c r="BG75" s="154"/>
      <c r="BH75" s="154"/>
      <c r="BI75" s="154"/>
      <c r="BJ75" s="154"/>
      <c r="BK75" s="154"/>
      <c r="BL75" s="154"/>
      <c r="BM75" s="154"/>
      <c r="BN75" s="154"/>
      <c r="BO75" s="154"/>
      <c r="BP75" s="154"/>
      <c r="BQ75" s="154"/>
      <c r="BR75" s="154"/>
      <c r="BS75" s="154"/>
      <c r="BT75" s="154"/>
      <c r="BU75" s="154"/>
      <c r="BV75" s="154"/>
      <c r="BW75" s="154"/>
      <c r="BX75" s="154"/>
      <c r="BY75" s="154"/>
      <c r="BZ75" s="154"/>
      <c r="CA75" s="154"/>
      <c r="CB75" s="154"/>
      <c r="CC75" s="154"/>
      <c r="CD75" s="154"/>
      <c r="CE75" s="154"/>
      <c r="CF75" s="154"/>
      <c r="CG75" s="154"/>
      <c r="CH75" s="154"/>
      <c r="CI75" s="154"/>
      <c r="CJ75" s="154"/>
      <c r="CK75" s="154"/>
      <c r="CL75" s="154"/>
      <c r="CM75" s="154"/>
      <c r="CN75" s="154"/>
      <c r="CO75" s="154"/>
      <c r="CP75" s="154"/>
      <c r="CQ75" s="154"/>
      <c r="CR75" s="154"/>
      <c r="CS75" s="154"/>
      <c r="CT75" s="154"/>
      <c r="CU75" s="154"/>
      <c r="CV75" s="154"/>
      <c r="CW75" s="154"/>
      <c r="CX75" s="154"/>
      <c r="CY75" s="154"/>
      <c r="CZ75" s="154"/>
      <c r="DA75" s="154"/>
      <c r="DB75" s="154"/>
      <c r="DC75" s="154"/>
      <c r="DD75" s="154"/>
      <c r="DE75" s="154"/>
      <c r="DF75" s="154"/>
      <c r="DG75" s="154"/>
      <c r="DH75" s="154"/>
      <c r="DI75" s="154"/>
      <c r="DJ75" s="154"/>
      <c r="DK75" s="154"/>
      <c r="DL75" s="154"/>
      <c r="DM75" s="154"/>
      <c r="DN75" s="154"/>
      <c r="DO75" s="154"/>
      <c r="DP75" s="154"/>
      <c r="DQ75" s="154"/>
      <c r="DR75" s="154"/>
      <c r="DS75" s="154"/>
      <c r="DT75" s="154"/>
      <c r="DU75" s="154"/>
      <c r="DV75" s="154"/>
      <c r="DW75" s="154"/>
    </row>
    <row r="76" spans="1:127" x14ac:dyDescent="0.2">
      <c r="A76" s="172"/>
      <c r="B76" s="172"/>
    </row>
    <row r="77" spans="1:127" s="136" customFormat="1" x14ac:dyDescent="0.2">
      <c r="A77" s="178"/>
      <c r="B77" s="178" t="s">
        <v>313</v>
      </c>
      <c r="C77" s="151"/>
      <c r="D77" s="145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  <c r="AF77" s="228"/>
      <c r="AG77" s="228"/>
      <c r="AH77" s="228"/>
      <c r="AI77" s="228"/>
      <c r="AJ77" s="228"/>
      <c r="AK77" s="228"/>
      <c r="AL77" s="228"/>
      <c r="AM77" s="228"/>
      <c r="AN77" s="228"/>
      <c r="AO77" s="228"/>
      <c r="AP77" s="228"/>
      <c r="AQ77" s="228"/>
      <c r="AR77" s="228"/>
      <c r="AS77" s="228"/>
      <c r="AT77" s="228"/>
      <c r="AU77" s="228"/>
      <c r="AV77" s="228"/>
      <c r="AW77" s="228"/>
      <c r="AX77" s="228"/>
      <c r="AY77" s="228"/>
      <c r="AZ77" s="228"/>
      <c r="BA77" s="228"/>
      <c r="BB77" s="228"/>
      <c r="BC77" s="228"/>
      <c r="BD77" s="228"/>
      <c r="BE77" s="228"/>
      <c r="BF77" s="228"/>
      <c r="BG77" s="228"/>
      <c r="BH77" s="228"/>
      <c r="BI77" s="228"/>
      <c r="BJ77" s="228"/>
      <c r="BK77" s="228"/>
      <c r="BL77" s="228"/>
      <c r="BM77" s="228"/>
      <c r="BN77" s="228"/>
      <c r="BO77" s="228"/>
      <c r="BP77" s="228"/>
      <c r="BQ77" s="228"/>
      <c r="BR77" s="228"/>
      <c r="BS77" s="228"/>
      <c r="BT77" s="228"/>
      <c r="BU77" s="228"/>
      <c r="BV77" s="228"/>
      <c r="BW77" s="228"/>
      <c r="BX77" s="228"/>
      <c r="BY77" s="228"/>
      <c r="BZ77" s="228"/>
      <c r="CA77" s="228"/>
      <c r="CB77" s="228"/>
      <c r="CC77" s="228"/>
      <c r="CD77" s="228"/>
      <c r="CE77" s="228"/>
      <c r="CF77" s="228"/>
      <c r="CG77" s="228"/>
      <c r="CH77" s="228"/>
      <c r="CI77" s="228"/>
      <c r="CJ77" s="228"/>
      <c r="CK77" s="228"/>
      <c r="CL77" s="228"/>
      <c r="CM77" s="228"/>
      <c r="CN77" s="228"/>
      <c r="CO77" s="228"/>
      <c r="CP77" s="228"/>
      <c r="CQ77" s="228"/>
      <c r="CR77" s="228"/>
      <c r="CS77" s="228"/>
      <c r="CT77" s="228"/>
      <c r="CU77" s="228"/>
      <c r="CV77" s="228"/>
      <c r="CW77" s="228"/>
      <c r="CX77" s="228"/>
      <c r="CY77" s="228"/>
      <c r="CZ77" s="228"/>
      <c r="DA77" s="228"/>
      <c r="DB77" s="228"/>
      <c r="DC77" s="228"/>
      <c r="DD77" s="228"/>
      <c r="DE77" s="228"/>
      <c r="DF77" s="228"/>
      <c r="DG77" s="228"/>
      <c r="DH77" s="228"/>
      <c r="DI77" s="228"/>
      <c r="DJ77" s="228"/>
      <c r="DK77" s="228"/>
      <c r="DL77" s="228"/>
      <c r="DM77" s="228"/>
      <c r="DN77" s="228"/>
      <c r="DO77" s="228"/>
      <c r="DP77" s="228"/>
      <c r="DQ77" s="228"/>
      <c r="DR77" s="228"/>
      <c r="DS77" s="228"/>
      <c r="DT77" s="228"/>
      <c r="DU77" s="228"/>
      <c r="DV77" s="228"/>
      <c r="DW77" s="228"/>
    </row>
    <row r="78" spans="1:127" x14ac:dyDescent="0.2">
      <c r="A78" s="177"/>
      <c r="B78" s="153"/>
      <c r="C78" s="13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  <c r="BI78" s="154"/>
      <c r="BJ78" s="154"/>
      <c r="BK78" s="154"/>
      <c r="BL78" s="154"/>
      <c r="BM78" s="154"/>
      <c r="BN78" s="154"/>
      <c r="BO78" s="154"/>
      <c r="BP78" s="154"/>
      <c r="BQ78" s="154"/>
      <c r="BR78" s="154"/>
      <c r="BS78" s="154"/>
      <c r="BT78" s="154"/>
      <c r="BU78" s="154"/>
      <c r="BV78" s="154"/>
      <c r="BW78" s="154"/>
      <c r="BX78" s="154"/>
      <c r="BY78" s="154"/>
      <c r="BZ78" s="154"/>
      <c r="CA78" s="154"/>
      <c r="CB78" s="154"/>
      <c r="CC78" s="154"/>
      <c r="CD78" s="154"/>
      <c r="CE78" s="154"/>
      <c r="CF78" s="154"/>
      <c r="CG78" s="154"/>
      <c r="CH78" s="154"/>
      <c r="CI78" s="154"/>
      <c r="CJ78" s="154"/>
      <c r="CK78" s="154"/>
      <c r="CL78" s="154"/>
      <c r="CM78" s="154"/>
      <c r="CN78" s="154"/>
      <c r="CO78" s="154"/>
      <c r="CP78" s="154"/>
      <c r="CQ78" s="154"/>
      <c r="CR78" s="154"/>
      <c r="CS78" s="154"/>
      <c r="CT78" s="154"/>
      <c r="CU78" s="154"/>
      <c r="CV78" s="154"/>
      <c r="CW78" s="154"/>
      <c r="CX78" s="154"/>
      <c r="CY78" s="154"/>
      <c r="CZ78" s="154"/>
      <c r="DA78" s="154"/>
      <c r="DB78" s="154"/>
      <c r="DC78" s="154"/>
      <c r="DD78" s="154"/>
      <c r="DE78" s="154"/>
      <c r="DF78" s="154"/>
      <c r="DG78" s="154"/>
      <c r="DH78" s="154"/>
      <c r="DI78" s="154"/>
      <c r="DJ78" s="154"/>
      <c r="DK78" s="154"/>
      <c r="DL78" s="154"/>
      <c r="DM78" s="154"/>
      <c r="DN78" s="154"/>
      <c r="DO78" s="154"/>
      <c r="DP78" s="154"/>
      <c r="DQ78" s="154"/>
      <c r="DR78" s="154"/>
      <c r="DS78" s="154"/>
      <c r="DT78" s="154"/>
      <c r="DU78" s="154"/>
      <c r="DV78" s="154"/>
      <c r="DW78" s="154"/>
    </row>
    <row r="79" spans="1:127" x14ac:dyDescent="0.2">
      <c r="A79" s="177"/>
      <c r="B79" s="216"/>
      <c r="C79" s="13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M79" s="154"/>
      <c r="BN79" s="154"/>
      <c r="BO79" s="154"/>
      <c r="BP79" s="154"/>
      <c r="BQ79" s="154"/>
      <c r="BR79" s="154"/>
      <c r="BS79" s="154"/>
      <c r="BT79" s="154"/>
      <c r="BU79" s="154"/>
      <c r="BV79" s="154"/>
      <c r="BW79" s="154"/>
      <c r="BX79" s="154"/>
      <c r="BY79" s="154"/>
      <c r="BZ79" s="154"/>
      <c r="CA79" s="154"/>
      <c r="CB79" s="154"/>
      <c r="CC79" s="154"/>
      <c r="CD79" s="154"/>
      <c r="CE79" s="154"/>
      <c r="CF79" s="154"/>
      <c r="CG79" s="154"/>
      <c r="CH79" s="154"/>
      <c r="CI79" s="154"/>
      <c r="CJ79" s="154"/>
      <c r="CK79" s="154"/>
      <c r="CL79" s="154"/>
      <c r="CM79" s="154"/>
      <c r="CN79" s="154"/>
      <c r="CO79" s="154"/>
      <c r="CP79" s="154"/>
      <c r="CQ79" s="154"/>
      <c r="CR79" s="154"/>
      <c r="CS79" s="154"/>
      <c r="CT79" s="154"/>
      <c r="CU79" s="154"/>
      <c r="CV79" s="154"/>
      <c r="CW79" s="154"/>
      <c r="CX79" s="154"/>
      <c r="CY79" s="154"/>
      <c r="CZ79" s="154"/>
      <c r="DA79" s="154"/>
      <c r="DB79" s="154"/>
      <c r="DC79" s="154"/>
      <c r="DD79" s="154"/>
      <c r="DE79" s="154"/>
      <c r="DF79" s="154"/>
      <c r="DG79" s="154"/>
      <c r="DH79" s="154"/>
      <c r="DI79" s="154"/>
      <c r="DJ79" s="154"/>
      <c r="DK79" s="154"/>
      <c r="DL79" s="154"/>
      <c r="DM79" s="154"/>
      <c r="DN79" s="154"/>
      <c r="DO79" s="154"/>
      <c r="DP79" s="154"/>
      <c r="DQ79" s="154"/>
      <c r="DR79" s="154"/>
      <c r="DS79" s="154"/>
      <c r="DT79" s="154"/>
      <c r="DU79" s="154"/>
      <c r="DV79" s="154"/>
      <c r="DW79" s="154"/>
    </row>
    <row r="80" spans="1:127" x14ac:dyDescent="0.2">
      <c r="A80" s="177"/>
      <c r="B80" s="216"/>
      <c r="C80" s="130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  <c r="AR80" s="154"/>
      <c r="AS80" s="154"/>
      <c r="AT80" s="154"/>
      <c r="AU80" s="154"/>
      <c r="AV80" s="154"/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/>
      <c r="BH80" s="154"/>
      <c r="BI80" s="154"/>
      <c r="BJ80" s="154"/>
      <c r="BK80" s="154"/>
      <c r="BL80" s="154"/>
      <c r="BM80" s="154"/>
      <c r="BN80" s="154"/>
      <c r="BO80" s="154"/>
      <c r="BP80" s="154"/>
      <c r="BQ80" s="154"/>
      <c r="BR80" s="154"/>
      <c r="BS80" s="154"/>
      <c r="BT80" s="154"/>
      <c r="BU80" s="154"/>
      <c r="BV80" s="154"/>
      <c r="BW80" s="154"/>
      <c r="BX80" s="154"/>
      <c r="BY80" s="154"/>
      <c r="BZ80" s="154"/>
      <c r="CA80" s="154"/>
      <c r="CB80" s="154"/>
      <c r="CC80" s="154"/>
      <c r="CD80" s="154"/>
      <c r="CE80" s="154"/>
      <c r="CF80" s="154"/>
      <c r="CG80" s="154"/>
      <c r="CH80" s="154"/>
      <c r="CI80" s="154"/>
      <c r="CJ80" s="154"/>
      <c r="CK80" s="154"/>
      <c r="CL80" s="154"/>
      <c r="CM80" s="154"/>
      <c r="CN80" s="154"/>
      <c r="CO80" s="154"/>
      <c r="CP80" s="154"/>
      <c r="CQ80" s="154"/>
      <c r="CR80" s="154"/>
      <c r="CS80" s="154"/>
      <c r="CT80" s="154"/>
      <c r="CU80" s="154"/>
      <c r="CV80" s="154"/>
      <c r="CW80" s="154"/>
      <c r="CX80" s="154"/>
      <c r="CY80" s="154"/>
      <c r="CZ80" s="154"/>
      <c r="DA80" s="154"/>
      <c r="DB80" s="154"/>
      <c r="DC80" s="154"/>
      <c r="DD80" s="154"/>
      <c r="DE80" s="154"/>
      <c r="DF80" s="154"/>
      <c r="DG80" s="154"/>
      <c r="DH80" s="154"/>
      <c r="DI80" s="154"/>
      <c r="DJ80" s="154"/>
      <c r="DK80" s="154"/>
      <c r="DL80" s="154"/>
      <c r="DM80" s="154"/>
      <c r="DN80" s="154"/>
      <c r="DO80" s="154"/>
      <c r="DP80" s="154"/>
      <c r="DQ80" s="154"/>
      <c r="DR80" s="154"/>
      <c r="DS80" s="154"/>
      <c r="DT80" s="154"/>
      <c r="DU80" s="154"/>
      <c r="DV80" s="154"/>
      <c r="DW80" s="154"/>
    </row>
    <row r="81" spans="1:127" x14ac:dyDescent="0.2">
      <c r="A81" s="177"/>
      <c r="B81" s="216"/>
      <c r="C81" s="130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  <c r="BS81" s="154"/>
      <c r="BT81" s="154"/>
      <c r="BU81" s="154"/>
      <c r="BV81" s="154"/>
      <c r="BW81" s="154"/>
      <c r="BX81" s="154"/>
      <c r="BY81" s="154"/>
      <c r="BZ81" s="154"/>
      <c r="CA81" s="154"/>
      <c r="CB81" s="154"/>
      <c r="CC81" s="154"/>
      <c r="CD81" s="154"/>
      <c r="CE81" s="154"/>
      <c r="CF81" s="154"/>
      <c r="CG81" s="154"/>
      <c r="CH81" s="154"/>
      <c r="CI81" s="154"/>
      <c r="CJ81" s="154"/>
      <c r="CK81" s="154"/>
      <c r="CL81" s="154"/>
      <c r="CM81" s="154"/>
      <c r="CN81" s="154"/>
      <c r="CO81" s="154"/>
      <c r="CP81" s="154"/>
      <c r="CQ81" s="154"/>
      <c r="CR81" s="154"/>
      <c r="CS81" s="154"/>
      <c r="CT81" s="154"/>
      <c r="CU81" s="154"/>
      <c r="CV81" s="154"/>
      <c r="CW81" s="154"/>
      <c r="CX81" s="154"/>
      <c r="CY81" s="154"/>
      <c r="CZ81" s="154"/>
      <c r="DA81" s="154"/>
      <c r="DB81" s="154"/>
      <c r="DC81" s="154"/>
      <c r="DD81" s="154"/>
      <c r="DE81" s="154"/>
      <c r="DF81" s="154"/>
      <c r="DG81" s="154"/>
      <c r="DH81" s="154"/>
      <c r="DI81" s="154"/>
      <c r="DJ81" s="154"/>
      <c r="DK81" s="154"/>
      <c r="DL81" s="154"/>
      <c r="DM81" s="154"/>
      <c r="DN81" s="154"/>
      <c r="DO81" s="154"/>
      <c r="DP81" s="154"/>
      <c r="DQ81" s="154"/>
      <c r="DR81" s="154"/>
      <c r="DS81" s="154"/>
      <c r="DT81" s="154"/>
      <c r="DU81" s="154"/>
      <c r="DV81" s="154"/>
      <c r="DW81" s="154"/>
    </row>
    <row r="82" spans="1:127" x14ac:dyDescent="0.2">
      <c r="A82" s="177"/>
      <c r="B82" s="216"/>
      <c r="C82" s="130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/>
      <c r="BL82" s="154"/>
      <c r="BM82" s="154"/>
      <c r="BN82" s="154"/>
      <c r="BO82" s="154"/>
      <c r="BP82" s="154"/>
      <c r="BQ82" s="154"/>
      <c r="BR82" s="154"/>
      <c r="BS82" s="154"/>
      <c r="BT82" s="154"/>
      <c r="BU82" s="154"/>
      <c r="BV82" s="154"/>
      <c r="BW82" s="154"/>
      <c r="BX82" s="154"/>
      <c r="BY82" s="154"/>
      <c r="BZ82" s="154"/>
      <c r="CA82" s="154"/>
      <c r="CB82" s="154"/>
      <c r="CC82" s="154"/>
      <c r="CD82" s="154"/>
      <c r="CE82" s="154"/>
      <c r="CF82" s="154"/>
      <c r="CG82" s="154"/>
      <c r="CH82" s="154"/>
      <c r="CI82" s="154"/>
      <c r="CJ82" s="154"/>
      <c r="CK82" s="154"/>
      <c r="CL82" s="154"/>
      <c r="CM82" s="154"/>
      <c r="CN82" s="154"/>
      <c r="CO82" s="154"/>
      <c r="CP82" s="154"/>
      <c r="CQ82" s="154"/>
      <c r="CR82" s="154"/>
      <c r="CS82" s="154"/>
      <c r="CT82" s="154"/>
      <c r="CU82" s="154"/>
      <c r="CV82" s="154"/>
      <c r="CW82" s="154"/>
      <c r="CX82" s="154"/>
      <c r="CY82" s="154"/>
      <c r="CZ82" s="154"/>
      <c r="DA82" s="154"/>
      <c r="DB82" s="154"/>
      <c r="DC82" s="154"/>
      <c r="DD82" s="154"/>
      <c r="DE82" s="154"/>
      <c r="DF82" s="154"/>
      <c r="DG82" s="154"/>
      <c r="DH82" s="154"/>
      <c r="DI82" s="154"/>
      <c r="DJ82" s="154"/>
      <c r="DK82" s="154"/>
      <c r="DL82" s="154"/>
      <c r="DM82" s="154"/>
      <c r="DN82" s="154"/>
      <c r="DO82" s="154"/>
      <c r="DP82" s="154"/>
      <c r="DQ82" s="154"/>
      <c r="DR82" s="154"/>
      <c r="DS82" s="154"/>
      <c r="DT82" s="154"/>
      <c r="DU82" s="154"/>
      <c r="DV82" s="154"/>
      <c r="DW82" s="154"/>
    </row>
    <row r="83" spans="1:127" x14ac:dyDescent="0.2">
      <c r="A83" s="177"/>
      <c r="B83" s="216"/>
      <c r="C83" s="130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4"/>
      <c r="BT83" s="154"/>
      <c r="BU83" s="154"/>
      <c r="BV83" s="154"/>
      <c r="BW83" s="154"/>
      <c r="BX83" s="154"/>
      <c r="BY83" s="154"/>
      <c r="BZ83" s="154"/>
      <c r="CA83" s="154"/>
      <c r="CB83" s="154"/>
      <c r="CC83" s="154"/>
      <c r="CD83" s="154"/>
      <c r="CE83" s="154"/>
      <c r="CF83" s="154"/>
      <c r="CG83" s="154"/>
      <c r="CH83" s="154"/>
      <c r="CI83" s="154"/>
      <c r="CJ83" s="154"/>
      <c r="CK83" s="154"/>
      <c r="CL83" s="154"/>
      <c r="CM83" s="154"/>
      <c r="CN83" s="154"/>
      <c r="CO83" s="154"/>
      <c r="CP83" s="154"/>
      <c r="CQ83" s="154"/>
      <c r="CR83" s="154"/>
      <c r="CS83" s="154"/>
      <c r="CT83" s="154"/>
      <c r="CU83" s="154"/>
      <c r="CV83" s="154"/>
      <c r="CW83" s="154"/>
      <c r="CX83" s="154"/>
      <c r="CY83" s="154"/>
      <c r="CZ83" s="154"/>
      <c r="DA83" s="154"/>
      <c r="DB83" s="154"/>
      <c r="DC83" s="154"/>
      <c r="DD83" s="154"/>
      <c r="DE83" s="154"/>
      <c r="DF83" s="154"/>
      <c r="DG83" s="154"/>
      <c r="DH83" s="154"/>
      <c r="DI83" s="154"/>
      <c r="DJ83" s="154"/>
      <c r="DK83" s="154"/>
      <c r="DL83" s="154"/>
      <c r="DM83" s="154"/>
      <c r="DN83" s="154"/>
      <c r="DO83" s="154"/>
      <c r="DP83" s="154"/>
      <c r="DQ83" s="154"/>
      <c r="DR83" s="154"/>
      <c r="DS83" s="154"/>
      <c r="DT83" s="154"/>
      <c r="DU83" s="154"/>
      <c r="DV83" s="154"/>
      <c r="DW83" s="154"/>
    </row>
    <row r="84" spans="1:127" s="137" customFormat="1" x14ac:dyDescent="0.2">
      <c r="A84" s="186"/>
      <c r="B84" s="217"/>
      <c r="C84" s="155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  <c r="BI84" s="154"/>
      <c r="BJ84" s="154"/>
      <c r="BK84" s="154"/>
      <c r="BL84" s="154"/>
      <c r="BM84" s="154"/>
      <c r="BN84" s="154"/>
      <c r="BO84" s="154"/>
      <c r="BP84" s="154"/>
      <c r="BQ84" s="154"/>
      <c r="BR84" s="154"/>
      <c r="BS84" s="154"/>
      <c r="BT84" s="154"/>
      <c r="BU84" s="154"/>
      <c r="BV84" s="154"/>
      <c r="BW84" s="154"/>
      <c r="BX84" s="154"/>
      <c r="BY84" s="154"/>
      <c r="BZ84" s="154"/>
      <c r="CA84" s="154"/>
      <c r="CB84" s="154"/>
      <c r="CC84" s="154"/>
      <c r="CD84" s="154"/>
      <c r="CE84" s="154"/>
      <c r="CF84" s="154"/>
      <c r="CG84" s="154"/>
      <c r="CH84" s="154"/>
      <c r="CI84" s="154"/>
      <c r="CJ84" s="154"/>
      <c r="CK84" s="154"/>
      <c r="CL84" s="154"/>
      <c r="CM84" s="154"/>
      <c r="CN84" s="154"/>
      <c r="CO84" s="154"/>
      <c r="CP84" s="154"/>
      <c r="CQ84" s="154"/>
      <c r="CR84" s="154"/>
      <c r="CS84" s="154"/>
      <c r="CT84" s="154"/>
      <c r="CU84" s="154"/>
      <c r="CV84" s="154"/>
      <c r="CW84" s="154"/>
      <c r="CX84" s="154"/>
      <c r="CY84" s="154"/>
      <c r="CZ84" s="154"/>
      <c r="DA84" s="154"/>
      <c r="DB84" s="154"/>
      <c r="DC84" s="154"/>
      <c r="DD84" s="154"/>
      <c r="DE84" s="154"/>
      <c r="DF84" s="154"/>
      <c r="DG84" s="154"/>
      <c r="DH84" s="154"/>
      <c r="DI84" s="154"/>
      <c r="DJ84" s="154"/>
      <c r="DK84" s="154"/>
      <c r="DL84" s="154"/>
      <c r="DM84" s="154"/>
      <c r="DN84" s="154"/>
      <c r="DO84" s="154"/>
      <c r="DP84" s="154"/>
      <c r="DQ84" s="154"/>
      <c r="DR84" s="154"/>
      <c r="DS84" s="154"/>
      <c r="DT84" s="154"/>
      <c r="DU84" s="154"/>
      <c r="DV84" s="154"/>
      <c r="DW84" s="154"/>
    </row>
    <row r="85" spans="1:127" x14ac:dyDescent="0.2">
      <c r="A85" s="172"/>
      <c r="B85" s="172"/>
    </row>
    <row r="86" spans="1:127" ht="15" x14ac:dyDescent="0.25">
      <c r="A86" s="176" t="s">
        <v>253</v>
      </c>
      <c r="B86" s="172"/>
    </row>
    <row r="87" spans="1:127" x14ac:dyDescent="0.2">
      <c r="A87" s="177"/>
      <c r="B87" s="178" t="s">
        <v>254</v>
      </c>
    </row>
    <row r="88" spans="1:127" s="136" customFormat="1" x14ac:dyDescent="0.2">
      <c r="A88" s="178"/>
      <c r="B88" s="178" t="s">
        <v>261</v>
      </c>
      <c r="D88" s="171" t="s">
        <v>180</v>
      </c>
      <c r="E88" s="170">
        <v>1</v>
      </c>
      <c r="F88" s="170">
        <f>E88+1</f>
        <v>2</v>
      </c>
      <c r="G88" s="170">
        <f t="shared" ref="G88:BR88" si="4">F88+1</f>
        <v>3</v>
      </c>
      <c r="H88" s="170">
        <f t="shared" si="4"/>
        <v>4</v>
      </c>
      <c r="I88" s="170">
        <f t="shared" si="4"/>
        <v>5</v>
      </c>
      <c r="J88" s="170">
        <f t="shared" si="4"/>
        <v>6</v>
      </c>
      <c r="K88" s="170">
        <f t="shared" si="4"/>
        <v>7</v>
      </c>
      <c r="L88" s="170">
        <f t="shared" si="4"/>
        <v>8</v>
      </c>
      <c r="M88" s="170">
        <f t="shared" si="4"/>
        <v>9</v>
      </c>
      <c r="N88" s="170">
        <f t="shared" si="4"/>
        <v>10</v>
      </c>
      <c r="O88" s="170">
        <f t="shared" si="4"/>
        <v>11</v>
      </c>
      <c r="P88" s="170">
        <f t="shared" si="4"/>
        <v>12</v>
      </c>
      <c r="Q88" s="170">
        <f t="shared" si="4"/>
        <v>13</v>
      </c>
      <c r="R88" s="170">
        <f t="shared" si="4"/>
        <v>14</v>
      </c>
      <c r="S88" s="170">
        <f t="shared" si="4"/>
        <v>15</v>
      </c>
      <c r="T88" s="170">
        <f t="shared" si="4"/>
        <v>16</v>
      </c>
      <c r="U88" s="170">
        <f t="shared" si="4"/>
        <v>17</v>
      </c>
      <c r="V88" s="170">
        <f t="shared" si="4"/>
        <v>18</v>
      </c>
      <c r="W88" s="170">
        <f t="shared" si="4"/>
        <v>19</v>
      </c>
      <c r="X88" s="170">
        <f t="shared" si="4"/>
        <v>20</v>
      </c>
      <c r="Y88" s="170">
        <f t="shared" si="4"/>
        <v>21</v>
      </c>
      <c r="Z88" s="170">
        <f t="shared" si="4"/>
        <v>22</v>
      </c>
      <c r="AA88" s="170">
        <f t="shared" si="4"/>
        <v>23</v>
      </c>
      <c r="AB88" s="170">
        <f t="shared" si="4"/>
        <v>24</v>
      </c>
      <c r="AC88" s="170">
        <f t="shared" si="4"/>
        <v>25</v>
      </c>
      <c r="AD88" s="170">
        <f t="shared" si="4"/>
        <v>26</v>
      </c>
      <c r="AE88" s="170">
        <f t="shared" si="4"/>
        <v>27</v>
      </c>
      <c r="AF88" s="170">
        <f t="shared" si="4"/>
        <v>28</v>
      </c>
      <c r="AG88" s="170">
        <f t="shared" si="4"/>
        <v>29</v>
      </c>
      <c r="AH88" s="170">
        <f t="shared" si="4"/>
        <v>30</v>
      </c>
      <c r="AI88" s="170">
        <f t="shared" si="4"/>
        <v>31</v>
      </c>
      <c r="AJ88" s="170">
        <f t="shared" si="4"/>
        <v>32</v>
      </c>
      <c r="AK88" s="170">
        <f t="shared" si="4"/>
        <v>33</v>
      </c>
      <c r="AL88" s="170">
        <f t="shared" si="4"/>
        <v>34</v>
      </c>
      <c r="AM88" s="170">
        <f t="shared" si="4"/>
        <v>35</v>
      </c>
      <c r="AN88" s="170">
        <f t="shared" si="4"/>
        <v>36</v>
      </c>
      <c r="AO88" s="170">
        <f t="shared" si="4"/>
        <v>37</v>
      </c>
      <c r="AP88" s="170">
        <f t="shared" si="4"/>
        <v>38</v>
      </c>
      <c r="AQ88" s="170">
        <f t="shared" si="4"/>
        <v>39</v>
      </c>
      <c r="AR88" s="170">
        <f t="shared" si="4"/>
        <v>40</v>
      </c>
      <c r="AS88" s="170">
        <f t="shared" si="4"/>
        <v>41</v>
      </c>
      <c r="AT88" s="170">
        <f t="shared" si="4"/>
        <v>42</v>
      </c>
      <c r="AU88" s="170">
        <f t="shared" si="4"/>
        <v>43</v>
      </c>
      <c r="AV88" s="170">
        <f t="shared" si="4"/>
        <v>44</v>
      </c>
      <c r="AW88" s="170">
        <f t="shared" si="4"/>
        <v>45</v>
      </c>
      <c r="AX88" s="170">
        <f t="shared" si="4"/>
        <v>46</v>
      </c>
      <c r="AY88" s="170">
        <f t="shared" si="4"/>
        <v>47</v>
      </c>
      <c r="AZ88" s="170">
        <f t="shared" si="4"/>
        <v>48</v>
      </c>
      <c r="BA88" s="170">
        <f t="shared" si="4"/>
        <v>49</v>
      </c>
      <c r="BB88" s="170">
        <f t="shared" si="4"/>
        <v>50</v>
      </c>
      <c r="BC88" s="170">
        <f t="shared" si="4"/>
        <v>51</v>
      </c>
      <c r="BD88" s="170">
        <f t="shared" si="4"/>
        <v>52</v>
      </c>
      <c r="BE88" s="170">
        <f t="shared" si="4"/>
        <v>53</v>
      </c>
      <c r="BF88" s="170">
        <f t="shared" si="4"/>
        <v>54</v>
      </c>
      <c r="BG88" s="170">
        <f t="shared" si="4"/>
        <v>55</v>
      </c>
      <c r="BH88" s="170">
        <f t="shared" si="4"/>
        <v>56</v>
      </c>
      <c r="BI88" s="170">
        <f t="shared" si="4"/>
        <v>57</v>
      </c>
      <c r="BJ88" s="170">
        <f t="shared" si="4"/>
        <v>58</v>
      </c>
      <c r="BK88" s="170">
        <f t="shared" si="4"/>
        <v>59</v>
      </c>
      <c r="BL88" s="170">
        <f t="shared" si="4"/>
        <v>60</v>
      </c>
      <c r="BM88" s="170">
        <f t="shared" si="4"/>
        <v>61</v>
      </c>
      <c r="BN88" s="170">
        <f t="shared" si="4"/>
        <v>62</v>
      </c>
      <c r="BO88" s="170">
        <f t="shared" si="4"/>
        <v>63</v>
      </c>
      <c r="BP88" s="170">
        <f t="shared" si="4"/>
        <v>64</v>
      </c>
      <c r="BQ88" s="170">
        <f t="shared" si="4"/>
        <v>65</v>
      </c>
      <c r="BR88" s="170">
        <f t="shared" si="4"/>
        <v>66</v>
      </c>
      <c r="BS88" s="170">
        <f t="shared" ref="BS88:DW88" si="5">BR88+1</f>
        <v>67</v>
      </c>
      <c r="BT88" s="170">
        <f t="shared" si="5"/>
        <v>68</v>
      </c>
      <c r="BU88" s="170">
        <f t="shared" si="5"/>
        <v>69</v>
      </c>
      <c r="BV88" s="170">
        <f t="shared" si="5"/>
        <v>70</v>
      </c>
      <c r="BW88" s="170">
        <f t="shared" si="5"/>
        <v>71</v>
      </c>
      <c r="BX88" s="170">
        <f t="shared" si="5"/>
        <v>72</v>
      </c>
      <c r="BY88" s="170">
        <f t="shared" si="5"/>
        <v>73</v>
      </c>
      <c r="BZ88" s="170">
        <f t="shared" si="5"/>
        <v>74</v>
      </c>
      <c r="CA88" s="170">
        <f t="shared" si="5"/>
        <v>75</v>
      </c>
      <c r="CB88" s="170">
        <f t="shared" si="5"/>
        <v>76</v>
      </c>
      <c r="CC88" s="170">
        <f t="shared" si="5"/>
        <v>77</v>
      </c>
      <c r="CD88" s="170">
        <f t="shared" si="5"/>
        <v>78</v>
      </c>
      <c r="CE88" s="170">
        <f t="shared" si="5"/>
        <v>79</v>
      </c>
      <c r="CF88" s="170">
        <f t="shared" si="5"/>
        <v>80</v>
      </c>
      <c r="CG88" s="170">
        <f t="shared" si="5"/>
        <v>81</v>
      </c>
      <c r="CH88" s="170">
        <f t="shared" si="5"/>
        <v>82</v>
      </c>
      <c r="CI88" s="170">
        <f t="shared" si="5"/>
        <v>83</v>
      </c>
      <c r="CJ88" s="170">
        <f t="shared" si="5"/>
        <v>84</v>
      </c>
      <c r="CK88" s="170">
        <f t="shared" si="5"/>
        <v>85</v>
      </c>
      <c r="CL88" s="170">
        <f t="shared" si="5"/>
        <v>86</v>
      </c>
      <c r="CM88" s="170">
        <f t="shared" si="5"/>
        <v>87</v>
      </c>
      <c r="CN88" s="170">
        <f t="shared" si="5"/>
        <v>88</v>
      </c>
      <c r="CO88" s="170">
        <f t="shared" si="5"/>
        <v>89</v>
      </c>
      <c r="CP88" s="170">
        <f t="shared" si="5"/>
        <v>90</v>
      </c>
      <c r="CQ88" s="170">
        <f t="shared" si="5"/>
        <v>91</v>
      </c>
      <c r="CR88" s="170">
        <f t="shared" si="5"/>
        <v>92</v>
      </c>
      <c r="CS88" s="170">
        <f t="shared" si="5"/>
        <v>93</v>
      </c>
      <c r="CT88" s="170">
        <f t="shared" si="5"/>
        <v>94</v>
      </c>
      <c r="CU88" s="170">
        <f t="shared" si="5"/>
        <v>95</v>
      </c>
      <c r="CV88" s="170">
        <f t="shared" si="5"/>
        <v>96</v>
      </c>
      <c r="CW88" s="170">
        <f t="shared" si="5"/>
        <v>97</v>
      </c>
      <c r="CX88" s="170">
        <f t="shared" si="5"/>
        <v>98</v>
      </c>
      <c r="CY88" s="170">
        <f t="shared" si="5"/>
        <v>99</v>
      </c>
      <c r="CZ88" s="170">
        <f t="shared" si="5"/>
        <v>100</v>
      </c>
      <c r="DA88" s="170">
        <f t="shared" si="5"/>
        <v>101</v>
      </c>
      <c r="DB88" s="170">
        <f t="shared" si="5"/>
        <v>102</v>
      </c>
      <c r="DC88" s="170">
        <f t="shared" si="5"/>
        <v>103</v>
      </c>
      <c r="DD88" s="170">
        <f t="shared" si="5"/>
        <v>104</v>
      </c>
      <c r="DE88" s="170">
        <f t="shared" si="5"/>
        <v>105</v>
      </c>
      <c r="DF88" s="170">
        <f t="shared" si="5"/>
        <v>106</v>
      </c>
      <c r="DG88" s="170">
        <f t="shared" si="5"/>
        <v>107</v>
      </c>
      <c r="DH88" s="170">
        <f t="shared" si="5"/>
        <v>108</v>
      </c>
      <c r="DI88" s="170">
        <f t="shared" si="5"/>
        <v>109</v>
      </c>
      <c r="DJ88" s="170">
        <f t="shared" si="5"/>
        <v>110</v>
      </c>
      <c r="DK88" s="170">
        <f t="shared" si="5"/>
        <v>111</v>
      </c>
      <c r="DL88" s="170">
        <f t="shared" si="5"/>
        <v>112</v>
      </c>
      <c r="DM88" s="170">
        <f t="shared" si="5"/>
        <v>113</v>
      </c>
      <c r="DN88" s="170">
        <f t="shared" si="5"/>
        <v>114</v>
      </c>
      <c r="DO88" s="170">
        <f t="shared" si="5"/>
        <v>115</v>
      </c>
      <c r="DP88" s="170">
        <f t="shared" si="5"/>
        <v>116</v>
      </c>
      <c r="DQ88" s="170">
        <f t="shared" si="5"/>
        <v>117</v>
      </c>
      <c r="DR88" s="170">
        <f t="shared" si="5"/>
        <v>118</v>
      </c>
      <c r="DS88" s="170">
        <f t="shared" si="5"/>
        <v>119</v>
      </c>
      <c r="DT88" s="170">
        <f t="shared" si="5"/>
        <v>120</v>
      </c>
      <c r="DU88" s="170">
        <f t="shared" si="5"/>
        <v>121</v>
      </c>
      <c r="DV88" s="170">
        <f t="shared" si="5"/>
        <v>122</v>
      </c>
      <c r="DW88" s="170">
        <f t="shared" si="5"/>
        <v>123</v>
      </c>
    </row>
    <row r="89" spans="1:127" x14ac:dyDescent="0.2">
      <c r="A89" s="177"/>
      <c r="B89" s="153"/>
      <c r="C89" s="130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6"/>
      <c r="BR89" s="146"/>
      <c r="BS89" s="146"/>
      <c r="BT89" s="146"/>
      <c r="BU89" s="146"/>
      <c r="BV89" s="146"/>
      <c r="BW89" s="146"/>
      <c r="BX89" s="146"/>
      <c r="BY89" s="146"/>
      <c r="BZ89" s="146"/>
      <c r="CA89" s="146"/>
      <c r="CB89" s="146"/>
      <c r="CC89" s="146"/>
      <c r="CD89" s="146"/>
      <c r="CE89" s="146"/>
      <c r="CF89" s="146"/>
      <c r="CG89" s="146"/>
      <c r="CH89" s="146"/>
      <c r="CI89" s="146"/>
      <c r="CJ89" s="146"/>
      <c r="CK89" s="146"/>
      <c r="CL89" s="146"/>
      <c r="CM89" s="146"/>
      <c r="CN89" s="146"/>
      <c r="CO89" s="146"/>
      <c r="CP89" s="146"/>
      <c r="CQ89" s="146"/>
      <c r="CR89" s="146"/>
      <c r="CS89" s="146"/>
      <c r="CT89" s="146"/>
      <c r="CU89" s="146"/>
      <c r="CV89" s="146"/>
      <c r="CW89" s="146"/>
      <c r="CX89" s="146"/>
      <c r="CY89" s="146"/>
      <c r="CZ89" s="146"/>
      <c r="DA89" s="146"/>
      <c r="DB89" s="146"/>
      <c r="DC89" s="146"/>
      <c r="DD89" s="146"/>
      <c r="DE89" s="146"/>
      <c r="DF89" s="146"/>
      <c r="DG89" s="146"/>
      <c r="DH89" s="146"/>
      <c r="DI89" s="146"/>
      <c r="DJ89" s="146"/>
      <c r="DK89" s="146"/>
      <c r="DL89" s="146"/>
      <c r="DM89" s="146"/>
      <c r="DN89" s="146"/>
      <c r="DO89" s="146"/>
      <c r="DP89" s="146"/>
      <c r="DQ89" s="146"/>
      <c r="DR89" s="146"/>
      <c r="DS89" s="146"/>
      <c r="DT89" s="146"/>
      <c r="DU89" s="146"/>
      <c r="DV89" s="146"/>
      <c r="DW89" s="146"/>
    </row>
    <row r="90" spans="1:127" s="137" customFormat="1" x14ac:dyDescent="0.2">
      <c r="A90" s="167"/>
      <c r="B90" s="216"/>
      <c r="C90" s="138"/>
      <c r="D90" s="138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  <c r="BI90" s="147"/>
      <c r="BJ90" s="147"/>
      <c r="BK90" s="147"/>
      <c r="BL90" s="147"/>
      <c r="BM90" s="147"/>
      <c r="BN90" s="147"/>
      <c r="BO90" s="147"/>
      <c r="BP90" s="147"/>
      <c r="BQ90" s="147"/>
      <c r="BR90" s="147"/>
      <c r="BS90" s="147"/>
      <c r="BT90" s="147"/>
      <c r="BU90" s="147"/>
      <c r="BV90" s="147"/>
      <c r="BW90" s="147"/>
      <c r="BX90" s="147"/>
      <c r="BY90" s="147"/>
      <c r="BZ90" s="147"/>
      <c r="CA90" s="147"/>
      <c r="CB90" s="147"/>
      <c r="CC90" s="147"/>
      <c r="CD90" s="147"/>
      <c r="CE90" s="147"/>
      <c r="CF90" s="147"/>
      <c r="CG90" s="147"/>
      <c r="CH90" s="147"/>
      <c r="CI90" s="147"/>
      <c r="CJ90" s="147"/>
      <c r="CK90" s="147"/>
      <c r="CL90" s="147"/>
      <c r="CM90" s="147"/>
      <c r="CN90" s="147"/>
      <c r="CO90" s="147"/>
      <c r="CP90" s="147"/>
      <c r="CQ90" s="147"/>
      <c r="CR90" s="147"/>
      <c r="CS90" s="147"/>
      <c r="CT90" s="147"/>
      <c r="CU90" s="147"/>
      <c r="CV90" s="147"/>
      <c r="CW90" s="147"/>
      <c r="CX90" s="147"/>
      <c r="CY90" s="147"/>
      <c r="CZ90" s="147"/>
      <c r="DA90" s="147"/>
      <c r="DB90" s="147"/>
      <c r="DC90" s="147"/>
      <c r="DD90" s="147"/>
      <c r="DE90" s="147"/>
      <c r="DF90" s="147"/>
      <c r="DG90" s="147"/>
      <c r="DH90" s="147"/>
      <c r="DI90" s="147"/>
      <c r="DJ90" s="147"/>
      <c r="DK90" s="147"/>
      <c r="DL90" s="147"/>
      <c r="DM90" s="147"/>
      <c r="DN90" s="147"/>
      <c r="DO90" s="147"/>
      <c r="DP90" s="147"/>
      <c r="DQ90" s="147"/>
      <c r="DR90" s="147"/>
      <c r="DS90" s="147"/>
      <c r="DT90" s="147"/>
      <c r="DU90" s="147"/>
      <c r="DV90" s="147"/>
      <c r="DW90" s="147"/>
    </row>
    <row r="91" spans="1:127" x14ac:dyDescent="0.2">
      <c r="A91" s="177"/>
      <c r="B91" s="172"/>
    </row>
    <row r="92" spans="1:127" s="137" customFormat="1" x14ac:dyDescent="0.2">
      <c r="A92" s="167"/>
      <c r="B92" s="167" t="s">
        <v>294</v>
      </c>
      <c r="C92" s="148"/>
      <c r="D92" s="138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  <c r="BI92" s="147"/>
      <c r="BJ92" s="147"/>
      <c r="BK92" s="147"/>
      <c r="BL92" s="147"/>
      <c r="BM92" s="147"/>
      <c r="BN92" s="147"/>
      <c r="BO92" s="147"/>
      <c r="BP92" s="147"/>
      <c r="BQ92" s="147"/>
      <c r="BR92" s="147"/>
      <c r="BS92" s="147"/>
      <c r="BT92" s="147"/>
      <c r="BU92" s="147"/>
      <c r="BV92" s="147"/>
      <c r="BW92" s="147"/>
      <c r="BX92" s="147"/>
      <c r="BY92" s="147"/>
      <c r="BZ92" s="147"/>
      <c r="CA92" s="147"/>
      <c r="CB92" s="147"/>
      <c r="CC92" s="147"/>
      <c r="CD92" s="147"/>
      <c r="CE92" s="147"/>
      <c r="CF92" s="147"/>
      <c r="CG92" s="147"/>
      <c r="CH92" s="147"/>
      <c r="CI92" s="147"/>
      <c r="CJ92" s="147"/>
      <c r="CK92" s="147"/>
      <c r="CL92" s="147"/>
      <c r="CM92" s="147"/>
      <c r="CN92" s="147"/>
      <c r="CO92" s="147"/>
      <c r="CP92" s="147"/>
      <c r="CQ92" s="147"/>
      <c r="CR92" s="147"/>
      <c r="CS92" s="147"/>
      <c r="CT92" s="147"/>
      <c r="CU92" s="147"/>
      <c r="CV92" s="147"/>
      <c r="CW92" s="147"/>
      <c r="CX92" s="147"/>
      <c r="CY92" s="147"/>
      <c r="CZ92" s="147"/>
      <c r="DA92" s="147"/>
      <c r="DB92" s="147"/>
      <c r="DC92" s="147"/>
      <c r="DD92" s="147"/>
      <c r="DE92" s="147"/>
      <c r="DF92" s="147"/>
      <c r="DG92" s="147"/>
      <c r="DH92" s="147"/>
      <c r="DI92" s="147"/>
      <c r="DJ92" s="147"/>
      <c r="DK92" s="147"/>
      <c r="DL92" s="147"/>
      <c r="DM92" s="147"/>
      <c r="DN92" s="147"/>
      <c r="DO92" s="147"/>
      <c r="DP92" s="147"/>
      <c r="DQ92" s="147"/>
      <c r="DR92" s="147"/>
      <c r="DS92" s="147"/>
      <c r="DT92" s="147"/>
      <c r="DU92" s="147"/>
      <c r="DV92" s="147"/>
      <c r="DW92" s="147"/>
    </row>
    <row r="93" spans="1:127" x14ac:dyDescent="0.2">
      <c r="A93" s="172"/>
      <c r="B93" s="172"/>
    </row>
    <row r="94" spans="1:127" ht="15" x14ac:dyDescent="0.25">
      <c r="A94" s="176" t="s">
        <v>258</v>
      </c>
      <c r="B94" s="172"/>
    </row>
    <row r="95" spans="1:127" x14ac:dyDescent="0.2">
      <c r="A95" s="177"/>
      <c r="B95" s="183" t="s">
        <v>259</v>
      </c>
      <c r="C95" s="224" t="s">
        <v>108</v>
      </c>
    </row>
    <row r="96" spans="1:127" x14ac:dyDescent="0.2">
      <c r="A96" s="172"/>
      <c r="B96" s="172" t="s">
        <v>5</v>
      </c>
      <c r="C96" s="225" t="s">
        <v>315</v>
      </c>
    </row>
    <row r="97" spans="1:127" x14ac:dyDescent="0.2">
      <c r="A97" s="172"/>
      <c r="B97" s="172" t="s">
        <v>8</v>
      </c>
      <c r="C97" s="226" t="s">
        <v>410</v>
      </c>
    </row>
    <row r="98" spans="1:127" x14ac:dyDescent="0.2">
      <c r="A98" s="172"/>
      <c r="B98" s="172" t="s">
        <v>198</v>
      </c>
      <c r="C98" s="225" t="s">
        <v>315</v>
      </c>
    </row>
    <row r="99" spans="1:127" x14ac:dyDescent="0.2">
      <c r="A99" s="172"/>
      <c r="B99" s="172" t="s">
        <v>23</v>
      </c>
    </row>
    <row r="100" spans="1:127" x14ac:dyDescent="0.2">
      <c r="A100" s="172"/>
      <c r="B100" s="172"/>
    </row>
    <row r="101" spans="1:127" x14ac:dyDescent="0.2">
      <c r="A101" s="178" t="s">
        <v>260</v>
      </c>
      <c r="B101" s="172"/>
    </row>
    <row r="102" spans="1:127" x14ac:dyDescent="0.2">
      <c r="A102" s="177"/>
      <c r="B102" s="172" t="s">
        <v>199</v>
      </c>
      <c r="C102" s="143">
        <v>1</v>
      </c>
    </row>
    <row r="103" spans="1:127" x14ac:dyDescent="0.2">
      <c r="A103" s="172"/>
      <c r="B103" s="172" t="s">
        <v>194</v>
      </c>
      <c r="C103" s="143"/>
    </row>
    <row r="104" spans="1:127" x14ac:dyDescent="0.2">
      <c r="A104" s="172"/>
      <c r="B104" s="172" t="s">
        <v>195</v>
      </c>
      <c r="C104" s="143"/>
    </row>
    <row r="105" spans="1:127" x14ac:dyDescent="0.2">
      <c r="A105" s="172"/>
      <c r="B105" s="172" t="s">
        <v>196</v>
      </c>
      <c r="C105" s="143"/>
    </row>
    <row r="106" spans="1:127" x14ac:dyDescent="0.2">
      <c r="A106" s="172"/>
      <c r="B106" s="172" t="s">
        <v>23</v>
      </c>
      <c r="C106" s="166">
        <f>SUM(C102:C105)</f>
        <v>1</v>
      </c>
    </row>
    <row r="107" spans="1:127" x14ac:dyDescent="0.2">
      <c r="A107" s="172"/>
      <c r="B107" s="172" t="s">
        <v>95</v>
      </c>
      <c r="C107" s="167">
        <f>C103*30+C104*60+C105*90</f>
        <v>0</v>
      </c>
    </row>
    <row r="108" spans="1:127" x14ac:dyDescent="0.2">
      <c r="A108" s="172"/>
      <c r="B108" s="172"/>
    </row>
    <row r="109" spans="1:127" ht="15" x14ac:dyDescent="0.25">
      <c r="A109" s="176" t="s">
        <v>15</v>
      </c>
      <c r="B109" s="172"/>
    </row>
    <row r="110" spans="1:127" x14ac:dyDescent="0.2">
      <c r="A110" s="172"/>
      <c r="B110" s="178" t="s">
        <v>263</v>
      </c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2"/>
      <c r="AH110" s="152"/>
      <c r="AI110" s="152"/>
      <c r="AJ110" s="152"/>
      <c r="AK110" s="152"/>
      <c r="AL110" s="152"/>
      <c r="AM110" s="152"/>
      <c r="AN110" s="152"/>
      <c r="AO110" s="152"/>
      <c r="AP110" s="152"/>
      <c r="AQ110" s="152"/>
      <c r="AR110" s="152"/>
      <c r="AS110" s="152"/>
      <c r="AT110" s="152"/>
      <c r="AU110" s="152"/>
      <c r="AV110" s="152"/>
      <c r="AW110" s="152"/>
      <c r="AX110" s="152"/>
      <c r="AY110" s="152"/>
      <c r="AZ110" s="152"/>
      <c r="BA110" s="152"/>
      <c r="BB110" s="152"/>
      <c r="BC110" s="152"/>
      <c r="BD110" s="152"/>
      <c r="BE110" s="152"/>
      <c r="BF110" s="152"/>
      <c r="BG110" s="152"/>
      <c r="BH110" s="152"/>
      <c r="BI110" s="152"/>
      <c r="BJ110" s="152"/>
      <c r="BK110" s="152"/>
      <c r="BL110" s="152"/>
      <c r="BM110" s="152"/>
      <c r="BN110" s="152"/>
      <c r="BO110" s="152"/>
      <c r="BP110" s="152"/>
      <c r="BQ110" s="152"/>
      <c r="BR110" s="152"/>
      <c r="BS110" s="152"/>
      <c r="BT110" s="152"/>
      <c r="BU110" s="152"/>
      <c r="BV110" s="152"/>
      <c r="BW110" s="152"/>
      <c r="BX110" s="152"/>
      <c r="BY110" s="152"/>
      <c r="BZ110" s="152"/>
      <c r="CA110" s="152"/>
      <c r="CB110" s="152"/>
      <c r="CC110" s="152"/>
      <c r="CD110" s="152"/>
      <c r="CE110" s="152"/>
      <c r="CF110" s="152"/>
      <c r="CG110" s="152"/>
      <c r="CH110" s="152"/>
      <c r="CI110" s="152"/>
      <c r="CJ110" s="152"/>
      <c r="CK110" s="152"/>
      <c r="CL110" s="152"/>
      <c r="CM110" s="152"/>
      <c r="CN110" s="152"/>
      <c r="CO110" s="152"/>
      <c r="CP110" s="152"/>
      <c r="CQ110" s="152"/>
      <c r="CR110" s="152"/>
      <c r="CS110" s="152"/>
      <c r="CT110" s="152"/>
      <c r="CU110" s="152"/>
      <c r="CV110" s="152"/>
      <c r="CW110" s="152"/>
      <c r="CX110" s="152"/>
      <c r="CY110" s="152"/>
      <c r="CZ110" s="152"/>
      <c r="DA110" s="152"/>
      <c r="DB110" s="152"/>
      <c r="DC110" s="152"/>
      <c r="DD110" s="152"/>
      <c r="DE110" s="152"/>
      <c r="DF110" s="152"/>
      <c r="DG110" s="152"/>
      <c r="DH110" s="152"/>
      <c r="DI110" s="152"/>
      <c r="DJ110" s="152"/>
      <c r="DK110" s="152"/>
      <c r="DL110" s="152"/>
      <c r="DM110" s="152"/>
      <c r="DN110" s="152"/>
      <c r="DO110" s="152"/>
      <c r="DP110" s="152"/>
      <c r="DQ110" s="152"/>
      <c r="DR110" s="152"/>
      <c r="DS110" s="152"/>
      <c r="DT110" s="152"/>
      <c r="DU110" s="152"/>
      <c r="DV110" s="152"/>
      <c r="DW110" s="152"/>
    </row>
    <row r="111" spans="1:127" s="136" customFormat="1" x14ac:dyDescent="0.2">
      <c r="A111" s="178"/>
      <c r="B111" s="178" t="s">
        <v>261</v>
      </c>
      <c r="D111" s="171" t="s">
        <v>180</v>
      </c>
      <c r="E111" s="170">
        <v>1</v>
      </c>
      <c r="F111" s="170">
        <f>E111+1</f>
        <v>2</v>
      </c>
      <c r="G111" s="170">
        <f t="shared" ref="G111:BR111" si="6">F111+1</f>
        <v>3</v>
      </c>
      <c r="H111" s="170">
        <f t="shared" si="6"/>
        <v>4</v>
      </c>
      <c r="I111" s="170">
        <f t="shared" si="6"/>
        <v>5</v>
      </c>
      <c r="J111" s="170">
        <f t="shared" si="6"/>
        <v>6</v>
      </c>
      <c r="K111" s="170">
        <f t="shared" si="6"/>
        <v>7</v>
      </c>
      <c r="L111" s="170">
        <f t="shared" si="6"/>
        <v>8</v>
      </c>
      <c r="M111" s="170">
        <f t="shared" si="6"/>
        <v>9</v>
      </c>
      <c r="N111" s="170">
        <f t="shared" si="6"/>
        <v>10</v>
      </c>
      <c r="O111" s="170">
        <f t="shared" si="6"/>
        <v>11</v>
      </c>
      <c r="P111" s="170">
        <f t="shared" si="6"/>
        <v>12</v>
      </c>
      <c r="Q111" s="170">
        <f t="shared" si="6"/>
        <v>13</v>
      </c>
      <c r="R111" s="170">
        <f t="shared" si="6"/>
        <v>14</v>
      </c>
      <c r="S111" s="170">
        <f t="shared" si="6"/>
        <v>15</v>
      </c>
      <c r="T111" s="170">
        <f t="shared" si="6"/>
        <v>16</v>
      </c>
      <c r="U111" s="170">
        <f t="shared" si="6"/>
        <v>17</v>
      </c>
      <c r="V111" s="170">
        <f t="shared" si="6"/>
        <v>18</v>
      </c>
      <c r="W111" s="170">
        <f t="shared" si="6"/>
        <v>19</v>
      </c>
      <c r="X111" s="170">
        <f t="shared" si="6"/>
        <v>20</v>
      </c>
      <c r="Y111" s="170">
        <f t="shared" si="6"/>
        <v>21</v>
      </c>
      <c r="Z111" s="170">
        <f t="shared" si="6"/>
        <v>22</v>
      </c>
      <c r="AA111" s="170">
        <f t="shared" si="6"/>
        <v>23</v>
      </c>
      <c r="AB111" s="170">
        <f t="shared" si="6"/>
        <v>24</v>
      </c>
      <c r="AC111" s="170">
        <f t="shared" si="6"/>
        <v>25</v>
      </c>
      <c r="AD111" s="170">
        <f t="shared" si="6"/>
        <v>26</v>
      </c>
      <c r="AE111" s="170">
        <f t="shared" si="6"/>
        <v>27</v>
      </c>
      <c r="AF111" s="170">
        <f t="shared" si="6"/>
        <v>28</v>
      </c>
      <c r="AG111" s="170">
        <f t="shared" si="6"/>
        <v>29</v>
      </c>
      <c r="AH111" s="170">
        <f t="shared" si="6"/>
        <v>30</v>
      </c>
      <c r="AI111" s="170">
        <f t="shared" si="6"/>
        <v>31</v>
      </c>
      <c r="AJ111" s="170">
        <f t="shared" si="6"/>
        <v>32</v>
      </c>
      <c r="AK111" s="170">
        <f t="shared" si="6"/>
        <v>33</v>
      </c>
      <c r="AL111" s="170">
        <f t="shared" si="6"/>
        <v>34</v>
      </c>
      <c r="AM111" s="170">
        <f t="shared" si="6"/>
        <v>35</v>
      </c>
      <c r="AN111" s="170">
        <f t="shared" si="6"/>
        <v>36</v>
      </c>
      <c r="AO111" s="170">
        <f t="shared" si="6"/>
        <v>37</v>
      </c>
      <c r="AP111" s="170">
        <f t="shared" si="6"/>
        <v>38</v>
      </c>
      <c r="AQ111" s="170">
        <f t="shared" si="6"/>
        <v>39</v>
      </c>
      <c r="AR111" s="170">
        <f t="shared" si="6"/>
        <v>40</v>
      </c>
      <c r="AS111" s="170">
        <f t="shared" si="6"/>
        <v>41</v>
      </c>
      <c r="AT111" s="170">
        <f t="shared" si="6"/>
        <v>42</v>
      </c>
      <c r="AU111" s="170">
        <f t="shared" si="6"/>
        <v>43</v>
      </c>
      <c r="AV111" s="170">
        <f t="shared" si="6"/>
        <v>44</v>
      </c>
      <c r="AW111" s="170">
        <f t="shared" si="6"/>
        <v>45</v>
      </c>
      <c r="AX111" s="170">
        <f t="shared" si="6"/>
        <v>46</v>
      </c>
      <c r="AY111" s="170">
        <f t="shared" si="6"/>
        <v>47</v>
      </c>
      <c r="AZ111" s="170">
        <f t="shared" si="6"/>
        <v>48</v>
      </c>
      <c r="BA111" s="170">
        <f t="shared" si="6"/>
        <v>49</v>
      </c>
      <c r="BB111" s="170">
        <f t="shared" si="6"/>
        <v>50</v>
      </c>
      <c r="BC111" s="170">
        <f t="shared" si="6"/>
        <v>51</v>
      </c>
      <c r="BD111" s="170">
        <f t="shared" si="6"/>
        <v>52</v>
      </c>
      <c r="BE111" s="170">
        <f t="shared" si="6"/>
        <v>53</v>
      </c>
      <c r="BF111" s="170">
        <f t="shared" si="6"/>
        <v>54</v>
      </c>
      <c r="BG111" s="170">
        <f t="shared" si="6"/>
        <v>55</v>
      </c>
      <c r="BH111" s="170">
        <f t="shared" si="6"/>
        <v>56</v>
      </c>
      <c r="BI111" s="170">
        <f t="shared" si="6"/>
        <v>57</v>
      </c>
      <c r="BJ111" s="170">
        <f t="shared" si="6"/>
        <v>58</v>
      </c>
      <c r="BK111" s="170">
        <f t="shared" si="6"/>
        <v>59</v>
      </c>
      <c r="BL111" s="170">
        <f t="shared" si="6"/>
        <v>60</v>
      </c>
      <c r="BM111" s="170">
        <f t="shared" si="6"/>
        <v>61</v>
      </c>
      <c r="BN111" s="170">
        <f t="shared" si="6"/>
        <v>62</v>
      </c>
      <c r="BO111" s="170">
        <f t="shared" si="6"/>
        <v>63</v>
      </c>
      <c r="BP111" s="170">
        <f t="shared" si="6"/>
        <v>64</v>
      </c>
      <c r="BQ111" s="170">
        <f t="shared" si="6"/>
        <v>65</v>
      </c>
      <c r="BR111" s="170">
        <f t="shared" si="6"/>
        <v>66</v>
      </c>
      <c r="BS111" s="170">
        <f t="shared" ref="BS111:DW111" si="7">BR111+1</f>
        <v>67</v>
      </c>
      <c r="BT111" s="170">
        <f t="shared" si="7"/>
        <v>68</v>
      </c>
      <c r="BU111" s="170">
        <f t="shared" si="7"/>
        <v>69</v>
      </c>
      <c r="BV111" s="170">
        <f t="shared" si="7"/>
        <v>70</v>
      </c>
      <c r="BW111" s="170">
        <f t="shared" si="7"/>
        <v>71</v>
      </c>
      <c r="BX111" s="170">
        <f t="shared" si="7"/>
        <v>72</v>
      </c>
      <c r="BY111" s="170">
        <f t="shared" si="7"/>
        <v>73</v>
      </c>
      <c r="BZ111" s="170">
        <f t="shared" si="7"/>
        <v>74</v>
      </c>
      <c r="CA111" s="170">
        <f t="shared" si="7"/>
        <v>75</v>
      </c>
      <c r="CB111" s="170">
        <f t="shared" si="7"/>
        <v>76</v>
      </c>
      <c r="CC111" s="170">
        <f t="shared" si="7"/>
        <v>77</v>
      </c>
      <c r="CD111" s="170">
        <f t="shared" si="7"/>
        <v>78</v>
      </c>
      <c r="CE111" s="170">
        <f t="shared" si="7"/>
        <v>79</v>
      </c>
      <c r="CF111" s="170">
        <f t="shared" si="7"/>
        <v>80</v>
      </c>
      <c r="CG111" s="170">
        <f t="shared" si="7"/>
        <v>81</v>
      </c>
      <c r="CH111" s="170">
        <f t="shared" si="7"/>
        <v>82</v>
      </c>
      <c r="CI111" s="170">
        <f t="shared" si="7"/>
        <v>83</v>
      </c>
      <c r="CJ111" s="170">
        <f t="shared" si="7"/>
        <v>84</v>
      </c>
      <c r="CK111" s="170">
        <f t="shared" si="7"/>
        <v>85</v>
      </c>
      <c r="CL111" s="170">
        <f t="shared" si="7"/>
        <v>86</v>
      </c>
      <c r="CM111" s="170">
        <f t="shared" si="7"/>
        <v>87</v>
      </c>
      <c r="CN111" s="170">
        <f t="shared" si="7"/>
        <v>88</v>
      </c>
      <c r="CO111" s="170">
        <f t="shared" si="7"/>
        <v>89</v>
      </c>
      <c r="CP111" s="170">
        <f t="shared" si="7"/>
        <v>90</v>
      </c>
      <c r="CQ111" s="170">
        <f t="shared" si="7"/>
        <v>91</v>
      </c>
      <c r="CR111" s="170">
        <f t="shared" si="7"/>
        <v>92</v>
      </c>
      <c r="CS111" s="170">
        <f t="shared" si="7"/>
        <v>93</v>
      </c>
      <c r="CT111" s="170">
        <f t="shared" si="7"/>
        <v>94</v>
      </c>
      <c r="CU111" s="170">
        <f t="shared" si="7"/>
        <v>95</v>
      </c>
      <c r="CV111" s="170">
        <f t="shared" si="7"/>
        <v>96</v>
      </c>
      <c r="CW111" s="170">
        <f t="shared" si="7"/>
        <v>97</v>
      </c>
      <c r="CX111" s="170">
        <f t="shared" si="7"/>
        <v>98</v>
      </c>
      <c r="CY111" s="170">
        <f t="shared" si="7"/>
        <v>99</v>
      </c>
      <c r="CZ111" s="170">
        <f t="shared" si="7"/>
        <v>100</v>
      </c>
      <c r="DA111" s="170">
        <f t="shared" si="7"/>
        <v>101</v>
      </c>
      <c r="DB111" s="170">
        <f t="shared" si="7"/>
        <v>102</v>
      </c>
      <c r="DC111" s="170">
        <f t="shared" si="7"/>
        <v>103</v>
      </c>
      <c r="DD111" s="170">
        <f t="shared" si="7"/>
        <v>104</v>
      </c>
      <c r="DE111" s="170">
        <f t="shared" si="7"/>
        <v>105</v>
      </c>
      <c r="DF111" s="170">
        <f t="shared" si="7"/>
        <v>106</v>
      </c>
      <c r="DG111" s="170">
        <f t="shared" si="7"/>
        <v>107</v>
      </c>
      <c r="DH111" s="170">
        <f t="shared" si="7"/>
        <v>108</v>
      </c>
      <c r="DI111" s="170">
        <f t="shared" si="7"/>
        <v>109</v>
      </c>
      <c r="DJ111" s="170">
        <f t="shared" si="7"/>
        <v>110</v>
      </c>
      <c r="DK111" s="170">
        <f t="shared" si="7"/>
        <v>111</v>
      </c>
      <c r="DL111" s="170">
        <f t="shared" si="7"/>
        <v>112</v>
      </c>
      <c r="DM111" s="170">
        <f t="shared" si="7"/>
        <v>113</v>
      </c>
      <c r="DN111" s="170">
        <f t="shared" si="7"/>
        <v>114</v>
      </c>
      <c r="DO111" s="170">
        <f t="shared" si="7"/>
        <v>115</v>
      </c>
      <c r="DP111" s="170">
        <f t="shared" si="7"/>
        <v>116</v>
      </c>
      <c r="DQ111" s="170">
        <f t="shared" si="7"/>
        <v>117</v>
      </c>
      <c r="DR111" s="170">
        <f t="shared" si="7"/>
        <v>118</v>
      </c>
      <c r="DS111" s="170">
        <f t="shared" si="7"/>
        <v>119</v>
      </c>
      <c r="DT111" s="170">
        <f t="shared" si="7"/>
        <v>120</v>
      </c>
      <c r="DU111" s="170">
        <f t="shared" si="7"/>
        <v>121</v>
      </c>
      <c r="DV111" s="170">
        <f t="shared" si="7"/>
        <v>122</v>
      </c>
      <c r="DW111" s="170">
        <f t="shared" si="7"/>
        <v>123</v>
      </c>
    </row>
    <row r="112" spans="1:127" x14ac:dyDescent="0.2">
      <c r="A112" s="177"/>
      <c r="B112" s="216"/>
      <c r="C112" s="130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46"/>
      <c r="AW112" s="146"/>
      <c r="AX112" s="146"/>
      <c r="AY112" s="146"/>
      <c r="AZ112" s="146"/>
      <c r="BA112" s="146"/>
      <c r="BB112" s="146"/>
      <c r="BC112" s="146"/>
      <c r="BD112" s="146"/>
      <c r="BE112" s="146"/>
      <c r="BF112" s="146"/>
      <c r="BG112" s="146"/>
      <c r="BH112" s="146"/>
      <c r="BI112" s="146"/>
      <c r="BJ112" s="146"/>
      <c r="BK112" s="146"/>
      <c r="BL112" s="146"/>
      <c r="BM112" s="146"/>
      <c r="BN112" s="146"/>
      <c r="BO112" s="146"/>
      <c r="BP112" s="146"/>
      <c r="BQ112" s="146"/>
      <c r="BR112" s="146"/>
      <c r="BS112" s="146"/>
      <c r="BT112" s="146"/>
      <c r="BU112" s="146"/>
      <c r="BV112" s="146"/>
      <c r="BW112" s="146"/>
      <c r="BX112" s="146"/>
      <c r="BY112" s="146"/>
      <c r="BZ112" s="146"/>
      <c r="CA112" s="146"/>
      <c r="CB112" s="146"/>
      <c r="CC112" s="146"/>
      <c r="CD112" s="146"/>
      <c r="CE112" s="146"/>
      <c r="CF112" s="146"/>
      <c r="CG112" s="146"/>
      <c r="CH112" s="146"/>
      <c r="CI112" s="146"/>
      <c r="CJ112" s="146"/>
      <c r="CK112" s="146"/>
      <c r="CL112" s="146"/>
      <c r="CM112" s="146"/>
      <c r="CN112" s="146"/>
      <c r="CO112" s="146"/>
      <c r="CP112" s="146"/>
      <c r="CQ112" s="146"/>
      <c r="CR112" s="146"/>
      <c r="CS112" s="146"/>
      <c r="CT112" s="146"/>
      <c r="CU112" s="146"/>
      <c r="CV112" s="146"/>
      <c r="CW112" s="146"/>
      <c r="CX112" s="146"/>
      <c r="CY112" s="146"/>
      <c r="CZ112" s="146"/>
      <c r="DA112" s="146"/>
      <c r="DB112" s="146"/>
      <c r="DC112" s="146"/>
      <c r="DD112" s="146"/>
      <c r="DE112" s="146"/>
      <c r="DF112" s="146"/>
      <c r="DG112" s="146"/>
      <c r="DH112" s="146"/>
      <c r="DI112" s="146"/>
      <c r="DJ112" s="146"/>
      <c r="DK112" s="146"/>
      <c r="DL112" s="146"/>
      <c r="DM112" s="146"/>
      <c r="DN112" s="146"/>
      <c r="DO112" s="146"/>
      <c r="DP112" s="146"/>
      <c r="DQ112" s="146"/>
      <c r="DR112" s="146"/>
      <c r="DS112" s="146"/>
      <c r="DT112" s="146"/>
      <c r="DU112" s="146"/>
      <c r="DV112" s="146"/>
      <c r="DW112" s="146"/>
    </row>
    <row r="113" spans="1:127" s="137" customFormat="1" x14ac:dyDescent="0.2">
      <c r="A113" s="167"/>
      <c r="B113" s="216"/>
      <c r="C113" s="138"/>
      <c r="D113" s="138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  <c r="BB113" s="147"/>
      <c r="BC113" s="147"/>
      <c r="BD113" s="147"/>
      <c r="BE113" s="147"/>
      <c r="BF113" s="147"/>
      <c r="BG113" s="147"/>
      <c r="BH113" s="147"/>
      <c r="BI113" s="147"/>
      <c r="BJ113" s="147"/>
      <c r="BK113" s="147"/>
      <c r="BL113" s="147"/>
      <c r="BM113" s="147"/>
      <c r="BN113" s="147"/>
      <c r="BO113" s="147"/>
      <c r="BP113" s="147"/>
      <c r="BQ113" s="147"/>
      <c r="BR113" s="147"/>
      <c r="BS113" s="147"/>
      <c r="BT113" s="147"/>
      <c r="BU113" s="147"/>
      <c r="BV113" s="147"/>
      <c r="BW113" s="147"/>
      <c r="BX113" s="147"/>
      <c r="BY113" s="147"/>
      <c r="BZ113" s="147"/>
      <c r="CA113" s="147"/>
      <c r="CB113" s="147"/>
      <c r="CC113" s="147"/>
      <c r="CD113" s="147"/>
      <c r="CE113" s="147"/>
      <c r="CF113" s="147"/>
      <c r="CG113" s="147"/>
      <c r="CH113" s="147"/>
      <c r="CI113" s="147"/>
      <c r="CJ113" s="147"/>
      <c r="CK113" s="147"/>
      <c r="CL113" s="147"/>
      <c r="CM113" s="147"/>
      <c r="CN113" s="147"/>
      <c r="CO113" s="147"/>
      <c r="CP113" s="147"/>
      <c r="CQ113" s="147"/>
      <c r="CR113" s="147"/>
      <c r="CS113" s="147"/>
      <c r="CT113" s="147"/>
      <c r="CU113" s="147"/>
      <c r="CV113" s="147"/>
      <c r="CW113" s="147"/>
      <c r="CX113" s="147"/>
      <c r="CY113" s="147"/>
      <c r="CZ113" s="147"/>
      <c r="DA113" s="147"/>
      <c r="DB113" s="147"/>
      <c r="DC113" s="147"/>
      <c r="DD113" s="147"/>
      <c r="DE113" s="147"/>
      <c r="DF113" s="147"/>
      <c r="DG113" s="147"/>
      <c r="DH113" s="147"/>
      <c r="DI113" s="147"/>
      <c r="DJ113" s="147"/>
      <c r="DK113" s="147"/>
      <c r="DL113" s="147"/>
      <c r="DM113" s="147"/>
      <c r="DN113" s="147"/>
      <c r="DO113" s="147"/>
      <c r="DP113" s="147"/>
      <c r="DQ113" s="147"/>
      <c r="DR113" s="147"/>
      <c r="DS113" s="147"/>
      <c r="DT113" s="147"/>
      <c r="DU113" s="147"/>
      <c r="DV113" s="147"/>
      <c r="DW113" s="147"/>
    </row>
    <row r="114" spans="1:127" x14ac:dyDescent="0.2">
      <c r="A114" s="172"/>
      <c r="B114" s="172"/>
    </row>
    <row r="115" spans="1:127" s="137" customFormat="1" x14ac:dyDescent="0.2">
      <c r="A115" s="167"/>
      <c r="B115" s="167" t="s">
        <v>293</v>
      </c>
      <c r="C115" s="148"/>
      <c r="D115" s="138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  <c r="BI115" s="147"/>
      <c r="BJ115" s="147"/>
      <c r="BK115" s="147"/>
      <c r="BL115" s="147"/>
      <c r="BM115" s="147"/>
      <c r="BN115" s="147"/>
      <c r="BO115" s="147"/>
      <c r="BP115" s="147"/>
      <c r="BQ115" s="147"/>
      <c r="BR115" s="147"/>
      <c r="BS115" s="147"/>
      <c r="BT115" s="147"/>
      <c r="BU115" s="147"/>
      <c r="BV115" s="147"/>
      <c r="BW115" s="147"/>
      <c r="BX115" s="147"/>
      <c r="BY115" s="147"/>
      <c r="BZ115" s="147"/>
      <c r="CA115" s="147"/>
      <c r="CB115" s="147"/>
      <c r="CC115" s="147"/>
      <c r="CD115" s="147"/>
      <c r="CE115" s="147"/>
      <c r="CF115" s="147"/>
      <c r="CG115" s="147"/>
      <c r="CH115" s="147"/>
      <c r="CI115" s="147"/>
      <c r="CJ115" s="147"/>
      <c r="CK115" s="147"/>
      <c r="CL115" s="147"/>
      <c r="CM115" s="147"/>
      <c r="CN115" s="147"/>
      <c r="CO115" s="147"/>
      <c r="CP115" s="147"/>
      <c r="CQ115" s="147"/>
      <c r="CR115" s="147"/>
      <c r="CS115" s="147"/>
      <c r="CT115" s="147"/>
      <c r="CU115" s="147"/>
      <c r="CV115" s="147"/>
      <c r="CW115" s="147"/>
      <c r="CX115" s="147"/>
      <c r="CY115" s="147"/>
      <c r="CZ115" s="147"/>
      <c r="DA115" s="147"/>
      <c r="DB115" s="147"/>
      <c r="DC115" s="147"/>
      <c r="DD115" s="147"/>
      <c r="DE115" s="147"/>
      <c r="DF115" s="147"/>
      <c r="DG115" s="147"/>
      <c r="DH115" s="147"/>
      <c r="DI115" s="147"/>
      <c r="DJ115" s="147"/>
      <c r="DK115" s="147"/>
      <c r="DL115" s="147"/>
      <c r="DM115" s="147"/>
      <c r="DN115" s="147"/>
      <c r="DO115" s="147"/>
      <c r="DP115" s="147"/>
      <c r="DQ115" s="147"/>
      <c r="DR115" s="147"/>
      <c r="DS115" s="147"/>
      <c r="DT115" s="147"/>
      <c r="DU115" s="147"/>
      <c r="DV115" s="147"/>
      <c r="DW115" s="147"/>
    </row>
    <row r="116" spans="1:127" x14ac:dyDescent="0.2">
      <c r="A116" s="172"/>
      <c r="B116" s="172"/>
    </row>
    <row r="117" spans="1:127" ht="15" x14ac:dyDescent="0.25">
      <c r="A117" s="176" t="s">
        <v>265</v>
      </c>
      <c r="B117" s="172"/>
    </row>
    <row r="118" spans="1:127" x14ac:dyDescent="0.2">
      <c r="A118" s="183" t="s">
        <v>266</v>
      </c>
      <c r="B118" s="172"/>
      <c r="C118" s="140"/>
      <c r="E118" s="156"/>
    </row>
    <row r="119" spans="1:127" x14ac:dyDescent="0.2">
      <c r="A119" s="177"/>
      <c r="B119" s="183" t="s">
        <v>267</v>
      </c>
      <c r="C119" s="227"/>
      <c r="D119" s="171" t="s">
        <v>180</v>
      </c>
      <c r="E119" s="178">
        <v>1</v>
      </c>
      <c r="F119" s="178">
        <f>E119+1</f>
        <v>2</v>
      </c>
      <c r="G119" s="178">
        <f t="shared" ref="G119:BR119" si="8">F119+1</f>
        <v>3</v>
      </c>
      <c r="H119" s="178">
        <f t="shared" si="8"/>
        <v>4</v>
      </c>
      <c r="I119" s="178">
        <f t="shared" si="8"/>
        <v>5</v>
      </c>
      <c r="J119" s="178">
        <f t="shared" si="8"/>
        <v>6</v>
      </c>
      <c r="K119" s="178">
        <f t="shared" si="8"/>
        <v>7</v>
      </c>
      <c r="L119" s="178">
        <f t="shared" si="8"/>
        <v>8</v>
      </c>
      <c r="M119" s="178">
        <f t="shared" si="8"/>
        <v>9</v>
      </c>
      <c r="N119" s="178">
        <f t="shared" si="8"/>
        <v>10</v>
      </c>
      <c r="O119" s="178">
        <f t="shared" si="8"/>
        <v>11</v>
      </c>
      <c r="P119" s="178">
        <f t="shared" si="8"/>
        <v>12</v>
      </c>
      <c r="Q119" s="178">
        <f t="shared" si="8"/>
        <v>13</v>
      </c>
      <c r="R119" s="178">
        <f t="shared" si="8"/>
        <v>14</v>
      </c>
      <c r="S119" s="178">
        <f t="shared" si="8"/>
        <v>15</v>
      </c>
      <c r="T119" s="178">
        <f t="shared" si="8"/>
        <v>16</v>
      </c>
      <c r="U119" s="178">
        <f t="shared" si="8"/>
        <v>17</v>
      </c>
      <c r="V119" s="178">
        <f t="shared" si="8"/>
        <v>18</v>
      </c>
      <c r="W119" s="178">
        <f t="shared" si="8"/>
        <v>19</v>
      </c>
      <c r="X119" s="178">
        <f t="shared" si="8"/>
        <v>20</v>
      </c>
      <c r="Y119" s="178">
        <f t="shared" si="8"/>
        <v>21</v>
      </c>
      <c r="Z119" s="178">
        <f t="shared" si="8"/>
        <v>22</v>
      </c>
      <c r="AA119" s="178">
        <f t="shared" si="8"/>
        <v>23</v>
      </c>
      <c r="AB119" s="178">
        <f t="shared" si="8"/>
        <v>24</v>
      </c>
      <c r="AC119" s="178">
        <f t="shared" si="8"/>
        <v>25</v>
      </c>
      <c r="AD119" s="178">
        <f t="shared" si="8"/>
        <v>26</v>
      </c>
      <c r="AE119" s="178">
        <f t="shared" si="8"/>
        <v>27</v>
      </c>
      <c r="AF119" s="178">
        <f t="shared" si="8"/>
        <v>28</v>
      </c>
      <c r="AG119" s="178">
        <f t="shared" si="8"/>
        <v>29</v>
      </c>
      <c r="AH119" s="178">
        <f t="shared" si="8"/>
        <v>30</v>
      </c>
      <c r="AI119" s="178">
        <f t="shared" si="8"/>
        <v>31</v>
      </c>
      <c r="AJ119" s="178">
        <f t="shared" si="8"/>
        <v>32</v>
      </c>
      <c r="AK119" s="178">
        <f t="shared" si="8"/>
        <v>33</v>
      </c>
      <c r="AL119" s="178">
        <f t="shared" si="8"/>
        <v>34</v>
      </c>
      <c r="AM119" s="178">
        <f t="shared" si="8"/>
        <v>35</v>
      </c>
      <c r="AN119" s="178">
        <f t="shared" si="8"/>
        <v>36</v>
      </c>
      <c r="AO119" s="178">
        <f t="shared" si="8"/>
        <v>37</v>
      </c>
      <c r="AP119" s="178">
        <f t="shared" si="8"/>
        <v>38</v>
      </c>
      <c r="AQ119" s="178">
        <f t="shared" si="8"/>
        <v>39</v>
      </c>
      <c r="AR119" s="178">
        <f t="shared" si="8"/>
        <v>40</v>
      </c>
      <c r="AS119" s="178">
        <f t="shared" si="8"/>
        <v>41</v>
      </c>
      <c r="AT119" s="178">
        <f t="shared" si="8"/>
        <v>42</v>
      </c>
      <c r="AU119" s="178">
        <f t="shared" si="8"/>
        <v>43</v>
      </c>
      <c r="AV119" s="178">
        <f t="shared" si="8"/>
        <v>44</v>
      </c>
      <c r="AW119" s="178">
        <f t="shared" si="8"/>
        <v>45</v>
      </c>
      <c r="AX119" s="178">
        <f t="shared" si="8"/>
        <v>46</v>
      </c>
      <c r="AY119" s="178">
        <f t="shared" si="8"/>
        <v>47</v>
      </c>
      <c r="AZ119" s="178">
        <f t="shared" si="8"/>
        <v>48</v>
      </c>
      <c r="BA119" s="178">
        <f t="shared" si="8"/>
        <v>49</v>
      </c>
      <c r="BB119" s="178">
        <f t="shared" si="8"/>
        <v>50</v>
      </c>
      <c r="BC119" s="178">
        <f t="shared" si="8"/>
        <v>51</v>
      </c>
      <c r="BD119" s="178">
        <f t="shared" si="8"/>
        <v>52</v>
      </c>
      <c r="BE119" s="178">
        <f t="shared" si="8"/>
        <v>53</v>
      </c>
      <c r="BF119" s="178">
        <f t="shared" si="8"/>
        <v>54</v>
      </c>
      <c r="BG119" s="178">
        <f t="shared" si="8"/>
        <v>55</v>
      </c>
      <c r="BH119" s="178">
        <f t="shared" si="8"/>
        <v>56</v>
      </c>
      <c r="BI119" s="178">
        <f t="shared" si="8"/>
        <v>57</v>
      </c>
      <c r="BJ119" s="178">
        <f t="shared" si="8"/>
        <v>58</v>
      </c>
      <c r="BK119" s="178">
        <f t="shared" si="8"/>
        <v>59</v>
      </c>
      <c r="BL119" s="178">
        <f t="shared" si="8"/>
        <v>60</v>
      </c>
      <c r="BM119" s="178">
        <f t="shared" si="8"/>
        <v>61</v>
      </c>
      <c r="BN119" s="178">
        <f t="shared" si="8"/>
        <v>62</v>
      </c>
      <c r="BO119" s="178">
        <f t="shared" si="8"/>
        <v>63</v>
      </c>
      <c r="BP119" s="178">
        <f t="shared" si="8"/>
        <v>64</v>
      </c>
      <c r="BQ119" s="178">
        <f t="shared" si="8"/>
        <v>65</v>
      </c>
      <c r="BR119" s="178">
        <f t="shared" si="8"/>
        <v>66</v>
      </c>
      <c r="BS119" s="178">
        <f t="shared" ref="BS119:DW119" si="9">BR119+1</f>
        <v>67</v>
      </c>
      <c r="BT119" s="178">
        <f t="shared" si="9"/>
        <v>68</v>
      </c>
      <c r="BU119" s="178">
        <f t="shared" si="9"/>
        <v>69</v>
      </c>
      <c r="BV119" s="178">
        <f t="shared" si="9"/>
        <v>70</v>
      </c>
      <c r="BW119" s="178">
        <f t="shared" si="9"/>
        <v>71</v>
      </c>
      <c r="BX119" s="178">
        <f t="shared" si="9"/>
        <v>72</v>
      </c>
      <c r="BY119" s="178">
        <f t="shared" si="9"/>
        <v>73</v>
      </c>
      <c r="BZ119" s="178">
        <f t="shared" si="9"/>
        <v>74</v>
      </c>
      <c r="CA119" s="178">
        <f t="shared" si="9"/>
        <v>75</v>
      </c>
      <c r="CB119" s="178">
        <f t="shared" si="9"/>
        <v>76</v>
      </c>
      <c r="CC119" s="178">
        <f t="shared" si="9"/>
        <v>77</v>
      </c>
      <c r="CD119" s="178">
        <f t="shared" si="9"/>
        <v>78</v>
      </c>
      <c r="CE119" s="178">
        <f t="shared" si="9"/>
        <v>79</v>
      </c>
      <c r="CF119" s="178">
        <f t="shared" si="9"/>
        <v>80</v>
      </c>
      <c r="CG119" s="178">
        <f t="shared" si="9"/>
        <v>81</v>
      </c>
      <c r="CH119" s="178">
        <f t="shared" si="9"/>
        <v>82</v>
      </c>
      <c r="CI119" s="178">
        <f t="shared" si="9"/>
        <v>83</v>
      </c>
      <c r="CJ119" s="178">
        <f t="shared" si="9"/>
        <v>84</v>
      </c>
      <c r="CK119" s="178">
        <f t="shared" si="9"/>
        <v>85</v>
      </c>
      <c r="CL119" s="178">
        <f t="shared" si="9"/>
        <v>86</v>
      </c>
      <c r="CM119" s="178">
        <f t="shared" si="9"/>
        <v>87</v>
      </c>
      <c r="CN119" s="178">
        <f t="shared" si="9"/>
        <v>88</v>
      </c>
      <c r="CO119" s="178">
        <f t="shared" si="9"/>
        <v>89</v>
      </c>
      <c r="CP119" s="178">
        <f t="shared" si="9"/>
        <v>90</v>
      </c>
      <c r="CQ119" s="178">
        <f t="shared" si="9"/>
        <v>91</v>
      </c>
      <c r="CR119" s="178">
        <f t="shared" si="9"/>
        <v>92</v>
      </c>
      <c r="CS119" s="178">
        <f t="shared" si="9"/>
        <v>93</v>
      </c>
      <c r="CT119" s="178">
        <f t="shared" si="9"/>
        <v>94</v>
      </c>
      <c r="CU119" s="178">
        <f t="shared" si="9"/>
        <v>95</v>
      </c>
      <c r="CV119" s="178">
        <f t="shared" si="9"/>
        <v>96</v>
      </c>
      <c r="CW119" s="178">
        <f t="shared" si="9"/>
        <v>97</v>
      </c>
      <c r="CX119" s="178">
        <f t="shared" si="9"/>
        <v>98</v>
      </c>
      <c r="CY119" s="178">
        <f t="shared" si="9"/>
        <v>99</v>
      </c>
      <c r="CZ119" s="178">
        <f t="shared" si="9"/>
        <v>100</v>
      </c>
      <c r="DA119" s="178">
        <f t="shared" si="9"/>
        <v>101</v>
      </c>
      <c r="DB119" s="178">
        <f t="shared" si="9"/>
        <v>102</v>
      </c>
      <c r="DC119" s="178">
        <f t="shared" si="9"/>
        <v>103</v>
      </c>
      <c r="DD119" s="178">
        <f t="shared" si="9"/>
        <v>104</v>
      </c>
      <c r="DE119" s="178">
        <f t="shared" si="9"/>
        <v>105</v>
      </c>
      <c r="DF119" s="178">
        <f t="shared" si="9"/>
        <v>106</v>
      </c>
      <c r="DG119" s="178">
        <f t="shared" si="9"/>
        <v>107</v>
      </c>
      <c r="DH119" s="178">
        <f t="shared" si="9"/>
        <v>108</v>
      </c>
      <c r="DI119" s="178">
        <f t="shared" si="9"/>
        <v>109</v>
      </c>
      <c r="DJ119" s="178">
        <f t="shared" si="9"/>
        <v>110</v>
      </c>
      <c r="DK119" s="178">
        <f t="shared" si="9"/>
        <v>111</v>
      </c>
      <c r="DL119" s="178">
        <f t="shared" si="9"/>
        <v>112</v>
      </c>
      <c r="DM119" s="178">
        <f t="shared" si="9"/>
        <v>113</v>
      </c>
      <c r="DN119" s="178">
        <f t="shared" si="9"/>
        <v>114</v>
      </c>
      <c r="DO119" s="178">
        <f t="shared" si="9"/>
        <v>115</v>
      </c>
      <c r="DP119" s="178">
        <f t="shared" si="9"/>
        <v>116</v>
      </c>
      <c r="DQ119" s="178">
        <f t="shared" si="9"/>
        <v>117</v>
      </c>
      <c r="DR119" s="178">
        <f t="shared" si="9"/>
        <v>118</v>
      </c>
      <c r="DS119" s="178">
        <f t="shared" si="9"/>
        <v>119</v>
      </c>
      <c r="DT119" s="178">
        <f t="shared" si="9"/>
        <v>120</v>
      </c>
      <c r="DU119" s="178">
        <f t="shared" si="9"/>
        <v>121</v>
      </c>
      <c r="DV119" s="178">
        <f t="shared" si="9"/>
        <v>122</v>
      </c>
      <c r="DW119" s="178">
        <f t="shared" si="9"/>
        <v>123</v>
      </c>
    </row>
    <row r="120" spans="1:127" x14ac:dyDescent="0.2">
      <c r="A120" s="177"/>
      <c r="B120" s="187" t="s">
        <v>270</v>
      </c>
      <c r="C120" s="158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6"/>
      <c r="AK120" s="146"/>
      <c r="AL120" s="146"/>
      <c r="AM120" s="146"/>
      <c r="AN120" s="146"/>
      <c r="AO120" s="146"/>
      <c r="AP120" s="146"/>
      <c r="AQ120" s="146"/>
      <c r="AR120" s="146"/>
      <c r="AS120" s="146"/>
      <c r="AT120" s="146"/>
      <c r="AU120" s="146"/>
      <c r="AV120" s="146"/>
      <c r="AW120" s="146"/>
      <c r="AX120" s="146"/>
      <c r="AY120" s="146"/>
      <c r="AZ120" s="146"/>
      <c r="BA120" s="146"/>
      <c r="BB120" s="146"/>
      <c r="BC120" s="146"/>
      <c r="BD120" s="146"/>
      <c r="BE120" s="146"/>
      <c r="BF120" s="146"/>
      <c r="BG120" s="146"/>
      <c r="BH120" s="146"/>
      <c r="BI120" s="146"/>
      <c r="BJ120" s="146"/>
      <c r="BK120" s="146"/>
      <c r="BL120" s="146"/>
      <c r="BM120" s="146"/>
      <c r="BN120" s="146"/>
      <c r="BO120" s="146"/>
      <c r="BP120" s="146"/>
      <c r="BQ120" s="146"/>
      <c r="BR120" s="146"/>
      <c r="BS120" s="146"/>
      <c r="BT120" s="146"/>
      <c r="BU120" s="146"/>
      <c r="BV120" s="146"/>
      <c r="BW120" s="146"/>
      <c r="BX120" s="146"/>
      <c r="BY120" s="146"/>
      <c r="BZ120" s="146"/>
      <c r="CA120" s="146"/>
      <c r="CB120" s="146"/>
      <c r="CC120" s="146"/>
      <c r="CD120" s="146"/>
      <c r="CE120" s="146"/>
      <c r="CF120" s="146"/>
      <c r="CG120" s="146"/>
      <c r="CH120" s="146"/>
      <c r="CI120" s="146"/>
      <c r="CJ120" s="146"/>
      <c r="CK120" s="146"/>
      <c r="CL120" s="146"/>
      <c r="CM120" s="146"/>
      <c r="CN120" s="146"/>
      <c r="CO120" s="146"/>
      <c r="CP120" s="146"/>
      <c r="CQ120" s="146"/>
      <c r="CR120" s="146"/>
      <c r="CS120" s="146"/>
      <c r="CT120" s="146"/>
      <c r="CU120" s="146"/>
      <c r="CV120" s="146"/>
      <c r="CW120" s="146"/>
      <c r="CX120" s="146"/>
      <c r="CY120" s="146"/>
      <c r="CZ120" s="146"/>
      <c r="DA120" s="146"/>
      <c r="DB120" s="146"/>
      <c r="DC120" s="146"/>
      <c r="DD120" s="146"/>
      <c r="DE120" s="146"/>
      <c r="DF120" s="146"/>
      <c r="DG120" s="146"/>
      <c r="DH120" s="146"/>
      <c r="DI120" s="146"/>
      <c r="DJ120" s="146"/>
      <c r="DK120" s="146"/>
      <c r="DL120" s="146"/>
      <c r="DM120" s="146"/>
      <c r="DN120" s="146"/>
      <c r="DO120" s="146"/>
      <c r="DP120" s="146"/>
      <c r="DQ120" s="146"/>
      <c r="DR120" s="146"/>
      <c r="DS120" s="146"/>
      <c r="DT120" s="146"/>
      <c r="DU120" s="146"/>
      <c r="DV120" s="146"/>
      <c r="DW120" s="146"/>
    </row>
    <row r="121" spans="1:127" x14ac:dyDescent="0.2">
      <c r="A121" s="177"/>
      <c r="B121" s="172"/>
      <c r="D121" s="159"/>
    </row>
    <row r="122" spans="1:127" x14ac:dyDescent="0.2">
      <c r="A122" s="183" t="s">
        <v>268</v>
      </c>
      <c r="B122" s="172"/>
      <c r="C122" s="140"/>
      <c r="E122" s="156"/>
    </row>
    <row r="123" spans="1:127" x14ac:dyDescent="0.2">
      <c r="A123" s="177"/>
      <c r="B123" s="183" t="s">
        <v>269</v>
      </c>
      <c r="C123" s="227"/>
    </row>
    <row r="124" spans="1:127" x14ac:dyDescent="0.2">
      <c r="A124" s="177"/>
      <c r="B124" s="187" t="s">
        <v>271</v>
      </c>
      <c r="C124" s="158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146"/>
      <c r="AA124" s="146"/>
      <c r="AB124" s="146"/>
      <c r="AC124" s="146"/>
      <c r="AD124" s="146"/>
      <c r="AE124" s="146"/>
      <c r="AF124" s="146"/>
      <c r="AG124" s="146"/>
      <c r="AH124" s="146"/>
      <c r="AI124" s="146"/>
      <c r="AJ124" s="146"/>
      <c r="AK124" s="146"/>
      <c r="AL124" s="146"/>
      <c r="AM124" s="146"/>
      <c r="AN124" s="146"/>
      <c r="AO124" s="146"/>
      <c r="AP124" s="146"/>
      <c r="AQ124" s="146"/>
      <c r="AR124" s="146"/>
      <c r="AS124" s="146"/>
      <c r="AT124" s="146"/>
      <c r="AU124" s="146"/>
      <c r="AV124" s="146"/>
      <c r="AW124" s="146"/>
      <c r="AX124" s="146"/>
      <c r="AY124" s="146"/>
      <c r="AZ124" s="146"/>
      <c r="BA124" s="146"/>
      <c r="BB124" s="146"/>
      <c r="BC124" s="146"/>
      <c r="BD124" s="146"/>
      <c r="BE124" s="146"/>
      <c r="BF124" s="146"/>
      <c r="BG124" s="146"/>
      <c r="BH124" s="146"/>
      <c r="BI124" s="146"/>
      <c r="BJ124" s="146"/>
      <c r="BK124" s="146"/>
      <c r="BL124" s="146"/>
      <c r="BM124" s="146"/>
      <c r="BN124" s="146"/>
      <c r="BO124" s="146"/>
      <c r="BP124" s="146"/>
      <c r="BQ124" s="146"/>
      <c r="BR124" s="146"/>
      <c r="BS124" s="146"/>
      <c r="BT124" s="146"/>
      <c r="BU124" s="146"/>
      <c r="BV124" s="146"/>
      <c r="BW124" s="146"/>
      <c r="BX124" s="146"/>
      <c r="BY124" s="146"/>
      <c r="BZ124" s="146"/>
      <c r="CA124" s="146"/>
      <c r="CB124" s="146"/>
      <c r="CC124" s="146"/>
      <c r="CD124" s="146"/>
      <c r="CE124" s="146"/>
      <c r="CF124" s="146"/>
      <c r="CG124" s="146"/>
      <c r="CH124" s="146"/>
      <c r="CI124" s="146"/>
      <c r="CJ124" s="146"/>
      <c r="CK124" s="146"/>
      <c r="CL124" s="146"/>
      <c r="CM124" s="146"/>
      <c r="CN124" s="146"/>
      <c r="CO124" s="146"/>
      <c r="CP124" s="146"/>
      <c r="CQ124" s="146"/>
      <c r="CR124" s="146"/>
      <c r="CS124" s="146"/>
      <c r="CT124" s="146"/>
      <c r="CU124" s="146"/>
      <c r="CV124" s="146"/>
      <c r="CW124" s="146"/>
      <c r="CX124" s="146"/>
      <c r="CY124" s="146"/>
      <c r="CZ124" s="146"/>
      <c r="DA124" s="146"/>
      <c r="DB124" s="146"/>
      <c r="DC124" s="146"/>
      <c r="DD124" s="146"/>
      <c r="DE124" s="146"/>
      <c r="DF124" s="146"/>
      <c r="DG124" s="146"/>
      <c r="DH124" s="146"/>
      <c r="DI124" s="146"/>
      <c r="DJ124" s="146"/>
      <c r="DK124" s="146"/>
      <c r="DL124" s="146"/>
      <c r="DM124" s="146"/>
      <c r="DN124" s="146"/>
      <c r="DO124" s="146"/>
      <c r="DP124" s="146"/>
      <c r="DQ124" s="146"/>
      <c r="DR124" s="146"/>
      <c r="DS124" s="146"/>
      <c r="DT124" s="146"/>
      <c r="DU124" s="146"/>
      <c r="DV124" s="146"/>
      <c r="DW124" s="146"/>
    </row>
    <row r="125" spans="1:127" x14ac:dyDescent="0.2">
      <c r="A125" s="177"/>
      <c r="B125" s="172"/>
      <c r="D125" s="159"/>
    </row>
    <row r="126" spans="1:127" x14ac:dyDescent="0.2">
      <c r="A126" s="177"/>
      <c r="B126" s="183" t="s">
        <v>272</v>
      </c>
      <c r="C126" s="140"/>
      <c r="E126" s="156"/>
    </row>
    <row r="127" spans="1:127" x14ac:dyDescent="0.2">
      <c r="A127" s="177"/>
      <c r="B127" s="183" t="s">
        <v>273</v>
      </c>
      <c r="C127" s="227"/>
    </row>
    <row r="128" spans="1:127" x14ac:dyDescent="0.2">
      <c r="A128" s="188"/>
      <c r="B128" s="183" t="s">
        <v>340</v>
      </c>
      <c r="C128" s="161"/>
      <c r="E128" s="162"/>
    </row>
    <row r="129" spans="1:127" x14ac:dyDescent="0.2">
      <c r="A129" s="177"/>
      <c r="B129" s="183" t="s">
        <v>341</v>
      </c>
      <c r="C129" s="160"/>
      <c r="E129" s="162"/>
    </row>
    <row r="130" spans="1:127" x14ac:dyDescent="0.2">
      <c r="A130" s="177"/>
      <c r="B130" s="183"/>
      <c r="C130" s="144"/>
      <c r="D130" s="163"/>
      <c r="E130" s="162"/>
    </row>
    <row r="131" spans="1:127" ht="15" x14ac:dyDescent="0.25">
      <c r="A131" s="176" t="str">
        <f>IF('General Data'!$C$8="Y","Members' Capital Invested/Repurchased", "Stock Sold/ Repurchased")</f>
        <v>Stock Sold/ Repurchased</v>
      </c>
      <c r="B131" s="172"/>
      <c r="D131" s="171" t="s">
        <v>180</v>
      </c>
      <c r="E131" s="170">
        <v>1</v>
      </c>
      <c r="F131" s="170">
        <f>E131+1</f>
        <v>2</v>
      </c>
      <c r="G131" s="170">
        <f t="shared" ref="G131:BR131" si="10">F131+1</f>
        <v>3</v>
      </c>
      <c r="H131" s="170">
        <f t="shared" si="10"/>
        <v>4</v>
      </c>
      <c r="I131" s="170">
        <f t="shared" si="10"/>
        <v>5</v>
      </c>
      <c r="J131" s="170">
        <f t="shared" si="10"/>
        <v>6</v>
      </c>
      <c r="K131" s="170">
        <f t="shared" si="10"/>
        <v>7</v>
      </c>
      <c r="L131" s="170">
        <f t="shared" si="10"/>
        <v>8</v>
      </c>
      <c r="M131" s="170">
        <f t="shared" si="10"/>
        <v>9</v>
      </c>
      <c r="N131" s="170">
        <f t="shared" si="10"/>
        <v>10</v>
      </c>
      <c r="O131" s="170">
        <f t="shared" si="10"/>
        <v>11</v>
      </c>
      <c r="P131" s="170">
        <f t="shared" si="10"/>
        <v>12</v>
      </c>
      <c r="Q131" s="170">
        <f t="shared" si="10"/>
        <v>13</v>
      </c>
      <c r="R131" s="170">
        <f t="shared" si="10"/>
        <v>14</v>
      </c>
      <c r="S131" s="170">
        <f t="shared" si="10"/>
        <v>15</v>
      </c>
      <c r="T131" s="170">
        <f t="shared" si="10"/>
        <v>16</v>
      </c>
      <c r="U131" s="170">
        <f t="shared" si="10"/>
        <v>17</v>
      </c>
      <c r="V131" s="170">
        <f t="shared" si="10"/>
        <v>18</v>
      </c>
      <c r="W131" s="170">
        <f t="shared" si="10"/>
        <v>19</v>
      </c>
      <c r="X131" s="170">
        <f t="shared" si="10"/>
        <v>20</v>
      </c>
      <c r="Y131" s="170">
        <f t="shared" si="10"/>
        <v>21</v>
      </c>
      <c r="Z131" s="170">
        <f t="shared" si="10"/>
        <v>22</v>
      </c>
      <c r="AA131" s="170">
        <f t="shared" si="10"/>
        <v>23</v>
      </c>
      <c r="AB131" s="170">
        <f t="shared" si="10"/>
        <v>24</v>
      </c>
      <c r="AC131" s="170">
        <f t="shared" si="10"/>
        <v>25</v>
      </c>
      <c r="AD131" s="170">
        <f t="shared" si="10"/>
        <v>26</v>
      </c>
      <c r="AE131" s="170">
        <f t="shared" si="10"/>
        <v>27</v>
      </c>
      <c r="AF131" s="170">
        <f t="shared" si="10"/>
        <v>28</v>
      </c>
      <c r="AG131" s="170">
        <f t="shared" si="10"/>
        <v>29</v>
      </c>
      <c r="AH131" s="170">
        <f t="shared" si="10"/>
        <v>30</v>
      </c>
      <c r="AI131" s="170">
        <f t="shared" si="10"/>
        <v>31</v>
      </c>
      <c r="AJ131" s="170">
        <f t="shared" si="10"/>
        <v>32</v>
      </c>
      <c r="AK131" s="170">
        <f t="shared" si="10"/>
        <v>33</v>
      </c>
      <c r="AL131" s="170">
        <f t="shared" si="10"/>
        <v>34</v>
      </c>
      <c r="AM131" s="170">
        <f t="shared" si="10"/>
        <v>35</v>
      </c>
      <c r="AN131" s="170">
        <f t="shared" si="10"/>
        <v>36</v>
      </c>
      <c r="AO131" s="170">
        <f t="shared" si="10"/>
        <v>37</v>
      </c>
      <c r="AP131" s="170">
        <f t="shared" si="10"/>
        <v>38</v>
      </c>
      <c r="AQ131" s="170">
        <f t="shared" si="10"/>
        <v>39</v>
      </c>
      <c r="AR131" s="170">
        <f t="shared" si="10"/>
        <v>40</v>
      </c>
      <c r="AS131" s="170">
        <f t="shared" si="10"/>
        <v>41</v>
      </c>
      <c r="AT131" s="170">
        <f t="shared" si="10"/>
        <v>42</v>
      </c>
      <c r="AU131" s="170">
        <f t="shared" si="10"/>
        <v>43</v>
      </c>
      <c r="AV131" s="170">
        <f t="shared" si="10"/>
        <v>44</v>
      </c>
      <c r="AW131" s="170">
        <f t="shared" si="10"/>
        <v>45</v>
      </c>
      <c r="AX131" s="170">
        <f t="shared" si="10"/>
        <v>46</v>
      </c>
      <c r="AY131" s="170">
        <f t="shared" si="10"/>
        <v>47</v>
      </c>
      <c r="AZ131" s="170">
        <f t="shared" si="10"/>
        <v>48</v>
      </c>
      <c r="BA131" s="170">
        <f t="shared" si="10"/>
        <v>49</v>
      </c>
      <c r="BB131" s="170">
        <f t="shared" si="10"/>
        <v>50</v>
      </c>
      <c r="BC131" s="170">
        <f t="shared" si="10"/>
        <v>51</v>
      </c>
      <c r="BD131" s="170">
        <f t="shared" si="10"/>
        <v>52</v>
      </c>
      <c r="BE131" s="170">
        <f t="shared" si="10"/>
        <v>53</v>
      </c>
      <c r="BF131" s="170">
        <f t="shared" si="10"/>
        <v>54</v>
      </c>
      <c r="BG131" s="170">
        <f t="shared" si="10"/>
        <v>55</v>
      </c>
      <c r="BH131" s="170">
        <f t="shared" si="10"/>
        <v>56</v>
      </c>
      <c r="BI131" s="170">
        <f t="shared" si="10"/>
        <v>57</v>
      </c>
      <c r="BJ131" s="170">
        <f t="shared" si="10"/>
        <v>58</v>
      </c>
      <c r="BK131" s="170">
        <f t="shared" si="10"/>
        <v>59</v>
      </c>
      <c r="BL131" s="170">
        <f t="shared" si="10"/>
        <v>60</v>
      </c>
      <c r="BM131" s="170">
        <f t="shared" si="10"/>
        <v>61</v>
      </c>
      <c r="BN131" s="170">
        <f t="shared" si="10"/>
        <v>62</v>
      </c>
      <c r="BO131" s="170">
        <f t="shared" si="10"/>
        <v>63</v>
      </c>
      <c r="BP131" s="170">
        <f t="shared" si="10"/>
        <v>64</v>
      </c>
      <c r="BQ131" s="170">
        <f t="shared" si="10"/>
        <v>65</v>
      </c>
      <c r="BR131" s="170">
        <f t="shared" si="10"/>
        <v>66</v>
      </c>
      <c r="BS131" s="170">
        <f t="shared" ref="BS131:DW131" si="11">BR131+1</f>
        <v>67</v>
      </c>
      <c r="BT131" s="170">
        <f t="shared" si="11"/>
        <v>68</v>
      </c>
      <c r="BU131" s="170">
        <f t="shared" si="11"/>
        <v>69</v>
      </c>
      <c r="BV131" s="170">
        <f t="shared" si="11"/>
        <v>70</v>
      </c>
      <c r="BW131" s="170">
        <f t="shared" si="11"/>
        <v>71</v>
      </c>
      <c r="BX131" s="170">
        <f t="shared" si="11"/>
        <v>72</v>
      </c>
      <c r="BY131" s="170">
        <f t="shared" si="11"/>
        <v>73</v>
      </c>
      <c r="BZ131" s="170">
        <f t="shared" si="11"/>
        <v>74</v>
      </c>
      <c r="CA131" s="170">
        <f t="shared" si="11"/>
        <v>75</v>
      </c>
      <c r="CB131" s="170">
        <f t="shared" si="11"/>
        <v>76</v>
      </c>
      <c r="CC131" s="170">
        <f t="shared" si="11"/>
        <v>77</v>
      </c>
      <c r="CD131" s="170">
        <f t="shared" si="11"/>
        <v>78</v>
      </c>
      <c r="CE131" s="170">
        <f t="shared" si="11"/>
        <v>79</v>
      </c>
      <c r="CF131" s="170">
        <f t="shared" si="11"/>
        <v>80</v>
      </c>
      <c r="CG131" s="170">
        <f t="shared" si="11"/>
        <v>81</v>
      </c>
      <c r="CH131" s="170">
        <f t="shared" si="11"/>
        <v>82</v>
      </c>
      <c r="CI131" s="170">
        <f t="shared" si="11"/>
        <v>83</v>
      </c>
      <c r="CJ131" s="170">
        <f t="shared" si="11"/>
        <v>84</v>
      </c>
      <c r="CK131" s="170">
        <f t="shared" si="11"/>
        <v>85</v>
      </c>
      <c r="CL131" s="170">
        <f t="shared" si="11"/>
        <v>86</v>
      </c>
      <c r="CM131" s="170">
        <f t="shared" si="11"/>
        <v>87</v>
      </c>
      <c r="CN131" s="170">
        <f t="shared" si="11"/>
        <v>88</v>
      </c>
      <c r="CO131" s="170">
        <f t="shared" si="11"/>
        <v>89</v>
      </c>
      <c r="CP131" s="170">
        <f t="shared" si="11"/>
        <v>90</v>
      </c>
      <c r="CQ131" s="170">
        <f t="shared" si="11"/>
        <v>91</v>
      </c>
      <c r="CR131" s="170">
        <f t="shared" si="11"/>
        <v>92</v>
      </c>
      <c r="CS131" s="170">
        <f t="shared" si="11"/>
        <v>93</v>
      </c>
      <c r="CT131" s="170">
        <f t="shared" si="11"/>
        <v>94</v>
      </c>
      <c r="CU131" s="170">
        <f t="shared" si="11"/>
        <v>95</v>
      </c>
      <c r="CV131" s="170">
        <f t="shared" si="11"/>
        <v>96</v>
      </c>
      <c r="CW131" s="170">
        <f t="shared" si="11"/>
        <v>97</v>
      </c>
      <c r="CX131" s="170">
        <f t="shared" si="11"/>
        <v>98</v>
      </c>
      <c r="CY131" s="170">
        <f t="shared" si="11"/>
        <v>99</v>
      </c>
      <c r="CZ131" s="170">
        <f t="shared" si="11"/>
        <v>100</v>
      </c>
      <c r="DA131" s="170">
        <f t="shared" si="11"/>
        <v>101</v>
      </c>
      <c r="DB131" s="170">
        <f t="shared" si="11"/>
        <v>102</v>
      </c>
      <c r="DC131" s="170">
        <f t="shared" si="11"/>
        <v>103</v>
      </c>
      <c r="DD131" s="170">
        <f t="shared" si="11"/>
        <v>104</v>
      </c>
      <c r="DE131" s="170">
        <f t="shared" si="11"/>
        <v>105</v>
      </c>
      <c r="DF131" s="170">
        <f t="shared" si="11"/>
        <v>106</v>
      </c>
      <c r="DG131" s="170">
        <f t="shared" si="11"/>
        <v>107</v>
      </c>
      <c r="DH131" s="170">
        <f t="shared" si="11"/>
        <v>108</v>
      </c>
      <c r="DI131" s="170">
        <f t="shared" si="11"/>
        <v>109</v>
      </c>
      <c r="DJ131" s="170">
        <f t="shared" si="11"/>
        <v>110</v>
      </c>
      <c r="DK131" s="170">
        <f t="shared" si="11"/>
        <v>111</v>
      </c>
      <c r="DL131" s="170">
        <f t="shared" si="11"/>
        <v>112</v>
      </c>
      <c r="DM131" s="170">
        <f t="shared" si="11"/>
        <v>113</v>
      </c>
      <c r="DN131" s="170">
        <f t="shared" si="11"/>
        <v>114</v>
      </c>
      <c r="DO131" s="170">
        <f t="shared" si="11"/>
        <v>115</v>
      </c>
      <c r="DP131" s="170">
        <f t="shared" si="11"/>
        <v>116</v>
      </c>
      <c r="DQ131" s="170">
        <f t="shared" si="11"/>
        <v>117</v>
      </c>
      <c r="DR131" s="170">
        <f t="shared" si="11"/>
        <v>118</v>
      </c>
      <c r="DS131" s="170">
        <f t="shared" si="11"/>
        <v>119</v>
      </c>
      <c r="DT131" s="170">
        <f t="shared" si="11"/>
        <v>120</v>
      </c>
      <c r="DU131" s="170">
        <f t="shared" si="11"/>
        <v>121</v>
      </c>
      <c r="DV131" s="170">
        <f t="shared" si="11"/>
        <v>122</v>
      </c>
      <c r="DW131" s="170">
        <f t="shared" si="11"/>
        <v>123</v>
      </c>
    </row>
    <row r="132" spans="1:127" x14ac:dyDescent="0.2">
      <c r="A132" s="172"/>
      <c r="B132" s="183" t="s">
        <v>364</v>
      </c>
      <c r="C132" s="158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4"/>
      <c r="AH132" s="154"/>
      <c r="AI132" s="154"/>
      <c r="AJ132" s="154"/>
      <c r="AK132" s="154"/>
      <c r="AL132" s="154"/>
      <c r="AM132" s="154"/>
      <c r="AN132" s="154"/>
      <c r="AO132" s="154"/>
      <c r="AP132" s="154"/>
      <c r="AQ132" s="154"/>
      <c r="AR132" s="154"/>
      <c r="AS132" s="154"/>
      <c r="AT132" s="154"/>
      <c r="AU132" s="154"/>
      <c r="AV132" s="154"/>
      <c r="AW132" s="154"/>
      <c r="AX132" s="154"/>
      <c r="AY132" s="154"/>
      <c r="AZ132" s="154"/>
      <c r="BA132" s="154"/>
      <c r="BB132" s="154"/>
      <c r="BC132" s="154"/>
      <c r="BD132" s="154"/>
      <c r="BE132" s="154"/>
      <c r="BF132" s="154"/>
      <c r="BG132" s="154"/>
      <c r="BH132" s="154"/>
      <c r="BI132" s="154"/>
      <c r="BJ132" s="154"/>
      <c r="BK132" s="154"/>
      <c r="BL132" s="154"/>
      <c r="BM132" s="154"/>
      <c r="BN132" s="154"/>
      <c r="BO132" s="154"/>
      <c r="BP132" s="154"/>
      <c r="BQ132" s="154"/>
      <c r="BR132" s="154"/>
      <c r="BS132" s="154"/>
      <c r="BT132" s="154"/>
      <c r="BU132" s="154"/>
      <c r="BV132" s="154"/>
      <c r="BW132" s="154"/>
      <c r="BX132" s="154"/>
      <c r="BY132" s="154"/>
      <c r="BZ132" s="154"/>
      <c r="CA132" s="154"/>
      <c r="CB132" s="154"/>
      <c r="CC132" s="154"/>
      <c r="CD132" s="154"/>
      <c r="CE132" s="154"/>
      <c r="CF132" s="154"/>
      <c r="CG132" s="154"/>
      <c r="CH132" s="154"/>
      <c r="CI132" s="154"/>
      <c r="CJ132" s="154"/>
      <c r="CK132" s="154"/>
      <c r="CL132" s="154"/>
      <c r="CM132" s="154"/>
      <c r="CN132" s="154"/>
      <c r="CO132" s="154"/>
      <c r="CP132" s="154"/>
      <c r="CQ132" s="154"/>
      <c r="CR132" s="154"/>
      <c r="CS132" s="154"/>
      <c r="CT132" s="154"/>
      <c r="CU132" s="154"/>
      <c r="CV132" s="154"/>
      <c r="CW132" s="154"/>
      <c r="CX132" s="154"/>
      <c r="CY132" s="154"/>
      <c r="CZ132" s="154"/>
      <c r="DA132" s="154"/>
      <c r="DB132" s="154"/>
      <c r="DC132" s="154"/>
      <c r="DD132" s="154"/>
      <c r="DE132" s="154"/>
      <c r="DF132" s="154"/>
      <c r="DG132" s="154"/>
      <c r="DH132" s="154"/>
      <c r="DI132" s="154"/>
      <c r="DJ132" s="154"/>
      <c r="DK132" s="154"/>
      <c r="DL132" s="154"/>
      <c r="DM132" s="154"/>
      <c r="DN132" s="154"/>
      <c r="DO132" s="154"/>
      <c r="DP132" s="154"/>
      <c r="DQ132" s="154"/>
      <c r="DR132" s="154"/>
      <c r="DS132" s="154"/>
      <c r="DT132" s="154"/>
      <c r="DU132" s="154"/>
      <c r="DV132" s="154"/>
      <c r="DW132" s="154"/>
    </row>
    <row r="133" spans="1:127" x14ac:dyDescent="0.2">
      <c r="A133" s="172"/>
      <c r="B133" s="183" t="s">
        <v>363</v>
      </c>
      <c r="C133" s="158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/>
      <c r="AF133" s="154"/>
      <c r="AG133" s="154"/>
      <c r="AH133" s="154"/>
      <c r="AI133" s="154"/>
      <c r="AJ133" s="154"/>
      <c r="AK133" s="154"/>
      <c r="AL133" s="154"/>
      <c r="AM133" s="154"/>
      <c r="AN133" s="154"/>
      <c r="AO133" s="154"/>
      <c r="AP133" s="154"/>
      <c r="AQ133" s="154"/>
      <c r="AR133" s="154"/>
      <c r="AS133" s="154"/>
      <c r="AT133" s="154"/>
      <c r="AU133" s="154"/>
      <c r="AV133" s="154"/>
      <c r="AW133" s="154"/>
      <c r="AX133" s="154"/>
      <c r="AY133" s="154"/>
      <c r="AZ133" s="154"/>
      <c r="BA133" s="154"/>
      <c r="BB133" s="154"/>
      <c r="BC133" s="154"/>
      <c r="BD133" s="154"/>
      <c r="BE133" s="154"/>
      <c r="BF133" s="154"/>
      <c r="BG133" s="154"/>
      <c r="BH133" s="154"/>
      <c r="BI133" s="154"/>
      <c r="BJ133" s="154"/>
      <c r="BK133" s="154"/>
      <c r="BL133" s="154"/>
      <c r="BM133" s="154"/>
      <c r="BN133" s="154"/>
      <c r="BO133" s="154"/>
      <c r="BP133" s="154"/>
      <c r="BQ133" s="154"/>
      <c r="BR133" s="154"/>
      <c r="BS133" s="154"/>
      <c r="BT133" s="154"/>
      <c r="BU133" s="154"/>
      <c r="BV133" s="154"/>
      <c r="BW133" s="154"/>
      <c r="BX133" s="154"/>
      <c r="BY133" s="154"/>
      <c r="BZ133" s="154"/>
      <c r="CA133" s="154"/>
      <c r="CB133" s="154"/>
      <c r="CC133" s="154"/>
      <c r="CD133" s="154"/>
      <c r="CE133" s="154"/>
      <c r="CF133" s="154"/>
      <c r="CG133" s="154"/>
      <c r="CH133" s="154"/>
      <c r="CI133" s="154"/>
      <c r="CJ133" s="154"/>
      <c r="CK133" s="154"/>
      <c r="CL133" s="154"/>
      <c r="CM133" s="154"/>
      <c r="CN133" s="154"/>
      <c r="CO133" s="154"/>
      <c r="CP133" s="154"/>
      <c r="CQ133" s="154"/>
      <c r="CR133" s="154"/>
      <c r="CS133" s="154"/>
      <c r="CT133" s="154"/>
      <c r="CU133" s="154"/>
      <c r="CV133" s="154"/>
      <c r="CW133" s="154"/>
      <c r="CX133" s="154"/>
      <c r="CY133" s="154"/>
      <c r="CZ133" s="154"/>
      <c r="DA133" s="154"/>
      <c r="DB133" s="154"/>
      <c r="DC133" s="154"/>
      <c r="DD133" s="154"/>
      <c r="DE133" s="154"/>
      <c r="DF133" s="154"/>
      <c r="DG133" s="154"/>
      <c r="DH133" s="154"/>
      <c r="DI133" s="154"/>
      <c r="DJ133" s="154"/>
      <c r="DK133" s="154"/>
      <c r="DL133" s="154"/>
      <c r="DM133" s="154"/>
      <c r="DN133" s="154"/>
      <c r="DO133" s="154"/>
      <c r="DP133" s="154"/>
      <c r="DQ133" s="154"/>
      <c r="DR133" s="154"/>
      <c r="DS133" s="154"/>
      <c r="DT133" s="154"/>
      <c r="DU133" s="154"/>
      <c r="DV133" s="154"/>
      <c r="DW133" s="154"/>
    </row>
    <row r="134" spans="1:127" s="275" customFormat="1" x14ac:dyDescent="0.2">
      <c r="B134" s="184" t="s">
        <v>376</v>
      </c>
      <c r="C134" s="283"/>
      <c r="E134" s="284">
        <f>SUM(E132:E133)</f>
        <v>0</v>
      </c>
      <c r="F134" s="284">
        <f t="shared" ref="F134:BQ134" si="12">SUM(F132:F133)</f>
        <v>0</v>
      </c>
      <c r="G134" s="284">
        <f t="shared" si="12"/>
        <v>0</v>
      </c>
      <c r="H134" s="284">
        <f t="shared" si="12"/>
        <v>0</v>
      </c>
      <c r="I134" s="284">
        <f t="shared" si="12"/>
        <v>0</v>
      </c>
      <c r="J134" s="284">
        <f t="shared" si="12"/>
        <v>0</v>
      </c>
      <c r="K134" s="284">
        <f t="shared" si="12"/>
        <v>0</v>
      </c>
      <c r="L134" s="284">
        <f t="shared" si="12"/>
        <v>0</v>
      </c>
      <c r="M134" s="284">
        <f t="shared" si="12"/>
        <v>0</v>
      </c>
      <c r="N134" s="284">
        <f t="shared" si="12"/>
        <v>0</v>
      </c>
      <c r="O134" s="284">
        <f t="shared" si="12"/>
        <v>0</v>
      </c>
      <c r="P134" s="284">
        <f t="shared" si="12"/>
        <v>0</v>
      </c>
      <c r="Q134" s="284">
        <f t="shared" si="12"/>
        <v>0</v>
      </c>
      <c r="R134" s="284">
        <f t="shared" si="12"/>
        <v>0</v>
      </c>
      <c r="S134" s="284">
        <f t="shared" si="12"/>
        <v>0</v>
      </c>
      <c r="T134" s="284">
        <f t="shared" si="12"/>
        <v>0</v>
      </c>
      <c r="U134" s="284">
        <f t="shared" si="12"/>
        <v>0</v>
      </c>
      <c r="V134" s="284">
        <f t="shared" si="12"/>
        <v>0</v>
      </c>
      <c r="W134" s="284">
        <f t="shared" si="12"/>
        <v>0</v>
      </c>
      <c r="X134" s="284">
        <f t="shared" si="12"/>
        <v>0</v>
      </c>
      <c r="Y134" s="284">
        <f t="shared" si="12"/>
        <v>0</v>
      </c>
      <c r="Z134" s="284">
        <f t="shared" si="12"/>
        <v>0</v>
      </c>
      <c r="AA134" s="284">
        <f t="shared" si="12"/>
        <v>0</v>
      </c>
      <c r="AB134" s="284">
        <f t="shared" si="12"/>
        <v>0</v>
      </c>
      <c r="AC134" s="284">
        <f t="shared" si="12"/>
        <v>0</v>
      </c>
      <c r="AD134" s="284">
        <f t="shared" si="12"/>
        <v>0</v>
      </c>
      <c r="AE134" s="284">
        <f t="shared" si="12"/>
        <v>0</v>
      </c>
      <c r="AF134" s="284">
        <f t="shared" si="12"/>
        <v>0</v>
      </c>
      <c r="AG134" s="284">
        <f t="shared" si="12"/>
        <v>0</v>
      </c>
      <c r="AH134" s="284">
        <f t="shared" si="12"/>
        <v>0</v>
      </c>
      <c r="AI134" s="284">
        <f t="shared" si="12"/>
        <v>0</v>
      </c>
      <c r="AJ134" s="284">
        <f t="shared" si="12"/>
        <v>0</v>
      </c>
      <c r="AK134" s="284">
        <f t="shared" si="12"/>
        <v>0</v>
      </c>
      <c r="AL134" s="284">
        <f t="shared" si="12"/>
        <v>0</v>
      </c>
      <c r="AM134" s="284">
        <f t="shared" si="12"/>
        <v>0</v>
      </c>
      <c r="AN134" s="284">
        <f t="shared" si="12"/>
        <v>0</v>
      </c>
      <c r="AO134" s="284">
        <f t="shared" si="12"/>
        <v>0</v>
      </c>
      <c r="AP134" s="284">
        <f t="shared" si="12"/>
        <v>0</v>
      </c>
      <c r="AQ134" s="284">
        <f t="shared" si="12"/>
        <v>0</v>
      </c>
      <c r="AR134" s="284">
        <f t="shared" si="12"/>
        <v>0</v>
      </c>
      <c r="AS134" s="284">
        <f t="shared" si="12"/>
        <v>0</v>
      </c>
      <c r="AT134" s="284">
        <f t="shared" si="12"/>
        <v>0</v>
      </c>
      <c r="AU134" s="284">
        <f t="shared" si="12"/>
        <v>0</v>
      </c>
      <c r="AV134" s="284">
        <f t="shared" si="12"/>
        <v>0</v>
      </c>
      <c r="AW134" s="284">
        <f t="shared" si="12"/>
        <v>0</v>
      </c>
      <c r="AX134" s="284">
        <f t="shared" si="12"/>
        <v>0</v>
      </c>
      <c r="AY134" s="284">
        <f t="shared" si="12"/>
        <v>0</v>
      </c>
      <c r="AZ134" s="284">
        <f t="shared" si="12"/>
        <v>0</v>
      </c>
      <c r="BA134" s="284">
        <f t="shared" si="12"/>
        <v>0</v>
      </c>
      <c r="BB134" s="284">
        <f t="shared" si="12"/>
        <v>0</v>
      </c>
      <c r="BC134" s="284">
        <f t="shared" si="12"/>
        <v>0</v>
      </c>
      <c r="BD134" s="284">
        <f t="shared" si="12"/>
        <v>0</v>
      </c>
      <c r="BE134" s="284">
        <f t="shared" si="12"/>
        <v>0</v>
      </c>
      <c r="BF134" s="284">
        <f t="shared" si="12"/>
        <v>0</v>
      </c>
      <c r="BG134" s="284">
        <f t="shared" si="12"/>
        <v>0</v>
      </c>
      <c r="BH134" s="284">
        <f t="shared" si="12"/>
        <v>0</v>
      </c>
      <c r="BI134" s="284">
        <f t="shared" si="12"/>
        <v>0</v>
      </c>
      <c r="BJ134" s="284">
        <f t="shared" si="12"/>
        <v>0</v>
      </c>
      <c r="BK134" s="284">
        <f t="shared" si="12"/>
        <v>0</v>
      </c>
      <c r="BL134" s="284">
        <f t="shared" si="12"/>
        <v>0</v>
      </c>
      <c r="BM134" s="284">
        <f t="shared" si="12"/>
        <v>0</v>
      </c>
      <c r="BN134" s="284">
        <f t="shared" si="12"/>
        <v>0</v>
      </c>
      <c r="BO134" s="284">
        <f t="shared" si="12"/>
        <v>0</v>
      </c>
      <c r="BP134" s="284">
        <f t="shared" si="12"/>
        <v>0</v>
      </c>
      <c r="BQ134" s="284">
        <f t="shared" si="12"/>
        <v>0</v>
      </c>
      <c r="BR134" s="284">
        <f t="shared" ref="BR134:DW134" si="13">SUM(BR132:BR133)</f>
        <v>0</v>
      </c>
      <c r="BS134" s="284">
        <f t="shared" si="13"/>
        <v>0</v>
      </c>
      <c r="BT134" s="284">
        <f t="shared" si="13"/>
        <v>0</v>
      </c>
      <c r="BU134" s="284">
        <f t="shared" si="13"/>
        <v>0</v>
      </c>
      <c r="BV134" s="284">
        <f t="shared" si="13"/>
        <v>0</v>
      </c>
      <c r="BW134" s="284">
        <f t="shared" si="13"/>
        <v>0</v>
      </c>
      <c r="BX134" s="284">
        <f t="shared" si="13"/>
        <v>0</v>
      </c>
      <c r="BY134" s="284">
        <f t="shared" si="13"/>
        <v>0</v>
      </c>
      <c r="BZ134" s="284">
        <f t="shared" si="13"/>
        <v>0</v>
      </c>
      <c r="CA134" s="284">
        <f t="shared" si="13"/>
        <v>0</v>
      </c>
      <c r="CB134" s="284">
        <f t="shared" si="13"/>
        <v>0</v>
      </c>
      <c r="CC134" s="284">
        <f t="shared" si="13"/>
        <v>0</v>
      </c>
      <c r="CD134" s="284">
        <f t="shared" si="13"/>
        <v>0</v>
      </c>
      <c r="CE134" s="284">
        <f t="shared" si="13"/>
        <v>0</v>
      </c>
      <c r="CF134" s="284">
        <f t="shared" si="13"/>
        <v>0</v>
      </c>
      <c r="CG134" s="284">
        <f t="shared" si="13"/>
        <v>0</v>
      </c>
      <c r="CH134" s="284">
        <f t="shared" si="13"/>
        <v>0</v>
      </c>
      <c r="CI134" s="284">
        <f t="shared" si="13"/>
        <v>0</v>
      </c>
      <c r="CJ134" s="284">
        <f t="shared" si="13"/>
        <v>0</v>
      </c>
      <c r="CK134" s="284">
        <f t="shared" si="13"/>
        <v>0</v>
      </c>
      <c r="CL134" s="284">
        <f t="shared" si="13"/>
        <v>0</v>
      </c>
      <c r="CM134" s="284">
        <f t="shared" si="13"/>
        <v>0</v>
      </c>
      <c r="CN134" s="284">
        <f t="shared" si="13"/>
        <v>0</v>
      </c>
      <c r="CO134" s="284">
        <f t="shared" si="13"/>
        <v>0</v>
      </c>
      <c r="CP134" s="284">
        <f t="shared" si="13"/>
        <v>0</v>
      </c>
      <c r="CQ134" s="284">
        <f t="shared" si="13"/>
        <v>0</v>
      </c>
      <c r="CR134" s="284">
        <f t="shared" si="13"/>
        <v>0</v>
      </c>
      <c r="CS134" s="284">
        <f t="shared" si="13"/>
        <v>0</v>
      </c>
      <c r="CT134" s="284">
        <f t="shared" si="13"/>
        <v>0</v>
      </c>
      <c r="CU134" s="284">
        <f t="shared" si="13"/>
        <v>0</v>
      </c>
      <c r="CV134" s="284">
        <f t="shared" si="13"/>
        <v>0</v>
      </c>
      <c r="CW134" s="284">
        <f t="shared" si="13"/>
        <v>0</v>
      </c>
      <c r="CX134" s="284">
        <f t="shared" si="13"/>
        <v>0</v>
      </c>
      <c r="CY134" s="284">
        <f t="shared" si="13"/>
        <v>0</v>
      </c>
      <c r="CZ134" s="284">
        <f t="shared" si="13"/>
        <v>0</v>
      </c>
      <c r="DA134" s="284">
        <f t="shared" si="13"/>
        <v>0</v>
      </c>
      <c r="DB134" s="284">
        <f t="shared" si="13"/>
        <v>0</v>
      </c>
      <c r="DC134" s="284">
        <f t="shared" si="13"/>
        <v>0</v>
      </c>
      <c r="DD134" s="284">
        <f t="shared" si="13"/>
        <v>0</v>
      </c>
      <c r="DE134" s="284">
        <f t="shared" si="13"/>
        <v>0</v>
      </c>
      <c r="DF134" s="284">
        <f t="shared" si="13"/>
        <v>0</v>
      </c>
      <c r="DG134" s="284">
        <f t="shared" si="13"/>
        <v>0</v>
      </c>
      <c r="DH134" s="284">
        <f t="shared" si="13"/>
        <v>0</v>
      </c>
      <c r="DI134" s="284">
        <f t="shared" si="13"/>
        <v>0</v>
      </c>
      <c r="DJ134" s="284">
        <f t="shared" si="13"/>
        <v>0</v>
      </c>
      <c r="DK134" s="284">
        <f t="shared" si="13"/>
        <v>0</v>
      </c>
      <c r="DL134" s="284">
        <f t="shared" si="13"/>
        <v>0</v>
      </c>
      <c r="DM134" s="284">
        <f t="shared" si="13"/>
        <v>0</v>
      </c>
      <c r="DN134" s="284">
        <f t="shared" si="13"/>
        <v>0</v>
      </c>
      <c r="DO134" s="284">
        <f t="shared" si="13"/>
        <v>0</v>
      </c>
      <c r="DP134" s="284">
        <f t="shared" si="13"/>
        <v>0</v>
      </c>
      <c r="DQ134" s="284">
        <f t="shared" si="13"/>
        <v>0</v>
      </c>
      <c r="DR134" s="284">
        <f t="shared" si="13"/>
        <v>0</v>
      </c>
      <c r="DS134" s="284">
        <f t="shared" si="13"/>
        <v>0</v>
      </c>
      <c r="DT134" s="284">
        <f t="shared" si="13"/>
        <v>0</v>
      </c>
      <c r="DU134" s="284">
        <f t="shared" si="13"/>
        <v>0</v>
      </c>
      <c r="DV134" s="284">
        <f t="shared" si="13"/>
        <v>0</v>
      </c>
      <c r="DW134" s="284">
        <f t="shared" si="13"/>
        <v>0</v>
      </c>
    </row>
    <row r="135" spans="1:127" x14ac:dyDescent="0.2">
      <c r="A135" s="172"/>
      <c r="B135" s="172" t="s">
        <v>362</v>
      </c>
      <c r="C135" s="158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4"/>
      <c r="AH135" s="154"/>
      <c r="AI135" s="154"/>
      <c r="AJ135" s="154"/>
      <c r="AK135" s="154"/>
      <c r="AL135" s="154"/>
      <c r="AM135" s="154"/>
      <c r="AN135" s="154"/>
      <c r="AO135" s="154"/>
      <c r="AP135" s="154"/>
      <c r="AQ135" s="154"/>
      <c r="AR135" s="154"/>
      <c r="AS135" s="154"/>
      <c r="AT135" s="154"/>
      <c r="AU135" s="154"/>
      <c r="AV135" s="154"/>
      <c r="AW135" s="154"/>
      <c r="AX135" s="154"/>
      <c r="AY135" s="154"/>
      <c r="AZ135" s="154"/>
      <c r="BA135" s="154"/>
      <c r="BB135" s="154"/>
      <c r="BC135" s="154"/>
      <c r="BD135" s="154"/>
      <c r="BE135" s="154"/>
      <c r="BF135" s="154"/>
      <c r="BG135" s="154"/>
      <c r="BH135" s="154"/>
      <c r="BI135" s="154"/>
      <c r="BJ135" s="154"/>
      <c r="BK135" s="154"/>
      <c r="BL135" s="154"/>
      <c r="BM135" s="154"/>
      <c r="BN135" s="154"/>
      <c r="BO135" s="154"/>
      <c r="BP135" s="154"/>
      <c r="BQ135" s="154"/>
      <c r="BR135" s="154"/>
      <c r="BS135" s="154"/>
      <c r="BT135" s="154"/>
      <c r="BU135" s="154"/>
      <c r="BV135" s="154"/>
      <c r="BW135" s="154"/>
      <c r="BX135" s="154"/>
      <c r="BY135" s="154"/>
      <c r="BZ135" s="154"/>
      <c r="CA135" s="154"/>
      <c r="CB135" s="154"/>
      <c r="CC135" s="154"/>
      <c r="CD135" s="154"/>
      <c r="CE135" s="154"/>
      <c r="CF135" s="154"/>
      <c r="CG135" s="154"/>
      <c r="CH135" s="154"/>
      <c r="CI135" s="154"/>
      <c r="CJ135" s="154"/>
      <c r="CK135" s="154"/>
      <c r="CL135" s="154"/>
      <c r="CM135" s="154"/>
      <c r="CN135" s="154"/>
      <c r="CO135" s="154"/>
      <c r="CP135" s="154"/>
      <c r="CQ135" s="154"/>
      <c r="CR135" s="154"/>
      <c r="CS135" s="154"/>
      <c r="CT135" s="154"/>
      <c r="CU135" s="154"/>
      <c r="CV135" s="154"/>
      <c r="CW135" s="154"/>
      <c r="CX135" s="154"/>
      <c r="CY135" s="154"/>
      <c r="CZ135" s="154"/>
      <c r="DA135" s="154"/>
      <c r="DB135" s="154"/>
      <c r="DC135" s="154"/>
      <c r="DD135" s="154"/>
      <c r="DE135" s="154"/>
      <c r="DF135" s="154"/>
      <c r="DG135" s="154"/>
      <c r="DH135" s="154"/>
      <c r="DI135" s="154"/>
      <c r="DJ135" s="154"/>
      <c r="DK135" s="154"/>
      <c r="DL135" s="154"/>
      <c r="DM135" s="154"/>
      <c r="DN135" s="154"/>
      <c r="DO135" s="154"/>
      <c r="DP135" s="154"/>
      <c r="DQ135" s="154"/>
      <c r="DR135" s="154"/>
      <c r="DS135" s="154"/>
      <c r="DT135" s="154"/>
      <c r="DU135" s="154"/>
      <c r="DV135" s="154"/>
      <c r="DW135" s="154"/>
    </row>
    <row r="136" spans="1:127" x14ac:dyDescent="0.2">
      <c r="A136" s="172"/>
      <c r="B136" s="172"/>
    </row>
    <row r="137" spans="1:127" x14ac:dyDescent="0.2">
      <c r="A137" s="172"/>
      <c r="B137" s="172"/>
    </row>
    <row r="138" spans="1:127" s="136" customFormat="1" ht="15.75" x14ac:dyDescent="0.25">
      <c r="A138" s="178"/>
      <c r="B138" s="238" t="s">
        <v>320</v>
      </c>
    </row>
    <row r="139" spans="1:127" s="136" customFormat="1" ht="15.75" x14ac:dyDescent="0.25">
      <c r="A139" s="178"/>
      <c r="B139" s="238" t="s">
        <v>302</v>
      </c>
    </row>
    <row r="140" spans="1:127" ht="15" x14ac:dyDescent="0.2">
      <c r="A140" s="172"/>
      <c r="B140" s="189"/>
    </row>
    <row r="141" spans="1:127" ht="15" x14ac:dyDescent="0.25">
      <c r="A141" s="176" t="s">
        <v>283</v>
      </c>
      <c r="B141" s="172"/>
    </row>
    <row r="142" spans="1:127" x14ac:dyDescent="0.2">
      <c r="A142" s="172"/>
      <c r="B142" s="190" t="s">
        <v>3</v>
      </c>
      <c r="C142" s="123"/>
    </row>
    <row r="143" spans="1:127" x14ac:dyDescent="0.2">
      <c r="A143" s="172"/>
      <c r="B143" s="190" t="s">
        <v>4</v>
      </c>
      <c r="C143" s="123"/>
    </row>
    <row r="144" spans="1:127" x14ac:dyDescent="0.2">
      <c r="A144" s="172"/>
      <c r="B144" s="190" t="s">
        <v>5</v>
      </c>
      <c r="C144" s="124"/>
    </row>
    <row r="145" spans="1:3" x14ac:dyDescent="0.2">
      <c r="A145" s="172"/>
      <c r="B145" s="190" t="s">
        <v>101</v>
      </c>
      <c r="C145" s="124"/>
    </row>
    <row r="146" spans="1:3" x14ac:dyDescent="0.2">
      <c r="A146" s="172"/>
      <c r="B146" s="191" t="s">
        <v>291</v>
      </c>
      <c r="C146" s="168">
        <f>SUM(C142:C145)</f>
        <v>0</v>
      </c>
    </row>
    <row r="147" spans="1:3" x14ac:dyDescent="0.2">
      <c r="A147" s="172"/>
      <c r="B147" s="192"/>
      <c r="C147" s="136"/>
    </row>
    <row r="148" spans="1:3" x14ac:dyDescent="0.2">
      <c r="A148" s="172"/>
      <c r="B148" s="190" t="s">
        <v>285</v>
      </c>
      <c r="C148" s="123"/>
    </row>
    <row r="149" spans="1:3" x14ac:dyDescent="0.2">
      <c r="A149" s="172"/>
      <c r="B149" s="190" t="s">
        <v>305</v>
      </c>
      <c r="C149" s="123"/>
    </row>
    <row r="150" spans="1:3" x14ac:dyDescent="0.2">
      <c r="A150" s="172"/>
      <c r="B150" s="193" t="s">
        <v>286</v>
      </c>
      <c r="C150" s="123"/>
    </row>
    <row r="151" spans="1:3" x14ac:dyDescent="0.2">
      <c r="A151" s="172"/>
      <c r="B151" s="191" t="s">
        <v>287</v>
      </c>
      <c r="C151" s="168">
        <f>SUM(C148:C150)+C146</f>
        <v>0</v>
      </c>
    </row>
    <row r="152" spans="1:3" x14ac:dyDescent="0.2">
      <c r="A152" s="172"/>
      <c r="B152" s="172"/>
      <c r="C152" s="136"/>
    </row>
    <row r="153" spans="1:3" x14ac:dyDescent="0.2">
      <c r="A153" s="172"/>
      <c r="B153" s="193" t="s">
        <v>15</v>
      </c>
      <c r="C153" s="125"/>
    </row>
    <row r="154" spans="1:3" x14ac:dyDescent="0.2">
      <c r="A154" s="172"/>
      <c r="B154" s="193" t="s">
        <v>300</v>
      </c>
      <c r="C154" s="125"/>
    </row>
    <row r="155" spans="1:3" x14ac:dyDescent="0.2">
      <c r="A155" s="172"/>
      <c r="B155" s="194" t="s">
        <v>20</v>
      </c>
      <c r="C155" s="168">
        <f>SUM(C153:C154)</f>
        <v>0</v>
      </c>
    </row>
    <row r="156" spans="1:3" x14ac:dyDescent="0.2">
      <c r="A156" s="172"/>
      <c r="B156" s="190" t="s">
        <v>284</v>
      </c>
      <c r="C156" s="123"/>
    </row>
    <row r="157" spans="1:3" x14ac:dyDescent="0.2">
      <c r="A157" s="172"/>
      <c r="B157" s="193" t="s">
        <v>288</v>
      </c>
      <c r="C157" s="168">
        <f>C151-C156-C158-C155</f>
        <v>0</v>
      </c>
    </row>
    <row r="158" spans="1:3" x14ac:dyDescent="0.2">
      <c r="A158" s="172"/>
      <c r="B158" s="193" t="s">
        <v>289</v>
      </c>
      <c r="C158" s="125"/>
    </row>
    <row r="159" spans="1:3" x14ac:dyDescent="0.2">
      <c r="A159" s="172"/>
      <c r="B159" s="194" t="s">
        <v>290</v>
      </c>
      <c r="C159" s="168">
        <f>SUM(C156:C158)</f>
        <v>0</v>
      </c>
    </row>
    <row r="160" spans="1:3" x14ac:dyDescent="0.2">
      <c r="A160" s="172"/>
      <c r="B160" s="191" t="s">
        <v>342</v>
      </c>
      <c r="C160" s="168">
        <f>C159+C155</f>
        <v>0</v>
      </c>
    </row>
    <row r="161" spans="1:127" x14ac:dyDescent="0.2">
      <c r="A161" s="172"/>
      <c r="B161" s="172"/>
    </row>
    <row r="162" spans="1:127" ht="15" x14ac:dyDescent="0.25">
      <c r="A162" s="176" t="s">
        <v>292</v>
      </c>
      <c r="B162" s="172"/>
    </row>
    <row r="163" spans="1:127" x14ac:dyDescent="0.2">
      <c r="A163" s="177"/>
      <c r="B163" s="183" t="s">
        <v>304</v>
      </c>
      <c r="C163" s="140"/>
      <c r="D163" s="171" t="s">
        <v>180</v>
      </c>
      <c r="E163" s="178">
        <v>1</v>
      </c>
      <c r="F163" s="178">
        <f>E163+1</f>
        <v>2</v>
      </c>
      <c r="G163" s="178">
        <f t="shared" ref="G163:BR163" si="14">F163+1</f>
        <v>3</v>
      </c>
      <c r="H163" s="178">
        <f t="shared" si="14"/>
        <v>4</v>
      </c>
      <c r="I163" s="178">
        <f t="shared" si="14"/>
        <v>5</v>
      </c>
      <c r="J163" s="178">
        <f t="shared" si="14"/>
        <v>6</v>
      </c>
      <c r="K163" s="178">
        <f t="shared" si="14"/>
        <v>7</v>
      </c>
      <c r="L163" s="178">
        <f t="shared" si="14"/>
        <v>8</v>
      </c>
      <c r="M163" s="178">
        <f t="shared" si="14"/>
        <v>9</v>
      </c>
      <c r="N163" s="178">
        <f t="shared" si="14"/>
        <v>10</v>
      </c>
      <c r="O163" s="178">
        <f t="shared" si="14"/>
        <v>11</v>
      </c>
      <c r="P163" s="178">
        <f t="shared" si="14"/>
        <v>12</v>
      </c>
      <c r="Q163" s="178">
        <f t="shared" si="14"/>
        <v>13</v>
      </c>
      <c r="R163" s="178">
        <f t="shared" si="14"/>
        <v>14</v>
      </c>
      <c r="S163" s="178">
        <f t="shared" si="14"/>
        <v>15</v>
      </c>
      <c r="T163" s="178">
        <f t="shared" si="14"/>
        <v>16</v>
      </c>
      <c r="U163" s="178">
        <f t="shared" si="14"/>
        <v>17</v>
      </c>
      <c r="V163" s="178">
        <f t="shared" si="14"/>
        <v>18</v>
      </c>
      <c r="W163" s="178">
        <f t="shared" si="14"/>
        <v>19</v>
      </c>
      <c r="X163" s="178">
        <f t="shared" si="14"/>
        <v>20</v>
      </c>
      <c r="Y163" s="178">
        <f t="shared" si="14"/>
        <v>21</v>
      </c>
      <c r="Z163" s="178">
        <f t="shared" si="14"/>
        <v>22</v>
      </c>
      <c r="AA163" s="178">
        <f t="shared" si="14"/>
        <v>23</v>
      </c>
      <c r="AB163" s="178">
        <f t="shared" si="14"/>
        <v>24</v>
      </c>
      <c r="AC163" s="178">
        <f t="shared" si="14"/>
        <v>25</v>
      </c>
      <c r="AD163" s="178">
        <f t="shared" si="14"/>
        <v>26</v>
      </c>
      <c r="AE163" s="178">
        <f t="shared" si="14"/>
        <v>27</v>
      </c>
      <c r="AF163" s="178">
        <f t="shared" si="14"/>
        <v>28</v>
      </c>
      <c r="AG163" s="178">
        <f t="shared" si="14"/>
        <v>29</v>
      </c>
      <c r="AH163" s="178">
        <f t="shared" si="14"/>
        <v>30</v>
      </c>
      <c r="AI163" s="178">
        <f t="shared" si="14"/>
        <v>31</v>
      </c>
      <c r="AJ163" s="178">
        <f t="shared" si="14"/>
        <v>32</v>
      </c>
      <c r="AK163" s="178">
        <f t="shared" si="14"/>
        <v>33</v>
      </c>
      <c r="AL163" s="178">
        <f t="shared" si="14"/>
        <v>34</v>
      </c>
      <c r="AM163" s="178">
        <f t="shared" si="14"/>
        <v>35</v>
      </c>
      <c r="AN163" s="178">
        <f t="shared" si="14"/>
        <v>36</v>
      </c>
      <c r="AO163" s="178">
        <f t="shared" si="14"/>
        <v>37</v>
      </c>
      <c r="AP163" s="178">
        <f t="shared" si="14"/>
        <v>38</v>
      </c>
      <c r="AQ163" s="178">
        <f t="shared" si="14"/>
        <v>39</v>
      </c>
      <c r="AR163" s="178">
        <f t="shared" si="14"/>
        <v>40</v>
      </c>
      <c r="AS163" s="178">
        <f t="shared" si="14"/>
        <v>41</v>
      </c>
      <c r="AT163" s="178">
        <f t="shared" si="14"/>
        <v>42</v>
      </c>
      <c r="AU163" s="178">
        <f t="shared" si="14"/>
        <v>43</v>
      </c>
      <c r="AV163" s="178">
        <f t="shared" si="14"/>
        <v>44</v>
      </c>
      <c r="AW163" s="178">
        <f t="shared" si="14"/>
        <v>45</v>
      </c>
      <c r="AX163" s="178">
        <f t="shared" si="14"/>
        <v>46</v>
      </c>
      <c r="AY163" s="178">
        <f t="shared" si="14"/>
        <v>47</v>
      </c>
      <c r="AZ163" s="178">
        <f t="shared" si="14"/>
        <v>48</v>
      </c>
      <c r="BA163" s="178">
        <f t="shared" si="14"/>
        <v>49</v>
      </c>
      <c r="BB163" s="178">
        <f t="shared" si="14"/>
        <v>50</v>
      </c>
      <c r="BC163" s="178">
        <f t="shared" si="14"/>
        <v>51</v>
      </c>
      <c r="BD163" s="178">
        <f t="shared" si="14"/>
        <v>52</v>
      </c>
      <c r="BE163" s="178">
        <f t="shared" si="14"/>
        <v>53</v>
      </c>
      <c r="BF163" s="178">
        <f t="shared" si="14"/>
        <v>54</v>
      </c>
      <c r="BG163" s="178">
        <f t="shared" si="14"/>
        <v>55</v>
      </c>
      <c r="BH163" s="178">
        <f t="shared" si="14"/>
        <v>56</v>
      </c>
      <c r="BI163" s="178">
        <f t="shared" si="14"/>
        <v>57</v>
      </c>
      <c r="BJ163" s="178">
        <f t="shared" si="14"/>
        <v>58</v>
      </c>
      <c r="BK163" s="178">
        <f t="shared" si="14"/>
        <v>59</v>
      </c>
      <c r="BL163" s="178">
        <f t="shared" si="14"/>
        <v>60</v>
      </c>
      <c r="BM163" s="178">
        <f t="shared" si="14"/>
        <v>61</v>
      </c>
      <c r="BN163" s="178">
        <f t="shared" si="14"/>
        <v>62</v>
      </c>
      <c r="BO163" s="178">
        <f t="shared" si="14"/>
        <v>63</v>
      </c>
      <c r="BP163" s="178">
        <f t="shared" si="14"/>
        <v>64</v>
      </c>
      <c r="BQ163" s="178">
        <f t="shared" si="14"/>
        <v>65</v>
      </c>
      <c r="BR163" s="178">
        <f t="shared" si="14"/>
        <v>66</v>
      </c>
      <c r="BS163" s="178">
        <f t="shared" ref="BS163:DW163" si="15">BR163+1</f>
        <v>67</v>
      </c>
      <c r="BT163" s="178">
        <f t="shared" si="15"/>
        <v>68</v>
      </c>
      <c r="BU163" s="178">
        <f t="shared" si="15"/>
        <v>69</v>
      </c>
      <c r="BV163" s="178">
        <f t="shared" si="15"/>
        <v>70</v>
      </c>
      <c r="BW163" s="178">
        <f t="shared" si="15"/>
        <v>71</v>
      </c>
      <c r="BX163" s="178">
        <f t="shared" si="15"/>
        <v>72</v>
      </c>
      <c r="BY163" s="178">
        <f t="shared" si="15"/>
        <v>73</v>
      </c>
      <c r="BZ163" s="178">
        <f t="shared" si="15"/>
        <v>74</v>
      </c>
      <c r="CA163" s="178">
        <f t="shared" si="15"/>
        <v>75</v>
      </c>
      <c r="CB163" s="178">
        <f t="shared" si="15"/>
        <v>76</v>
      </c>
      <c r="CC163" s="178">
        <f t="shared" si="15"/>
        <v>77</v>
      </c>
      <c r="CD163" s="178">
        <f t="shared" si="15"/>
        <v>78</v>
      </c>
      <c r="CE163" s="178">
        <f t="shared" si="15"/>
        <v>79</v>
      </c>
      <c r="CF163" s="178">
        <f t="shared" si="15"/>
        <v>80</v>
      </c>
      <c r="CG163" s="178">
        <f t="shared" si="15"/>
        <v>81</v>
      </c>
      <c r="CH163" s="178">
        <f t="shared" si="15"/>
        <v>82</v>
      </c>
      <c r="CI163" s="178">
        <f t="shared" si="15"/>
        <v>83</v>
      </c>
      <c r="CJ163" s="178">
        <f t="shared" si="15"/>
        <v>84</v>
      </c>
      <c r="CK163" s="178">
        <f t="shared" si="15"/>
        <v>85</v>
      </c>
      <c r="CL163" s="178">
        <f t="shared" si="15"/>
        <v>86</v>
      </c>
      <c r="CM163" s="178">
        <f t="shared" si="15"/>
        <v>87</v>
      </c>
      <c r="CN163" s="178">
        <f t="shared" si="15"/>
        <v>88</v>
      </c>
      <c r="CO163" s="178">
        <f t="shared" si="15"/>
        <v>89</v>
      </c>
      <c r="CP163" s="178">
        <f t="shared" si="15"/>
        <v>90</v>
      </c>
      <c r="CQ163" s="178">
        <f t="shared" si="15"/>
        <v>91</v>
      </c>
      <c r="CR163" s="178">
        <f t="shared" si="15"/>
        <v>92</v>
      </c>
      <c r="CS163" s="178">
        <f t="shared" si="15"/>
        <v>93</v>
      </c>
      <c r="CT163" s="178">
        <f t="shared" si="15"/>
        <v>94</v>
      </c>
      <c r="CU163" s="178">
        <f t="shared" si="15"/>
        <v>95</v>
      </c>
      <c r="CV163" s="178">
        <f t="shared" si="15"/>
        <v>96</v>
      </c>
      <c r="CW163" s="178">
        <f t="shared" si="15"/>
        <v>97</v>
      </c>
      <c r="CX163" s="178">
        <f t="shared" si="15"/>
        <v>98</v>
      </c>
      <c r="CY163" s="178">
        <f t="shared" si="15"/>
        <v>99</v>
      </c>
      <c r="CZ163" s="178">
        <f t="shared" si="15"/>
        <v>100</v>
      </c>
      <c r="DA163" s="178">
        <f t="shared" si="15"/>
        <v>101</v>
      </c>
      <c r="DB163" s="178">
        <f t="shared" si="15"/>
        <v>102</v>
      </c>
      <c r="DC163" s="178">
        <f t="shared" si="15"/>
        <v>103</v>
      </c>
      <c r="DD163" s="178">
        <f t="shared" si="15"/>
        <v>104</v>
      </c>
      <c r="DE163" s="178">
        <f t="shared" si="15"/>
        <v>105</v>
      </c>
      <c r="DF163" s="178">
        <f t="shared" si="15"/>
        <v>106</v>
      </c>
      <c r="DG163" s="178">
        <f t="shared" si="15"/>
        <v>107</v>
      </c>
      <c r="DH163" s="178">
        <f t="shared" si="15"/>
        <v>108</v>
      </c>
      <c r="DI163" s="178">
        <f t="shared" si="15"/>
        <v>109</v>
      </c>
      <c r="DJ163" s="178">
        <f t="shared" si="15"/>
        <v>110</v>
      </c>
      <c r="DK163" s="178">
        <f t="shared" si="15"/>
        <v>111</v>
      </c>
      <c r="DL163" s="178">
        <f t="shared" si="15"/>
        <v>112</v>
      </c>
      <c r="DM163" s="178">
        <f t="shared" si="15"/>
        <v>113</v>
      </c>
      <c r="DN163" s="178">
        <f t="shared" si="15"/>
        <v>114</v>
      </c>
      <c r="DO163" s="178">
        <f t="shared" si="15"/>
        <v>115</v>
      </c>
      <c r="DP163" s="178">
        <f t="shared" si="15"/>
        <v>116</v>
      </c>
      <c r="DQ163" s="178">
        <f t="shared" si="15"/>
        <v>117</v>
      </c>
      <c r="DR163" s="178">
        <f t="shared" si="15"/>
        <v>118</v>
      </c>
      <c r="DS163" s="178">
        <f t="shared" si="15"/>
        <v>119</v>
      </c>
      <c r="DT163" s="178">
        <f t="shared" si="15"/>
        <v>120</v>
      </c>
      <c r="DU163" s="178">
        <f t="shared" si="15"/>
        <v>121</v>
      </c>
      <c r="DV163" s="178">
        <f t="shared" si="15"/>
        <v>122</v>
      </c>
      <c r="DW163" s="178">
        <f t="shared" si="15"/>
        <v>123</v>
      </c>
    </row>
    <row r="164" spans="1:127" s="137" customFormat="1" x14ac:dyDescent="0.2">
      <c r="A164" s="186"/>
      <c r="B164" s="195" t="s">
        <v>303</v>
      </c>
      <c r="C164" s="16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  <c r="S164" s="154"/>
      <c r="T164" s="154"/>
      <c r="U164" s="154"/>
      <c r="V164" s="154"/>
      <c r="W164" s="154"/>
      <c r="X164" s="154"/>
      <c r="Y164" s="154"/>
      <c r="Z164" s="154"/>
      <c r="AA164" s="154"/>
      <c r="AB164" s="154"/>
      <c r="AC164" s="154"/>
      <c r="AD164" s="154"/>
      <c r="AE164" s="154"/>
      <c r="AF164" s="154"/>
      <c r="AG164" s="154"/>
      <c r="AH164" s="154"/>
      <c r="AI164" s="154"/>
      <c r="AJ164" s="154"/>
      <c r="AK164" s="154"/>
      <c r="AL164" s="154"/>
      <c r="AM164" s="154"/>
      <c r="AN164" s="154"/>
      <c r="AO164" s="154"/>
      <c r="AP164" s="154"/>
      <c r="AQ164" s="154"/>
      <c r="AR164" s="154"/>
      <c r="AS164" s="154"/>
      <c r="AT164" s="154"/>
      <c r="AU164" s="154"/>
      <c r="AV164" s="154"/>
      <c r="AW164" s="154"/>
      <c r="AX164" s="154"/>
      <c r="AY164" s="154"/>
      <c r="AZ164" s="154"/>
      <c r="BA164" s="154"/>
      <c r="BB164" s="154"/>
      <c r="BC164" s="154"/>
      <c r="BD164" s="154"/>
      <c r="BE164" s="154"/>
      <c r="BF164" s="154"/>
      <c r="BG164" s="154"/>
      <c r="BH164" s="154"/>
      <c r="BI164" s="154"/>
      <c r="BJ164" s="154"/>
      <c r="BK164" s="154"/>
      <c r="BL164" s="154"/>
      <c r="BM164" s="154"/>
      <c r="BN164" s="154"/>
      <c r="BO164" s="154"/>
      <c r="BP164" s="154"/>
      <c r="BQ164" s="154"/>
      <c r="BR164" s="154"/>
      <c r="BS164" s="154"/>
      <c r="BT164" s="154"/>
      <c r="BU164" s="154"/>
      <c r="BV164" s="154"/>
      <c r="BW164" s="154"/>
      <c r="BX164" s="154"/>
      <c r="BY164" s="154"/>
      <c r="BZ164" s="154"/>
      <c r="CA164" s="154"/>
      <c r="CB164" s="154"/>
      <c r="CC164" s="154"/>
      <c r="CD164" s="154"/>
      <c r="CE164" s="154"/>
      <c r="CF164" s="154"/>
      <c r="CG164" s="154"/>
      <c r="CH164" s="154"/>
      <c r="CI164" s="154"/>
      <c r="CJ164" s="154"/>
      <c r="CK164" s="154"/>
      <c r="CL164" s="154"/>
      <c r="CM164" s="154"/>
      <c r="CN164" s="154"/>
      <c r="CO164" s="154"/>
      <c r="CP164" s="154"/>
      <c r="CQ164" s="154"/>
      <c r="CR164" s="154"/>
      <c r="CS164" s="154"/>
      <c r="CT164" s="154"/>
      <c r="CU164" s="154"/>
      <c r="CV164" s="154"/>
      <c r="CW164" s="154"/>
      <c r="CX164" s="154"/>
      <c r="CY164" s="154"/>
      <c r="CZ164" s="154"/>
      <c r="DA164" s="154"/>
      <c r="DB164" s="154"/>
      <c r="DC164" s="154"/>
      <c r="DD164" s="154"/>
      <c r="DE164" s="154"/>
      <c r="DF164" s="154"/>
      <c r="DG164" s="154"/>
      <c r="DH164" s="154"/>
      <c r="DI164" s="154"/>
      <c r="DJ164" s="154"/>
      <c r="DK164" s="154"/>
      <c r="DL164" s="154"/>
      <c r="DM164" s="154"/>
      <c r="DN164" s="154"/>
      <c r="DO164" s="154"/>
      <c r="DP164" s="154"/>
      <c r="DQ164" s="154"/>
      <c r="DR164" s="154"/>
      <c r="DS164" s="154"/>
      <c r="DT164" s="154"/>
      <c r="DU164" s="154"/>
      <c r="DV164" s="154"/>
      <c r="DW164" s="154"/>
    </row>
    <row r="165" spans="1:127" x14ac:dyDescent="0.2">
      <c r="A165" s="172"/>
      <c r="B165" s="172"/>
    </row>
    <row r="166" spans="1:127" ht="15" x14ac:dyDescent="0.25">
      <c r="A166" s="176" t="s">
        <v>399</v>
      </c>
      <c r="B166" s="172"/>
    </row>
    <row r="167" spans="1:127" x14ac:dyDescent="0.2">
      <c r="A167" s="172"/>
      <c r="B167" s="172" t="s">
        <v>314</v>
      </c>
      <c r="C167" s="165"/>
    </row>
  </sheetData>
  <sheetProtection sheet="1" objects="1" scenarios="1" formatCells="0" formatColumns="0" formatRows="0"/>
  <phoneticPr fontId="24" type="noConversion"/>
  <conditionalFormatting sqref="C106 C38 C29">
    <cfRule type="cellIs" dxfId="2" priority="5" stopIfTrue="1" operator="equal">
      <formula>1</formula>
    </cfRule>
    <cfRule type="cellIs" dxfId="1" priority="6" stopIfTrue="1" operator="notEqual">
      <formula>1</formula>
    </cfRule>
  </conditionalFormatting>
  <dataValidations count="4">
    <dataValidation type="whole" operator="lessThan" allowBlank="1" showInputMessage="1" showErrorMessage="1" error="This must be less than 0" sqref="C149">
      <formula1>0</formula1>
    </dataValidation>
    <dataValidation type="whole" allowBlank="1" showInputMessage="1" showErrorMessage="1" error="Number must be between 1 &amp; 3" sqref="C167">
      <formula1>1</formula1>
      <formula2>3</formula2>
    </dataValidation>
    <dataValidation type="whole" allowBlank="1" showInputMessage="1" showErrorMessage="1" error="Enter a year between 1 &amp; 10" sqref="C10">
      <formula1>1</formula1>
      <formula2>10</formula2>
    </dataValidation>
    <dataValidation type="decimal" operator="greaterThanOrEqual" allowBlank="1" showInputMessage="1" showErrorMessage="1" error="Must be non-negative" sqref="C118 C122 C126">
      <formula1>0</formula1>
    </dataValidation>
  </dataValidations>
  <pageMargins left="0.7" right="0.7" top="0.75" bottom="0.75" header="0.3" footer="0.3"/>
  <pageSetup orientation="portrait" horizontalDpi="4294967293" verticalDpi="300" r:id="rId1"/>
  <ignoredErrors>
    <ignoredError sqref="E134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T140"/>
  <sheetViews>
    <sheetView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F14" sqref="F14:AW18"/>
    </sheetView>
  </sheetViews>
  <sheetFormatPr defaultColWidth="9" defaultRowHeight="12.75" x14ac:dyDescent="0.2"/>
  <cols>
    <col min="1" max="1" width="27.85546875" style="129" customWidth="1"/>
    <col min="2" max="124" width="13.42578125" style="129" customWidth="1"/>
    <col min="125" max="16384" width="9" style="129"/>
  </cols>
  <sheetData>
    <row r="1" spans="1:124" s="172" customFormat="1" ht="18" x14ac:dyDescent="0.25">
      <c r="C1" s="173" t="s">
        <v>277</v>
      </c>
    </row>
    <row r="2" spans="1:124" s="172" customFormat="1" ht="15.75" x14ac:dyDescent="0.25">
      <c r="A2" s="200" t="s">
        <v>247</v>
      </c>
    </row>
    <row r="3" spans="1:124" s="172" customFormat="1" x14ac:dyDescent="0.2">
      <c r="A3" s="185" t="s">
        <v>248</v>
      </c>
      <c r="B3" s="175"/>
    </row>
    <row r="4" spans="1:124" s="178" customFormat="1" x14ac:dyDescent="0.2">
      <c r="A4" s="178" t="s">
        <v>434</v>
      </c>
    </row>
    <row r="5" spans="1:124" s="178" customFormat="1" x14ac:dyDescent="0.2">
      <c r="A5" s="178" t="s">
        <v>435</v>
      </c>
    </row>
    <row r="6" spans="1:124" s="178" customFormat="1" x14ac:dyDescent="0.2">
      <c r="A6" s="178" t="s">
        <v>436</v>
      </c>
    </row>
    <row r="7" spans="1:124" s="178" customFormat="1" x14ac:dyDescent="0.2">
      <c r="A7" s="178" t="s">
        <v>429</v>
      </c>
    </row>
    <row r="8" spans="1:124" s="235" customFormat="1" x14ac:dyDescent="0.2">
      <c r="A8" s="237" t="s">
        <v>430</v>
      </c>
    </row>
    <row r="9" spans="1:124" s="294" customFormat="1" x14ac:dyDescent="0.2">
      <c r="A9" s="136" t="s">
        <v>431</v>
      </c>
    </row>
    <row r="11" spans="1:124" s="178" customFormat="1" x14ac:dyDescent="0.2">
      <c r="A11" s="171" t="s">
        <v>238</v>
      </c>
      <c r="B11" s="178">
        <v>1</v>
      </c>
      <c r="C11" s="178">
        <f>B11+1</f>
        <v>2</v>
      </c>
      <c r="D11" s="178">
        <f t="shared" ref="D11:BO11" si="0">C11+1</f>
        <v>3</v>
      </c>
      <c r="E11" s="178">
        <f t="shared" si="0"/>
        <v>4</v>
      </c>
      <c r="F11" s="178">
        <f t="shared" si="0"/>
        <v>5</v>
      </c>
      <c r="G11" s="178">
        <f t="shared" si="0"/>
        <v>6</v>
      </c>
      <c r="H11" s="178">
        <f t="shared" si="0"/>
        <v>7</v>
      </c>
      <c r="I11" s="178">
        <f t="shared" si="0"/>
        <v>8</v>
      </c>
      <c r="J11" s="178">
        <f t="shared" si="0"/>
        <v>9</v>
      </c>
      <c r="K11" s="178">
        <f t="shared" si="0"/>
        <v>10</v>
      </c>
      <c r="L11" s="178">
        <f t="shared" si="0"/>
        <v>11</v>
      </c>
      <c r="M11" s="178">
        <f t="shared" si="0"/>
        <v>12</v>
      </c>
      <c r="N11" s="178">
        <f t="shared" si="0"/>
        <v>13</v>
      </c>
      <c r="O11" s="178">
        <f t="shared" si="0"/>
        <v>14</v>
      </c>
      <c r="P11" s="178">
        <f t="shared" si="0"/>
        <v>15</v>
      </c>
      <c r="Q11" s="178">
        <f t="shared" si="0"/>
        <v>16</v>
      </c>
      <c r="R11" s="178">
        <f t="shared" si="0"/>
        <v>17</v>
      </c>
      <c r="S11" s="178">
        <f t="shared" si="0"/>
        <v>18</v>
      </c>
      <c r="T11" s="178">
        <f t="shared" si="0"/>
        <v>19</v>
      </c>
      <c r="U11" s="178">
        <f t="shared" si="0"/>
        <v>20</v>
      </c>
      <c r="V11" s="178">
        <f t="shared" si="0"/>
        <v>21</v>
      </c>
      <c r="W11" s="178">
        <f t="shared" si="0"/>
        <v>22</v>
      </c>
      <c r="X11" s="178">
        <f t="shared" si="0"/>
        <v>23</v>
      </c>
      <c r="Y11" s="178">
        <f t="shared" si="0"/>
        <v>24</v>
      </c>
      <c r="Z11" s="178">
        <f t="shared" si="0"/>
        <v>25</v>
      </c>
      <c r="AA11" s="178">
        <f t="shared" si="0"/>
        <v>26</v>
      </c>
      <c r="AB11" s="178">
        <f t="shared" si="0"/>
        <v>27</v>
      </c>
      <c r="AC11" s="178">
        <f t="shared" si="0"/>
        <v>28</v>
      </c>
      <c r="AD11" s="178">
        <f t="shared" si="0"/>
        <v>29</v>
      </c>
      <c r="AE11" s="178">
        <f t="shared" si="0"/>
        <v>30</v>
      </c>
      <c r="AF11" s="178">
        <f t="shared" si="0"/>
        <v>31</v>
      </c>
      <c r="AG11" s="178">
        <f t="shared" si="0"/>
        <v>32</v>
      </c>
      <c r="AH11" s="178">
        <f t="shared" si="0"/>
        <v>33</v>
      </c>
      <c r="AI11" s="178">
        <f t="shared" si="0"/>
        <v>34</v>
      </c>
      <c r="AJ11" s="178">
        <f t="shared" si="0"/>
        <v>35</v>
      </c>
      <c r="AK11" s="178">
        <f t="shared" si="0"/>
        <v>36</v>
      </c>
      <c r="AL11" s="178">
        <f t="shared" si="0"/>
        <v>37</v>
      </c>
      <c r="AM11" s="178">
        <f t="shared" si="0"/>
        <v>38</v>
      </c>
      <c r="AN11" s="178">
        <f t="shared" si="0"/>
        <v>39</v>
      </c>
      <c r="AO11" s="178">
        <f t="shared" si="0"/>
        <v>40</v>
      </c>
      <c r="AP11" s="178">
        <f t="shared" si="0"/>
        <v>41</v>
      </c>
      <c r="AQ11" s="178">
        <f t="shared" si="0"/>
        <v>42</v>
      </c>
      <c r="AR11" s="178">
        <f t="shared" si="0"/>
        <v>43</v>
      </c>
      <c r="AS11" s="178">
        <f t="shared" si="0"/>
        <v>44</v>
      </c>
      <c r="AT11" s="178">
        <f t="shared" si="0"/>
        <v>45</v>
      </c>
      <c r="AU11" s="178">
        <f t="shared" si="0"/>
        <v>46</v>
      </c>
      <c r="AV11" s="178">
        <f t="shared" si="0"/>
        <v>47</v>
      </c>
      <c r="AW11" s="178">
        <f t="shared" si="0"/>
        <v>48</v>
      </c>
      <c r="AX11" s="178">
        <f t="shared" si="0"/>
        <v>49</v>
      </c>
      <c r="AY11" s="178">
        <f t="shared" si="0"/>
        <v>50</v>
      </c>
      <c r="AZ11" s="178">
        <f t="shared" si="0"/>
        <v>51</v>
      </c>
      <c r="BA11" s="178">
        <f t="shared" si="0"/>
        <v>52</v>
      </c>
      <c r="BB11" s="178">
        <f t="shared" si="0"/>
        <v>53</v>
      </c>
      <c r="BC11" s="178">
        <f t="shared" si="0"/>
        <v>54</v>
      </c>
      <c r="BD11" s="178">
        <f t="shared" si="0"/>
        <v>55</v>
      </c>
      <c r="BE11" s="178">
        <f t="shared" si="0"/>
        <v>56</v>
      </c>
      <c r="BF11" s="178">
        <f t="shared" si="0"/>
        <v>57</v>
      </c>
      <c r="BG11" s="178">
        <f t="shared" si="0"/>
        <v>58</v>
      </c>
      <c r="BH11" s="178">
        <f t="shared" si="0"/>
        <v>59</v>
      </c>
      <c r="BI11" s="178">
        <f t="shared" si="0"/>
        <v>60</v>
      </c>
      <c r="BJ11" s="178">
        <f t="shared" si="0"/>
        <v>61</v>
      </c>
      <c r="BK11" s="178">
        <f t="shared" si="0"/>
        <v>62</v>
      </c>
      <c r="BL11" s="178">
        <f t="shared" si="0"/>
        <v>63</v>
      </c>
      <c r="BM11" s="178">
        <f t="shared" si="0"/>
        <v>64</v>
      </c>
      <c r="BN11" s="178">
        <f t="shared" si="0"/>
        <v>65</v>
      </c>
      <c r="BO11" s="178">
        <f t="shared" si="0"/>
        <v>66</v>
      </c>
      <c r="BP11" s="178">
        <f>BO11+1</f>
        <v>67</v>
      </c>
      <c r="BQ11" s="178">
        <f>BP11+1</f>
        <v>68</v>
      </c>
      <c r="BR11" s="178">
        <f t="shared" ref="BR11:DG11" si="1">BQ11+1</f>
        <v>69</v>
      </c>
      <c r="BS11" s="178">
        <f t="shared" si="1"/>
        <v>70</v>
      </c>
      <c r="BT11" s="178">
        <f t="shared" si="1"/>
        <v>71</v>
      </c>
      <c r="BU11" s="178">
        <f t="shared" si="1"/>
        <v>72</v>
      </c>
      <c r="BV11" s="178">
        <f t="shared" si="1"/>
        <v>73</v>
      </c>
      <c r="BW11" s="178">
        <f t="shared" si="1"/>
        <v>74</v>
      </c>
      <c r="BX11" s="178">
        <f t="shared" si="1"/>
        <v>75</v>
      </c>
      <c r="BY11" s="178">
        <f t="shared" si="1"/>
        <v>76</v>
      </c>
      <c r="BZ11" s="178">
        <f t="shared" si="1"/>
        <v>77</v>
      </c>
      <c r="CA11" s="178">
        <f t="shared" si="1"/>
        <v>78</v>
      </c>
      <c r="CB11" s="178">
        <f t="shared" si="1"/>
        <v>79</v>
      </c>
      <c r="CC11" s="178">
        <f t="shared" si="1"/>
        <v>80</v>
      </c>
      <c r="CD11" s="178">
        <f t="shared" si="1"/>
        <v>81</v>
      </c>
      <c r="CE11" s="178">
        <f t="shared" si="1"/>
        <v>82</v>
      </c>
      <c r="CF11" s="178">
        <f t="shared" si="1"/>
        <v>83</v>
      </c>
      <c r="CG11" s="178">
        <f t="shared" si="1"/>
        <v>84</v>
      </c>
      <c r="CH11" s="178">
        <f t="shared" si="1"/>
        <v>85</v>
      </c>
      <c r="CI11" s="178">
        <f t="shared" si="1"/>
        <v>86</v>
      </c>
      <c r="CJ11" s="178">
        <f t="shared" si="1"/>
        <v>87</v>
      </c>
      <c r="CK11" s="178">
        <f t="shared" si="1"/>
        <v>88</v>
      </c>
      <c r="CL11" s="178">
        <f t="shared" si="1"/>
        <v>89</v>
      </c>
      <c r="CM11" s="178">
        <f t="shared" si="1"/>
        <v>90</v>
      </c>
      <c r="CN11" s="178">
        <f t="shared" si="1"/>
        <v>91</v>
      </c>
      <c r="CO11" s="178">
        <f t="shared" si="1"/>
        <v>92</v>
      </c>
      <c r="CP11" s="178">
        <f t="shared" si="1"/>
        <v>93</v>
      </c>
      <c r="CQ11" s="178">
        <f t="shared" si="1"/>
        <v>94</v>
      </c>
      <c r="CR11" s="178">
        <f t="shared" si="1"/>
        <v>95</v>
      </c>
      <c r="CS11" s="178">
        <f t="shared" si="1"/>
        <v>96</v>
      </c>
      <c r="CT11" s="178">
        <f t="shared" si="1"/>
        <v>97</v>
      </c>
      <c r="CU11" s="178">
        <f t="shared" si="1"/>
        <v>98</v>
      </c>
      <c r="CV11" s="178">
        <f t="shared" si="1"/>
        <v>99</v>
      </c>
      <c r="CW11" s="178">
        <f t="shared" si="1"/>
        <v>100</v>
      </c>
      <c r="CX11" s="178">
        <f t="shared" si="1"/>
        <v>101</v>
      </c>
      <c r="CY11" s="178">
        <f t="shared" si="1"/>
        <v>102</v>
      </c>
      <c r="CZ11" s="178">
        <f t="shared" si="1"/>
        <v>103</v>
      </c>
      <c r="DA11" s="178">
        <f t="shared" si="1"/>
        <v>104</v>
      </c>
      <c r="DB11" s="178">
        <f t="shared" si="1"/>
        <v>105</v>
      </c>
      <c r="DC11" s="178">
        <f t="shared" si="1"/>
        <v>106</v>
      </c>
      <c r="DD11" s="178">
        <f t="shared" si="1"/>
        <v>107</v>
      </c>
      <c r="DE11" s="178">
        <f t="shared" si="1"/>
        <v>108</v>
      </c>
      <c r="DF11" s="178">
        <f t="shared" si="1"/>
        <v>109</v>
      </c>
      <c r="DG11" s="178">
        <f t="shared" si="1"/>
        <v>110</v>
      </c>
      <c r="DH11" s="178">
        <f>DG11+1</f>
        <v>111</v>
      </c>
      <c r="DI11" s="178">
        <f t="shared" ref="DI11:DP11" si="2">DH11+1</f>
        <v>112</v>
      </c>
      <c r="DJ11" s="178">
        <f t="shared" si="2"/>
        <v>113</v>
      </c>
      <c r="DK11" s="178">
        <f t="shared" si="2"/>
        <v>114</v>
      </c>
      <c r="DL11" s="178">
        <f t="shared" si="2"/>
        <v>115</v>
      </c>
      <c r="DM11" s="178">
        <f t="shared" si="2"/>
        <v>116</v>
      </c>
      <c r="DN11" s="178">
        <f t="shared" si="2"/>
        <v>117</v>
      </c>
      <c r="DO11" s="178">
        <f t="shared" si="2"/>
        <v>118</v>
      </c>
      <c r="DP11" s="178">
        <f t="shared" si="2"/>
        <v>119</v>
      </c>
      <c r="DQ11" s="178">
        <f>DP11+1</f>
        <v>120</v>
      </c>
      <c r="DR11" s="178">
        <f>DQ11+1</f>
        <v>121</v>
      </c>
      <c r="DS11" s="178">
        <f>DR11+1</f>
        <v>122</v>
      </c>
      <c r="DT11" s="178">
        <f>DS11+1</f>
        <v>123</v>
      </c>
    </row>
    <row r="12" spans="1:124" s="172" customFormat="1" ht="15.75" x14ac:dyDescent="0.25">
      <c r="A12" s="200"/>
      <c r="B12" s="295">
        <f ca="1">Monthly!E2</f>
        <v>41856</v>
      </c>
      <c r="C12" s="295">
        <f ca="1">Monthly!F2</f>
        <v>41887</v>
      </c>
      <c r="D12" s="295">
        <f ca="1">Monthly!G2</f>
        <v>41917</v>
      </c>
      <c r="E12" s="295">
        <f ca="1">Monthly!H2</f>
        <v>41948</v>
      </c>
      <c r="F12" s="295">
        <f ca="1">Monthly!I2</f>
        <v>41978</v>
      </c>
      <c r="G12" s="295">
        <f ca="1">Monthly!J2</f>
        <v>42009</v>
      </c>
      <c r="H12" s="295">
        <f ca="1">Monthly!K2</f>
        <v>42040</v>
      </c>
      <c r="I12" s="295">
        <f ca="1">Monthly!L2</f>
        <v>42068</v>
      </c>
      <c r="J12" s="295">
        <f ca="1">Monthly!M2</f>
        <v>42099</v>
      </c>
      <c r="K12" s="295">
        <f ca="1">Monthly!N2</f>
        <v>42129</v>
      </c>
      <c r="L12" s="295">
        <f ca="1">Monthly!O2</f>
        <v>42160</v>
      </c>
      <c r="M12" s="295">
        <f ca="1">Monthly!P2</f>
        <v>42190</v>
      </c>
      <c r="N12" s="295">
        <f ca="1">Monthly!Q2</f>
        <v>42221</v>
      </c>
      <c r="O12" s="295">
        <f ca="1">Monthly!R2</f>
        <v>42252</v>
      </c>
      <c r="P12" s="295">
        <f ca="1">Monthly!S2</f>
        <v>42282</v>
      </c>
      <c r="Q12" s="295">
        <f ca="1">Monthly!T2</f>
        <v>42313</v>
      </c>
      <c r="R12" s="295">
        <f ca="1">Monthly!U2</f>
        <v>42343</v>
      </c>
      <c r="S12" s="295">
        <f ca="1">Monthly!V2</f>
        <v>42374</v>
      </c>
      <c r="T12" s="295">
        <f ca="1">Monthly!W2</f>
        <v>42405</v>
      </c>
      <c r="U12" s="295">
        <f ca="1">Monthly!X2</f>
        <v>42434</v>
      </c>
      <c r="V12" s="295">
        <f ca="1">Monthly!Y2</f>
        <v>42465</v>
      </c>
      <c r="W12" s="295">
        <f ca="1">Monthly!Z2</f>
        <v>42495</v>
      </c>
      <c r="X12" s="295">
        <f ca="1">Monthly!AA2</f>
        <v>42526</v>
      </c>
      <c r="Y12" s="295">
        <f ca="1">Monthly!AB2</f>
        <v>42556</v>
      </c>
      <c r="Z12" s="295">
        <f ca="1">Monthly!AC2</f>
        <v>42587</v>
      </c>
      <c r="AA12" s="295">
        <f ca="1">Monthly!AD2</f>
        <v>42618</v>
      </c>
      <c r="AB12" s="295">
        <f ca="1">Monthly!AE2</f>
        <v>42648</v>
      </c>
      <c r="AC12" s="295">
        <f ca="1">Monthly!AF2</f>
        <v>42679</v>
      </c>
      <c r="AD12" s="295">
        <f ca="1">Monthly!AG2</f>
        <v>42709</v>
      </c>
      <c r="AE12" s="295">
        <f ca="1">Monthly!AH2</f>
        <v>42740</v>
      </c>
      <c r="AF12" s="295">
        <f ca="1">Monthly!AI2</f>
        <v>42771</v>
      </c>
      <c r="AG12" s="295">
        <f ca="1">Monthly!AJ2</f>
        <v>42799</v>
      </c>
      <c r="AH12" s="295">
        <f ca="1">Monthly!AK2</f>
        <v>42830</v>
      </c>
      <c r="AI12" s="295">
        <f ca="1">Monthly!AL2</f>
        <v>42860</v>
      </c>
      <c r="AJ12" s="295">
        <f ca="1">Monthly!AM2</f>
        <v>42891</v>
      </c>
      <c r="AK12" s="295">
        <f ca="1">Monthly!AN2</f>
        <v>42921</v>
      </c>
      <c r="AL12" s="295">
        <f ca="1">Monthly!AO2</f>
        <v>42952</v>
      </c>
      <c r="AM12" s="295">
        <f ca="1">Monthly!AP2</f>
        <v>42983</v>
      </c>
      <c r="AN12" s="295">
        <f ca="1">Monthly!AQ2</f>
        <v>43013</v>
      </c>
      <c r="AO12" s="295">
        <f ca="1">Monthly!AR2</f>
        <v>43044</v>
      </c>
      <c r="AP12" s="295">
        <f ca="1">Monthly!AS2</f>
        <v>43074</v>
      </c>
      <c r="AQ12" s="295">
        <f ca="1">Monthly!AT2</f>
        <v>43105</v>
      </c>
      <c r="AR12" s="295">
        <f ca="1">Monthly!AU2</f>
        <v>43136</v>
      </c>
      <c r="AS12" s="295">
        <f ca="1">Monthly!AV2</f>
        <v>43164</v>
      </c>
      <c r="AT12" s="295">
        <f ca="1">Monthly!AW2</f>
        <v>43195</v>
      </c>
      <c r="AU12" s="295">
        <f ca="1">Monthly!AX2</f>
        <v>43225</v>
      </c>
      <c r="AV12" s="295">
        <f ca="1">Monthly!AY2</f>
        <v>43256</v>
      </c>
      <c r="AW12" s="295">
        <f ca="1">Monthly!AZ2</f>
        <v>43286</v>
      </c>
      <c r="AX12" s="295">
        <f ca="1">Monthly!BA2</f>
        <v>43317</v>
      </c>
      <c r="AY12" s="295">
        <f ca="1">Monthly!BB2</f>
        <v>43348</v>
      </c>
      <c r="AZ12" s="295">
        <f ca="1">Monthly!BC2</f>
        <v>43378</v>
      </c>
      <c r="BA12" s="295">
        <f ca="1">Monthly!BD2</f>
        <v>43409</v>
      </c>
      <c r="BB12" s="295">
        <f ca="1">Monthly!BE2</f>
        <v>43439</v>
      </c>
      <c r="BC12" s="295">
        <f ca="1">Monthly!BF2</f>
        <v>43470</v>
      </c>
      <c r="BD12" s="295">
        <f ca="1">Monthly!BG2</f>
        <v>43501</v>
      </c>
      <c r="BE12" s="295">
        <f ca="1">Monthly!BH2</f>
        <v>43529</v>
      </c>
      <c r="BF12" s="295">
        <f ca="1">Monthly!BI2</f>
        <v>43560</v>
      </c>
      <c r="BG12" s="295">
        <f ca="1">Monthly!BJ2</f>
        <v>43590</v>
      </c>
      <c r="BH12" s="295">
        <f ca="1">Monthly!BK2</f>
        <v>43621</v>
      </c>
      <c r="BI12" s="295">
        <f ca="1">Monthly!BL2</f>
        <v>43651</v>
      </c>
      <c r="BJ12" s="295">
        <f ca="1">Monthly!BM2</f>
        <v>43682</v>
      </c>
      <c r="BK12" s="295">
        <f ca="1">Monthly!BN2</f>
        <v>43713</v>
      </c>
      <c r="BL12" s="295">
        <f ca="1">Monthly!BO2</f>
        <v>43743</v>
      </c>
      <c r="BM12" s="295">
        <f ca="1">Monthly!BP2</f>
        <v>43774</v>
      </c>
      <c r="BN12" s="295">
        <f ca="1">Monthly!BQ2</f>
        <v>43804</v>
      </c>
      <c r="BO12" s="295">
        <f ca="1">Monthly!BR2</f>
        <v>43835</v>
      </c>
      <c r="BP12" s="295">
        <f ca="1">Monthly!BS2</f>
        <v>43866</v>
      </c>
      <c r="BQ12" s="295">
        <f ca="1">Monthly!BT2</f>
        <v>43895</v>
      </c>
      <c r="BR12" s="295">
        <f ca="1">Monthly!BU2</f>
        <v>43926</v>
      </c>
      <c r="BS12" s="295">
        <f ca="1">Monthly!BV2</f>
        <v>43956</v>
      </c>
      <c r="BT12" s="295">
        <f ca="1">Monthly!BW2</f>
        <v>43987</v>
      </c>
      <c r="BU12" s="295">
        <f ca="1">Monthly!BX2</f>
        <v>44017</v>
      </c>
      <c r="BV12" s="295">
        <f ca="1">Monthly!BY2</f>
        <v>44048</v>
      </c>
      <c r="BW12" s="295">
        <f ca="1">Monthly!BZ2</f>
        <v>44079</v>
      </c>
      <c r="BX12" s="295">
        <f ca="1">Monthly!CA2</f>
        <v>44109</v>
      </c>
      <c r="BY12" s="295">
        <f ca="1">Monthly!CB2</f>
        <v>44140</v>
      </c>
      <c r="BZ12" s="295">
        <f ca="1">Monthly!CC2</f>
        <v>44170</v>
      </c>
      <c r="CA12" s="295">
        <f ca="1">Monthly!CD2</f>
        <v>44201</v>
      </c>
      <c r="CB12" s="295">
        <f ca="1">Monthly!CE2</f>
        <v>44232</v>
      </c>
      <c r="CC12" s="295">
        <f ca="1">Monthly!CF2</f>
        <v>44260</v>
      </c>
      <c r="CD12" s="295">
        <f ca="1">Monthly!CG2</f>
        <v>44291</v>
      </c>
      <c r="CE12" s="295">
        <f ca="1">Monthly!CH2</f>
        <v>44321</v>
      </c>
      <c r="CF12" s="295">
        <f ca="1">Monthly!CI2</f>
        <v>44352</v>
      </c>
      <c r="CG12" s="295">
        <f ca="1">Monthly!CJ2</f>
        <v>44382</v>
      </c>
      <c r="CH12" s="295">
        <f ca="1">Monthly!CK2</f>
        <v>44413</v>
      </c>
      <c r="CI12" s="295">
        <f ca="1">Monthly!CL2</f>
        <v>44444</v>
      </c>
      <c r="CJ12" s="295">
        <f ca="1">Monthly!CM2</f>
        <v>44474</v>
      </c>
      <c r="CK12" s="295">
        <f ca="1">Monthly!CN2</f>
        <v>44505</v>
      </c>
      <c r="CL12" s="295">
        <f ca="1">Monthly!CO2</f>
        <v>44535</v>
      </c>
      <c r="CM12" s="295">
        <f ca="1">Monthly!CP2</f>
        <v>44566</v>
      </c>
      <c r="CN12" s="295">
        <f ca="1">Monthly!CQ2</f>
        <v>44597</v>
      </c>
      <c r="CO12" s="295">
        <f ca="1">Monthly!CR2</f>
        <v>44625</v>
      </c>
      <c r="CP12" s="295">
        <f ca="1">Monthly!CS2</f>
        <v>44656</v>
      </c>
      <c r="CQ12" s="295">
        <f ca="1">Monthly!CT2</f>
        <v>44686</v>
      </c>
      <c r="CR12" s="295">
        <f ca="1">Monthly!CU2</f>
        <v>44717</v>
      </c>
      <c r="CS12" s="295">
        <f ca="1">Monthly!CV2</f>
        <v>44747</v>
      </c>
      <c r="CT12" s="295">
        <f ca="1">Monthly!CW2</f>
        <v>44778</v>
      </c>
      <c r="CU12" s="295">
        <f ca="1">Monthly!CX2</f>
        <v>44809</v>
      </c>
      <c r="CV12" s="295">
        <f ca="1">Monthly!CY2</f>
        <v>44839</v>
      </c>
      <c r="CW12" s="295">
        <f ca="1">Monthly!CZ2</f>
        <v>44870</v>
      </c>
      <c r="CX12" s="295">
        <f ca="1">Monthly!DA2</f>
        <v>44900</v>
      </c>
      <c r="CY12" s="295">
        <f ca="1">Monthly!DB2</f>
        <v>44931</v>
      </c>
      <c r="CZ12" s="295">
        <f ca="1">Monthly!DC2</f>
        <v>44962</v>
      </c>
      <c r="DA12" s="295">
        <f ca="1">Monthly!DD2</f>
        <v>44990</v>
      </c>
      <c r="DB12" s="295">
        <f ca="1">Monthly!DE2</f>
        <v>45021</v>
      </c>
      <c r="DC12" s="295">
        <f ca="1">Monthly!DF2</f>
        <v>45051</v>
      </c>
      <c r="DD12" s="295">
        <f ca="1">Monthly!DG2</f>
        <v>45082</v>
      </c>
      <c r="DE12" s="295">
        <f ca="1">Monthly!DH2</f>
        <v>45112</v>
      </c>
      <c r="DF12" s="295">
        <f ca="1">Monthly!DI2</f>
        <v>45143</v>
      </c>
      <c r="DG12" s="295">
        <f ca="1">Monthly!DJ2</f>
        <v>45174</v>
      </c>
      <c r="DH12" s="295">
        <f ca="1">Monthly!DK2</f>
        <v>45204</v>
      </c>
      <c r="DI12" s="295">
        <f ca="1">Monthly!DL2</f>
        <v>45235</v>
      </c>
      <c r="DJ12" s="295">
        <f ca="1">Monthly!DM2</f>
        <v>45265</v>
      </c>
      <c r="DK12" s="295">
        <f ca="1">Monthly!DN2</f>
        <v>45296</v>
      </c>
      <c r="DL12" s="295">
        <f ca="1">Monthly!DO2</f>
        <v>45327</v>
      </c>
      <c r="DM12" s="295">
        <f ca="1">Monthly!DP2</f>
        <v>45356</v>
      </c>
      <c r="DN12" s="295">
        <f ca="1">Monthly!DQ2</f>
        <v>45387</v>
      </c>
      <c r="DO12" s="295">
        <f ca="1">Monthly!DR2</f>
        <v>45417</v>
      </c>
      <c r="DP12" s="295">
        <f ca="1">Monthly!DS2</f>
        <v>45448</v>
      </c>
      <c r="DQ12" s="295">
        <f ca="1">Monthly!DT2</f>
        <v>45478</v>
      </c>
      <c r="DR12" s="295">
        <f ca="1">Monthly!DU2</f>
        <v>45509</v>
      </c>
      <c r="DS12" s="295">
        <f ca="1">Monthly!DV2</f>
        <v>45540</v>
      </c>
      <c r="DT12" s="295">
        <f ca="1">Monthly!DW2</f>
        <v>45570</v>
      </c>
    </row>
    <row r="13" spans="1:124" s="141" customFormat="1" ht="15" x14ac:dyDescent="0.25">
      <c r="A13" s="293" t="s">
        <v>327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7"/>
      <c r="DE13" s="197"/>
      <c r="DF13" s="197"/>
      <c r="DG13" s="197"/>
      <c r="DH13" s="197"/>
      <c r="DI13" s="197"/>
      <c r="DJ13" s="197"/>
      <c r="DK13" s="197"/>
      <c r="DL13" s="197"/>
      <c r="DM13" s="197"/>
      <c r="DN13" s="197"/>
      <c r="DO13" s="197"/>
      <c r="DP13" s="197"/>
      <c r="DQ13" s="197"/>
      <c r="DR13" s="197"/>
      <c r="DS13" s="197"/>
      <c r="DT13" s="197"/>
    </row>
    <row r="14" spans="1:124" s="341" customFormat="1" x14ac:dyDescent="0.2">
      <c r="A14" s="339" t="s">
        <v>328</v>
      </c>
      <c r="B14" s="340"/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  <c r="AE14" s="340"/>
      <c r="AF14" s="340"/>
      <c r="AG14" s="340"/>
      <c r="AH14" s="340"/>
      <c r="AI14" s="340"/>
      <c r="AJ14" s="340"/>
      <c r="AK14" s="340"/>
      <c r="AL14" s="340"/>
      <c r="AM14" s="340"/>
      <c r="AN14" s="340"/>
      <c r="AO14" s="340"/>
      <c r="AP14" s="340"/>
      <c r="AQ14" s="340"/>
      <c r="AR14" s="340"/>
      <c r="AS14" s="340"/>
      <c r="AT14" s="340"/>
      <c r="AU14" s="340"/>
      <c r="AV14" s="340"/>
      <c r="AW14" s="340"/>
      <c r="AX14" s="340"/>
      <c r="AY14" s="340"/>
      <c r="AZ14" s="340"/>
      <c r="BA14" s="340"/>
      <c r="BB14" s="340"/>
      <c r="BC14" s="340"/>
      <c r="BD14" s="340"/>
      <c r="BE14" s="340"/>
      <c r="BF14" s="340"/>
      <c r="BG14" s="340"/>
      <c r="BH14" s="340"/>
      <c r="BI14" s="340"/>
      <c r="BJ14" s="340"/>
      <c r="BK14" s="340"/>
      <c r="BL14" s="340"/>
      <c r="BM14" s="340"/>
      <c r="BN14" s="340"/>
      <c r="BO14" s="340"/>
      <c r="BP14" s="340"/>
      <c r="BQ14" s="340"/>
      <c r="BR14" s="340"/>
      <c r="BS14" s="340"/>
      <c r="BT14" s="340"/>
      <c r="BU14" s="340"/>
      <c r="BV14" s="340"/>
      <c r="BW14" s="340"/>
      <c r="BX14" s="340"/>
      <c r="BY14" s="340"/>
      <c r="BZ14" s="340"/>
      <c r="CA14" s="340"/>
      <c r="CB14" s="340"/>
      <c r="CC14" s="340"/>
      <c r="CD14" s="340"/>
      <c r="CE14" s="340"/>
      <c r="CF14" s="340"/>
      <c r="CG14" s="340"/>
      <c r="CH14" s="340"/>
      <c r="CI14" s="340"/>
      <c r="CJ14" s="340"/>
      <c r="CK14" s="340"/>
      <c r="CL14" s="340"/>
      <c r="CM14" s="340"/>
      <c r="CN14" s="340"/>
      <c r="CO14" s="340"/>
      <c r="CP14" s="340"/>
      <c r="CQ14" s="340"/>
      <c r="CR14" s="340"/>
      <c r="CS14" s="340"/>
      <c r="CT14" s="340"/>
      <c r="CU14" s="340"/>
      <c r="CV14" s="340"/>
      <c r="CW14" s="340"/>
      <c r="CX14" s="340"/>
      <c r="CY14" s="340"/>
      <c r="CZ14" s="340"/>
      <c r="DA14" s="340"/>
      <c r="DB14" s="340"/>
      <c r="DC14" s="340"/>
      <c r="DD14" s="340"/>
      <c r="DE14" s="340"/>
      <c r="DF14" s="340"/>
      <c r="DG14" s="340"/>
      <c r="DH14" s="340"/>
      <c r="DI14" s="340"/>
      <c r="DJ14" s="340"/>
      <c r="DK14" s="340"/>
      <c r="DL14" s="340"/>
      <c r="DM14" s="340"/>
      <c r="DN14" s="340"/>
      <c r="DO14" s="340"/>
      <c r="DP14" s="340"/>
      <c r="DQ14" s="340"/>
      <c r="DR14" s="340"/>
      <c r="DS14" s="340"/>
      <c r="DT14" s="340"/>
    </row>
    <row r="15" spans="1:124" s="343" customFormat="1" x14ac:dyDescent="0.2">
      <c r="A15" s="231" t="s">
        <v>423</v>
      </c>
      <c r="B15" s="342"/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E15" s="342"/>
      <c r="AF15" s="342"/>
      <c r="AG15" s="342"/>
      <c r="AH15" s="342"/>
      <c r="AI15" s="342"/>
      <c r="AJ15" s="342"/>
      <c r="AK15" s="342"/>
      <c r="AL15" s="342"/>
      <c r="AM15" s="342"/>
      <c r="AN15" s="342"/>
      <c r="AO15" s="342"/>
      <c r="AP15" s="342"/>
      <c r="AQ15" s="342"/>
      <c r="AR15" s="342"/>
      <c r="AS15" s="342"/>
      <c r="AT15" s="342"/>
      <c r="AU15" s="342"/>
      <c r="AV15" s="342"/>
      <c r="AW15" s="342"/>
      <c r="AX15" s="342"/>
      <c r="AY15" s="342"/>
      <c r="AZ15" s="342"/>
      <c r="BA15" s="342"/>
      <c r="BB15" s="342"/>
      <c r="BC15" s="342"/>
      <c r="BD15" s="342"/>
      <c r="BE15" s="342"/>
      <c r="BF15" s="342"/>
      <c r="BG15" s="342"/>
      <c r="BH15" s="342"/>
      <c r="BI15" s="342"/>
      <c r="BJ15" s="342"/>
      <c r="BK15" s="342"/>
      <c r="BL15" s="342"/>
      <c r="BM15" s="342"/>
      <c r="BN15" s="342"/>
      <c r="BO15" s="342"/>
      <c r="BP15" s="342"/>
      <c r="BQ15" s="342"/>
      <c r="BR15" s="342"/>
      <c r="BS15" s="342"/>
      <c r="BT15" s="342"/>
      <c r="BU15" s="342"/>
      <c r="BV15" s="342"/>
      <c r="BW15" s="342"/>
      <c r="BX15" s="342"/>
      <c r="BY15" s="342"/>
      <c r="BZ15" s="342"/>
      <c r="CA15" s="342"/>
      <c r="CB15" s="342"/>
      <c r="CC15" s="342"/>
      <c r="CD15" s="342"/>
      <c r="CE15" s="342"/>
      <c r="CF15" s="342"/>
      <c r="CG15" s="342"/>
      <c r="CH15" s="342"/>
      <c r="CI15" s="342"/>
      <c r="CJ15" s="342"/>
      <c r="CK15" s="342"/>
      <c r="CL15" s="342"/>
      <c r="CM15" s="342"/>
      <c r="CN15" s="342"/>
      <c r="CO15" s="342"/>
      <c r="CP15" s="342"/>
      <c r="CQ15" s="342"/>
      <c r="CR15" s="342"/>
      <c r="CS15" s="342"/>
      <c r="CT15" s="342"/>
      <c r="CU15" s="342"/>
      <c r="CV15" s="342"/>
      <c r="CW15" s="342"/>
      <c r="CX15" s="342"/>
      <c r="CY15" s="342"/>
      <c r="CZ15" s="342"/>
      <c r="DA15" s="342"/>
      <c r="DB15" s="342"/>
      <c r="DC15" s="342"/>
      <c r="DD15" s="342"/>
      <c r="DE15" s="342"/>
      <c r="DF15" s="342"/>
      <c r="DG15" s="342"/>
      <c r="DH15" s="342"/>
      <c r="DI15" s="342"/>
      <c r="DJ15" s="342"/>
      <c r="DK15" s="342"/>
      <c r="DL15" s="342"/>
      <c r="DM15" s="342"/>
      <c r="DN15" s="342"/>
      <c r="DO15" s="342"/>
      <c r="DP15" s="342"/>
      <c r="DQ15" s="342"/>
      <c r="DR15" s="342"/>
      <c r="DS15" s="342"/>
      <c r="DT15" s="342"/>
    </row>
    <row r="16" spans="1:124" s="343" customFormat="1" x14ac:dyDescent="0.2">
      <c r="A16" s="231" t="s">
        <v>424</v>
      </c>
      <c r="B16" s="342"/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2"/>
      <c r="AO16" s="342"/>
      <c r="AP16" s="342"/>
      <c r="AQ16" s="342"/>
      <c r="AR16" s="342"/>
      <c r="AS16" s="342"/>
      <c r="AT16" s="342"/>
      <c r="AU16" s="342"/>
      <c r="AV16" s="342"/>
      <c r="AW16" s="342"/>
      <c r="AX16" s="342"/>
      <c r="AY16" s="342"/>
      <c r="AZ16" s="342"/>
      <c r="BA16" s="342"/>
      <c r="BB16" s="342"/>
      <c r="BC16" s="342"/>
      <c r="BD16" s="342"/>
      <c r="BE16" s="342"/>
      <c r="BF16" s="342"/>
      <c r="BG16" s="342"/>
      <c r="BH16" s="342"/>
      <c r="BI16" s="342"/>
      <c r="BJ16" s="342"/>
      <c r="BK16" s="342"/>
      <c r="BL16" s="342"/>
      <c r="BM16" s="342"/>
      <c r="BN16" s="342"/>
      <c r="BO16" s="342"/>
      <c r="BP16" s="342"/>
      <c r="BQ16" s="342"/>
      <c r="BR16" s="342"/>
      <c r="BS16" s="342"/>
      <c r="BT16" s="342"/>
      <c r="BU16" s="342"/>
      <c r="BV16" s="342"/>
      <c r="BW16" s="342"/>
      <c r="BX16" s="342"/>
      <c r="BY16" s="342"/>
      <c r="BZ16" s="342"/>
      <c r="CA16" s="342"/>
      <c r="CB16" s="342"/>
      <c r="CC16" s="342"/>
      <c r="CD16" s="342"/>
      <c r="CE16" s="342"/>
      <c r="CF16" s="342"/>
      <c r="CG16" s="342"/>
      <c r="CH16" s="342"/>
      <c r="CI16" s="342"/>
      <c r="CJ16" s="342"/>
      <c r="CK16" s="342"/>
      <c r="CL16" s="342"/>
      <c r="CM16" s="342"/>
      <c r="CN16" s="342"/>
      <c r="CO16" s="342"/>
      <c r="CP16" s="342"/>
      <c r="CQ16" s="342"/>
      <c r="CR16" s="342"/>
      <c r="CS16" s="342"/>
      <c r="CT16" s="342"/>
      <c r="CU16" s="342"/>
      <c r="CV16" s="342"/>
      <c r="CW16" s="342"/>
      <c r="CX16" s="342"/>
      <c r="CY16" s="342"/>
      <c r="CZ16" s="342"/>
      <c r="DA16" s="342"/>
      <c r="DB16" s="342"/>
      <c r="DC16" s="342"/>
      <c r="DD16" s="342"/>
      <c r="DE16" s="342"/>
      <c r="DF16" s="342"/>
      <c r="DG16" s="342"/>
      <c r="DH16" s="342"/>
      <c r="DI16" s="342"/>
      <c r="DJ16" s="342"/>
      <c r="DK16" s="342"/>
      <c r="DL16" s="342"/>
      <c r="DM16" s="342"/>
      <c r="DN16" s="342"/>
      <c r="DO16" s="342"/>
      <c r="DP16" s="342"/>
      <c r="DQ16" s="342"/>
      <c r="DR16" s="342"/>
      <c r="DS16" s="342"/>
      <c r="DT16" s="342"/>
    </row>
    <row r="17" spans="1:124" s="343" customFormat="1" x14ac:dyDescent="0.2">
      <c r="A17" s="231" t="s">
        <v>425</v>
      </c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2"/>
      <c r="AG17" s="342"/>
      <c r="AH17" s="342"/>
      <c r="AI17" s="342"/>
      <c r="AJ17" s="342"/>
      <c r="AK17" s="342"/>
      <c r="AL17" s="342"/>
      <c r="AM17" s="342"/>
      <c r="AN17" s="342"/>
      <c r="AO17" s="342"/>
      <c r="AP17" s="342"/>
      <c r="AQ17" s="342"/>
      <c r="AR17" s="342"/>
      <c r="AS17" s="342"/>
      <c r="AT17" s="342"/>
      <c r="AU17" s="342"/>
      <c r="AV17" s="342"/>
      <c r="AW17" s="342"/>
      <c r="AX17" s="342"/>
      <c r="AY17" s="342"/>
      <c r="AZ17" s="342"/>
      <c r="BA17" s="342"/>
      <c r="BB17" s="342"/>
      <c r="BC17" s="342"/>
      <c r="BD17" s="342"/>
      <c r="BE17" s="342"/>
      <c r="BF17" s="342"/>
      <c r="BG17" s="342"/>
      <c r="BH17" s="342"/>
      <c r="BI17" s="342"/>
      <c r="BJ17" s="342"/>
      <c r="BK17" s="342"/>
      <c r="BL17" s="342"/>
      <c r="BM17" s="342"/>
      <c r="BN17" s="342"/>
      <c r="BO17" s="342"/>
      <c r="BP17" s="342"/>
      <c r="BQ17" s="342"/>
      <c r="BR17" s="342"/>
      <c r="BS17" s="342"/>
      <c r="BT17" s="342"/>
      <c r="BU17" s="342"/>
      <c r="BV17" s="342"/>
      <c r="BW17" s="342"/>
      <c r="BX17" s="342"/>
      <c r="BY17" s="342"/>
      <c r="BZ17" s="342"/>
      <c r="CA17" s="342"/>
      <c r="CB17" s="342"/>
      <c r="CC17" s="342"/>
      <c r="CD17" s="342"/>
      <c r="CE17" s="342"/>
      <c r="CF17" s="342"/>
      <c r="CG17" s="342"/>
      <c r="CH17" s="342"/>
      <c r="CI17" s="342"/>
      <c r="CJ17" s="342"/>
      <c r="CK17" s="342"/>
      <c r="CL17" s="342"/>
      <c r="CM17" s="342"/>
      <c r="CN17" s="342"/>
      <c r="CO17" s="342"/>
      <c r="CP17" s="342"/>
      <c r="CQ17" s="342"/>
      <c r="CR17" s="342"/>
      <c r="CS17" s="342"/>
      <c r="CT17" s="342"/>
      <c r="CU17" s="342"/>
      <c r="CV17" s="342"/>
      <c r="CW17" s="342"/>
      <c r="CX17" s="342"/>
      <c r="CY17" s="342"/>
      <c r="CZ17" s="342"/>
      <c r="DA17" s="342"/>
      <c r="DB17" s="342"/>
      <c r="DC17" s="342"/>
      <c r="DD17" s="342"/>
      <c r="DE17" s="342"/>
      <c r="DF17" s="342"/>
      <c r="DG17" s="342"/>
      <c r="DH17" s="342"/>
      <c r="DI17" s="342"/>
      <c r="DJ17" s="342"/>
      <c r="DK17" s="342"/>
      <c r="DL17" s="342"/>
      <c r="DM17" s="342"/>
      <c r="DN17" s="342"/>
      <c r="DO17" s="342"/>
      <c r="DP17" s="342"/>
      <c r="DQ17" s="342"/>
      <c r="DR17" s="342"/>
      <c r="DS17" s="342"/>
      <c r="DT17" s="342"/>
    </row>
    <row r="18" spans="1:124" s="343" customFormat="1" x14ac:dyDescent="0.2">
      <c r="A18" s="231" t="s">
        <v>329</v>
      </c>
      <c r="B18" s="342"/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/>
      <c r="AQ18" s="342"/>
      <c r="AR18" s="342"/>
      <c r="AS18" s="342"/>
      <c r="AT18" s="342"/>
      <c r="AU18" s="342"/>
      <c r="AV18" s="342"/>
      <c r="AW18" s="342"/>
      <c r="AX18" s="342"/>
      <c r="AY18" s="342"/>
      <c r="AZ18" s="342"/>
      <c r="BA18" s="342"/>
      <c r="BB18" s="342"/>
      <c r="BC18" s="342"/>
      <c r="BD18" s="342"/>
      <c r="BE18" s="342"/>
      <c r="BF18" s="342"/>
      <c r="BG18" s="342"/>
      <c r="BH18" s="342"/>
      <c r="BI18" s="342"/>
      <c r="BJ18" s="342"/>
      <c r="BK18" s="342"/>
      <c r="BL18" s="342"/>
      <c r="BM18" s="342"/>
      <c r="BN18" s="342"/>
      <c r="BO18" s="342"/>
      <c r="BP18" s="342"/>
      <c r="BQ18" s="342"/>
      <c r="BR18" s="342"/>
      <c r="BS18" s="342"/>
      <c r="BT18" s="342"/>
      <c r="BU18" s="342"/>
      <c r="BV18" s="342"/>
      <c r="BW18" s="342"/>
      <c r="BX18" s="342"/>
      <c r="BY18" s="342"/>
      <c r="BZ18" s="342"/>
      <c r="CA18" s="342"/>
      <c r="CB18" s="342"/>
      <c r="CC18" s="342"/>
      <c r="CD18" s="342"/>
      <c r="CE18" s="342"/>
      <c r="CF18" s="342"/>
      <c r="CG18" s="342"/>
      <c r="CH18" s="342"/>
      <c r="CI18" s="342"/>
      <c r="CJ18" s="342"/>
      <c r="CK18" s="342"/>
      <c r="CL18" s="342"/>
      <c r="CM18" s="342"/>
      <c r="CN18" s="342"/>
      <c r="CO18" s="342"/>
      <c r="CP18" s="342"/>
      <c r="CQ18" s="342"/>
      <c r="CR18" s="342"/>
      <c r="CS18" s="342"/>
      <c r="CT18" s="342"/>
      <c r="CU18" s="342"/>
      <c r="CV18" s="342"/>
      <c r="CW18" s="342"/>
      <c r="CX18" s="342"/>
      <c r="CY18" s="342"/>
      <c r="CZ18" s="342"/>
      <c r="DA18" s="342"/>
      <c r="DB18" s="342"/>
      <c r="DC18" s="342"/>
      <c r="DD18" s="342"/>
      <c r="DE18" s="342"/>
      <c r="DF18" s="342"/>
      <c r="DG18" s="342"/>
      <c r="DH18" s="342"/>
      <c r="DI18" s="342"/>
      <c r="DJ18" s="342"/>
      <c r="DK18" s="342"/>
      <c r="DL18" s="342"/>
      <c r="DM18" s="342"/>
      <c r="DN18" s="342"/>
      <c r="DO18" s="342"/>
      <c r="DP18" s="342"/>
      <c r="DQ18" s="342"/>
      <c r="DR18" s="342"/>
      <c r="DS18" s="342"/>
      <c r="DT18" s="342"/>
    </row>
    <row r="19" spans="1:124" s="337" customFormat="1" x14ac:dyDescent="0.2">
      <c r="A19" s="233" t="s">
        <v>426</v>
      </c>
      <c r="B19" s="232">
        <f>B17*'General Data'!$C$16</f>
        <v>0</v>
      </c>
      <c r="C19" s="232">
        <f>C17*'General Data'!$C$16</f>
        <v>0</v>
      </c>
      <c r="D19" s="232">
        <f>D17*'General Data'!$C$16</f>
        <v>0</v>
      </c>
      <c r="E19" s="232">
        <f>E17*'General Data'!$C$16</f>
        <v>0</v>
      </c>
      <c r="F19" s="232">
        <f>F17*'General Data'!$C$16</f>
        <v>0</v>
      </c>
      <c r="G19" s="232">
        <f>G17*'General Data'!$C$16</f>
        <v>0</v>
      </c>
      <c r="H19" s="232">
        <f>H17*'General Data'!$C$16</f>
        <v>0</v>
      </c>
      <c r="I19" s="232">
        <f>I17*'General Data'!$C$16</f>
        <v>0</v>
      </c>
      <c r="J19" s="232">
        <f>J17*'General Data'!$C$16</f>
        <v>0</v>
      </c>
      <c r="K19" s="232">
        <f>K17*'General Data'!$C$16</f>
        <v>0</v>
      </c>
      <c r="L19" s="232">
        <f>L17*'General Data'!$C$16</f>
        <v>0</v>
      </c>
      <c r="M19" s="232">
        <f>M17*'General Data'!$C$16</f>
        <v>0</v>
      </c>
      <c r="N19" s="232">
        <f>N17*'General Data'!$C$16</f>
        <v>0</v>
      </c>
      <c r="O19" s="232">
        <f>O17*'General Data'!$C$16</f>
        <v>0</v>
      </c>
      <c r="P19" s="232">
        <f>P17*'General Data'!$C$16</f>
        <v>0</v>
      </c>
      <c r="Q19" s="232">
        <f>Q17*'General Data'!$C$16</f>
        <v>0</v>
      </c>
      <c r="R19" s="232">
        <f>R17*'General Data'!$C$16</f>
        <v>0</v>
      </c>
      <c r="S19" s="232">
        <f>S17*'General Data'!$C$16</f>
        <v>0</v>
      </c>
      <c r="T19" s="232">
        <f>T17*'General Data'!$C$16</f>
        <v>0</v>
      </c>
      <c r="U19" s="232">
        <f>U17*'General Data'!$C$16</f>
        <v>0</v>
      </c>
      <c r="V19" s="232">
        <f>V17*'General Data'!$C$16</f>
        <v>0</v>
      </c>
      <c r="W19" s="232">
        <f>W17*'General Data'!$C$16</f>
        <v>0</v>
      </c>
      <c r="X19" s="232">
        <f>X17*'General Data'!$C$16</f>
        <v>0</v>
      </c>
      <c r="Y19" s="232">
        <f>Y17*'General Data'!$C$16</f>
        <v>0</v>
      </c>
      <c r="Z19" s="232">
        <f>Z17*'General Data'!$C$16</f>
        <v>0</v>
      </c>
      <c r="AA19" s="232">
        <f>AA17*'General Data'!$C$16</f>
        <v>0</v>
      </c>
      <c r="AB19" s="232">
        <f>AB17*'General Data'!$C$16</f>
        <v>0</v>
      </c>
      <c r="AC19" s="232">
        <f>AC17*'General Data'!$C$16</f>
        <v>0</v>
      </c>
      <c r="AD19" s="232">
        <f>AD17*'General Data'!$C$16</f>
        <v>0</v>
      </c>
      <c r="AE19" s="232">
        <f>AE17*'General Data'!$C$16</f>
        <v>0</v>
      </c>
      <c r="AF19" s="232">
        <f>AF17*'General Data'!$C$16</f>
        <v>0</v>
      </c>
      <c r="AG19" s="232">
        <f>AG17*'General Data'!$C$16</f>
        <v>0</v>
      </c>
      <c r="AH19" s="232">
        <f>AH17*'General Data'!$C$16</f>
        <v>0</v>
      </c>
      <c r="AI19" s="232">
        <f>AI17*'General Data'!$C$16</f>
        <v>0</v>
      </c>
      <c r="AJ19" s="232">
        <f>AJ17*'General Data'!$C$16</f>
        <v>0</v>
      </c>
      <c r="AK19" s="232">
        <f>AK17*'General Data'!$C$16</f>
        <v>0</v>
      </c>
      <c r="AL19" s="232">
        <f>AL17*'General Data'!$C$16</f>
        <v>0</v>
      </c>
      <c r="AM19" s="232">
        <f>AM17*'General Data'!$C$16</f>
        <v>0</v>
      </c>
      <c r="AN19" s="232">
        <f>AN17*'General Data'!$C$16</f>
        <v>0</v>
      </c>
      <c r="AO19" s="232">
        <f>AO17*'General Data'!$C$16</f>
        <v>0</v>
      </c>
      <c r="AP19" s="232">
        <f>AP17*'General Data'!$C$16</f>
        <v>0</v>
      </c>
      <c r="AQ19" s="232">
        <f>AQ17*'General Data'!$C$16</f>
        <v>0</v>
      </c>
      <c r="AR19" s="232">
        <f>AR17*'General Data'!$C$16</f>
        <v>0</v>
      </c>
      <c r="AS19" s="232">
        <f>AS17*'General Data'!$C$16</f>
        <v>0</v>
      </c>
      <c r="AT19" s="232">
        <f>AT17*'General Data'!$C$16</f>
        <v>0</v>
      </c>
      <c r="AU19" s="232">
        <f>AU17*'General Data'!$C$16</f>
        <v>0</v>
      </c>
      <c r="AV19" s="232">
        <f>AV17*'General Data'!$C$16</f>
        <v>0</v>
      </c>
      <c r="AW19" s="232">
        <f>AW17*'General Data'!$C$16</f>
        <v>0</v>
      </c>
      <c r="AX19" s="232">
        <f>AX17*'General Data'!$C$16</f>
        <v>0</v>
      </c>
      <c r="AY19" s="232">
        <f>AY17*'General Data'!$C$16</f>
        <v>0</v>
      </c>
      <c r="AZ19" s="232">
        <f>AZ17*'General Data'!$C$16</f>
        <v>0</v>
      </c>
      <c r="BA19" s="232">
        <f>BA17*'General Data'!$C$16</f>
        <v>0</v>
      </c>
      <c r="BB19" s="232">
        <f>BB17*'General Data'!$C$16</f>
        <v>0</v>
      </c>
      <c r="BC19" s="232">
        <f>BC17*'General Data'!$C$16</f>
        <v>0</v>
      </c>
      <c r="BD19" s="232">
        <f>BD17*'General Data'!$C$16</f>
        <v>0</v>
      </c>
      <c r="BE19" s="232">
        <f>BE17*'General Data'!$C$16</f>
        <v>0</v>
      </c>
      <c r="BF19" s="232">
        <f>BF17*'General Data'!$C$16</f>
        <v>0</v>
      </c>
      <c r="BG19" s="232">
        <f>BG17*'General Data'!$C$16</f>
        <v>0</v>
      </c>
      <c r="BH19" s="232">
        <f>BH17*'General Data'!$C$16</f>
        <v>0</v>
      </c>
      <c r="BI19" s="232">
        <f>BI17*'General Data'!$C$16</f>
        <v>0</v>
      </c>
      <c r="BJ19" s="232">
        <f>BJ17*'General Data'!$C$16</f>
        <v>0</v>
      </c>
      <c r="BK19" s="232">
        <f>BK17*'General Data'!$C$16</f>
        <v>0</v>
      </c>
      <c r="BL19" s="232">
        <f>BL17*'General Data'!$C$16</f>
        <v>0</v>
      </c>
      <c r="BM19" s="232">
        <f>BM17*'General Data'!$C$16</f>
        <v>0</v>
      </c>
      <c r="BN19" s="232">
        <f>BN17*'General Data'!$C$16</f>
        <v>0</v>
      </c>
      <c r="BO19" s="232">
        <f>BO17*'General Data'!$C$16</f>
        <v>0</v>
      </c>
      <c r="BP19" s="232">
        <f>BP17*'General Data'!$C$16</f>
        <v>0</v>
      </c>
      <c r="BQ19" s="232">
        <f>BQ17*'General Data'!$C$16</f>
        <v>0</v>
      </c>
      <c r="BR19" s="232">
        <f>BR17*'General Data'!$C$16</f>
        <v>0</v>
      </c>
      <c r="BS19" s="232">
        <f>BS17*'General Data'!$C$16</f>
        <v>0</v>
      </c>
      <c r="BT19" s="232">
        <f>BT17*'General Data'!$C$16</f>
        <v>0</v>
      </c>
      <c r="BU19" s="232">
        <f>BU17*'General Data'!$C$16</f>
        <v>0</v>
      </c>
      <c r="BV19" s="232">
        <f>BV17*'General Data'!$C$16</f>
        <v>0</v>
      </c>
      <c r="BW19" s="232">
        <f>BW17*'General Data'!$C$16</f>
        <v>0</v>
      </c>
      <c r="BX19" s="232">
        <f>BX17*'General Data'!$C$16</f>
        <v>0</v>
      </c>
      <c r="BY19" s="232">
        <f>BY17*'General Data'!$C$16</f>
        <v>0</v>
      </c>
      <c r="BZ19" s="232">
        <f>BZ17*'General Data'!$C$16</f>
        <v>0</v>
      </c>
      <c r="CA19" s="232">
        <f>CA17*'General Data'!$C$16</f>
        <v>0</v>
      </c>
      <c r="CB19" s="232">
        <f>CB17*'General Data'!$C$16</f>
        <v>0</v>
      </c>
      <c r="CC19" s="232">
        <f>CC17*'General Data'!$C$16</f>
        <v>0</v>
      </c>
      <c r="CD19" s="232">
        <f>CD17*'General Data'!$C$16</f>
        <v>0</v>
      </c>
      <c r="CE19" s="232">
        <f>CE17*'General Data'!$C$16</f>
        <v>0</v>
      </c>
      <c r="CF19" s="232">
        <f>CF17*'General Data'!$C$16</f>
        <v>0</v>
      </c>
      <c r="CG19" s="232">
        <f>CG17*'General Data'!$C$16</f>
        <v>0</v>
      </c>
      <c r="CH19" s="232">
        <f>CH17*'General Data'!$C$16</f>
        <v>0</v>
      </c>
      <c r="CI19" s="232">
        <f>CI17*'General Data'!$C$16</f>
        <v>0</v>
      </c>
      <c r="CJ19" s="232">
        <f>CJ17*'General Data'!$C$16</f>
        <v>0</v>
      </c>
      <c r="CK19" s="232">
        <f>CK17*'General Data'!$C$16</f>
        <v>0</v>
      </c>
      <c r="CL19" s="232">
        <f>CL17*'General Data'!$C$16</f>
        <v>0</v>
      </c>
      <c r="CM19" s="232">
        <f>CM17*'General Data'!$C$16</f>
        <v>0</v>
      </c>
      <c r="CN19" s="232">
        <f>CN17*'General Data'!$C$16</f>
        <v>0</v>
      </c>
      <c r="CO19" s="232">
        <f>CO17*'General Data'!$C$16</f>
        <v>0</v>
      </c>
      <c r="CP19" s="232">
        <f>CP17*'General Data'!$C$16</f>
        <v>0</v>
      </c>
      <c r="CQ19" s="232">
        <f>CQ17*'General Data'!$C$16</f>
        <v>0</v>
      </c>
      <c r="CR19" s="232">
        <f>CR17*'General Data'!$C$16</f>
        <v>0</v>
      </c>
      <c r="CS19" s="232">
        <f>CS17*'General Data'!$C$16</f>
        <v>0</v>
      </c>
      <c r="CT19" s="232">
        <f>CT17*'General Data'!$C$16</f>
        <v>0</v>
      </c>
      <c r="CU19" s="232">
        <f>CU17*'General Data'!$C$16</f>
        <v>0</v>
      </c>
      <c r="CV19" s="232">
        <f>CV17*'General Data'!$C$16</f>
        <v>0</v>
      </c>
      <c r="CW19" s="232">
        <f>CW17*'General Data'!$C$16</f>
        <v>0</v>
      </c>
      <c r="CX19" s="232">
        <f>CX17*'General Data'!$C$16</f>
        <v>0</v>
      </c>
      <c r="CY19" s="232">
        <f>CY17*'General Data'!$C$16</f>
        <v>0</v>
      </c>
      <c r="CZ19" s="232">
        <f>CZ17*'General Data'!$C$16</f>
        <v>0</v>
      </c>
      <c r="DA19" s="232">
        <f>DA17*'General Data'!$C$16</f>
        <v>0</v>
      </c>
      <c r="DB19" s="232">
        <f>DB17*'General Data'!$C$16</f>
        <v>0</v>
      </c>
      <c r="DC19" s="232">
        <f>DC17*'General Data'!$C$16</f>
        <v>0</v>
      </c>
      <c r="DD19" s="232">
        <f>DD17*'General Data'!$C$16</f>
        <v>0</v>
      </c>
      <c r="DE19" s="232">
        <f>DE17*'General Data'!$C$16</f>
        <v>0</v>
      </c>
      <c r="DF19" s="232">
        <f>DF17*'General Data'!$C$16</f>
        <v>0</v>
      </c>
      <c r="DG19" s="232">
        <f>DG17*'General Data'!$C$16</f>
        <v>0</v>
      </c>
      <c r="DH19" s="232">
        <f>DH17*'General Data'!$C$16</f>
        <v>0</v>
      </c>
      <c r="DI19" s="232">
        <f>DI17*'General Data'!$C$16</f>
        <v>0</v>
      </c>
      <c r="DJ19" s="232">
        <f>DJ17*'General Data'!$C$16</f>
        <v>0</v>
      </c>
      <c r="DK19" s="232">
        <f>DK17*'General Data'!$C$16</f>
        <v>0</v>
      </c>
      <c r="DL19" s="232">
        <f>DL17*'General Data'!$C$16</f>
        <v>0</v>
      </c>
      <c r="DM19" s="232">
        <f>DM17*'General Data'!$C$16</f>
        <v>0</v>
      </c>
      <c r="DN19" s="232">
        <f>DN17*'General Data'!$C$16</f>
        <v>0</v>
      </c>
      <c r="DO19" s="232">
        <f>DO17*'General Data'!$C$16</f>
        <v>0</v>
      </c>
      <c r="DP19" s="232">
        <f>DP17*'General Data'!$C$16</f>
        <v>0</v>
      </c>
      <c r="DQ19" s="232">
        <f>DQ17*'General Data'!$C$16</f>
        <v>0</v>
      </c>
      <c r="DR19" s="232">
        <f>DR17*'General Data'!$C$16</f>
        <v>0</v>
      </c>
      <c r="DS19" s="232">
        <f>DS17*'General Data'!$C$16</f>
        <v>0</v>
      </c>
      <c r="DT19" s="232">
        <f>DT17*'General Data'!$C$16</f>
        <v>0</v>
      </c>
    </row>
    <row r="20" spans="1:124" s="337" customFormat="1" x14ac:dyDescent="0.2">
      <c r="A20" s="233" t="s">
        <v>427</v>
      </c>
      <c r="B20" s="232">
        <f>B17*'General Data'!$C$18</f>
        <v>0</v>
      </c>
      <c r="C20" s="232">
        <f>C17*'General Data'!$C$18</f>
        <v>0</v>
      </c>
      <c r="D20" s="232">
        <f>D17*'General Data'!$C$18</f>
        <v>0</v>
      </c>
      <c r="E20" s="232">
        <f>E17*'General Data'!$C$18</f>
        <v>0</v>
      </c>
      <c r="F20" s="232">
        <f>F17*'General Data'!$C$18</f>
        <v>0</v>
      </c>
      <c r="G20" s="232">
        <f>G17*'General Data'!$C$18</f>
        <v>0</v>
      </c>
      <c r="H20" s="232">
        <f>H17*'General Data'!$C$18</f>
        <v>0</v>
      </c>
      <c r="I20" s="232">
        <f>I17*'General Data'!$C$18</f>
        <v>0</v>
      </c>
      <c r="J20" s="232">
        <f>J17*'General Data'!$C$18</f>
        <v>0</v>
      </c>
      <c r="K20" s="232">
        <f>K17*'General Data'!$C$18</f>
        <v>0</v>
      </c>
      <c r="L20" s="232">
        <f>L17*'General Data'!$C$18</f>
        <v>0</v>
      </c>
      <c r="M20" s="232">
        <f>M17*'General Data'!$C$18</f>
        <v>0</v>
      </c>
      <c r="N20" s="232">
        <f>N17*'General Data'!$C$18</f>
        <v>0</v>
      </c>
      <c r="O20" s="232">
        <f>O17*'General Data'!$C$18</f>
        <v>0</v>
      </c>
      <c r="P20" s="232">
        <f>P17*'General Data'!$C$18</f>
        <v>0</v>
      </c>
      <c r="Q20" s="232">
        <f>Q17*'General Data'!$C$18</f>
        <v>0</v>
      </c>
      <c r="R20" s="232">
        <f>R17*'General Data'!$C$18</f>
        <v>0</v>
      </c>
      <c r="S20" s="232">
        <f>S17*'General Data'!$C$18</f>
        <v>0</v>
      </c>
      <c r="T20" s="232">
        <f>T17*'General Data'!$C$18</f>
        <v>0</v>
      </c>
      <c r="U20" s="232">
        <f>U17*'General Data'!$C$18</f>
        <v>0</v>
      </c>
      <c r="V20" s="232">
        <f>V17*'General Data'!$C$18</f>
        <v>0</v>
      </c>
      <c r="W20" s="232">
        <f>W17*'General Data'!$C$18</f>
        <v>0</v>
      </c>
      <c r="X20" s="232">
        <f>X17*'General Data'!$C$18</f>
        <v>0</v>
      </c>
      <c r="Y20" s="232">
        <f>Y17*'General Data'!$C$18</f>
        <v>0</v>
      </c>
      <c r="Z20" s="232">
        <f>Z17*'General Data'!$C$18</f>
        <v>0</v>
      </c>
      <c r="AA20" s="232">
        <f>AA17*'General Data'!$C$18</f>
        <v>0</v>
      </c>
      <c r="AB20" s="232">
        <f>AB17*'General Data'!$C$18</f>
        <v>0</v>
      </c>
      <c r="AC20" s="232">
        <f>AC17*'General Data'!$C$18</f>
        <v>0</v>
      </c>
      <c r="AD20" s="232">
        <f>AD17*'General Data'!$C$18</f>
        <v>0</v>
      </c>
      <c r="AE20" s="232">
        <f>AE17*'General Data'!$C$18</f>
        <v>0</v>
      </c>
      <c r="AF20" s="232">
        <f>AF17*'General Data'!$C$18</f>
        <v>0</v>
      </c>
      <c r="AG20" s="232">
        <f>AG17*'General Data'!$C$18</f>
        <v>0</v>
      </c>
      <c r="AH20" s="232">
        <f>AH17*'General Data'!$C$18</f>
        <v>0</v>
      </c>
      <c r="AI20" s="232">
        <f>AI17*'General Data'!$C$18</f>
        <v>0</v>
      </c>
      <c r="AJ20" s="232">
        <f>AJ17*'General Data'!$C$18</f>
        <v>0</v>
      </c>
      <c r="AK20" s="232">
        <f>AK17*'General Data'!$C$18</f>
        <v>0</v>
      </c>
      <c r="AL20" s="232">
        <f>AL17*'General Data'!$C$18</f>
        <v>0</v>
      </c>
      <c r="AM20" s="232">
        <f>AM17*'General Data'!$C$18</f>
        <v>0</v>
      </c>
      <c r="AN20" s="232">
        <f>AN17*'General Data'!$C$18</f>
        <v>0</v>
      </c>
      <c r="AO20" s="232">
        <f>AO17*'General Data'!$C$18</f>
        <v>0</v>
      </c>
      <c r="AP20" s="232">
        <f>AP17*'General Data'!$C$18</f>
        <v>0</v>
      </c>
      <c r="AQ20" s="232">
        <f>AQ17*'General Data'!$C$18</f>
        <v>0</v>
      </c>
      <c r="AR20" s="232">
        <f>AR17*'General Data'!$C$18</f>
        <v>0</v>
      </c>
      <c r="AS20" s="232">
        <f>AS17*'General Data'!$C$18</f>
        <v>0</v>
      </c>
      <c r="AT20" s="232">
        <f>AT17*'General Data'!$C$18</f>
        <v>0</v>
      </c>
      <c r="AU20" s="232">
        <f>AU17*'General Data'!$C$18</f>
        <v>0</v>
      </c>
      <c r="AV20" s="232">
        <f>AV17*'General Data'!$C$18</f>
        <v>0</v>
      </c>
      <c r="AW20" s="232">
        <f>AW17*'General Data'!$C$18</f>
        <v>0</v>
      </c>
      <c r="AX20" s="232">
        <f>AX17*'General Data'!$C$18</f>
        <v>0</v>
      </c>
      <c r="AY20" s="232">
        <f>AY17*'General Data'!$C$18</f>
        <v>0</v>
      </c>
      <c r="AZ20" s="232">
        <f>AZ17*'General Data'!$C$18</f>
        <v>0</v>
      </c>
      <c r="BA20" s="232">
        <f>BA17*'General Data'!$C$18</f>
        <v>0</v>
      </c>
      <c r="BB20" s="232">
        <f>BB17*'General Data'!$C$18</f>
        <v>0</v>
      </c>
      <c r="BC20" s="232">
        <f>BC17*'General Data'!$C$18</f>
        <v>0</v>
      </c>
      <c r="BD20" s="232">
        <f>BD17*'General Data'!$C$18</f>
        <v>0</v>
      </c>
      <c r="BE20" s="232">
        <f>BE17*'General Data'!$C$18</f>
        <v>0</v>
      </c>
      <c r="BF20" s="232">
        <f>BF17*'General Data'!$C$18</f>
        <v>0</v>
      </c>
      <c r="BG20" s="232">
        <f>BG17*'General Data'!$C$18</f>
        <v>0</v>
      </c>
      <c r="BH20" s="232">
        <f>BH17*'General Data'!$C$18</f>
        <v>0</v>
      </c>
      <c r="BI20" s="232">
        <f>BI17*'General Data'!$C$18</f>
        <v>0</v>
      </c>
      <c r="BJ20" s="232">
        <f>BJ17*'General Data'!$C$18</f>
        <v>0</v>
      </c>
      <c r="BK20" s="232">
        <f>BK17*'General Data'!$C$18</f>
        <v>0</v>
      </c>
      <c r="BL20" s="232">
        <f>BL17*'General Data'!$C$18</f>
        <v>0</v>
      </c>
      <c r="BM20" s="232">
        <f>BM17*'General Data'!$C$18</f>
        <v>0</v>
      </c>
      <c r="BN20" s="232">
        <f>BN17*'General Data'!$C$18</f>
        <v>0</v>
      </c>
      <c r="BO20" s="232">
        <f>BO17*'General Data'!$C$18</f>
        <v>0</v>
      </c>
      <c r="BP20" s="232">
        <f>BP17*'General Data'!$C$18</f>
        <v>0</v>
      </c>
      <c r="BQ20" s="232">
        <f>BQ17*'General Data'!$C$18</f>
        <v>0</v>
      </c>
      <c r="BR20" s="232">
        <f>BR17*'General Data'!$C$18</f>
        <v>0</v>
      </c>
      <c r="BS20" s="232">
        <f>BS17*'General Data'!$C$18</f>
        <v>0</v>
      </c>
      <c r="BT20" s="232">
        <f>BT17*'General Data'!$C$18</f>
        <v>0</v>
      </c>
      <c r="BU20" s="232">
        <f>BU17*'General Data'!$C$18</f>
        <v>0</v>
      </c>
      <c r="BV20" s="232">
        <f>BV17*'General Data'!$C$18</f>
        <v>0</v>
      </c>
      <c r="BW20" s="232">
        <f>BW17*'General Data'!$C$18</f>
        <v>0</v>
      </c>
      <c r="BX20" s="232">
        <f>BX17*'General Data'!$C$18</f>
        <v>0</v>
      </c>
      <c r="BY20" s="232">
        <f>BY17*'General Data'!$C$18</f>
        <v>0</v>
      </c>
      <c r="BZ20" s="232">
        <f>BZ17*'General Data'!$C$18</f>
        <v>0</v>
      </c>
      <c r="CA20" s="232">
        <f>CA17*'General Data'!$C$18</f>
        <v>0</v>
      </c>
      <c r="CB20" s="232">
        <f>CB17*'General Data'!$C$18</f>
        <v>0</v>
      </c>
      <c r="CC20" s="232">
        <f>CC17*'General Data'!$C$18</f>
        <v>0</v>
      </c>
      <c r="CD20" s="232">
        <f>CD17*'General Data'!$C$18</f>
        <v>0</v>
      </c>
      <c r="CE20" s="232">
        <f>CE17*'General Data'!$C$18</f>
        <v>0</v>
      </c>
      <c r="CF20" s="232">
        <f>CF17*'General Data'!$C$18</f>
        <v>0</v>
      </c>
      <c r="CG20" s="232">
        <f>CG17*'General Data'!$C$18</f>
        <v>0</v>
      </c>
      <c r="CH20" s="232">
        <f>CH17*'General Data'!$C$18</f>
        <v>0</v>
      </c>
      <c r="CI20" s="232">
        <f>CI17*'General Data'!$C$18</f>
        <v>0</v>
      </c>
      <c r="CJ20" s="232">
        <f>CJ17*'General Data'!$C$18</f>
        <v>0</v>
      </c>
      <c r="CK20" s="232">
        <f>CK17*'General Data'!$C$18</f>
        <v>0</v>
      </c>
      <c r="CL20" s="232">
        <f>CL17*'General Data'!$C$18</f>
        <v>0</v>
      </c>
      <c r="CM20" s="232">
        <f>CM17*'General Data'!$C$18</f>
        <v>0</v>
      </c>
      <c r="CN20" s="232">
        <f>CN17*'General Data'!$C$18</f>
        <v>0</v>
      </c>
      <c r="CO20" s="232">
        <f>CO17*'General Data'!$C$18</f>
        <v>0</v>
      </c>
      <c r="CP20" s="232">
        <f>CP17*'General Data'!$C$18</f>
        <v>0</v>
      </c>
      <c r="CQ20" s="232">
        <f>CQ17*'General Data'!$C$18</f>
        <v>0</v>
      </c>
      <c r="CR20" s="232">
        <f>CR17*'General Data'!$C$18</f>
        <v>0</v>
      </c>
      <c r="CS20" s="232">
        <f>CS17*'General Data'!$C$18</f>
        <v>0</v>
      </c>
      <c r="CT20" s="232">
        <f>CT17*'General Data'!$C$18</f>
        <v>0</v>
      </c>
      <c r="CU20" s="232">
        <f>CU17*'General Data'!$C$18</f>
        <v>0</v>
      </c>
      <c r="CV20" s="232">
        <f>CV17*'General Data'!$C$18</f>
        <v>0</v>
      </c>
      <c r="CW20" s="232">
        <f>CW17*'General Data'!$C$18</f>
        <v>0</v>
      </c>
      <c r="CX20" s="232">
        <f>CX17*'General Data'!$C$18</f>
        <v>0</v>
      </c>
      <c r="CY20" s="232">
        <f>CY17*'General Data'!$C$18</f>
        <v>0</v>
      </c>
      <c r="CZ20" s="232">
        <f>CZ17*'General Data'!$C$18</f>
        <v>0</v>
      </c>
      <c r="DA20" s="232">
        <f>DA17*'General Data'!$C$18</f>
        <v>0</v>
      </c>
      <c r="DB20" s="232">
        <f>DB17*'General Data'!$C$18</f>
        <v>0</v>
      </c>
      <c r="DC20" s="232">
        <f>DC17*'General Data'!$C$18</f>
        <v>0</v>
      </c>
      <c r="DD20" s="232">
        <f>DD17*'General Data'!$C$18</f>
        <v>0</v>
      </c>
      <c r="DE20" s="232">
        <f>DE17*'General Data'!$C$18</f>
        <v>0</v>
      </c>
      <c r="DF20" s="232">
        <f>DF17*'General Data'!$C$18</f>
        <v>0</v>
      </c>
      <c r="DG20" s="232">
        <f>DG17*'General Data'!$C$18</f>
        <v>0</v>
      </c>
      <c r="DH20" s="232">
        <f>DH17*'General Data'!$C$18</f>
        <v>0</v>
      </c>
      <c r="DI20" s="232">
        <f>DI17*'General Data'!$C$18</f>
        <v>0</v>
      </c>
      <c r="DJ20" s="232">
        <f>DJ17*'General Data'!$C$18</f>
        <v>0</v>
      </c>
      <c r="DK20" s="232">
        <f>DK17*'General Data'!$C$18</f>
        <v>0</v>
      </c>
      <c r="DL20" s="232">
        <f>DL17*'General Data'!$C$18</f>
        <v>0</v>
      </c>
      <c r="DM20" s="232">
        <f>DM17*'General Data'!$C$18</f>
        <v>0</v>
      </c>
      <c r="DN20" s="232">
        <f>DN17*'General Data'!$C$18</f>
        <v>0</v>
      </c>
      <c r="DO20" s="232">
        <f>DO17*'General Data'!$C$18</f>
        <v>0</v>
      </c>
      <c r="DP20" s="232">
        <f>DP17*'General Data'!$C$18</f>
        <v>0</v>
      </c>
      <c r="DQ20" s="232">
        <f>DQ17*'General Data'!$C$18</f>
        <v>0</v>
      </c>
      <c r="DR20" s="232">
        <f>DR17*'General Data'!$C$18</f>
        <v>0</v>
      </c>
      <c r="DS20" s="232">
        <f>DS17*'General Data'!$C$18</f>
        <v>0</v>
      </c>
      <c r="DT20" s="232">
        <f>DT17*'General Data'!$C$18</f>
        <v>0</v>
      </c>
    </row>
    <row r="21" spans="1:124" s="338" customFormat="1" x14ac:dyDescent="0.2">
      <c r="A21" s="231" t="s">
        <v>325</v>
      </c>
      <c r="B21" s="232">
        <f t="shared" ref="B21:K21" si="3">SUM(B16:B20)</f>
        <v>0</v>
      </c>
      <c r="C21" s="232">
        <f t="shared" si="3"/>
        <v>0</v>
      </c>
      <c r="D21" s="232">
        <f t="shared" si="3"/>
        <v>0</v>
      </c>
      <c r="E21" s="232">
        <f t="shared" si="3"/>
        <v>0</v>
      </c>
      <c r="F21" s="232">
        <f t="shared" si="3"/>
        <v>0</v>
      </c>
      <c r="G21" s="232">
        <f t="shared" si="3"/>
        <v>0</v>
      </c>
      <c r="H21" s="232">
        <f t="shared" si="3"/>
        <v>0</v>
      </c>
      <c r="I21" s="232">
        <f t="shared" si="3"/>
        <v>0</v>
      </c>
      <c r="J21" s="232">
        <f t="shared" si="3"/>
        <v>0</v>
      </c>
      <c r="K21" s="232">
        <f t="shared" si="3"/>
        <v>0</v>
      </c>
      <c r="L21" s="232">
        <f t="shared" ref="L21:BW21" si="4">SUM(L16:L20)</f>
        <v>0</v>
      </c>
      <c r="M21" s="232">
        <f t="shared" si="4"/>
        <v>0</v>
      </c>
      <c r="N21" s="232">
        <f t="shared" si="4"/>
        <v>0</v>
      </c>
      <c r="O21" s="232">
        <f t="shared" si="4"/>
        <v>0</v>
      </c>
      <c r="P21" s="232">
        <f t="shared" si="4"/>
        <v>0</v>
      </c>
      <c r="Q21" s="232">
        <f t="shared" si="4"/>
        <v>0</v>
      </c>
      <c r="R21" s="232">
        <f t="shared" si="4"/>
        <v>0</v>
      </c>
      <c r="S21" s="232">
        <f t="shared" si="4"/>
        <v>0</v>
      </c>
      <c r="T21" s="232">
        <f t="shared" si="4"/>
        <v>0</v>
      </c>
      <c r="U21" s="232">
        <f t="shared" si="4"/>
        <v>0</v>
      </c>
      <c r="V21" s="232">
        <f t="shared" si="4"/>
        <v>0</v>
      </c>
      <c r="W21" s="232">
        <f t="shared" si="4"/>
        <v>0</v>
      </c>
      <c r="X21" s="232">
        <f t="shared" si="4"/>
        <v>0</v>
      </c>
      <c r="Y21" s="232">
        <f t="shared" si="4"/>
        <v>0</v>
      </c>
      <c r="Z21" s="232">
        <f t="shared" si="4"/>
        <v>0</v>
      </c>
      <c r="AA21" s="232">
        <f t="shared" si="4"/>
        <v>0</v>
      </c>
      <c r="AB21" s="232">
        <f t="shared" si="4"/>
        <v>0</v>
      </c>
      <c r="AC21" s="232">
        <f t="shared" si="4"/>
        <v>0</v>
      </c>
      <c r="AD21" s="232">
        <f t="shared" si="4"/>
        <v>0</v>
      </c>
      <c r="AE21" s="232">
        <f t="shared" si="4"/>
        <v>0</v>
      </c>
      <c r="AF21" s="232">
        <f t="shared" si="4"/>
        <v>0</v>
      </c>
      <c r="AG21" s="232">
        <f t="shared" si="4"/>
        <v>0</v>
      </c>
      <c r="AH21" s="232">
        <f t="shared" si="4"/>
        <v>0</v>
      </c>
      <c r="AI21" s="232">
        <f t="shared" si="4"/>
        <v>0</v>
      </c>
      <c r="AJ21" s="232">
        <f t="shared" si="4"/>
        <v>0</v>
      </c>
      <c r="AK21" s="232">
        <f t="shared" si="4"/>
        <v>0</v>
      </c>
      <c r="AL21" s="232">
        <f t="shared" si="4"/>
        <v>0</v>
      </c>
      <c r="AM21" s="232">
        <f t="shared" si="4"/>
        <v>0</v>
      </c>
      <c r="AN21" s="232">
        <f t="shared" si="4"/>
        <v>0</v>
      </c>
      <c r="AO21" s="232">
        <f t="shared" si="4"/>
        <v>0</v>
      </c>
      <c r="AP21" s="232">
        <f t="shared" si="4"/>
        <v>0</v>
      </c>
      <c r="AQ21" s="232">
        <f t="shared" si="4"/>
        <v>0</v>
      </c>
      <c r="AR21" s="232">
        <f t="shared" si="4"/>
        <v>0</v>
      </c>
      <c r="AS21" s="232">
        <f t="shared" si="4"/>
        <v>0</v>
      </c>
      <c r="AT21" s="232">
        <f t="shared" si="4"/>
        <v>0</v>
      </c>
      <c r="AU21" s="232">
        <f t="shared" si="4"/>
        <v>0</v>
      </c>
      <c r="AV21" s="232">
        <f t="shared" si="4"/>
        <v>0</v>
      </c>
      <c r="AW21" s="232">
        <f t="shared" si="4"/>
        <v>0</v>
      </c>
      <c r="AX21" s="232">
        <f t="shared" si="4"/>
        <v>0</v>
      </c>
      <c r="AY21" s="232">
        <f t="shared" si="4"/>
        <v>0</v>
      </c>
      <c r="AZ21" s="232">
        <f t="shared" si="4"/>
        <v>0</v>
      </c>
      <c r="BA21" s="232">
        <f t="shared" si="4"/>
        <v>0</v>
      </c>
      <c r="BB21" s="232">
        <f t="shared" si="4"/>
        <v>0</v>
      </c>
      <c r="BC21" s="232">
        <f t="shared" si="4"/>
        <v>0</v>
      </c>
      <c r="BD21" s="232">
        <f t="shared" si="4"/>
        <v>0</v>
      </c>
      <c r="BE21" s="232">
        <f t="shared" si="4"/>
        <v>0</v>
      </c>
      <c r="BF21" s="232">
        <f t="shared" si="4"/>
        <v>0</v>
      </c>
      <c r="BG21" s="232">
        <f t="shared" si="4"/>
        <v>0</v>
      </c>
      <c r="BH21" s="232">
        <f t="shared" si="4"/>
        <v>0</v>
      </c>
      <c r="BI21" s="232">
        <f t="shared" si="4"/>
        <v>0</v>
      </c>
      <c r="BJ21" s="232">
        <f t="shared" si="4"/>
        <v>0</v>
      </c>
      <c r="BK21" s="232">
        <f t="shared" si="4"/>
        <v>0</v>
      </c>
      <c r="BL21" s="232">
        <f t="shared" si="4"/>
        <v>0</v>
      </c>
      <c r="BM21" s="232">
        <f t="shared" si="4"/>
        <v>0</v>
      </c>
      <c r="BN21" s="232">
        <f t="shared" si="4"/>
        <v>0</v>
      </c>
      <c r="BO21" s="232">
        <f t="shared" si="4"/>
        <v>0</v>
      </c>
      <c r="BP21" s="232">
        <f t="shared" si="4"/>
        <v>0</v>
      </c>
      <c r="BQ21" s="232">
        <f t="shared" si="4"/>
        <v>0</v>
      </c>
      <c r="BR21" s="232">
        <f t="shared" si="4"/>
        <v>0</v>
      </c>
      <c r="BS21" s="232">
        <f t="shared" si="4"/>
        <v>0</v>
      </c>
      <c r="BT21" s="232">
        <f t="shared" si="4"/>
        <v>0</v>
      </c>
      <c r="BU21" s="232">
        <f t="shared" si="4"/>
        <v>0</v>
      </c>
      <c r="BV21" s="232">
        <f t="shared" si="4"/>
        <v>0</v>
      </c>
      <c r="BW21" s="232">
        <f t="shared" si="4"/>
        <v>0</v>
      </c>
      <c r="BX21" s="232">
        <f t="shared" ref="BX21:DT21" si="5">SUM(BX16:BX20)</f>
        <v>0</v>
      </c>
      <c r="BY21" s="232">
        <f t="shared" si="5"/>
        <v>0</v>
      </c>
      <c r="BZ21" s="232">
        <f t="shared" si="5"/>
        <v>0</v>
      </c>
      <c r="CA21" s="232">
        <f t="shared" si="5"/>
        <v>0</v>
      </c>
      <c r="CB21" s="232">
        <f t="shared" si="5"/>
        <v>0</v>
      </c>
      <c r="CC21" s="232">
        <f t="shared" si="5"/>
        <v>0</v>
      </c>
      <c r="CD21" s="232">
        <f t="shared" si="5"/>
        <v>0</v>
      </c>
      <c r="CE21" s="232">
        <f t="shared" si="5"/>
        <v>0</v>
      </c>
      <c r="CF21" s="232">
        <f t="shared" si="5"/>
        <v>0</v>
      </c>
      <c r="CG21" s="232">
        <f t="shared" si="5"/>
        <v>0</v>
      </c>
      <c r="CH21" s="232">
        <f t="shared" si="5"/>
        <v>0</v>
      </c>
      <c r="CI21" s="232">
        <f t="shared" si="5"/>
        <v>0</v>
      </c>
      <c r="CJ21" s="232">
        <f t="shared" si="5"/>
        <v>0</v>
      </c>
      <c r="CK21" s="232">
        <f t="shared" si="5"/>
        <v>0</v>
      </c>
      <c r="CL21" s="232">
        <f t="shared" si="5"/>
        <v>0</v>
      </c>
      <c r="CM21" s="232">
        <f t="shared" si="5"/>
        <v>0</v>
      </c>
      <c r="CN21" s="232">
        <f t="shared" si="5"/>
        <v>0</v>
      </c>
      <c r="CO21" s="232">
        <f t="shared" si="5"/>
        <v>0</v>
      </c>
      <c r="CP21" s="232">
        <f t="shared" si="5"/>
        <v>0</v>
      </c>
      <c r="CQ21" s="232">
        <f t="shared" si="5"/>
        <v>0</v>
      </c>
      <c r="CR21" s="232">
        <f t="shared" si="5"/>
        <v>0</v>
      </c>
      <c r="CS21" s="232">
        <f t="shared" si="5"/>
        <v>0</v>
      </c>
      <c r="CT21" s="232">
        <f t="shared" si="5"/>
        <v>0</v>
      </c>
      <c r="CU21" s="232">
        <f t="shared" si="5"/>
        <v>0</v>
      </c>
      <c r="CV21" s="232">
        <f t="shared" si="5"/>
        <v>0</v>
      </c>
      <c r="CW21" s="232">
        <f t="shared" si="5"/>
        <v>0</v>
      </c>
      <c r="CX21" s="232">
        <f t="shared" si="5"/>
        <v>0</v>
      </c>
      <c r="CY21" s="232">
        <f t="shared" si="5"/>
        <v>0</v>
      </c>
      <c r="CZ21" s="232">
        <f t="shared" si="5"/>
        <v>0</v>
      </c>
      <c r="DA21" s="232">
        <f t="shared" si="5"/>
        <v>0</v>
      </c>
      <c r="DB21" s="232">
        <f t="shared" si="5"/>
        <v>0</v>
      </c>
      <c r="DC21" s="232">
        <f t="shared" si="5"/>
        <v>0</v>
      </c>
      <c r="DD21" s="232">
        <f t="shared" si="5"/>
        <v>0</v>
      </c>
      <c r="DE21" s="232">
        <f t="shared" si="5"/>
        <v>0</v>
      </c>
      <c r="DF21" s="232">
        <f t="shared" si="5"/>
        <v>0</v>
      </c>
      <c r="DG21" s="232">
        <f t="shared" si="5"/>
        <v>0</v>
      </c>
      <c r="DH21" s="232">
        <f t="shared" si="5"/>
        <v>0</v>
      </c>
      <c r="DI21" s="232">
        <f t="shared" si="5"/>
        <v>0</v>
      </c>
      <c r="DJ21" s="232">
        <f t="shared" si="5"/>
        <v>0</v>
      </c>
      <c r="DK21" s="232">
        <f t="shared" si="5"/>
        <v>0</v>
      </c>
      <c r="DL21" s="232">
        <f t="shared" si="5"/>
        <v>0</v>
      </c>
      <c r="DM21" s="232">
        <f t="shared" si="5"/>
        <v>0</v>
      </c>
      <c r="DN21" s="232">
        <f t="shared" si="5"/>
        <v>0</v>
      </c>
      <c r="DO21" s="232">
        <f t="shared" si="5"/>
        <v>0</v>
      </c>
      <c r="DP21" s="232">
        <f t="shared" si="5"/>
        <v>0</v>
      </c>
      <c r="DQ21" s="232">
        <f t="shared" si="5"/>
        <v>0</v>
      </c>
      <c r="DR21" s="232">
        <f t="shared" si="5"/>
        <v>0</v>
      </c>
      <c r="DS21" s="232">
        <f t="shared" si="5"/>
        <v>0</v>
      </c>
      <c r="DT21" s="232">
        <f t="shared" si="5"/>
        <v>0</v>
      </c>
    </row>
    <row r="22" spans="1:124" s="247" customFormat="1" x14ac:dyDescent="0.2">
      <c r="A22" s="335" t="s">
        <v>326</v>
      </c>
      <c r="B22" s="335">
        <f>B14*B15</f>
        <v>0</v>
      </c>
      <c r="C22" s="335">
        <f t="shared" ref="C22:BN22" si="6">C14*C15</f>
        <v>0</v>
      </c>
      <c r="D22" s="335">
        <f t="shared" si="6"/>
        <v>0</v>
      </c>
      <c r="E22" s="335">
        <f t="shared" si="6"/>
        <v>0</v>
      </c>
      <c r="F22" s="335">
        <f t="shared" si="6"/>
        <v>0</v>
      </c>
      <c r="G22" s="335">
        <f t="shared" si="6"/>
        <v>0</v>
      </c>
      <c r="H22" s="335">
        <f t="shared" si="6"/>
        <v>0</v>
      </c>
      <c r="I22" s="335">
        <f t="shared" si="6"/>
        <v>0</v>
      </c>
      <c r="J22" s="335">
        <f t="shared" si="6"/>
        <v>0</v>
      </c>
      <c r="K22" s="335">
        <f t="shared" si="6"/>
        <v>0</v>
      </c>
      <c r="L22" s="335">
        <f t="shared" si="6"/>
        <v>0</v>
      </c>
      <c r="M22" s="335">
        <f t="shared" si="6"/>
        <v>0</v>
      </c>
      <c r="N22" s="335">
        <f t="shared" si="6"/>
        <v>0</v>
      </c>
      <c r="O22" s="335">
        <f t="shared" si="6"/>
        <v>0</v>
      </c>
      <c r="P22" s="335">
        <f t="shared" si="6"/>
        <v>0</v>
      </c>
      <c r="Q22" s="335">
        <f t="shared" si="6"/>
        <v>0</v>
      </c>
      <c r="R22" s="335">
        <f t="shared" si="6"/>
        <v>0</v>
      </c>
      <c r="S22" s="335">
        <f t="shared" si="6"/>
        <v>0</v>
      </c>
      <c r="T22" s="335">
        <f t="shared" si="6"/>
        <v>0</v>
      </c>
      <c r="U22" s="335">
        <f t="shared" si="6"/>
        <v>0</v>
      </c>
      <c r="V22" s="335">
        <f t="shared" si="6"/>
        <v>0</v>
      </c>
      <c r="W22" s="335">
        <f t="shared" si="6"/>
        <v>0</v>
      </c>
      <c r="X22" s="335">
        <f t="shared" si="6"/>
        <v>0</v>
      </c>
      <c r="Y22" s="335">
        <f t="shared" si="6"/>
        <v>0</v>
      </c>
      <c r="Z22" s="335">
        <f t="shared" si="6"/>
        <v>0</v>
      </c>
      <c r="AA22" s="335">
        <f t="shared" si="6"/>
        <v>0</v>
      </c>
      <c r="AB22" s="335">
        <f t="shared" si="6"/>
        <v>0</v>
      </c>
      <c r="AC22" s="335">
        <f t="shared" si="6"/>
        <v>0</v>
      </c>
      <c r="AD22" s="335">
        <f t="shared" si="6"/>
        <v>0</v>
      </c>
      <c r="AE22" s="335">
        <f t="shared" si="6"/>
        <v>0</v>
      </c>
      <c r="AF22" s="335">
        <f t="shared" si="6"/>
        <v>0</v>
      </c>
      <c r="AG22" s="335">
        <f t="shared" si="6"/>
        <v>0</v>
      </c>
      <c r="AH22" s="335">
        <f t="shared" si="6"/>
        <v>0</v>
      </c>
      <c r="AI22" s="335">
        <f t="shared" si="6"/>
        <v>0</v>
      </c>
      <c r="AJ22" s="335">
        <f t="shared" si="6"/>
        <v>0</v>
      </c>
      <c r="AK22" s="335">
        <f t="shared" si="6"/>
        <v>0</v>
      </c>
      <c r="AL22" s="335">
        <f t="shared" si="6"/>
        <v>0</v>
      </c>
      <c r="AM22" s="335">
        <f t="shared" si="6"/>
        <v>0</v>
      </c>
      <c r="AN22" s="335">
        <f t="shared" si="6"/>
        <v>0</v>
      </c>
      <c r="AO22" s="335">
        <f t="shared" si="6"/>
        <v>0</v>
      </c>
      <c r="AP22" s="335">
        <f t="shared" si="6"/>
        <v>0</v>
      </c>
      <c r="AQ22" s="335">
        <f t="shared" si="6"/>
        <v>0</v>
      </c>
      <c r="AR22" s="335">
        <f t="shared" si="6"/>
        <v>0</v>
      </c>
      <c r="AS22" s="335">
        <f t="shared" si="6"/>
        <v>0</v>
      </c>
      <c r="AT22" s="335">
        <f t="shared" si="6"/>
        <v>0</v>
      </c>
      <c r="AU22" s="335">
        <f t="shared" si="6"/>
        <v>0</v>
      </c>
      <c r="AV22" s="335">
        <f t="shared" si="6"/>
        <v>0</v>
      </c>
      <c r="AW22" s="335">
        <f t="shared" si="6"/>
        <v>0</v>
      </c>
      <c r="AX22" s="335">
        <f t="shared" si="6"/>
        <v>0</v>
      </c>
      <c r="AY22" s="335">
        <f t="shared" si="6"/>
        <v>0</v>
      </c>
      <c r="AZ22" s="335">
        <f t="shared" si="6"/>
        <v>0</v>
      </c>
      <c r="BA22" s="335">
        <f t="shared" si="6"/>
        <v>0</v>
      </c>
      <c r="BB22" s="335">
        <f t="shared" si="6"/>
        <v>0</v>
      </c>
      <c r="BC22" s="335">
        <f t="shared" si="6"/>
        <v>0</v>
      </c>
      <c r="BD22" s="335">
        <f t="shared" si="6"/>
        <v>0</v>
      </c>
      <c r="BE22" s="335">
        <f t="shared" si="6"/>
        <v>0</v>
      </c>
      <c r="BF22" s="335">
        <f t="shared" si="6"/>
        <v>0</v>
      </c>
      <c r="BG22" s="335">
        <f t="shared" si="6"/>
        <v>0</v>
      </c>
      <c r="BH22" s="335">
        <f t="shared" si="6"/>
        <v>0</v>
      </c>
      <c r="BI22" s="335">
        <f t="shared" si="6"/>
        <v>0</v>
      </c>
      <c r="BJ22" s="335">
        <f t="shared" si="6"/>
        <v>0</v>
      </c>
      <c r="BK22" s="335">
        <f t="shared" si="6"/>
        <v>0</v>
      </c>
      <c r="BL22" s="335">
        <f t="shared" si="6"/>
        <v>0</v>
      </c>
      <c r="BM22" s="335">
        <f t="shared" si="6"/>
        <v>0</v>
      </c>
      <c r="BN22" s="335">
        <f t="shared" si="6"/>
        <v>0</v>
      </c>
      <c r="BO22" s="335">
        <f t="shared" ref="BO22:DT22" si="7">BO14*BO15</f>
        <v>0</v>
      </c>
      <c r="BP22" s="335">
        <f t="shared" si="7"/>
        <v>0</v>
      </c>
      <c r="BQ22" s="335">
        <f t="shared" si="7"/>
        <v>0</v>
      </c>
      <c r="BR22" s="335">
        <f t="shared" si="7"/>
        <v>0</v>
      </c>
      <c r="BS22" s="335">
        <f t="shared" si="7"/>
        <v>0</v>
      </c>
      <c r="BT22" s="335">
        <f t="shared" si="7"/>
        <v>0</v>
      </c>
      <c r="BU22" s="335">
        <f t="shared" si="7"/>
        <v>0</v>
      </c>
      <c r="BV22" s="335">
        <f t="shared" si="7"/>
        <v>0</v>
      </c>
      <c r="BW22" s="335">
        <f t="shared" si="7"/>
        <v>0</v>
      </c>
      <c r="BX22" s="335">
        <f t="shared" si="7"/>
        <v>0</v>
      </c>
      <c r="BY22" s="335">
        <f t="shared" si="7"/>
        <v>0</v>
      </c>
      <c r="BZ22" s="335">
        <f t="shared" si="7"/>
        <v>0</v>
      </c>
      <c r="CA22" s="335">
        <f t="shared" si="7"/>
        <v>0</v>
      </c>
      <c r="CB22" s="335">
        <f t="shared" si="7"/>
        <v>0</v>
      </c>
      <c r="CC22" s="335">
        <f t="shared" si="7"/>
        <v>0</v>
      </c>
      <c r="CD22" s="335">
        <f t="shared" si="7"/>
        <v>0</v>
      </c>
      <c r="CE22" s="335">
        <f t="shared" si="7"/>
        <v>0</v>
      </c>
      <c r="CF22" s="335">
        <f t="shared" si="7"/>
        <v>0</v>
      </c>
      <c r="CG22" s="335">
        <f t="shared" si="7"/>
        <v>0</v>
      </c>
      <c r="CH22" s="335">
        <f t="shared" si="7"/>
        <v>0</v>
      </c>
      <c r="CI22" s="335">
        <f t="shared" si="7"/>
        <v>0</v>
      </c>
      <c r="CJ22" s="335">
        <f t="shared" si="7"/>
        <v>0</v>
      </c>
      <c r="CK22" s="335">
        <f t="shared" si="7"/>
        <v>0</v>
      </c>
      <c r="CL22" s="335">
        <f t="shared" si="7"/>
        <v>0</v>
      </c>
      <c r="CM22" s="335">
        <f t="shared" si="7"/>
        <v>0</v>
      </c>
      <c r="CN22" s="335">
        <f t="shared" si="7"/>
        <v>0</v>
      </c>
      <c r="CO22" s="335">
        <f t="shared" si="7"/>
        <v>0</v>
      </c>
      <c r="CP22" s="335">
        <f t="shared" si="7"/>
        <v>0</v>
      </c>
      <c r="CQ22" s="335">
        <f t="shared" si="7"/>
        <v>0</v>
      </c>
      <c r="CR22" s="335">
        <f t="shared" si="7"/>
        <v>0</v>
      </c>
      <c r="CS22" s="335">
        <f t="shared" si="7"/>
        <v>0</v>
      </c>
      <c r="CT22" s="335">
        <f t="shared" si="7"/>
        <v>0</v>
      </c>
      <c r="CU22" s="335">
        <f t="shared" si="7"/>
        <v>0</v>
      </c>
      <c r="CV22" s="335">
        <f t="shared" si="7"/>
        <v>0</v>
      </c>
      <c r="CW22" s="335">
        <f t="shared" si="7"/>
        <v>0</v>
      </c>
      <c r="CX22" s="335">
        <f t="shared" si="7"/>
        <v>0</v>
      </c>
      <c r="CY22" s="335">
        <f t="shared" si="7"/>
        <v>0</v>
      </c>
      <c r="CZ22" s="335">
        <f t="shared" si="7"/>
        <v>0</v>
      </c>
      <c r="DA22" s="335">
        <f t="shared" si="7"/>
        <v>0</v>
      </c>
      <c r="DB22" s="335">
        <f t="shared" si="7"/>
        <v>0</v>
      </c>
      <c r="DC22" s="335">
        <f t="shared" si="7"/>
        <v>0</v>
      </c>
      <c r="DD22" s="335">
        <f t="shared" si="7"/>
        <v>0</v>
      </c>
      <c r="DE22" s="335">
        <f t="shared" si="7"/>
        <v>0</v>
      </c>
      <c r="DF22" s="335">
        <f t="shared" si="7"/>
        <v>0</v>
      </c>
      <c r="DG22" s="335">
        <f t="shared" si="7"/>
        <v>0</v>
      </c>
      <c r="DH22" s="335">
        <f t="shared" si="7"/>
        <v>0</v>
      </c>
      <c r="DI22" s="335">
        <f t="shared" si="7"/>
        <v>0</v>
      </c>
      <c r="DJ22" s="335">
        <f t="shared" si="7"/>
        <v>0</v>
      </c>
      <c r="DK22" s="335">
        <f t="shared" si="7"/>
        <v>0</v>
      </c>
      <c r="DL22" s="335">
        <f t="shared" si="7"/>
        <v>0</v>
      </c>
      <c r="DM22" s="335">
        <f t="shared" si="7"/>
        <v>0</v>
      </c>
      <c r="DN22" s="335">
        <f t="shared" si="7"/>
        <v>0</v>
      </c>
      <c r="DO22" s="335">
        <f t="shared" si="7"/>
        <v>0</v>
      </c>
      <c r="DP22" s="335">
        <f t="shared" si="7"/>
        <v>0</v>
      </c>
      <c r="DQ22" s="335">
        <f t="shared" si="7"/>
        <v>0</v>
      </c>
      <c r="DR22" s="335">
        <f t="shared" si="7"/>
        <v>0</v>
      </c>
      <c r="DS22" s="335">
        <f t="shared" si="7"/>
        <v>0</v>
      </c>
      <c r="DT22" s="335">
        <f t="shared" si="7"/>
        <v>0</v>
      </c>
    </row>
    <row r="23" spans="1:124" s="247" customFormat="1" x14ac:dyDescent="0.2">
      <c r="A23" s="335" t="s">
        <v>334</v>
      </c>
      <c r="B23" s="335">
        <f>B14*B16</f>
        <v>0</v>
      </c>
      <c r="C23" s="335">
        <f t="shared" ref="C23:BN23" si="8">C14*C16</f>
        <v>0</v>
      </c>
      <c r="D23" s="335">
        <f t="shared" si="8"/>
        <v>0</v>
      </c>
      <c r="E23" s="335">
        <f t="shared" si="8"/>
        <v>0</v>
      </c>
      <c r="F23" s="335">
        <f t="shared" si="8"/>
        <v>0</v>
      </c>
      <c r="G23" s="335">
        <f t="shared" si="8"/>
        <v>0</v>
      </c>
      <c r="H23" s="335">
        <f t="shared" si="8"/>
        <v>0</v>
      </c>
      <c r="I23" s="335">
        <f t="shared" si="8"/>
        <v>0</v>
      </c>
      <c r="J23" s="335">
        <f t="shared" si="8"/>
        <v>0</v>
      </c>
      <c r="K23" s="335">
        <f t="shared" si="8"/>
        <v>0</v>
      </c>
      <c r="L23" s="335">
        <f t="shared" si="8"/>
        <v>0</v>
      </c>
      <c r="M23" s="335">
        <f t="shared" si="8"/>
        <v>0</v>
      </c>
      <c r="N23" s="335">
        <f t="shared" si="8"/>
        <v>0</v>
      </c>
      <c r="O23" s="335">
        <f t="shared" si="8"/>
        <v>0</v>
      </c>
      <c r="P23" s="335">
        <f t="shared" si="8"/>
        <v>0</v>
      </c>
      <c r="Q23" s="335">
        <f t="shared" si="8"/>
        <v>0</v>
      </c>
      <c r="R23" s="335">
        <f t="shared" si="8"/>
        <v>0</v>
      </c>
      <c r="S23" s="335">
        <f t="shared" si="8"/>
        <v>0</v>
      </c>
      <c r="T23" s="335">
        <f t="shared" si="8"/>
        <v>0</v>
      </c>
      <c r="U23" s="335">
        <f t="shared" si="8"/>
        <v>0</v>
      </c>
      <c r="V23" s="335">
        <f t="shared" si="8"/>
        <v>0</v>
      </c>
      <c r="W23" s="335">
        <f t="shared" si="8"/>
        <v>0</v>
      </c>
      <c r="X23" s="335">
        <f t="shared" si="8"/>
        <v>0</v>
      </c>
      <c r="Y23" s="335">
        <f t="shared" si="8"/>
        <v>0</v>
      </c>
      <c r="Z23" s="335">
        <f t="shared" si="8"/>
        <v>0</v>
      </c>
      <c r="AA23" s="335">
        <f t="shared" si="8"/>
        <v>0</v>
      </c>
      <c r="AB23" s="335">
        <f t="shared" si="8"/>
        <v>0</v>
      </c>
      <c r="AC23" s="335">
        <f t="shared" si="8"/>
        <v>0</v>
      </c>
      <c r="AD23" s="335">
        <f t="shared" si="8"/>
        <v>0</v>
      </c>
      <c r="AE23" s="335">
        <f t="shared" si="8"/>
        <v>0</v>
      </c>
      <c r="AF23" s="335">
        <f t="shared" si="8"/>
        <v>0</v>
      </c>
      <c r="AG23" s="335">
        <f t="shared" si="8"/>
        <v>0</v>
      </c>
      <c r="AH23" s="335">
        <f t="shared" si="8"/>
        <v>0</v>
      </c>
      <c r="AI23" s="335">
        <f t="shared" si="8"/>
        <v>0</v>
      </c>
      <c r="AJ23" s="335">
        <f t="shared" si="8"/>
        <v>0</v>
      </c>
      <c r="AK23" s="335">
        <f t="shared" si="8"/>
        <v>0</v>
      </c>
      <c r="AL23" s="335">
        <f t="shared" si="8"/>
        <v>0</v>
      </c>
      <c r="AM23" s="335">
        <f t="shared" si="8"/>
        <v>0</v>
      </c>
      <c r="AN23" s="335">
        <f t="shared" si="8"/>
        <v>0</v>
      </c>
      <c r="AO23" s="335">
        <f t="shared" si="8"/>
        <v>0</v>
      </c>
      <c r="AP23" s="335">
        <f t="shared" si="8"/>
        <v>0</v>
      </c>
      <c r="AQ23" s="335">
        <f t="shared" si="8"/>
        <v>0</v>
      </c>
      <c r="AR23" s="335">
        <f t="shared" si="8"/>
        <v>0</v>
      </c>
      <c r="AS23" s="335">
        <f t="shared" si="8"/>
        <v>0</v>
      </c>
      <c r="AT23" s="335">
        <f t="shared" si="8"/>
        <v>0</v>
      </c>
      <c r="AU23" s="335">
        <f t="shared" si="8"/>
        <v>0</v>
      </c>
      <c r="AV23" s="335">
        <f t="shared" si="8"/>
        <v>0</v>
      </c>
      <c r="AW23" s="335">
        <f t="shared" si="8"/>
        <v>0</v>
      </c>
      <c r="AX23" s="335">
        <f t="shared" si="8"/>
        <v>0</v>
      </c>
      <c r="AY23" s="335">
        <f t="shared" si="8"/>
        <v>0</v>
      </c>
      <c r="AZ23" s="335">
        <f t="shared" si="8"/>
        <v>0</v>
      </c>
      <c r="BA23" s="335">
        <f t="shared" si="8"/>
        <v>0</v>
      </c>
      <c r="BB23" s="335">
        <f t="shared" si="8"/>
        <v>0</v>
      </c>
      <c r="BC23" s="335">
        <f t="shared" si="8"/>
        <v>0</v>
      </c>
      <c r="BD23" s="335">
        <f t="shared" si="8"/>
        <v>0</v>
      </c>
      <c r="BE23" s="335">
        <f t="shared" si="8"/>
        <v>0</v>
      </c>
      <c r="BF23" s="335">
        <f t="shared" si="8"/>
        <v>0</v>
      </c>
      <c r="BG23" s="335">
        <f t="shared" si="8"/>
        <v>0</v>
      </c>
      <c r="BH23" s="335">
        <f t="shared" si="8"/>
        <v>0</v>
      </c>
      <c r="BI23" s="335">
        <f t="shared" si="8"/>
        <v>0</v>
      </c>
      <c r="BJ23" s="335">
        <f t="shared" si="8"/>
        <v>0</v>
      </c>
      <c r="BK23" s="335">
        <f t="shared" si="8"/>
        <v>0</v>
      </c>
      <c r="BL23" s="335">
        <f t="shared" si="8"/>
        <v>0</v>
      </c>
      <c r="BM23" s="335">
        <f t="shared" si="8"/>
        <v>0</v>
      </c>
      <c r="BN23" s="335">
        <f t="shared" si="8"/>
        <v>0</v>
      </c>
      <c r="BO23" s="335">
        <f t="shared" ref="BO23:DT23" si="9">BO14*BO16</f>
        <v>0</v>
      </c>
      <c r="BP23" s="335">
        <f t="shared" si="9"/>
        <v>0</v>
      </c>
      <c r="BQ23" s="335">
        <f t="shared" si="9"/>
        <v>0</v>
      </c>
      <c r="BR23" s="335">
        <f t="shared" si="9"/>
        <v>0</v>
      </c>
      <c r="BS23" s="335">
        <f t="shared" si="9"/>
        <v>0</v>
      </c>
      <c r="BT23" s="335">
        <f t="shared" si="9"/>
        <v>0</v>
      </c>
      <c r="BU23" s="335">
        <f t="shared" si="9"/>
        <v>0</v>
      </c>
      <c r="BV23" s="335">
        <f t="shared" si="9"/>
        <v>0</v>
      </c>
      <c r="BW23" s="335">
        <f t="shared" si="9"/>
        <v>0</v>
      </c>
      <c r="BX23" s="335">
        <f t="shared" si="9"/>
        <v>0</v>
      </c>
      <c r="BY23" s="335">
        <f t="shared" si="9"/>
        <v>0</v>
      </c>
      <c r="BZ23" s="335">
        <f t="shared" si="9"/>
        <v>0</v>
      </c>
      <c r="CA23" s="335">
        <f t="shared" si="9"/>
        <v>0</v>
      </c>
      <c r="CB23" s="335">
        <f t="shared" si="9"/>
        <v>0</v>
      </c>
      <c r="CC23" s="335">
        <f t="shared" si="9"/>
        <v>0</v>
      </c>
      <c r="CD23" s="335">
        <f t="shared" si="9"/>
        <v>0</v>
      </c>
      <c r="CE23" s="335">
        <f t="shared" si="9"/>
        <v>0</v>
      </c>
      <c r="CF23" s="335">
        <f t="shared" si="9"/>
        <v>0</v>
      </c>
      <c r="CG23" s="335">
        <f t="shared" si="9"/>
        <v>0</v>
      </c>
      <c r="CH23" s="335">
        <f t="shared" si="9"/>
        <v>0</v>
      </c>
      <c r="CI23" s="335">
        <f t="shared" si="9"/>
        <v>0</v>
      </c>
      <c r="CJ23" s="335">
        <f t="shared" si="9"/>
        <v>0</v>
      </c>
      <c r="CK23" s="335">
        <f t="shared" si="9"/>
        <v>0</v>
      </c>
      <c r="CL23" s="335">
        <f t="shared" si="9"/>
        <v>0</v>
      </c>
      <c r="CM23" s="335">
        <f t="shared" si="9"/>
        <v>0</v>
      </c>
      <c r="CN23" s="335">
        <f t="shared" si="9"/>
        <v>0</v>
      </c>
      <c r="CO23" s="335">
        <f t="shared" si="9"/>
        <v>0</v>
      </c>
      <c r="CP23" s="335">
        <f t="shared" si="9"/>
        <v>0</v>
      </c>
      <c r="CQ23" s="335">
        <f t="shared" si="9"/>
        <v>0</v>
      </c>
      <c r="CR23" s="335">
        <f t="shared" si="9"/>
        <v>0</v>
      </c>
      <c r="CS23" s="335">
        <f t="shared" si="9"/>
        <v>0</v>
      </c>
      <c r="CT23" s="335">
        <f t="shared" si="9"/>
        <v>0</v>
      </c>
      <c r="CU23" s="335">
        <f t="shared" si="9"/>
        <v>0</v>
      </c>
      <c r="CV23" s="335">
        <f t="shared" si="9"/>
        <v>0</v>
      </c>
      <c r="CW23" s="335">
        <f t="shared" si="9"/>
        <v>0</v>
      </c>
      <c r="CX23" s="335">
        <f t="shared" si="9"/>
        <v>0</v>
      </c>
      <c r="CY23" s="335">
        <f t="shared" si="9"/>
        <v>0</v>
      </c>
      <c r="CZ23" s="335">
        <f t="shared" si="9"/>
        <v>0</v>
      </c>
      <c r="DA23" s="335">
        <f t="shared" si="9"/>
        <v>0</v>
      </c>
      <c r="DB23" s="335">
        <f t="shared" si="9"/>
        <v>0</v>
      </c>
      <c r="DC23" s="335">
        <f t="shared" si="9"/>
        <v>0</v>
      </c>
      <c r="DD23" s="335">
        <f t="shared" si="9"/>
        <v>0</v>
      </c>
      <c r="DE23" s="335">
        <f t="shared" si="9"/>
        <v>0</v>
      </c>
      <c r="DF23" s="335">
        <f t="shared" si="9"/>
        <v>0</v>
      </c>
      <c r="DG23" s="335">
        <f t="shared" si="9"/>
        <v>0</v>
      </c>
      <c r="DH23" s="335">
        <f t="shared" si="9"/>
        <v>0</v>
      </c>
      <c r="DI23" s="335">
        <f t="shared" si="9"/>
        <v>0</v>
      </c>
      <c r="DJ23" s="335">
        <f t="shared" si="9"/>
        <v>0</v>
      </c>
      <c r="DK23" s="335">
        <f t="shared" si="9"/>
        <v>0</v>
      </c>
      <c r="DL23" s="335">
        <f t="shared" si="9"/>
        <v>0</v>
      </c>
      <c r="DM23" s="335">
        <f t="shared" si="9"/>
        <v>0</v>
      </c>
      <c r="DN23" s="335">
        <f t="shared" si="9"/>
        <v>0</v>
      </c>
      <c r="DO23" s="335">
        <f t="shared" si="9"/>
        <v>0</v>
      </c>
      <c r="DP23" s="335">
        <f t="shared" si="9"/>
        <v>0</v>
      </c>
      <c r="DQ23" s="335">
        <f t="shared" si="9"/>
        <v>0</v>
      </c>
      <c r="DR23" s="335">
        <f t="shared" si="9"/>
        <v>0</v>
      </c>
      <c r="DS23" s="335">
        <f t="shared" si="9"/>
        <v>0</v>
      </c>
      <c r="DT23" s="335">
        <f t="shared" si="9"/>
        <v>0</v>
      </c>
    </row>
    <row r="24" spans="1:124" s="247" customFormat="1" x14ac:dyDescent="0.2">
      <c r="A24" s="335" t="s">
        <v>335</v>
      </c>
      <c r="B24" s="335">
        <f>B14*(B17+B19+B20)</f>
        <v>0</v>
      </c>
      <c r="C24" s="335">
        <f t="shared" ref="C24:BN24" si="10">C14*(C17+C19+C20)</f>
        <v>0</v>
      </c>
      <c r="D24" s="335">
        <f t="shared" si="10"/>
        <v>0</v>
      </c>
      <c r="E24" s="335">
        <f t="shared" si="10"/>
        <v>0</v>
      </c>
      <c r="F24" s="335">
        <f t="shared" si="10"/>
        <v>0</v>
      </c>
      <c r="G24" s="335">
        <f t="shared" si="10"/>
        <v>0</v>
      </c>
      <c r="H24" s="335">
        <f t="shared" si="10"/>
        <v>0</v>
      </c>
      <c r="I24" s="335">
        <f t="shared" si="10"/>
        <v>0</v>
      </c>
      <c r="J24" s="335">
        <f t="shared" si="10"/>
        <v>0</v>
      </c>
      <c r="K24" s="335">
        <f t="shared" si="10"/>
        <v>0</v>
      </c>
      <c r="L24" s="335">
        <f t="shared" si="10"/>
        <v>0</v>
      </c>
      <c r="M24" s="335">
        <f t="shared" si="10"/>
        <v>0</v>
      </c>
      <c r="N24" s="335">
        <f t="shared" si="10"/>
        <v>0</v>
      </c>
      <c r="O24" s="335">
        <f t="shared" si="10"/>
        <v>0</v>
      </c>
      <c r="P24" s="335">
        <f t="shared" si="10"/>
        <v>0</v>
      </c>
      <c r="Q24" s="335">
        <f t="shared" si="10"/>
        <v>0</v>
      </c>
      <c r="R24" s="335">
        <f t="shared" si="10"/>
        <v>0</v>
      </c>
      <c r="S24" s="335">
        <f t="shared" si="10"/>
        <v>0</v>
      </c>
      <c r="T24" s="335">
        <f t="shared" si="10"/>
        <v>0</v>
      </c>
      <c r="U24" s="335">
        <f t="shared" si="10"/>
        <v>0</v>
      </c>
      <c r="V24" s="335">
        <f t="shared" si="10"/>
        <v>0</v>
      </c>
      <c r="W24" s="335">
        <f t="shared" si="10"/>
        <v>0</v>
      </c>
      <c r="X24" s="335">
        <f t="shared" si="10"/>
        <v>0</v>
      </c>
      <c r="Y24" s="335">
        <f t="shared" si="10"/>
        <v>0</v>
      </c>
      <c r="Z24" s="335">
        <f t="shared" si="10"/>
        <v>0</v>
      </c>
      <c r="AA24" s="335">
        <f t="shared" si="10"/>
        <v>0</v>
      </c>
      <c r="AB24" s="335">
        <f t="shared" si="10"/>
        <v>0</v>
      </c>
      <c r="AC24" s="335">
        <f t="shared" si="10"/>
        <v>0</v>
      </c>
      <c r="AD24" s="335">
        <f t="shared" si="10"/>
        <v>0</v>
      </c>
      <c r="AE24" s="335">
        <f t="shared" si="10"/>
        <v>0</v>
      </c>
      <c r="AF24" s="335">
        <f t="shared" si="10"/>
        <v>0</v>
      </c>
      <c r="AG24" s="335">
        <f t="shared" si="10"/>
        <v>0</v>
      </c>
      <c r="AH24" s="335">
        <f t="shared" si="10"/>
        <v>0</v>
      </c>
      <c r="AI24" s="335">
        <f t="shared" si="10"/>
        <v>0</v>
      </c>
      <c r="AJ24" s="335">
        <f t="shared" si="10"/>
        <v>0</v>
      </c>
      <c r="AK24" s="335">
        <f t="shared" si="10"/>
        <v>0</v>
      </c>
      <c r="AL24" s="335">
        <f t="shared" si="10"/>
        <v>0</v>
      </c>
      <c r="AM24" s="335">
        <f t="shared" si="10"/>
        <v>0</v>
      </c>
      <c r="AN24" s="335">
        <f t="shared" si="10"/>
        <v>0</v>
      </c>
      <c r="AO24" s="335">
        <f t="shared" si="10"/>
        <v>0</v>
      </c>
      <c r="AP24" s="335">
        <f t="shared" si="10"/>
        <v>0</v>
      </c>
      <c r="AQ24" s="335">
        <f t="shared" si="10"/>
        <v>0</v>
      </c>
      <c r="AR24" s="335">
        <f t="shared" si="10"/>
        <v>0</v>
      </c>
      <c r="AS24" s="335">
        <f t="shared" si="10"/>
        <v>0</v>
      </c>
      <c r="AT24" s="335">
        <f t="shared" si="10"/>
        <v>0</v>
      </c>
      <c r="AU24" s="335">
        <f t="shared" si="10"/>
        <v>0</v>
      </c>
      <c r="AV24" s="335">
        <f t="shared" si="10"/>
        <v>0</v>
      </c>
      <c r="AW24" s="335">
        <f t="shared" si="10"/>
        <v>0</v>
      </c>
      <c r="AX24" s="335">
        <f t="shared" si="10"/>
        <v>0</v>
      </c>
      <c r="AY24" s="335">
        <f t="shared" si="10"/>
        <v>0</v>
      </c>
      <c r="AZ24" s="335">
        <f t="shared" si="10"/>
        <v>0</v>
      </c>
      <c r="BA24" s="335">
        <f t="shared" si="10"/>
        <v>0</v>
      </c>
      <c r="BB24" s="335">
        <f t="shared" si="10"/>
        <v>0</v>
      </c>
      <c r="BC24" s="335">
        <f t="shared" si="10"/>
        <v>0</v>
      </c>
      <c r="BD24" s="335">
        <f t="shared" si="10"/>
        <v>0</v>
      </c>
      <c r="BE24" s="335">
        <f t="shared" si="10"/>
        <v>0</v>
      </c>
      <c r="BF24" s="335">
        <f t="shared" si="10"/>
        <v>0</v>
      </c>
      <c r="BG24" s="335">
        <f t="shared" si="10"/>
        <v>0</v>
      </c>
      <c r="BH24" s="335">
        <f t="shared" si="10"/>
        <v>0</v>
      </c>
      <c r="BI24" s="335">
        <f t="shared" si="10"/>
        <v>0</v>
      </c>
      <c r="BJ24" s="335">
        <f t="shared" si="10"/>
        <v>0</v>
      </c>
      <c r="BK24" s="335">
        <f t="shared" si="10"/>
        <v>0</v>
      </c>
      <c r="BL24" s="335">
        <f t="shared" si="10"/>
        <v>0</v>
      </c>
      <c r="BM24" s="335">
        <f t="shared" si="10"/>
        <v>0</v>
      </c>
      <c r="BN24" s="335">
        <f t="shared" si="10"/>
        <v>0</v>
      </c>
      <c r="BO24" s="335">
        <f t="shared" ref="BO24:DT24" si="11">BO14*(BO17+BO19+BO20)</f>
        <v>0</v>
      </c>
      <c r="BP24" s="335">
        <f t="shared" si="11"/>
        <v>0</v>
      </c>
      <c r="BQ24" s="335">
        <f t="shared" si="11"/>
        <v>0</v>
      </c>
      <c r="BR24" s="335">
        <f t="shared" si="11"/>
        <v>0</v>
      </c>
      <c r="BS24" s="335">
        <f t="shared" si="11"/>
        <v>0</v>
      </c>
      <c r="BT24" s="335">
        <f t="shared" si="11"/>
        <v>0</v>
      </c>
      <c r="BU24" s="335">
        <f t="shared" si="11"/>
        <v>0</v>
      </c>
      <c r="BV24" s="335">
        <f t="shared" si="11"/>
        <v>0</v>
      </c>
      <c r="BW24" s="335">
        <f t="shared" si="11"/>
        <v>0</v>
      </c>
      <c r="BX24" s="335">
        <f t="shared" si="11"/>
        <v>0</v>
      </c>
      <c r="BY24" s="335">
        <f t="shared" si="11"/>
        <v>0</v>
      </c>
      <c r="BZ24" s="335">
        <f t="shared" si="11"/>
        <v>0</v>
      </c>
      <c r="CA24" s="335">
        <f t="shared" si="11"/>
        <v>0</v>
      </c>
      <c r="CB24" s="335">
        <f t="shared" si="11"/>
        <v>0</v>
      </c>
      <c r="CC24" s="335">
        <f t="shared" si="11"/>
        <v>0</v>
      </c>
      <c r="CD24" s="335">
        <f t="shared" si="11"/>
        <v>0</v>
      </c>
      <c r="CE24" s="335">
        <f t="shared" si="11"/>
        <v>0</v>
      </c>
      <c r="CF24" s="335">
        <f t="shared" si="11"/>
        <v>0</v>
      </c>
      <c r="CG24" s="335">
        <f t="shared" si="11"/>
        <v>0</v>
      </c>
      <c r="CH24" s="335">
        <f t="shared" si="11"/>
        <v>0</v>
      </c>
      <c r="CI24" s="335">
        <f t="shared" si="11"/>
        <v>0</v>
      </c>
      <c r="CJ24" s="335">
        <f t="shared" si="11"/>
        <v>0</v>
      </c>
      <c r="CK24" s="335">
        <f t="shared" si="11"/>
        <v>0</v>
      </c>
      <c r="CL24" s="335">
        <f t="shared" si="11"/>
        <v>0</v>
      </c>
      <c r="CM24" s="335">
        <f t="shared" si="11"/>
        <v>0</v>
      </c>
      <c r="CN24" s="335">
        <f t="shared" si="11"/>
        <v>0</v>
      </c>
      <c r="CO24" s="335">
        <f t="shared" si="11"/>
        <v>0</v>
      </c>
      <c r="CP24" s="335">
        <f t="shared" si="11"/>
        <v>0</v>
      </c>
      <c r="CQ24" s="335">
        <f t="shared" si="11"/>
        <v>0</v>
      </c>
      <c r="CR24" s="335">
        <f t="shared" si="11"/>
        <v>0</v>
      </c>
      <c r="CS24" s="335">
        <f t="shared" si="11"/>
        <v>0</v>
      </c>
      <c r="CT24" s="335">
        <f t="shared" si="11"/>
        <v>0</v>
      </c>
      <c r="CU24" s="335">
        <f t="shared" si="11"/>
        <v>0</v>
      </c>
      <c r="CV24" s="335">
        <f t="shared" si="11"/>
        <v>0</v>
      </c>
      <c r="CW24" s="335">
        <f t="shared" si="11"/>
        <v>0</v>
      </c>
      <c r="CX24" s="335">
        <f t="shared" si="11"/>
        <v>0</v>
      </c>
      <c r="CY24" s="335">
        <f t="shared" si="11"/>
        <v>0</v>
      </c>
      <c r="CZ24" s="335">
        <f t="shared" si="11"/>
        <v>0</v>
      </c>
      <c r="DA24" s="335">
        <f t="shared" si="11"/>
        <v>0</v>
      </c>
      <c r="DB24" s="335">
        <f t="shared" si="11"/>
        <v>0</v>
      </c>
      <c r="DC24" s="335">
        <f t="shared" si="11"/>
        <v>0</v>
      </c>
      <c r="DD24" s="335">
        <f t="shared" si="11"/>
        <v>0</v>
      </c>
      <c r="DE24" s="335">
        <f t="shared" si="11"/>
        <v>0</v>
      </c>
      <c r="DF24" s="335">
        <f t="shared" si="11"/>
        <v>0</v>
      </c>
      <c r="DG24" s="335">
        <f t="shared" si="11"/>
        <v>0</v>
      </c>
      <c r="DH24" s="335">
        <f t="shared" si="11"/>
        <v>0</v>
      </c>
      <c r="DI24" s="335">
        <f t="shared" si="11"/>
        <v>0</v>
      </c>
      <c r="DJ24" s="335">
        <f t="shared" si="11"/>
        <v>0</v>
      </c>
      <c r="DK24" s="335">
        <f t="shared" si="11"/>
        <v>0</v>
      </c>
      <c r="DL24" s="335">
        <f t="shared" si="11"/>
        <v>0</v>
      </c>
      <c r="DM24" s="335">
        <f t="shared" si="11"/>
        <v>0</v>
      </c>
      <c r="DN24" s="335">
        <f t="shared" si="11"/>
        <v>0</v>
      </c>
      <c r="DO24" s="335">
        <f t="shared" si="11"/>
        <v>0</v>
      </c>
      <c r="DP24" s="335">
        <f t="shared" si="11"/>
        <v>0</v>
      </c>
      <c r="DQ24" s="335">
        <f t="shared" si="11"/>
        <v>0</v>
      </c>
      <c r="DR24" s="335">
        <f t="shared" si="11"/>
        <v>0</v>
      </c>
      <c r="DS24" s="335">
        <f t="shared" si="11"/>
        <v>0</v>
      </c>
      <c r="DT24" s="335">
        <f t="shared" si="11"/>
        <v>0</v>
      </c>
    </row>
    <row r="25" spans="1:124" s="247" customFormat="1" x14ac:dyDescent="0.2">
      <c r="A25" s="335" t="s">
        <v>428</v>
      </c>
      <c r="B25" s="335">
        <f>B14*B18</f>
        <v>0</v>
      </c>
      <c r="C25" s="335">
        <f t="shared" ref="C25:BN25" si="12">C14*C18</f>
        <v>0</v>
      </c>
      <c r="D25" s="335">
        <f t="shared" si="12"/>
        <v>0</v>
      </c>
      <c r="E25" s="335">
        <f t="shared" si="12"/>
        <v>0</v>
      </c>
      <c r="F25" s="335">
        <f t="shared" si="12"/>
        <v>0</v>
      </c>
      <c r="G25" s="335">
        <f t="shared" si="12"/>
        <v>0</v>
      </c>
      <c r="H25" s="335">
        <f t="shared" si="12"/>
        <v>0</v>
      </c>
      <c r="I25" s="335">
        <f t="shared" si="12"/>
        <v>0</v>
      </c>
      <c r="J25" s="335">
        <f t="shared" si="12"/>
        <v>0</v>
      </c>
      <c r="K25" s="335">
        <f t="shared" si="12"/>
        <v>0</v>
      </c>
      <c r="L25" s="335">
        <f t="shared" si="12"/>
        <v>0</v>
      </c>
      <c r="M25" s="335">
        <f t="shared" si="12"/>
        <v>0</v>
      </c>
      <c r="N25" s="335">
        <f t="shared" si="12"/>
        <v>0</v>
      </c>
      <c r="O25" s="335">
        <f t="shared" si="12"/>
        <v>0</v>
      </c>
      <c r="P25" s="335">
        <f t="shared" si="12"/>
        <v>0</v>
      </c>
      <c r="Q25" s="335">
        <f t="shared" si="12"/>
        <v>0</v>
      </c>
      <c r="R25" s="335">
        <f t="shared" si="12"/>
        <v>0</v>
      </c>
      <c r="S25" s="335">
        <f t="shared" si="12"/>
        <v>0</v>
      </c>
      <c r="T25" s="335">
        <f t="shared" si="12"/>
        <v>0</v>
      </c>
      <c r="U25" s="335">
        <f t="shared" si="12"/>
        <v>0</v>
      </c>
      <c r="V25" s="335">
        <f t="shared" si="12"/>
        <v>0</v>
      </c>
      <c r="W25" s="335">
        <f t="shared" si="12"/>
        <v>0</v>
      </c>
      <c r="X25" s="335">
        <f t="shared" si="12"/>
        <v>0</v>
      </c>
      <c r="Y25" s="335">
        <f t="shared" si="12"/>
        <v>0</v>
      </c>
      <c r="Z25" s="335">
        <f t="shared" si="12"/>
        <v>0</v>
      </c>
      <c r="AA25" s="335">
        <f t="shared" si="12"/>
        <v>0</v>
      </c>
      <c r="AB25" s="335">
        <f t="shared" si="12"/>
        <v>0</v>
      </c>
      <c r="AC25" s="335">
        <f t="shared" si="12"/>
        <v>0</v>
      </c>
      <c r="AD25" s="335">
        <f t="shared" si="12"/>
        <v>0</v>
      </c>
      <c r="AE25" s="335">
        <f t="shared" si="12"/>
        <v>0</v>
      </c>
      <c r="AF25" s="335">
        <f t="shared" si="12"/>
        <v>0</v>
      </c>
      <c r="AG25" s="335">
        <f t="shared" si="12"/>
        <v>0</v>
      </c>
      <c r="AH25" s="335">
        <f t="shared" si="12"/>
        <v>0</v>
      </c>
      <c r="AI25" s="335">
        <f t="shared" si="12"/>
        <v>0</v>
      </c>
      <c r="AJ25" s="335">
        <f t="shared" si="12"/>
        <v>0</v>
      </c>
      <c r="AK25" s="335">
        <f t="shared" si="12"/>
        <v>0</v>
      </c>
      <c r="AL25" s="335">
        <f t="shared" si="12"/>
        <v>0</v>
      </c>
      <c r="AM25" s="335">
        <f t="shared" si="12"/>
        <v>0</v>
      </c>
      <c r="AN25" s="335">
        <f t="shared" si="12"/>
        <v>0</v>
      </c>
      <c r="AO25" s="335">
        <f t="shared" si="12"/>
        <v>0</v>
      </c>
      <c r="AP25" s="335">
        <f t="shared" si="12"/>
        <v>0</v>
      </c>
      <c r="AQ25" s="335">
        <f t="shared" si="12"/>
        <v>0</v>
      </c>
      <c r="AR25" s="335">
        <f t="shared" si="12"/>
        <v>0</v>
      </c>
      <c r="AS25" s="335">
        <f t="shared" si="12"/>
        <v>0</v>
      </c>
      <c r="AT25" s="335">
        <f t="shared" si="12"/>
        <v>0</v>
      </c>
      <c r="AU25" s="335">
        <f t="shared" si="12"/>
        <v>0</v>
      </c>
      <c r="AV25" s="335">
        <f t="shared" si="12"/>
        <v>0</v>
      </c>
      <c r="AW25" s="335">
        <f t="shared" si="12"/>
        <v>0</v>
      </c>
      <c r="AX25" s="335">
        <f t="shared" si="12"/>
        <v>0</v>
      </c>
      <c r="AY25" s="335">
        <f t="shared" si="12"/>
        <v>0</v>
      </c>
      <c r="AZ25" s="335">
        <f t="shared" si="12"/>
        <v>0</v>
      </c>
      <c r="BA25" s="335">
        <f t="shared" si="12"/>
        <v>0</v>
      </c>
      <c r="BB25" s="335">
        <f t="shared" si="12"/>
        <v>0</v>
      </c>
      <c r="BC25" s="335">
        <f t="shared" si="12"/>
        <v>0</v>
      </c>
      <c r="BD25" s="335">
        <f t="shared" si="12"/>
        <v>0</v>
      </c>
      <c r="BE25" s="335">
        <f t="shared" si="12"/>
        <v>0</v>
      </c>
      <c r="BF25" s="335">
        <f t="shared" si="12"/>
        <v>0</v>
      </c>
      <c r="BG25" s="335">
        <f t="shared" si="12"/>
        <v>0</v>
      </c>
      <c r="BH25" s="335">
        <f t="shared" si="12"/>
        <v>0</v>
      </c>
      <c r="BI25" s="335">
        <f t="shared" si="12"/>
        <v>0</v>
      </c>
      <c r="BJ25" s="335">
        <f t="shared" si="12"/>
        <v>0</v>
      </c>
      <c r="BK25" s="335">
        <f t="shared" si="12"/>
        <v>0</v>
      </c>
      <c r="BL25" s="335">
        <f t="shared" si="12"/>
        <v>0</v>
      </c>
      <c r="BM25" s="335">
        <f t="shared" si="12"/>
        <v>0</v>
      </c>
      <c r="BN25" s="335">
        <f t="shared" si="12"/>
        <v>0</v>
      </c>
      <c r="BO25" s="335">
        <f t="shared" ref="BO25:DT25" si="13">BO14*BO18</f>
        <v>0</v>
      </c>
      <c r="BP25" s="335">
        <f t="shared" si="13"/>
        <v>0</v>
      </c>
      <c r="BQ25" s="335">
        <f t="shared" si="13"/>
        <v>0</v>
      </c>
      <c r="BR25" s="335">
        <f t="shared" si="13"/>
        <v>0</v>
      </c>
      <c r="BS25" s="335">
        <f t="shared" si="13"/>
        <v>0</v>
      </c>
      <c r="BT25" s="335">
        <f t="shared" si="13"/>
        <v>0</v>
      </c>
      <c r="BU25" s="335">
        <f t="shared" si="13"/>
        <v>0</v>
      </c>
      <c r="BV25" s="335">
        <f t="shared" si="13"/>
        <v>0</v>
      </c>
      <c r="BW25" s="335">
        <f t="shared" si="13"/>
        <v>0</v>
      </c>
      <c r="BX25" s="335">
        <f t="shared" si="13"/>
        <v>0</v>
      </c>
      <c r="BY25" s="335">
        <f t="shared" si="13"/>
        <v>0</v>
      </c>
      <c r="BZ25" s="335">
        <f t="shared" si="13"/>
        <v>0</v>
      </c>
      <c r="CA25" s="335">
        <f t="shared" si="13"/>
        <v>0</v>
      </c>
      <c r="CB25" s="335">
        <f t="shared" si="13"/>
        <v>0</v>
      </c>
      <c r="CC25" s="335">
        <f t="shared" si="13"/>
        <v>0</v>
      </c>
      <c r="CD25" s="335">
        <f t="shared" si="13"/>
        <v>0</v>
      </c>
      <c r="CE25" s="335">
        <f t="shared" si="13"/>
        <v>0</v>
      </c>
      <c r="CF25" s="335">
        <f t="shared" si="13"/>
        <v>0</v>
      </c>
      <c r="CG25" s="335">
        <f t="shared" si="13"/>
        <v>0</v>
      </c>
      <c r="CH25" s="335">
        <f t="shared" si="13"/>
        <v>0</v>
      </c>
      <c r="CI25" s="335">
        <f t="shared" si="13"/>
        <v>0</v>
      </c>
      <c r="CJ25" s="335">
        <f t="shared" si="13"/>
        <v>0</v>
      </c>
      <c r="CK25" s="335">
        <f t="shared" si="13"/>
        <v>0</v>
      </c>
      <c r="CL25" s="335">
        <f t="shared" si="13"/>
        <v>0</v>
      </c>
      <c r="CM25" s="335">
        <f t="shared" si="13"/>
        <v>0</v>
      </c>
      <c r="CN25" s="335">
        <f t="shared" si="13"/>
        <v>0</v>
      </c>
      <c r="CO25" s="335">
        <f t="shared" si="13"/>
        <v>0</v>
      </c>
      <c r="CP25" s="335">
        <f t="shared" si="13"/>
        <v>0</v>
      </c>
      <c r="CQ25" s="335">
        <f t="shared" si="13"/>
        <v>0</v>
      </c>
      <c r="CR25" s="335">
        <f t="shared" si="13"/>
        <v>0</v>
      </c>
      <c r="CS25" s="335">
        <f t="shared" si="13"/>
        <v>0</v>
      </c>
      <c r="CT25" s="335">
        <f t="shared" si="13"/>
        <v>0</v>
      </c>
      <c r="CU25" s="335">
        <f t="shared" si="13"/>
        <v>0</v>
      </c>
      <c r="CV25" s="335">
        <f t="shared" si="13"/>
        <v>0</v>
      </c>
      <c r="CW25" s="335">
        <f t="shared" si="13"/>
        <v>0</v>
      </c>
      <c r="CX25" s="335">
        <f t="shared" si="13"/>
        <v>0</v>
      </c>
      <c r="CY25" s="335">
        <f t="shared" si="13"/>
        <v>0</v>
      </c>
      <c r="CZ25" s="335">
        <f t="shared" si="13"/>
        <v>0</v>
      </c>
      <c r="DA25" s="335">
        <f t="shared" si="13"/>
        <v>0</v>
      </c>
      <c r="DB25" s="335">
        <f t="shared" si="13"/>
        <v>0</v>
      </c>
      <c r="DC25" s="335">
        <f t="shared" si="13"/>
        <v>0</v>
      </c>
      <c r="DD25" s="335">
        <f t="shared" si="13"/>
        <v>0</v>
      </c>
      <c r="DE25" s="335">
        <f t="shared" si="13"/>
        <v>0</v>
      </c>
      <c r="DF25" s="335">
        <f t="shared" si="13"/>
        <v>0</v>
      </c>
      <c r="DG25" s="335">
        <f t="shared" si="13"/>
        <v>0</v>
      </c>
      <c r="DH25" s="335">
        <f t="shared" si="13"/>
        <v>0</v>
      </c>
      <c r="DI25" s="335">
        <f t="shared" si="13"/>
        <v>0</v>
      </c>
      <c r="DJ25" s="335">
        <f t="shared" si="13"/>
        <v>0</v>
      </c>
      <c r="DK25" s="335">
        <f t="shared" si="13"/>
        <v>0</v>
      </c>
      <c r="DL25" s="335">
        <f t="shared" si="13"/>
        <v>0</v>
      </c>
      <c r="DM25" s="335">
        <f t="shared" si="13"/>
        <v>0</v>
      </c>
      <c r="DN25" s="335">
        <f t="shared" si="13"/>
        <v>0</v>
      </c>
      <c r="DO25" s="335">
        <f t="shared" si="13"/>
        <v>0</v>
      </c>
      <c r="DP25" s="335">
        <f t="shared" si="13"/>
        <v>0</v>
      </c>
      <c r="DQ25" s="335">
        <f t="shared" si="13"/>
        <v>0</v>
      </c>
      <c r="DR25" s="335">
        <f t="shared" si="13"/>
        <v>0</v>
      </c>
      <c r="DS25" s="335">
        <f t="shared" si="13"/>
        <v>0</v>
      </c>
      <c r="DT25" s="335">
        <f t="shared" si="13"/>
        <v>0</v>
      </c>
    </row>
    <row r="26" spans="1:124" s="247" customFormat="1" x14ac:dyDescent="0.2">
      <c r="A26" s="335" t="s">
        <v>330</v>
      </c>
      <c r="B26" s="335">
        <f>SUM(B23:B25)</f>
        <v>0</v>
      </c>
      <c r="C26" s="335">
        <f t="shared" ref="C26:BN26" si="14">SUM(C23:C25)</f>
        <v>0</v>
      </c>
      <c r="D26" s="335">
        <f t="shared" si="14"/>
        <v>0</v>
      </c>
      <c r="E26" s="335">
        <f t="shared" si="14"/>
        <v>0</v>
      </c>
      <c r="F26" s="335">
        <f t="shared" si="14"/>
        <v>0</v>
      </c>
      <c r="G26" s="335">
        <f t="shared" si="14"/>
        <v>0</v>
      </c>
      <c r="H26" s="335">
        <f t="shared" si="14"/>
        <v>0</v>
      </c>
      <c r="I26" s="335">
        <f t="shared" si="14"/>
        <v>0</v>
      </c>
      <c r="J26" s="335">
        <f t="shared" si="14"/>
        <v>0</v>
      </c>
      <c r="K26" s="335">
        <f t="shared" si="14"/>
        <v>0</v>
      </c>
      <c r="L26" s="335">
        <f t="shared" si="14"/>
        <v>0</v>
      </c>
      <c r="M26" s="335">
        <f t="shared" si="14"/>
        <v>0</v>
      </c>
      <c r="N26" s="335">
        <f t="shared" si="14"/>
        <v>0</v>
      </c>
      <c r="O26" s="335">
        <f t="shared" si="14"/>
        <v>0</v>
      </c>
      <c r="P26" s="335">
        <f t="shared" si="14"/>
        <v>0</v>
      </c>
      <c r="Q26" s="335">
        <f t="shared" si="14"/>
        <v>0</v>
      </c>
      <c r="R26" s="335">
        <f t="shared" si="14"/>
        <v>0</v>
      </c>
      <c r="S26" s="335">
        <f t="shared" si="14"/>
        <v>0</v>
      </c>
      <c r="T26" s="335">
        <f t="shared" si="14"/>
        <v>0</v>
      </c>
      <c r="U26" s="335">
        <f t="shared" si="14"/>
        <v>0</v>
      </c>
      <c r="V26" s="335">
        <f t="shared" si="14"/>
        <v>0</v>
      </c>
      <c r="W26" s="335">
        <f t="shared" si="14"/>
        <v>0</v>
      </c>
      <c r="X26" s="335">
        <f t="shared" si="14"/>
        <v>0</v>
      </c>
      <c r="Y26" s="335">
        <f t="shared" si="14"/>
        <v>0</v>
      </c>
      <c r="Z26" s="335">
        <f t="shared" si="14"/>
        <v>0</v>
      </c>
      <c r="AA26" s="335">
        <f t="shared" si="14"/>
        <v>0</v>
      </c>
      <c r="AB26" s="335">
        <f t="shared" si="14"/>
        <v>0</v>
      </c>
      <c r="AC26" s="335">
        <f t="shared" si="14"/>
        <v>0</v>
      </c>
      <c r="AD26" s="335">
        <f t="shared" si="14"/>
        <v>0</v>
      </c>
      <c r="AE26" s="335">
        <f t="shared" si="14"/>
        <v>0</v>
      </c>
      <c r="AF26" s="335">
        <f t="shared" si="14"/>
        <v>0</v>
      </c>
      <c r="AG26" s="335">
        <f t="shared" si="14"/>
        <v>0</v>
      </c>
      <c r="AH26" s="335">
        <f t="shared" si="14"/>
        <v>0</v>
      </c>
      <c r="AI26" s="335">
        <f t="shared" si="14"/>
        <v>0</v>
      </c>
      <c r="AJ26" s="335">
        <f t="shared" si="14"/>
        <v>0</v>
      </c>
      <c r="AK26" s="335">
        <f t="shared" si="14"/>
        <v>0</v>
      </c>
      <c r="AL26" s="335">
        <f t="shared" si="14"/>
        <v>0</v>
      </c>
      <c r="AM26" s="335">
        <f t="shared" si="14"/>
        <v>0</v>
      </c>
      <c r="AN26" s="335">
        <f t="shared" si="14"/>
        <v>0</v>
      </c>
      <c r="AO26" s="335">
        <f t="shared" si="14"/>
        <v>0</v>
      </c>
      <c r="AP26" s="335">
        <f t="shared" si="14"/>
        <v>0</v>
      </c>
      <c r="AQ26" s="335">
        <f t="shared" si="14"/>
        <v>0</v>
      </c>
      <c r="AR26" s="335">
        <f t="shared" si="14"/>
        <v>0</v>
      </c>
      <c r="AS26" s="335">
        <f t="shared" si="14"/>
        <v>0</v>
      </c>
      <c r="AT26" s="335">
        <f t="shared" si="14"/>
        <v>0</v>
      </c>
      <c r="AU26" s="335">
        <f t="shared" si="14"/>
        <v>0</v>
      </c>
      <c r="AV26" s="335">
        <f t="shared" si="14"/>
        <v>0</v>
      </c>
      <c r="AW26" s="335">
        <f t="shared" si="14"/>
        <v>0</v>
      </c>
      <c r="AX26" s="335">
        <f t="shared" si="14"/>
        <v>0</v>
      </c>
      <c r="AY26" s="335">
        <f t="shared" si="14"/>
        <v>0</v>
      </c>
      <c r="AZ26" s="335">
        <f t="shared" si="14"/>
        <v>0</v>
      </c>
      <c r="BA26" s="335">
        <f t="shared" si="14"/>
        <v>0</v>
      </c>
      <c r="BB26" s="335">
        <f t="shared" si="14"/>
        <v>0</v>
      </c>
      <c r="BC26" s="335">
        <f t="shared" si="14"/>
        <v>0</v>
      </c>
      <c r="BD26" s="335">
        <f t="shared" si="14"/>
        <v>0</v>
      </c>
      <c r="BE26" s="335">
        <f t="shared" si="14"/>
        <v>0</v>
      </c>
      <c r="BF26" s="335">
        <f t="shared" si="14"/>
        <v>0</v>
      </c>
      <c r="BG26" s="335">
        <f t="shared" si="14"/>
        <v>0</v>
      </c>
      <c r="BH26" s="335">
        <f t="shared" si="14"/>
        <v>0</v>
      </c>
      <c r="BI26" s="335">
        <f t="shared" si="14"/>
        <v>0</v>
      </c>
      <c r="BJ26" s="335">
        <f t="shared" si="14"/>
        <v>0</v>
      </c>
      <c r="BK26" s="335">
        <f t="shared" si="14"/>
        <v>0</v>
      </c>
      <c r="BL26" s="335">
        <f t="shared" si="14"/>
        <v>0</v>
      </c>
      <c r="BM26" s="335">
        <f t="shared" si="14"/>
        <v>0</v>
      </c>
      <c r="BN26" s="335">
        <f t="shared" si="14"/>
        <v>0</v>
      </c>
      <c r="BO26" s="335">
        <f t="shared" ref="BO26:DT26" si="15">SUM(BO23:BO25)</f>
        <v>0</v>
      </c>
      <c r="BP26" s="335">
        <f t="shared" si="15"/>
        <v>0</v>
      </c>
      <c r="BQ26" s="335">
        <f t="shared" si="15"/>
        <v>0</v>
      </c>
      <c r="BR26" s="335">
        <f t="shared" si="15"/>
        <v>0</v>
      </c>
      <c r="BS26" s="335">
        <f t="shared" si="15"/>
        <v>0</v>
      </c>
      <c r="BT26" s="335">
        <f t="shared" si="15"/>
        <v>0</v>
      </c>
      <c r="BU26" s="335">
        <f t="shared" si="15"/>
        <v>0</v>
      </c>
      <c r="BV26" s="335">
        <f t="shared" si="15"/>
        <v>0</v>
      </c>
      <c r="BW26" s="335">
        <f t="shared" si="15"/>
        <v>0</v>
      </c>
      <c r="BX26" s="335">
        <f t="shared" si="15"/>
        <v>0</v>
      </c>
      <c r="BY26" s="335">
        <f t="shared" si="15"/>
        <v>0</v>
      </c>
      <c r="BZ26" s="335">
        <f t="shared" si="15"/>
        <v>0</v>
      </c>
      <c r="CA26" s="335">
        <f t="shared" si="15"/>
        <v>0</v>
      </c>
      <c r="CB26" s="335">
        <f t="shared" si="15"/>
        <v>0</v>
      </c>
      <c r="CC26" s="335">
        <f t="shared" si="15"/>
        <v>0</v>
      </c>
      <c r="CD26" s="335">
        <f t="shared" si="15"/>
        <v>0</v>
      </c>
      <c r="CE26" s="335">
        <f t="shared" si="15"/>
        <v>0</v>
      </c>
      <c r="CF26" s="335">
        <f t="shared" si="15"/>
        <v>0</v>
      </c>
      <c r="CG26" s="335">
        <f t="shared" si="15"/>
        <v>0</v>
      </c>
      <c r="CH26" s="335">
        <f t="shared" si="15"/>
        <v>0</v>
      </c>
      <c r="CI26" s="335">
        <f t="shared" si="15"/>
        <v>0</v>
      </c>
      <c r="CJ26" s="335">
        <f t="shared" si="15"/>
        <v>0</v>
      </c>
      <c r="CK26" s="335">
        <f t="shared" si="15"/>
        <v>0</v>
      </c>
      <c r="CL26" s="335">
        <f t="shared" si="15"/>
        <v>0</v>
      </c>
      <c r="CM26" s="335">
        <f t="shared" si="15"/>
        <v>0</v>
      </c>
      <c r="CN26" s="335">
        <f t="shared" si="15"/>
        <v>0</v>
      </c>
      <c r="CO26" s="335">
        <f t="shared" si="15"/>
        <v>0</v>
      </c>
      <c r="CP26" s="335">
        <f t="shared" si="15"/>
        <v>0</v>
      </c>
      <c r="CQ26" s="335">
        <f t="shared" si="15"/>
        <v>0</v>
      </c>
      <c r="CR26" s="335">
        <f t="shared" si="15"/>
        <v>0</v>
      </c>
      <c r="CS26" s="335">
        <f t="shared" si="15"/>
        <v>0</v>
      </c>
      <c r="CT26" s="335">
        <f t="shared" si="15"/>
        <v>0</v>
      </c>
      <c r="CU26" s="335">
        <f t="shared" si="15"/>
        <v>0</v>
      </c>
      <c r="CV26" s="335">
        <f t="shared" si="15"/>
        <v>0</v>
      </c>
      <c r="CW26" s="335">
        <f t="shared" si="15"/>
        <v>0</v>
      </c>
      <c r="CX26" s="335">
        <f t="shared" si="15"/>
        <v>0</v>
      </c>
      <c r="CY26" s="335">
        <f t="shared" si="15"/>
        <v>0</v>
      </c>
      <c r="CZ26" s="335">
        <f t="shared" si="15"/>
        <v>0</v>
      </c>
      <c r="DA26" s="335">
        <f t="shared" si="15"/>
        <v>0</v>
      </c>
      <c r="DB26" s="335">
        <f t="shared" si="15"/>
        <v>0</v>
      </c>
      <c r="DC26" s="335">
        <f t="shared" si="15"/>
        <v>0</v>
      </c>
      <c r="DD26" s="335">
        <f t="shared" si="15"/>
        <v>0</v>
      </c>
      <c r="DE26" s="335">
        <f t="shared" si="15"/>
        <v>0</v>
      </c>
      <c r="DF26" s="335">
        <f t="shared" si="15"/>
        <v>0</v>
      </c>
      <c r="DG26" s="335">
        <f t="shared" si="15"/>
        <v>0</v>
      </c>
      <c r="DH26" s="335">
        <f t="shared" si="15"/>
        <v>0</v>
      </c>
      <c r="DI26" s="335">
        <f t="shared" si="15"/>
        <v>0</v>
      </c>
      <c r="DJ26" s="335">
        <f t="shared" si="15"/>
        <v>0</v>
      </c>
      <c r="DK26" s="335">
        <f t="shared" si="15"/>
        <v>0</v>
      </c>
      <c r="DL26" s="335">
        <f t="shared" si="15"/>
        <v>0</v>
      </c>
      <c r="DM26" s="335">
        <f t="shared" si="15"/>
        <v>0</v>
      </c>
      <c r="DN26" s="335">
        <f t="shared" si="15"/>
        <v>0</v>
      </c>
      <c r="DO26" s="335">
        <f t="shared" si="15"/>
        <v>0</v>
      </c>
      <c r="DP26" s="335">
        <f t="shared" si="15"/>
        <v>0</v>
      </c>
      <c r="DQ26" s="335">
        <f t="shared" si="15"/>
        <v>0</v>
      </c>
      <c r="DR26" s="335">
        <f t="shared" si="15"/>
        <v>0</v>
      </c>
      <c r="DS26" s="335">
        <f t="shared" si="15"/>
        <v>0</v>
      </c>
      <c r="DT26" s="335">
        <f t="shared" si="15"/>
        <v>0</v>
      </c>
    </row>
    <row r="27" spans="1:124" s="141" customFormat="1" x14ac:dyDescent="0.2">
      <c r="A27" s="136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29"/>
      <c r="DS27" s="129"/>
      <c r="DT27" s="129"/>
    </row>
    <row r="28" spans="1:124" s="141" customFormat="1" ht="15" x14ac:dyDescent="0.25">
      <c r="A28" s="293" t="s">
        <v>339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7"/>
      <c r="BX28" s="197"/>
      <c r="BY28" s="197"/>
      <c r="BZ28" s="197"/>
      <c r="CA28" s="197"/>
      <c r="CB28" s="197"/>
      <c r="CC28" s="197"/>
      <c r="CD28" s="197"/>
      <c r="CE28" s="197"/>
      <c r="CF28" s="197"/>
      <c r="CG28" s="197"/>
      <c r="CH28" s="197"/>
      <c r="CI28" s="197"/>
      <c r="CJ28" s="197"/>
      <c r="CK28" s="197"/>
      <c r="CL28" s="197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  <c r="DB28" s="197"/>
      <c r="DC28" s="197"/>
      <c r="DD28" s="197"/>
      <c r="DE28" s="197"/>
      <c r="DF28" s="197"/>
      <c r="DG28" s="197"/>
      <c r="DH28" s="197"/>
      <c r="DI28" s="197"/>
      <c r="DJ28" s="197"/>
      <c r="DK28" s="197"/>
      <c r="DL28" s="197"/>
      <c r="DM28" s="197"/>
      <c r="DN28" s="197"/>
      <c r="DO28" s="197"/>
      <c r="DP28" s="197"/>
      <c r="DQ28" s="197"/>
      <c r="DR28" s="197"/>
      <c r="DS28" s="197"/>
      <c r="DT28" s="197"/>
    </row>
    <row r="29" spans="1:124" s="341" customFormat="1" x14ac:dyDescent="0.2">
      <c r="A29" s="339" t="s">
        <v>328</v>
      </c>
      <c r="B29" s="340"/>
      <c r="C29" s="340"/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0"/>
      <c r="AA29" s="340"/>
      <c r="AB29" s="340"/>
      <c r="AC29" s="340"/>
      <c r="AD29" s="340"/>
      <c r="AE29" s="340"/>
      <c r="AF29" s="340"/>
      <c r="AG29" s="340"/>
      <c r="AH29" s="340"/>
      <c r="AI29" s="340"/>
      <c r="AJ29" s="340"/>
      <c r="AK29" s="340"/>
      <c r="AL29" s="340"/>
      <c r="AM29" s="340"/>
      <c r="AN29" s="340"/>
      <c r="AO29" s="340"/>
      <c r="AP29" s="340"/>
      <c r="AQ29" s="340"/>
      <c r="AR29" s="340"/>
      <c r="AS29" s="340"/>
      <c r="AT29" s="340"/>
      <c r="AU29" s="340"/>
      <c r="AV29" s="340"/>
      <c r="AW29" s="340"/>
      <c r="AX29" s="340"/>
      <c r="AY29" s="340"/>
      <c r="AZ29" s="340"/>
      <c r="BA29" s="340"/>
      <c r="BB29" s="340"/>
      <c r="BC29" s="340"/>
      <c r="BD29" s="340"/>
      <c r="BE29" s="340"/>
      <c r="BF29" s="340"/>
      <c r="BG29" s="340"/>
      <c r="BH29" s="340"/>
      <c r="BI29" s="340"/>
      <c r="BJ29" s="340"/>
      <c r="BK29" s="340"/>
      <c r="BL29" s="340"/>
      <c r="BM29" s="340"/>
      <c r="BN29" s="340"/>
      <c r="BO29" s="340"/>
      <c r="BP29" s="340"/>
      <c r="BQ29" s="340"/>
      <c r="BR29" s="340"/>
      <c r="BS29" s="340"/>
      <c r="BT29" s="340"/>
      <c r="BU29" s="340"/>
      <c r="BV29" s="340"/>
      <c r="BW29" s="340"/>
      <c r="BX29" s="340"/>
      <c r="BY29" s="340"/>
      <c r="BZ29" s="340"/>
      <c r="CA29" s="340"/>
      <c r="CB29" s="340"/>
      <c r="CC29" s="340"/>
      <c r="CD29" s="340"/>
      <c r="CE29" s="340"/>
      <c r="CF29" s="340"/>
      <c r="CG29" s="340"/>
      <c r="CH29" s="340"/>
      <c r="CI29" s="340"/>
      <c r="CJ29" s="340"/>
      <c r="CK29" s="340"/>
      <c r="CL29" s="340"/>
      <c r="CM29" s="340"/>
      <c r="CN29" s="340"/>
      <c r="CO29" s="340"/>
      <c r="CP29" s="340"/>
      <c r="CQ29" s="340"/>
      <c r="CR29" s="340"/>
      <c r="CS29" s="340"/>
      <c r="CT29" s="340"/>
      <c r="CU29" s="340"/>
      <c r="CV29" s="340"/>
      <c r="CW29" s="340"/>
      <c r="CX29" s="340"/>
      <c r="CY29" s="340"/>
      <c r="CZ29" s="340"/>
      <c r="DA29" s="340"/>
      <c r="DB29" s="340"/>
      <c r="DC29" s="340"/>
      <c r="DD29" s="340"/>
      <c r="DE29" s="340"/>
      <c r="DF29" s="340"/>
      <c r="DG29" s="340"/>
      <c r="DH29" s="340"/>
      <c r="DI29" s="340"/>
      <c r="DJ29" s="340"/>
      <c r="DK29" s="340"/>
      <c r="DL29" s="340"/>
      <c r="DM29" s="340"/>
      <c r="DN29" s="340"/>
      <c r="DO29" s="340"/>
      <c r="DP29" s="340"/>
      <c r="DQ29" s="340"/>
      <c r="DR29" s="340"/>
      <c r="DS29" s="340"/>
      <c r="DT29" s="340"/>
    </row>
    <row r="30" spans="1:124" s="236" customFormat="1" x14ac:dyDescent="0.2">
      <c r="A30" s="229" t="s">
        <v>423</v>
      </c>
      <c r="B30" s="230"/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2"/>
      <c r="T30" s="342"/>
      <c r="U30" s="342"/>
      <c r="V30" s="342"/>
      <c r="W30" s="342"/>
      <c r="X30" s="342"/>
      <c r="Y30" s="342"/>
      <c r="Z30" s="342"/>
      <c r="AA30" s="342"/>
      <c r="AB30" s="342"/>
      <c r="AC30" s="342"/>
      <c r="AD30" s="342"/>
      <c r="AE30" s="342"/>
      <c r="AF30" s="342"/>
      <c r="AG30" s="342"/>
      <c r="AH30" s="342"/>
      <c r="AI30" s="342"/>
      <c r="AJ30" s="342"/>
      <c r="AK30" s="342"/>
      <c r="AL30" s="342"/>
      <c r="AM30" s="342"/>
      <c r="AN30" s="342"/>
      <c r="AO30" s="342"/>
      <c r="AP30" s="342"/>
      <c r="AQ30" s="342"/>
      <c r="AR30" s="342"/>
      <c r="AS30" s="342"/>
      <c r="AT30" s="342"/>
      <c r="AU30" s="342"/>
      <c r="AV30" s="342"/>
      <c r="AW30" s="342"/>
      <c r="AX30" s="342"/>
      <c r="AY30" s="342"/>
      <c r="AZ30" s="342"/>
      <c r="BA30" s="342"/>
      <c r="BB30" s="342"/>
      <c r="BC30" s="342"/>
      <c r="BD30" s="342"/>
      <c r="BE30" s="342"/>
      <c r="BF30" s="342"/>
      <c r="BG30" s="342"/>
      <c r="BH30" s="342"/>
      <c r="BI30" s="342"/>
      <c r="BJ30" s="342"/>
      <c r="BK30" s="342"/>
      <c r="BL30" s="342"/>
      <c r="BM30" s="342"/>
      <c r="BN30" s="342"/>
      <c r="BO30" s="342"/>
      <c r="BP30" s="342"/>
      <c r="BQ30" s="342"/>
      <c r="BR30" s="342"/>
      <c r="BS30" s="342"/>
      <c r="BT30" s="342"/>
      <c r="BU30" s="342"/>
      <c r="BV30" s="342"/>
      <c r="BW30" s="342"/>
      <c r="BX30" s="342"/>
      <c r="BY30" s="342"/>
      <c r="BZ30" s="342"/>
      <c r="CA30" s="342"/>
      <c r="CB30" s="342"/>
      <c r="CC30" s="342"/>
      <c r="CD30" s="342"/>
      <c r="CE30" s="342"/>
      <c r="CF30" s="342"/>
      <c r="CG30" s="342"/>
      <c r="CH30" s="342"/>
      <c r="CI30" s="342"/>
      <c r="CJ30" s="342"/>
      <c r="CK30" s="342"/>
      <c r="CL30" s="342"/>
      <c r="CM30" s="342"/>
      <c r="CN30" s="342"/>
      <c r="CO30" s="342"/>
      <c r="CP30" s="342"/>
      <c r="CQ30" s="342"/>
      <c r="CR30" s="342"/>
      <c r="CS30" s="342"/>
      <c r="CT30" s="342"/>
      <c r="CU30" s="342"/>
      <c r="CV30" s="342"/>
      <c r="CW30" s="342"/>
      <c r="CX30" s="342"/>
      <c r="CY30" s="342"/>
      <c r="CZ30" s="342"/>
      <c r="DA30" s="342"/>
      <c r="DB30" s="342"/>
      <c r="DC30" s="342"/>
      <c r="DD30" s="342"/>
      <c r="DE30" s="342"/>
      <c r="DF30" s="342"/>
      <c r="DG30" s="342"/>
      <c r="DH30" s="342"/>
      <c r="DI30" s="342"/>
      <c r="DJ30" s="342"/>
      <c r="DK30" s="342"/>
      <c r="DL30" s="342"/>
      <c r="DM30" s="342"/>
      <c r="DN30" s="342"/>
      <c r="DO30" s="342"/>
      <c r="DP30" s="342"/>
      <c r="DQ30" s="342"/>
      <c r="DR30" s="342"/>
      <c r="DS30" s="342"/>
      <c r="DT30" s="342"/>
    </row>
    <row r="31" spans="1:124" s="336" customFormat="1" x14ac:dyDescent="0.2">
      <c r="A31" s="233" t="s">
        <v>424</v>
      </c>
      <c r="B31" s="230"/>
      <c r="C31" s="342"/>
      <c r="D31" s="342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342"/>
      <c r="V31" s="342"/>
      <c r="W31" s="342"/>
      <c r="X31" s="342"/>
      <c r="Y31" s="342"/>
      <c r="Z31" s="342"/>
      <c r="AA31" s="342"/>
      <c r="AB31" s="342"/>
      <c r="AC31" s="342"/>
      <c r="AD31" s="342"/>
      <c r="AE31" s="342"/>
      <c r="AF31" s="342"/>
      <c r="AG31" s="342"/>
      <c r="AH31" s="342"/>
      <c r="AI31" s="342"/>
      <c r="AJ31" s="342"/>
      <c r="AK31" s="342"/>
      <c r="AL31" s="342"/>
      <c r="AM31" s="342"/>
      <c r="AN31" s="342"/>
      <c r="AO31" s="342"/>
      <c r="AP31" s="342"/>
      <c r="AQ31" s="342"/>
      <c r="AR31" s="342"/>
      <c r="AS31" s="342"/>
      <c r="AT31" s="342"/>
      <c r="AU31" s="342"/>
      <c r="AV31" s="342"/>
      <c r="AW31" s="342"/>
      <c r="AX31" s="342"/>
      <c r="AY31" s="342"/>
      <c r="AZ31" s="342"/>
      <c r="BA31" s="342"/>
      <c r="BB31" s="342"/>
      <c r="BC31" s="342"/>
      <c r="BD31" s="342"/>
      <c r="BE31" s="342"/>
      <c r="BF31" s="342"/>
      <c r="BG31" s="342"/>
      <c r="BH31" s="342"/>
      <c r="BI31" s="342"/>
      <c r="BJ31" s="342"/>
      <c r="BK31" s="342"/>
      <c r="BL31" s="342"/>
      <c r="BM31" s="342"/>
      <c r="BN31" s="342"/>
      <c r="BO31" s="342"/>
      <c r="BP31" s="342"/>
      <c r="BQ31" s="342"/>
      <c r="BR31" s="342"/>
      <c r="BS31" s="342"/>
      <c r="BT31" s="342"/>
      <c r="BU31" s="342"/>
      <c r="BV31" s="342"/>
      <c r="BW31" s="342"/>
      <c r="BX31" s="342"/>
      <c r="BY31" s="342"/>
      <c r="BZ31" s="342"/>
      <c r="CA31" s="342"/>
      <c r="CB31" s="342"/>
      <c r="CC31" s="342"/>
      <c r="CD31" s="342"/>
      <c r="CE31" s="342"/>
      <c r="CF31" s="342"/>
      <c r="CG31" s="342"/>
      <c r="CH31" s="342"/>
      <c r="CI31" s="342"/>
      <c r="CJ31" s="342"/>
      <c r="CK31" s="342"/>
      <c r="CL31" s="342"/>
      <c r="CM31" s="342"/>
      <c r="CN31" s="342"/>
      <c r="CO31" s="342"/>
      <c r="CP31" s="342"/>
      <c r="CQ31" s="342"/>
      <c r="CR31" s="342"/>
      <c r="CS31" s="342"/>
      <c r="CT31" s="342"/>
      <c r="CU31" s="342"/>
      <c r="CV31" s="342"/>
      <c r="CW31" s="342"/>
      <c r="CX31" s="342"/>
      <c r="CY31" s="342"/>
      <c r="CZ31" s="342"/>
      <c r="DA31" s="342"/>
      <c r="DB31" s="342"/>
      <c r="DC31" s="342"/>
      <c r="DD31" s="342"/>
      <c r="DE31" s="342"/>
      <c r="DF31" s="342"/>
      <c r="DG31" s="342"/>
      <c r="DH31" s="342"/>
      <c r="DI31" s="342"/>
      <c r="DJ31" s="342"/>
      <c r="DK31" s="342"/>
      <c r="DL31" s="342"/>
      <c r="DM31" s="342"/>
      <c r="DN31" s="342"/>
      <c r="DO31" s="342"/>
      <c r="DP31" s="342"/>
      <c r="DQ31" s="342"/>
      <c r="DR31" s="342"/>
      <c r="DS31" s="342"/>
      <c r="DT31" s="342"/>
    </row>
    <row r="32" spans="1:124" s="336" customFormat="1" x14ac:dyDescent="0.2">
      <c r="A32" s="233" t="s">
        <v>425</v>
      </c>
      <c r="B32" s="230"/>
      <c r="C32" s="342"/>
      <c r="D32" s="342"/>
      <c r="E32" s="342"/>
      <c r="F32" s="342"/>
      <c r="G32" s="342"/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S32" s="342"/>
      <c r="T32" s="342"/>
      <c r="U32" s="342"/>
      <c r="V32" s="342"/>
      <c r="W32" s="342"/>
      <c r="X32" s="342"/>
      <c r="Y32" s="342"/>
      <c r="Z32" s="342"/>
      <c r="AA32" s="342"/>
      <c r="AB32" s="342"/>
      <c r="AC32" s="342"/>
      <c r="AD32" s="342"/>
      <c r="AE32" s="342"/>
      <c r="AF32" s="342"/>
      <c r="AG32" s="342"/>
      <c r="AH32" s="342"/>
      <c r="AI32" s="342"/>
      <c r="AJ32" s="342"/>
      <c r="AK32" s="342"/>
      <c r="AL32" s="342"/>
      <c r="AM32" s="342"/>
      <c r="AN32" s="342"/>
      <c r="AO32" s="342"/>
      <c r="AP32" s="342"/>
      <c r="AQ32" s="342"/>
      <c r="AR32" s="342"/>
      <c r="AS32" s="342"/>
      <c r="AT32" s="342"/>
      <c r="AU32" s="342"/>
      <c r="AV32" s="342"/>
      <c r="AW32" s="342"/>
      <c r="AX32" s="342"/>
      <c r="AY32" s="342"/>
      <c r="AZ32" s="342"/>
      <c r="BA32" s="342"/>
      <c r="BB32" s="342"/>
      <c r="BC32" s="342"/>
      <c r="BD32" s="342"/>
      <c r="BE32" s="342"/>
      <c r="BF32" s="342"/>
      <c r="BG32" s="342"/>
      <c r="BH32" s="342"/>
      <c r="BI32" s="342"/>
      <c r="BJ32" s="342"/>
      <c r="BK32" s="342"/>
      <c r="BL32" s="342"/>
      <c r="BM32" s="342"/>
      <c r="BN32" s="342"/>
      <c r="BO32" s="342"/>
      <c r="BP32" s="342"/>
      <c r="BQ32" s="342"/>
      <c r="BR32" s="342"/>
      <c r="BS32" s="342"/>
      <c r="BT32" s="342"/>
      <c r="BU32" s="342"/>
      <c r="BV32" s="342"/>
      <c r="BW32" s="342"/>
      <c r="BX32" s="342"/>
      <c r="BY32" s="342"/>
      <c r="BZ32" s="342"/>
      <c r="CA32" s="342"/>
      <c r="CB32" s="342"/>
      <c r="CC32" s="342"/>
      <c r="CD32" s="342"/>
      <c r="CE32" s="342"/>
      <c r="CF32" s="342"/>
      <c r="CG32" s="342"/>
      <c r="CH32" s="342"/>
      <c r="CI32" s="342"/>
      <c r="CJ32" s="342"/>
      <c r="CK32" s="342"/>
      <c r="CL32" s="342"/>
      <c r="CM32" s="342"/>
      <c r="CN32" s="342"/>
      <c r="CO32" s="342"/>
      <c r="CP32" s="342"/>
      <c r="CQ32" s="342"/>
      <c r="CR32" s="342"/>
      <c r="CS32" s="342"/>
      <c r="CT32" s="342"/>
      <c r="CU32" s="342"/>
      <c r="CV32" s="342"/>
      <c r="CW32" s="342"/>
      <c r="CX32" s="342"/>
      <c r="CY32" s="342"/>
      <c r="CZ32" s="342"/>
      <c r="DA32" s="342"/>
      <c r="DB32" s="342"/>
      <c r="DC32" s="342"/>
      <c r="DD32" s="342"/>
      <c r="DE32" s="342"/>
      <c r="DF32" s="342"/>
      <c r="DG32" s="342"/>
      <c r="DH32" s="342"/>
      <c r="DI32" s="342"/>
      <c r="DJ32" s="342"/>
      <c r="DK32" s="342"/>
      <c r="DL32" s="342"/>
      <c r="DM32" s="342"/>
      <c r="DN32" s="342"/>
      <c r="DO32" s="342"/>
      <c r="DP32" s="342"/>
      <c r="DQ32" s="342"/>
      <c r="DR32" s="342"/>
      <c r="DS32" s="342"/>
      <c r="DT32" s="342"/>
    </row>
    <row r="33" spans="1:124" s="336" customFormat="1" x14ac:dyDescent="0.2">
      <c r="A33" s="233" t="s">
        <v>329</v>
      </c>
      <c r="B33" s="230"/>
      <c r="C33" s="342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2"/>
      <c r="Y33" s="342"/>
      <c r="Z33" s="342"/>
      <c r="AA33" s="342"/>
      <c r="AB33" s="342"/>
      <c r="AC33" s="342"/>
      <c r="AD33" s="342"/>
      <c r="AE33" s="342"/>
      <c r="AF33" s="342"/>
      <c r="AG33" s="342"/>
      <c r="AH33" s="342"/>
      <c r="AI33" s="342"/>
      <c r="AJ33" s="342"/>
      <c r="AK33" s="342"/>
      <c r="AL33" s="342"/>
      <c r="AM33" s="342"/>
      <c r="AN33" s="342"/>
      <c r="AO33" s="342"/>
      <c r="AP33" s="342"/>
      <c r="AQ33" s="342"/>
      <c r="AR33" s="342"/>
      <c r="AS33" s="342"/>
      <c r="AT33" s="342"/>
      <c r="AU33" s="342"/>
      <c r="AV33" s="342"/>
      <c r="AW33" s="342"/>
      <c r="AX33" s="342"/>
      <c r="AY33" s="342"/>
      <c r="AZ33" s="342"/>
      <c r="BA33" s="342"/>
      <c r="BB33" s="342"/>
      <c r="BC33" s="342"/>
      <c r="BD33" s="342"/>
      <c r="BE33" s="342"/>
      <c r="BF33" s="342"/>
      <c r="BG33" s="342"/>
      <c r="BH33" s="342"/>
      <c r="BI33" s="342"/>
      <c r="BJ33" s="342"/>
      <c r="BK33" s="342"/>
      <c r="BL33" s="342"/>
      <c r="BM33" s="342"/>
      <c r="BN33" s="342"/>
      <c r="BO33" s="342"/>
      <c r="BP33" s="342"/>
      <c r="BQ33" s="342"/>
      <c r="BR33" s="342"/>
      <c r="BS33" s="342"/>
      <c r="BT33" s="342"/>
      <c r="BU33" s="342"/>
      <c r="BV33" s="342"/>
      <c r="BW33" s="342"/>
      <c r="BX33" s="342"/>
      <c r="BY33" s="342"/>
      <c r="BZ33" s="342"/>
      <c r="CA33" s="342"/>
      <c r="CB33" s="342"/>
      <c r="CC33" s="342"/>
      <c r="CD33" s="342"/>
      <c r="CE33" s="342"/>
      <c r="CF33" s="342"/>
      <c r="CG33" s="342"/>
      <c r="CH33" s="342"/>
      <c r="CI33" s="342"/>
      <c r="CJ33" s="342"/>
      <c r="CK33" s="342"/>
      <c r="CL33" s="342"/>
      <c r="CM33" s="342"/>
      <c r="CN33" s="342"/>
      <c r="CO33" s="342"/>
      <c r="CP33" s="342"/>
      <c r="CQ33" s="342"/>
      <c r="CR33" s="342"/>
      <c r="CS33" s="342"/>
      <c r="CT33" s="342"/>
      <c r="CU33" s="342"/>
      <c r="CV33" s="342"/>
      <c r="CW33" s="342"/>
      <c r="CX33" s="342"/>
      <c r="CY33" s="342"/>
      <c r="CZ33" s="342"/>
      <c r="DA33" s="342"/>
      <c r="DB33" s="342"/>
      <c r="DC33" s="342"/>
      <c r="DD33" s="342"/>
      <c r="DE33" s="342"/>
      <c r="DF33" s="342"/>
      <c r="DG33" s="342"/>
      <c r="DH33" s="342"/>
      <c r="DI33" s="342"/>
      <c r="DJ33" s="342"/>
      <c r="DK33" s="342"/>
      <c r="DL33" s="342"/>
      <c r="DM33" s="342"/>
      <c r="DN33" s="342"/>
      <c r="DO33" s="342"/>
      <c r="DP33" s="342"/>
      <c r="DQ33" s="342"/>
      <c r="DR33" s="342"/>
      <c r="DS33" s="342"/>
      <c r="DT33" s="342"/>
    </row>
    <row r="34" spans="1:124" s="337" customFormat="1" x14ac:dyDescent="0.2">
      <c r="A34" s="233" t="s">
        <v>426</v>
      </c>
      <c r="B34" s="232">
        <f>B32*'General Data'!$C$16</f>
        <v>0</v>
      </c>
      <c r="C34" s="232">
        <f>C32*'General Data'!$C$16</f>
        <v>0</v>
      </c>
      <c r="D34" s="232">
        <f>D32*'General Data'!$C$16</f>
        <v>0</v>
      </c>
      <c r="E34" s="232">
        <f>E32*'General Data'!$C$16</f>
        <v>0</v>
      </c>
      <c r="F34" s="232">
        <f>F32*'General Data'!$C$16</f>
        <v>0</v>
      </c>
      <c r="G34" s="232">
        <f>G32*'General Data'!$C$16</f>
        <v>0</v>
      </c>
      <c r="H34" s="232">
        <f>H32*'General Data'!$C$16</f>
        <v>0</v>
      </c>
      <c r="I34" s="232">
        <f>I32*'General Data'!$C$16</f>
        <v>0</v>
      </c>
      <c r="J34" s="232">
        <f>J32*'General Data'!$C$16</f>
        <v>0</v>
      </c>
      <c r="K34" s="232">
        <f>K32*'General Data'!$C$16</f>
        <v>0</v>
      </c>
      <c r="L34" s="232">
        <f>L32*'General Data'!$C$16</f>
        <v>0</v>
      </c>
      <c r="M34" s="232">
        <f>M32*'General Data'!$C$16</f>
        <v>0</v>
      </c>
      <c r="N34" s="232">
        <f>N32*'General Data'!$C$16</f>
        <v>0</v>
      </c>
      <c r="O34" s="232">
        <f>O32*'General Data'!$C$16</f>
        <v>0</v>
      </c>
      <c r="P34" s="232">
        <f>P32*'General Data'!$C$16</f>
        <v>0</v>
      </c>
      <c r="Q34" s="232">
        <f>Q32*'General Data'!$C$16</f>
        <v>0</v>
      </c>
      <c r="R34" s="232">
        <f>R32*'General Data'!$C$16</f>
        <v>0</v>
      </c>
      <c r="S34" s="232">
        <f>S32*'General Data'!$C$16</f>
        <v>0</v>
      </c>
      <c r="T34" s="232">
        <f>T32*'General Data'!$C$16</f>
        <v>0</v>
      </c>
      <c r="U34" s="232">
        <f>U32*'General Data'!$C$16</f>
        <v>0</v>
      </c>
      <c r="V34" s="232">
        <f>V32*'General Data'!$C$16</f>
        <v>0</v>
      </c>
      <c r="W34" s="232">
        <f>W32*'General Data'!$C$16</f>
        <v>0</v>
      </c>
      <c r="X34" s="232">
        <f>X32*'General Data'!$C$16</f>
        <v>0</v>
      </c>
      <c r="Y34" s="232">
        <f>Y32*'General Data'!$C$16</f>
        <v>0</v>
      </c>
      <c r="Z34" s="232">
        <f>Z32*'General Data'!$C$16</f>
        <v>0</v>
      </c>
      <c r="AA34" s="232">
        <f>AA32*'General Data'!$C$16</f>
        <v>0</v>
      </c>
      <c r="AB34" s="232">
        <f>AB32*'General Data'!$C$16</f>
        <v>0</v>
      </c>
      <c r="AC34" s="232">
        <f>AC32*'General Data'!$C$16</f>
        <v>0</v>
      </c>
      <c r="AD34" s="232">
        <f>AD32*'General Data'!$C$16</f>
        <v>0</v>
      </c>
      <c r="AE34" s="232">
        <f>AE32*'General Data'!$C$16</f>
        <v>0</v>
      </c>
      <c r="AF34" s="232">
        <f>AF32*'General Data'!$C$16</f>
        <v>0</v>
      </c>
      <c r="AG34" s="232">
        <f>AG32*'General Data'!$C$16</f>
        <v>0</v>
      </c>
      <c r="AH34" s="232">
        <f>AH32*'General Data'!$C$16</f>
        <v>0</v>
      </c>
      <c r="AI34" s="232">
        <f>AI32*'General Data'!$C$16</f>
        <v>0</v>
      </c>
      <c r="AJ34" s="232">
        <f>AJ32*'General Data'!$C$16</f>
        <v>0</v>
      </c>
      <c r="AK34" s="232">
        <f>AK32*'General Data'!$C$16</f>
        <v>0</v>
      </c>
      <c r="AL34" s="232">
        <f>AL32*'General Data'!$C$16</f>
        <v>0</v>
      </c>
      <c r="AM34" s="232">
        <f>AM32*'General Data'!$C$16</f>
        <v>0</v>
      </c>
      <c r="AN34" s="232">
        <f>AN32*'General Data'!$C$16</f>
        <v>0</v>
      </c>
      <c r="AO34" s="232">
        <f>AO32*'General Data'!$C$16</f>
        <v>0</v>
      </c>
      <c r="AP34" s="232">
        <f>AP32*'General Data'!$C$16</f>
        <v>0</v>
      </c>
      <c r="AQ34" s="232">
        <f>AQ32*'General Data'!$C$16</f>
        <v>0</v>
      </c>
      <c r="AR34" s="232">
        <f>AR32*'General Data'!$C$16</f>
        <v>0</v>
      </c>
      <c r="AS34" s="232">
        <f>AS32*'General Data'!$C$16</f>
        <v>0</v>
      </c>
      <c r="AT34" s="232">
        <f>AT32*'General Data'!$C$16</f>
        <v>0</v>
      </c>
      <c r="AU34" s="232">
        <f>AU32*'General Data'!$C$16</f>
        <v>0</v>
      </c>
      <c r="AV34" s="232">
        <f>AV32*'General Data'!$C$16</f>
        <v>0</v>
      </c>
      <c r="AW34" s="232">
        <f>AW32*'General Data'!$C$16</f>
        <v>0</v>
      </c>
      <c r="AX34" s="232">
        <f>AX32*'General Data'!$C$16</f>
        <v>0</v>
      </c>
      <c r="AY34" s="232">
        <f>AY32*'General Data'!$C$16</f>
        <v>0</v>
      </c>
      <c r="AZ34" s="232">
        <f>AZ32*'General Data'!$C$16</f>
        <v>0</v>
      </c>
      <c r="BA34" s="232">
        <f>BA32*'General Data'!$C$16</f>
        <v>0</v>
      </c>
      <c r="BB34" s="232">
        <f>BB32*'General Data'!$C$16</f>
        <v>0</v>
      </c>
      <c r="BC34" s="232">
        <f>BC32*'General Data'!$C$16</f>
        <v>0</v>
      </c>
      <c r="BD34" s="232">
        <f>BD32*'General Data'!$C$16</f>
        <v>0</v>
      </c>
      <c r="BE34" s="232">
        <f>BE32*'General Data'!$C$16</f>
        <v>0</v>
      </c>
      <c r="BF34" s="232">
        <f>BF32*'General Data'!$C$16</f>
        <v>0</v>
      </c>
      <c r="BG34" s="232">
        <f>BG32*'General Data'!$C$16</f>
        <v>0</v>
      </c>
      <c r="BH34" s="232">
        <f>BH32*'General Data'!$C$16</f>
        <v>0</v>
      </c>
      <c r="BI34" s="232">
        <f>BI32*'General Data'!$C$16</f>
        <v>0</v>
      </c>
      <c r="BJ34" s="232">
        <f>BJ32*'General Data'!$C$16</f>
        <v>0</v>
      </c>
      <c r="BK34" s="232">
        <f>BK32*'General Data'!$C$16</f>
        <v>0</v>
      </c>
      <c r="BL34" s="232">
        <f>BL32*'General Data'!$C$16</f>
        <v>0</v>
      </c>
      <c r="BM34" s="232">
        <f>BM32*'General Data'!$C$16</f>
        <v>0</v>
      </c>
      <c r="BN34" s="232">
        <f>BN32*'General Data'!$C$16</f>
        <v>0</v>
      </c>
      <c r="BO34" s="232">
        <f>BO32*'General Data'!$C$16</f>
        <v>0</v>
      </c>
      <c r="BP34" s="232">
        <f>BP32*'General Data'!$C$16</f>
        <v>0</v>
      </c>
      <c r="BQ34" s="232">
        <f>BQ32*'General Data'!$C$16</f>
        <v>0</v>
      </c>
      <c r="BR34" s="232">
        <f>BR32*'General Data'!$C$16</f>
        <v>0</v>
      </c>
      <c r="BS34" s="232">
        <f>BS32*'General Data'!$C$16</f>
        <v>0</v>
      </c>
      <c r="BT34" s="232">
        <f>BT32*'General Data'!$C$16</f>
        <v>0</v>
      </c>
      <c r="BU34" s="232">
        <f>BU32*'General Data'!$C$16</f>
        <v>0</v>
      </c>
      <c r="BV34" s="232">
        <f>BV32*'General Data'!$C$16</f>
        <v>0</v>
      </c>
      <c r="BW34" s="232">
        <f>BW32*'General Data'!$C$16</f>
        <v>0</v>
      </c>
      <c r="BX34" s="232">
        <f>BX32*'General Data'!$C$16</f>
        <v>0</v>
      </c>
      <c r="BY34" s="232">
        <f>BY32*'General Data'!$C$16</f>
        <v>0</v>
      </c>
      <c r="BZ34" s="232">
        <f>BZ32*'General Data'!$C$16</f>
        <v>0</v>
      </c>
      <c r="CA34" s="232">
        <f>CA32*'General Data'!$C$16</f>
        <v>0</v>
      </c>
      <c r="CB34" s="232">
        <f>CB32*'General Data'!$C$16</f>
        <v>0</v>
      </c>
      <c r="CC34" s="232">
        <f>CC32*'General Data'!$C$16</f>
        <v>0</v>
      </c>
      <c r="CD34" s="232">
        <f>CD32*'General Data'!$C$16</f>
        <v>0</v>
      </c>
      <c r="CE34" s="232">
        <f>CE32*'General Data'!$C$16</f>
        <v>0</v>
      </c>
      <c r="CF34" s="232">
        <f>CF32*'General Data'!$C$16</f>
        <v>0</v>
      </c>
      <c r="CG34" s="232">
        <f>CG32*'General Data'!$C$16</f>
        <v>0</v>
      </c>
      <c r="CH34" s="232">
        <f>CH32*'General Data'!$C$16</f>
        <v>0</v>
      </c>
      <c r="CI34" s="232">
        <f>CI32*'General Data'!$C$16</f>
        <v>0</v>
      </c>
      <c r="CJ34" s="232">
        <f>CJ32*'General Data'!$C$16</f>
        <v>0</v>
      </c>
      <c r="CK34" s="232">
        <f>CK32*'General Data'!$C$16</f>
        <v>0</v>
      </c>
      <c r="CL34" s="232">
        <f>CL32*'General Data'!$C$16</f>
        <v>0</v>
      </c>
      <c r="CM34" s="232">
        <f>CM32*'General Data'!$C$16</f>
        <v>0</v>
      </c>
      <c r="CN34" s="232">
        <f>CN32*'General Data'!$C$16</f>
        <v>0</v>
      </c>
      <c r="CO34" s="232">
        <f>CO32*'General Data'!$C$16</f>
        <v>0</v>
      </c>
      <c r="CP34" s="232">
        <f>CP32*'General Data'!$C$16</f>
        <v>0</v>
      </c>
      <c r="CQ34" s="232">
        <f>CQ32*'General Data'!$C$16</f>
        <v>0</v>
      </c>
      <c r="CR34" s="232">
        <f>CR32*'General Data'!$C$16</f>
        <v>0</v>
      </c>
      <c r="CS34" s="232">
        <f>CS32*'General Data'!$C$16</f>
        <v>0</v>
      </c>
      <c r="CT34" s="232">
        <f>CT32*'General Data'!$C$16</f>
        <v>0</v>
      </c>
      <c r="CU34" s="232">
        <f>CU32*'General Data'!$C$16</f>
        <v>0</v>
      </c>
      <c r="CV34" s="232">
        <f>CV32*'General Data'!$C$16</f>
        <v>0</v>
      </c>
      <c r="CW34" s="232">
        <f>CW32*'General Data'!$C$16</f>
        <v>0</v>
      </c>
      <c r="CX34" s="232">
        <f>CX32*'General Data'!$C$16</f>
        <v>0</v>
      </c>
      <c r="CY34" s="232">
        <f>CY32*'General Data'!$C$16</f>
        <v>0</v>
      </c>
      <c r="CZ34" s="232">
        <f>CZ32*'General Data'!$C$16</f>
        <v>0</v>
      </c>
      <c r="DA34" s="232">
        <f>DA32*'General Data'!$C$16</f>
        <v>0</v>
      </c>
      <c r="DB34" s="232">
        <f>DB32*'General Data'!$C$16</f>
        <v>0</v>
      </c>
      <c r="DC34" s="232">
        <f>DC32*'General Data'!$C$16</f>
        <v>0</v>
      </c>
      <c r="DD34" s="232">
        <f>DD32*'General Data'!$C$16</f>
        <v>0</v>
      </c>
      <c r="DE34" s="232">
        <f>DE32*'General Data'!$C$16</f>
        <v>0</v>
      </c>
      <c r="DF34" s="232">
        <f>DF32*'General Data'!$C$16</f>
        <v>0</v>
      </c>
      <c r="DG34" s="232">
        <f>DG32*'General Data'!$C$16</f>
        <v>0</v>
      </c>
      <c r="DH34" s="232">
        <f>DH32*'General Data'!$C$16</f>
        <v>0</v>
      </c>
      <c r="DI34" s="232">
        <f>DI32*'General Data'!$C$16</f>
        <v>0</v>
      </c>
      <c r="DJ34" s="232">
        <f>DJ32*'General Data'!$C$16</f>
        <v>0</v>
      </c>
      <c r="DK34" s="232">
        <f>DK32*'General Data'!$C$16</f>
        <v>0</v>
      </c>
      <c r="DL34" s="232">
        <f>DL32*'General Data'!$C$16</f>
        <v>0</v>
      </c>
      <c r="DM34" s="232">
        <f>DM32*'General Data'!$C$16</f>
        <v>0</v>
      </c>
      <c r="DN34" s="232">
        <f>DN32*'General Data'!$C$16</f>
        <v>0</v>
      </c>
      <c r="DO34" s="232">
        <f>DO32*'General Data'!$C$16</f>
        <v>0</v>
      </c>
      <c r="DP34" s="232">
        <f>DP32*'General Data'!$C$16</f>
        <v>0</v>
      </c>
      <c r="DQ34" s="232">
        <f>DQ32*'General Data'!$C$16</f>
        <v>0</v>
      </c>
      <c r="DR34" s="232">
        <f>DR32*'General Data'!$C$16</f>
        <v>0</v>
      </c>
      <c r="DS34" s="232">
        <f>DS32*'General Data'!$C$16</f>
        <v>0</v>
      </c>
      <c r="DT34" s="232">
        <f>DT32*'General Data'!$C$16</f>
        <v>0</v>
      </c>
    </row>
    <row r="35" spans="1:124" s="337" customFormat="1" x14ac:dyDescent="0.2">
      <c r="A35" s="233" t="s">
        <v>427</v>
      </c>
      <c r="B35" s="232">
        <f>B32*'General Data'!$C$18</f>
        <v>0</v>
      </c>
      <c r="C35" s="232">
        <f>C32*'General Data'!$C$18</f>
        <v>0</v>
      </c>
      <c r="D35" s="232">
        <f>D32*'General Data'!$C$18</f>
        <v>0</v>
      </c>
      <c r="E35" s="232">
        <f>E32*'General Data'!$C$18</f>
        <v>0</v>
      </c>
      <c r="F35" s="232">
        <f>F32*'General Data'!$C$18</f>
        <v>0</v>
      </c>
      <c r="G35" s="232">
        <f>G32*'General Data'!$C$18</f>
        <v>0</v>
      </c>
      <c r="H35" s="232">
        <f>H32*'General Data'!$C$18</f>
        <v>0</v>
      </c>
      <c r="I35" s="232">
        <f>I32*'General Data'!$C$18</f>
        <v>0</v>
      </c>
      <c r="J35" s="232">
        <f>J32*'General Data'!$C$18</f>
        <v>0</v>
      </c>
      <c r="K35" s="232">
        <f>K32*'General Data'!$C$18</f>
        <v>0</v>
      </c>
      <c r="L35" s="232">
        <f>L32*'General Data'!$C$18</f>
        <v>0</v>
      </c>
      <c r="M35" s="232">
        <f>M32*'General Data'!$C$18</f>
        <v>0</v>
      </c>
      <c r="N35" s="232">
        <f>N32*'General Data'!$C$18</f>
        <v>0</v>
      </c>
      <c r="O35" s="232">
        <f>O32*'General Data'!$C$18</f>
        <v>0</v>
      </c>
      <c r="P35" s="232">
        <f>P32*'General Data'!$C$18</f>
        <v>0</v>
      </c>
      <c r="Q35" s="232">
        <f>Q32*'General Data'!$C$18</f>
        <v>0</v>
      </c>
      <c r="R35" s="232">
        <f>R32*'General Data'!$C$18</f>
        <v>0</v>
      </c>
      <c r="S35" s="232">
        <f>S32*'General Data'!$C$18</f>
        <v>0</v>
      </c>
      <c r="T35" s="232">
        <f>T32*'General Data'!$C$18</f>
        <v>0</v>
      </c>
      <c r="U35" s="232">
        <f>U32*'General Data'!$C$18</f>
        <v>0</v>
      </c>
      <c r="V35" s="232">
        <f>V32*'General Data'!$C$18</f>
        <v>0</v>
      </c>
      <c r="W35" s="232">
        <f>W32*'General Data'!$C$18</f>
        <v>0</v>
      </c>
      <c r="X35" s="232">
        <f>X32*'General Data'!$C$18</f>
        <v>0</v>
      </c>
      <c r="Y35" s="232">
        <f>Y32*'General Data'!$C$18</f>
        <v>0</v>
      </c>
      <c r="Z35" s="232">
        <f>Z32*'General Data'!$C$18</f>
        <v>0</v>
      </c>
      <c r="AA35" s="232">
        <f>AA32*'General Data'!$C$18</f>
        <v>0</v>
      </c>
      <c r="AB35" s="232">
        <f>AB32*'General Data'!$C$18</f>
        <v>0</v>
      </c>
      <c r="AC35" s="232">
        <f>AC32*'General Data'!$C$18</f>
        <v>0</v>
      </c>
      <c r="AD35" s="232">
        <f>AD32*'General Data'!$C$18</f>
        <v>0</v>
      </c>
      <c r="AE35" s="232">
        <f>AE32*'General Data'!$C$18</f>
        <v>0</v>
      </c>
      <c r="AF35" s="232">
        <f>AF32*'General Data'!$C$18</f>
        <v>0</v>
      </c>
      <c r="AG35" s="232">
        <f>AG32*'General Data'!$C$18</f>
        <v>0</v>
      </c>
      <c r="AH35" s="232">
        <f>AH32*'General Data'!$C$18</f>
        <v>0</v>
      </c>
      <c r="AI35" s="232">
        <f>AI32*'General Data'!$C$18</f>
        <v>0</v>
      </c>
      <c r="AJ35" s="232">
        <f>AJ32*'General Data'!$C$18</f>
        <v>0</v>
      </c>
      <c r="AK35" s="232">
        <f>AK32*'General Data'!$C$18</f>
        <v>0</v>
      </c>
      <c r="AL35" s="232">
        <f>AL32*'General Data'!$C$18</f>
        <v>0</v>
      </c>
      <c r="AM35" s="232">
        <f>AM32*'General Data'!$C$18</f>
        <v>0</v>
      </c>
      <c r="AN35" s="232">
        <f>AN32*'General Data'!$C$18</f>
        <v>0</v>
      </c>
      <c r="AO35" s="232">
        <f>AO32*'General Data'!$C$18</f>
        <v>0</v>
      </c>
      <c r="AP35" s="232">
        <f>AP32*'General Data'!$C$18</f>
        <v>0</v>
      </c>
      <c r="AQ35" s="232">
        <f>AQ32*'General Data'!$C$18</f>
        <v>0</v>
      </c>
      <c r="AR35" s="232">
        <f>AR32*'General Data'!$C$18</f>
        <v>0</v>
      </c>
      <c r="AS35" s="232">
        <f>AS32*'General Data'!$C$18</f>
        <v>0</v>
      </c>
      <c r="AT35" s="232">
        <f>AT32*'General Data'!$C$18</f>
        <v>0</v>
      </c>
      <c r="AU35" s="232">
        <f>AU32*'General Data'!$C$18</f>
        <v>0</v>
      </c>
      <c r="AV35" s="232">
        <f>AV32*'General Data'!$C$18</f>
        <v>0</v>
      </c>
      <c r="AW35" s="232">
        <f>AW32*'General Data'!$C$18</f>
        <v>0</v>
      </c>
      <c r="AX35" s="232">
        <f>AX32*'General Data'!$C$18</f>
        <v>0</v>
      </c>
      <c r="AY35" s="232">
        <f>AY32*'General Data'!$C$18</f>
        <v>0</v>
      </c>
      <c r="AZ35" s="232">
        <f>AZ32*'General Data'!$C$18</f>
        <v>0</v>
      </c>
      <c r="BA35" s="232">
        <f>BA32*'General Data'!$C$18</f>
        <v>0</v>
      </c>
      <c r="BB35" s="232">
        <f>BB32*'General Data'!$C$18</f>
        <v>0</v>
      </c>
      <c r="BC35" s="232">
        <f>BC32*'General Data'!$C$18</f>
        <v>0</v>
      </c>
      <c r="BD35" s="232">
        <f>BD32*'General Data'!$C$18</f>
        <v>0</v>
      </c>
      <c r="BE35" s="232">
        <f>BE32*'General Data'!$C$18</f>
        <v>0</v>
      </c>
      <c r="BF35" s="232">
        <f>BF32*'General Data'!$C$18</f>
        <v>0</v>
      </c>
      <c r="BG35" s="232">
        <f>BG32*'General Data'!$C$18</f>
        <v>0</v>
      </c>
      <c r="BH35" s="232">
        <f>BH32*'General Data'!$C$18</f>
        <v>0</v>
      </c>
      <c r="BI35" s="232">
        <f>BI32*'General Data'!$C$18</f>
        <v>0</v>
      </c>
      <c r="BJ35" s="232">
        <f>BJ32*'General Data'!$C$18</f>
        <v>0</v>
      </c>
      <c r="BK35" s="232">
        <f>BK32*'General Data'!$C$18</f>
        <v>0</v>
      </c>
      <c r="BL35" s="232">
        <f>BL32*'General Data'!$C$18</f>
        <v>0</v>
      </c>
      <c r="BM35" s="232">
        <f>BM32*'General Data'!$C$18</f>
        <v>0</v>
      </c>
      <c r="BN35" s="232">
        <f>BN32*'General Data'!$C$18</f>
        <v>0</v>
      </c>
      <c r="BO35" s="232">
        <f>BO32*'General Data'!$C$18</f>
        <v>0</v>
      </c>
      <c r="BP35" s="232">
        <f>BP32*'General Data'!$C$18</f>
        <v>0</v>
      </c>
      <c r="BQ35" s="232">
        <f>BQ32*'General Data'!$C$18</f>
        <v>0</v>
      </c>
      <c r="BR35" s="232">
        <f>BR32*'General Data'!$C$18</f>
        <v>0</v>
      </c>
      <c r="BS35" s="232">
        <f>BS32*'General Data'!$C$18</f>
        <v>0</v>
      </c>
      <c r="BT35" s="232">
        <f>BT32*'General Data'!$C$18</f>
        <v>0</v>
      </c>
      <c r="BU35" s="232">
        <f>BU32*'General Data'!$C$18</f>
        <v>0</v>
      </c>
      <c r="BV35" s="232">
        <f>BV32*'General Data'!$C$18</f>
        <v>0</v>
      </c>
      <c r="BW35" s="232">
        <f>BW32*'General Data'!$C$18</f>
        <v>0</v>
      </c>
      <c r="BX35" s="232">
        <f>BX32*'General Data'!$C$18</f>
        <v>0</v>
      </c>
      <c r="BY35" s="232">
        <f>BY32*'General Data'!$C$18</f>
        <v>0</v>
      </c>
      <c r="BZ35" s="232">
        <f>BZ32*'General Data'!$C$18</f>
        <v>0</v>
      </c>
      <c r="CA35" s="232">
        <f>CA32*'General Data'!$C$18</f>
        <v>0</v>
      </c>
      <c r="CB35" s="232">
        <f>CB32*'General Data'!$C$18</f>
        <v>0</v>
      </c>
      <c r="CC35" s="232">
        <f>CC32*'General Data'!$C$18</f>
        <v>0</v>
      </c>
      <c r="CD35" s="232">
        <f>CD32*'General Data'!$C$18</f>
        <v>0</v>
      </c>
      <c r="CE35" s="232">
        <f>CE32*'General Data'!$C$18</f>
        <v>0</v>
      </c>
      <c r="CF35" s="232">
        <f>CF32*'General Data'!$C$18</f>
        <v>0</v>
      </c>
      <c r="CG35" s="232">
        <f>CG32*'General Data'!$C$18</f>
        <v>0</v>
      </c>
      <c r="CH35" s="232">
        <f>CH32*'General Data'!$C$18</f>
        <v>0</v>
      </c>
      <c r="CI35" s="232">
        <f>CI32*'General Data'!$C$18</f>
        <v>0</v>
      </c>
      <c r="CJ35" s="232">
        <f>CJ32*'General Data'!$C$18</f>
        <v>0</v>
      </c>
      <c r="CK35" s="232">
        <f>CK32*'General Data'!$C$18</f>
        <v>0</v>
      </c>
      <c r="CL35" s="232">
        <f>CL32*'General Data'!$C$18</f>
        <v>0</v>
      </c>
      <c r="CM35" s="232">
        <f>CM32*'General Data'!$C$18</f>
        <v>0</v>
      </c>
      <c r="CN35" s="232">
        <f>CN32*'General Data'!$C$18</f>
        <v>0</v>
      </c>
      <c r="CO35" s="232">
        <f>CO32*'General Data'!$C$18</f>
        <v>0</v>
      </c>
      <c r="CP35" s="232">
        <f>CP32*'General Data'!$C$18</f>
        <v>0</v>
      </c>
      <c r="CQ35" s="232">
        <f>CQ32*'General Data'!$C$18</f>
        <v>0</v>
      </c>
      <c r="CR35" s="232">
        <f>CR32*'General Data'!$C$18</f>
        <v>0</v>
      </c>
      <c r="CS35" s="232">
        <f>CS32*'General Data'!$C$18</f>
        <v>0</v>
      </c>
      <c r="CT35" s="232">
        <f>CT32*'General Data'!$C$18</f>
        <v>0</v>
      </c>
      <c r="CU35" s="232">
        <f>CU32*'General Data'!$C$18</f>
        <v>0</v>
      </c>
      <c r="CV35" s="232">
        <f>CV32*'General Data'!$C$18</f>
        <v>0</v>
      </c>
      <c r="CW35" s="232">
        <f>CW32*'General Data'!$C$18</f>
        <v>0</v>
      </c>
      <c r="CX35" s="232">
        <f>CX32*'General Data'!$C$18</f>
        <v>0</v>
      </c>
      <c r="CY35" s="232">
        <f>CY32*'General Data'!$C$18</f>
        <v>0</v>
      </c>
      <c r="CZ35" s="232">
        <f>CZ32*'General Data'!$C$18</f>
        <v>0</v>
      </c>
      <c r="DA35" s="232">
        <f>DA32*'General Data'!$C$18</f>
        <v>0</v>
      </c>
      <c r="DB35" s="232">
        <f>DB32*'General Data'!$C$18</f>
        <v>0</v>
      </c>
      <c r="DC35" s="232">
        <f>DC32*'General Data'!$C$18</f>
        <v>0</v>
      </c>
      <c r="DD35" s="232">
        <f>DD32*'General Data'!$C$18</f>
        <v>0</v>
      </c>
      <c r="DE35" s="232">
        <f>DE32*'General Data'!$C$18</f>
        <v>0</v>
      </c>
      <c r="DF35" s="232">
        <f>DF32*'General Data'!$C$18</f>
        <v>0</v>
      </c>
      <c r="DG35" s="232">
        <f>DG32*'General Data'!$C$18</f>
        <v>0</v>
      </c>
      <c r="DH35" s="232">
        <f>DH32*'General Data'!$C$18</f>
        <v>0</v>
      </c>
      <c r="DI35" s="232">
        <f>DI32*'General Data'!$C$18</f>
        <v>0</v>
      </c>
      <c r="DJ35" s="232">
        <f>DJ32*'General Data'!$C$18</f>
        <v>0</v>
      </c>
      <c r="DK35" s="232">
        <f>DK32*'General Data'!$C$18</f>
        <v>0</v>
      </c>
      <c r="DL35" s="232">
        <f>DL32*'General Data'!$C$18</f>
        <v>0</v>
      </c>
      <c r="DM35" s="232">
        <f>DM32*'General Data'!$C$18</f>
        <v>0</v>
      </c>
      <c r="DN35" s="232">
        <f>DN32*'General Data'!$C$18</f>
        <v>0</v>
      </c>
      <c r="DO35" s="232">
        <f>DO32*'General Data'!$C$18</f>
        <v>0</v>
      </c>
      <c r="DP35" s="232">
        <f>DP32*'General Data'!$C$18</f>
        <v>0</v>
      </c>
      <c r="DQ35" s="232">
        <f>DQ32*'General Data'!$C$18</f>
        <v>0</v>
      </c>
      <c r="DR35" s="232">
        <f>DR32*'General Data'!$C$18</f>
        <v>0</v>
      </c>
      <c r="DS35" s="232">
        <f>DS32*'General Data'!$C$18</f>
        <v>0</v>
      </c>
      <c r="DT35" s="232">
        <f>DT32*'General Data'!$C$18</f>
        <v>0</v>
      </c>
    </row>
    <row r="36" spans="1:124" s="338" customFormat="1" x14ac:dyDescent="0.2">
      <c r="A36" s="231" t="s">
        <v>325</v>
      </c>
      <c r="B36" s="232">
        <f t="shared" ref="B36:AG36" si="16">SUM(B31:B35)</f>
        <v>0</v>
      </c>
      <c r="C36" s="232">
        <f t="shared" si="16"/>
        <v>0</v>
      </c>
      <c r="D36" s="232">
        <f t="shared" si="16"/>
        <v>0</v>
      </c>
      <c r="E36" s="232">
        <f t="shared" si="16"/>
        <v>0</v>
      </c>
      <c r="F36" s="232">
        <f t="shared" si="16"/>
        <v>0</v>
      </c>
      <c r="G36" s="232">
        <f t="shared" si="16"/>
        <v>0</v>
      </c>
      <c r="H36" s="232">
        <f t="shared" si="16"/>
        <v>0</v>
      </c>
      <c r="I36" s="232">
        <f t="shared" si="16"/>
        <v>0</v>
      </c>
      <c r="J36" s="232">
        <f t="shared" si="16"/>
        <v>0</v>
      </c>
      <c r="K36" s="232">
        <f t="shared" si="16"/>
        <v>0</v>
      </c>
      <c r="L36" s="232">
        <f t="shared" si="16"/>
        <v>0</v>
      </c>
      <c r="M36" s="232">
        <f t="shared" si="16"/>
        <v>0</v>
      </c>
      <c r="N36" s="232">
        <f t="shared" si="16"/>
        <v>0</v>
      </c>
      <c r="O36" s="232">
        <f t="shared" si="16"/>
        <v>0</v>
      </c>
      <c r="P36" s="232">
        <f t="shared" si="16"/>
        <v>0</v>
      </c>
      <c r="Q36" s="232">
        <f t="shared" si="16"/>
        <v>0</v>
      </c>
      <c r="R36" s="232">
        <f t="shared" si="16"/>
        <v>0</v>
      </c>
      <c r="S36" s="232">
        <f t="shared" si="16"/>
        <v>0</v>
      </c>
      <c r="T36" s="232">
        <f t="shared" si="16"/>
        <v>0</v>
      </c>
      <c r="U36" s="232">
        <f t="shared" si="16"/>
        <v>0</v>
      </c>
      <c r="V36" s="232">
        <f t="shared" si="16"/>
        <v>0</v>
      </c>
      <c r="W36" s="232">
        <f t="shared" si="16"/>
        <v>0</v>
      </c>
      <c r="X36" s="232">
        <f t="shared" si="16"/>
        <v>0</v>
      </c>
      <c r="Y36" s="232">
        <f t="shared" si="16"/>
        <v>0</v>
      </c>
      <c r="Z36" s="232">
        <f t="shared" si="16"/>
        <v>0</v>
      </c>
      <c r="AA36" s="232">
        <f t="shared" si="16"/>
        <v>0</v>
      </c>
      <c r="AB36" s="232">
        <f t="shared" si="16"/>
        <v>0</v>
      </c>
      <c r="AC36" s="232">
        <f t="shared" si="16"/>
        <v>0</v>
      </c>
      <c r="AD36" s="232">
        <f t="shared" si="16"/>
        <v>0</v>
      </c>
      <c r="AE36" s="232">
        <f t="shared" si="16"/>
        <v>0</v>
      </c>
      <c r="AF36" s="232">
        <f t="shared" si="16"/>
        <v>0</v>
      </c>
      <c r="AG36" s="232">
        <f t="shared" si="16"/>
        <v>0</v>
      </c>
      <c r="AH36" s="232">
        <f t="shared" ref="AH36:BM36" si="17">SUM(AH31:AH35)</f>
        <v>0</v>
      </c>
      <c r="AI36" s="232">
        <f t="shared" si="17"/>
        <v>0</v>
      </c>
      <c r="AJ36" s="232">
        <f t="shared" si="17"/>
        <v>0</v>
      </c>
      <c r="AK36" s="232">
        <f t="shared" si="17"/>
        <v>0</v>
      </c>
      <c r="AL36" s="232">
        <f t="shared" si="17"/>
        <v>0</v>
      </c>
      <c r="AM36" s="232">
        <f t="shared" si="17"/>
        <v>0</v>
      </c>
      <c r="AN36" s="232">
        <f t="shared" si="17"/>
        <v>0</v>
      </c>
      <c r="AO36" s="232">
        <f t="shared" si="17"/>
        <v>0</v>
      </c>
      <c r="AP36" s="232">
        <f t="shared" si="17"/>
        <v>0</v>
      </c>
      <c r="AQ36" s="232">
        <f t="shared" si="17"/>
        <v>0</v>
      </c>
      <c r="AR36" s="232">
        <f t="shared" si="17"/>
        <v>0</v>
      </c>
      <c r="AS36" s="232">
        <f t="shared" si="17"/>
        <v>0</v>
      </c>
      <c r="AT36" s="232">
        <f t="shared" si="17"/>
        <v>0</v>
      </c>
      <c r="AU36" s="232">
        <f t="shared" si="17"/>
        <v>0</v>
      </c>
      <c r="AV36" s="232">
        <f t="shared" si="17"/>
        <v>0</v>
      </c>
      <c r="AW36" s="232">
        <f t="shared" si="17"/>
        <v>0</v>
      </c>
      <c r="AX36" s="232">
        <f t="shared" si="17"/>
        <v>0</v>
      </c>
      <c r="AY36" s="232">
        <f t="shared" si="17"/>
        <v>0</v>
      </c>
      <c r="AZ36" s="232">
        <f t="shared" si="17"/>
        <v>0</v>
      </c>
      <c r="BA36" s="232">
        <f t="shared" si="17"/>
        <v>0</v>
      </c>
      <c r="BB36" s="232">
        <f t="shared" si="17"/>
        <v>0</v>
      </c>
      <c r="BC36" s="232">
        <f t="shared" si="17"/>
        <v>0</v>
      </c>
      <c r="BD36" s="232">
        <f t="shared" si="17"/>
        <v>0</v>
      </c>
      <c r="BE36" s="232">
        <f t="shared" si="17"/>
        <v>0</v>
      </c>
      <c r="BF36" s="232">
        <f t="shared" si="17"/>
        <v>0</v>
      </c>
      <c r="BG36" s="232">
        <f t="shared" si="17"/>
        <v>0</v>
      </c>
      <c r="BH36" s="232">
        <f t="shared" si="17"/>
        <v>0</v>
      </c>
      <c r="BI36" s="232">
        <f t="shared" si="17"/>
        <v>0</v>
      </c>
      <c r="BJ36" s="232">
        <f t="shared" si="17"/>
        <v>0</v>
      </c>
      <c r="BK36" s="232">
        <f t="shared" si="17"/>
        <v>0</v>
      </c>
      <c r="BL36" s="232">
        <f t="shared" si="17"/>
        <v>0</v>
      </c>
      <c r="BM36" s="232">
        <f t="shared" si="17"/>
        <v>0</v>
      </c>
      <c r="BN36" s="232">
        <f t="shared" ref="BN36:CS36" si="18">SUM(BN31:BN35)</f>
        <v>0</v>
      </c>
      <c r="BO36" s="232">
        <f t="shared" si="18"/>
        <v>0</v>
      </c>
      <c r="BP36" s="232">
        <f t="shared" si="18"/>
        <v>0</v>
      </c>
      <c r="BQ36" s="232">
        <f t="shared" si="18"/>
        <v>0</v>
      </c>
      <c r="BR36" s="232">
        <f t="shared" si="18"/>
        <v>0</v>
      </c>
      <c r="BS36" s="232">
        <f t="shared" si="18"/>
        <v>0</v>
      </c>
      <c r="BT36" s="232">
        <f t="shared" si="18"/>
        <v>0</v>
      </c>
      <c r="BU36" s="232">
        <f t="shared" si="18"/>
        <v>0</v>
      </c>
      <c r="BV36" s="232">
        <f t="shared" si="18"/>
        <v>0</v>
      </c>
      <c r="BW36" s="232">
        <f t="shared" si="18"/>
        <v>0</v>
      </c>
      <c r="BX36" s="232">
        <f t="shared" si="18"/>
        <v>0</v>
      </c>
      <c r="BY36" s="232">
        <f t="shared" si="18"/>
        <v>0</v>
      </c>
      <c r="BZ36" s="232">
        <f t="shared" si="18"/>
        <v>0</v>
      </c>
      <c r="CA36" s="232">
        <f t="shared" si="18"/>
        <v>0</v>
      </c>
      <c r="CB36" s="232">
        <f t="shared" si="18"/>
        <v>0</v>
      </c>
      <c r="CC36" s="232">
        <f t="shared" si="18"/>
        <v>0</v>
      </c>
      <c r="CD36" s="232">
        <f t="shared" si="18"/>
        <v>0</v>
      </c>
      <c r="CE36" s="232">
        <f t="shared" si="18"/>
        <v>0</v>
      </c>
      <c r="CF36" s="232">
        <f t="shared" si="18"/>
        <v>0</v>
      </c>
      <c r="CG36" s="232">
        <f t="shared" si="18"/>
        <v>0</v>
      </c>
      <c r="CH36" s="232">
        <f t="shared" si="18"/>
        <v>0</v>
      </c>
      <c r="CI36" s="232">
        <f t="shared" si="18"/>
        <v>0</v>
      </c>
      <c r="CJ36" s="232">
        <f t="shared" si="18"/>
        <v>0</v>
      </c>
      <c r="CK36" s="232">
        <f t="shared" si="18"/>
        <v>0</v>
      </c>
      <c r="CL36" s="232">
        <f t="shared" si="18"/>
        <v>0</v>
      </c>
      <c r="CM36" s="232">
        <f t="shared" si="18"/>
        <v>0</v>
      </c>
      <c r="CN36" s="232">
        <f t="shared" si="18"/>
        <v>0</v>
      </c>
      <c r="CO36" s="232">
        <f t="shared" si="18"/>
        <v>0</v>
      </c>
      <c r="CP36" s="232">
        <f t="shared" si="18"/>
        <v>0</v>
      </c>
      <c r="CQ36" s="232">
        <f t="shared" si="18"/>
        <v>0</v>
      </c>
      <c r="CR36" s="232">
        <f t="shared" si="18"/>
        <v>0</v>
      </c>
      <c r="CS36" s="232">
        <f t="shared" si="18"/>
        <v>0</v>
      </c>
      <c r="CT36" s="232">
        <f t="shared" ref="CT36:DT36" si="19">SUM(CT31:CT35)</f>
        <v>0</v>
      </c>
      <c r="CU36" s="232">
        <f t="shared" si="19"/>
        <v>0</v>
      </c>
      <c r="CV36" s="232">
        <f t="shared" si="19"/>
        <v>0</v>
      </c>
      <c r="CW36" s="232">
        <f t="shared" si="19"/>
        <v>0</v>
      </c>
      <c r="CX36" s="232">
        <f t="shared" si="19"/>
        <v>0</v>
      </c>
      <c r="CY36" s="232">
        <f t="shared" si="19"/>
        <v>0</v>
      </c>
      <c r="CZ36" s="232">
        <f t="shared" si="19"/>
        <v>0</v>
      </c>
      <c r="DA36" s="232">
        <f t="shared" si="19"/>
        <v>0</v>
      </c>
      <c r="DB36" s="232">
        <f t="shared" si="19"/>
        <v>0</v>
      </c>
      <c r="DC36" s="232">
        <f t="shared" si="19"/>
        <v>0</v>
      </c>
      <c r="DD36" s="232">
        <f t="shared" si="19"/>
        <v>0</v>
      </c>
      <c r="DE36" s="232">
        <f t="shared" si="19"/>
        <v>0</v>
      </c>
      <c r="DF36" s="232">
        <f t="shared" si="19"/>
        <v>0</v>
      </c>
      <c r="DG36" s="232">
        <f t="shared" si="19"/>
        <v>0</v>
      </c>
      <c r="DH36" s="232">
        <f t="shared" si="19"/>
        <v>0</v>
      </c>
      <c r="DI36" s="232">
        <f t="shared" si="19"/>
        <v>0</v>
      </c>
      <c r="DJ36" s="232">
        <f t="shared" si="19"/>
        <v>0</v>
      </c>
      <c r="DK36" s="232">
        <f t="shared" si="19"/>
        <v>0</v>
      </c>
      <c r="DL36" s="232">
        <f t="shared" si="19"/>
        <v>0</v>
      </c>
      <c r="DM36" s="232">
        <f t="shared" si="19"/>
        <v>0</v>
      </c>
      <c r="DN36" s="232">
        <f t="shared" si="19"/>
        <v>0</v>
      </c>
      <c r="DO36" s="232">
        <f t="shared" si="19"/>
        <v>0</v>
      </c>
      <c r="DP36" s="232">
        <f t="shared" si="19"/>
        <v>0</v>
      </c>
      <c r="DQ36" s="232">
        <f t="shared" si="19"/>
        <v>0</v>
      </c>
      <c r="DR36" s="232">
        <f t="shared" si="19"/>
        <v>0</v>
      </c>
      <c r="DS36" s="232">
        <f t="shared" si="19"/>
        <v>0</v>
      </c>
      <c r="DT36" s="232">
        <f t="shared" si="19"/>
        <v>0</v>
      </c>
    </row>
    <row r="37" spans="1:124" s="247" customFormat="1" x14ac:dyDescent="0.2">
      <c r="A37" s="335" t="s">
        <v>326</v>
      </c>
      <c r="B37" s="335">
        <f>B29*B30</f>
        <v>0</v>
      </c>
      <c r="C37" s="335">
        <f t="shared" ref="C37:BN37" si="20">C29*C30</f>
        <v>0</v>
      </c>
      <c r="D37" s="335">
        <f t="shared" si="20"/>
        <v>0</v>
      </c>
      <c r="E37" s="335">
        <f t="shared" si="20"/>
        <v>0</v>
      </c>
      <c r="F37" s="335">
        <f t="shared" si="20"/>
        <v>0</v>
      </c>
      <c r="G37" s="335">
        <f t="shared" si="20"/>
        <v>0</v>
      </c>
      <c r="H37" s="335">
        <f t="shared" si="20"/>
        <v>0</v>
      </c>
      <c r="I37" s="335">
        <f t="shared" si="20"/>
        <v>0</v>
      </c>
      <c r="J37" s="335">
        <f t="shared" si="20"/>
        <v>0</v>
      </c>
      <c r="K37" s="335">
        <f t="shared" si="20"/>
        <v>0</v>
      </c>
      <c r="L37" s="335">
        <f t="shared" si="20"/>
        <v>0</v>
      </c>
      <c r="M37" s="335">
        <f t="shared" si="20"/>
        <v>0</v>
      </c>
      <c r="N37" s="335">
        <f t="shared" si="20"/>
        <v>0</v>
      </c>
      <c r="O37" s="335">
        <f t="shared" si="20"/>
        <v>0</v>
      </c>
      <c r="P37" s="335">
        <f t="shared" si="20"/>
        <v>0</v>
      </c>
      <c r="Q37" s="335">
        <f t="shared" si="20"/>
        <v>0</v>
      </c>
      <c r="R37" s="335">
        <f t="shared" si="20"/>
        <v>0</v>
      </c>
      <c r="S37" s="335">
        <f t="shared" si="20"/>
        <v>0</v>
      </c>
      <c r="T37" s="335">
        <f t="shared" si="20"/>
        <v>0</v>
      </c>
      <c r="U37" s="335">
        <f t="shared" si="20"/>
        <v>0</v>
      </c>
      <c r="V37" s="335">
        <f t="shared" si="20"/>
        <v>0</v>
      </c>
      <c r="W37" s="335">
        <f t="shared" si="20"/>
        <v>0</v>
      </c>
      <c r="X37" s="335">
        <f t="shared" si="20"/>
        <v>0</v>
      </c>
      <c r="Y37" s="335">
        <f t="shared" si="20"/>
        <v>0</v>
      </c>
      <c r="Z37" s="335">
        <f t="shared" si="20"/>
        <v>0</v>
      </c>
      <c r="AA37" s="335">
        <f t="shared" si="20"/>
        <v>0</v>
      </c>
      <c r="AB37" s="335">
        <f t="shared" si="20"/>
        <v>0</v>
      </c>
      <c r="AC37" s="335">
        <f t="shared" si="20"/>
        <v>0</v>
      </c>
      <c r="AD37" s="335">
        <f t="shared" si="20"/>
        <v>0</v>
      </c>
      <c r="AE37" s="335">
        <f t="shared" si="20"/>
        <v>0</v>
      </c>
      <c r="AF37" s="335">
        <f t="shared" si="20"/>
        <v>0</v>
      </c>
      <c r="AG37" s="335">
        <f t="shared" si="20"/>
        <v>0</v>
      </c>
      <c r="AH37" s="335">
        <f t="shared" si="20"/>
        <v>0</v>
      </c>
      <c r="AI37" s="335">
        <f t="shared" si="20"/>
        <v>0</v>
      </c>
      <c r="AJ37" s="335">
        <f t="shared" si="20"/>
        <v>0</v>
      </c>
      <c r="AK37" s="335">
        <f t="shared" si="20"/>
        <v>0</v>
      </c>
      <c r="AL37" s="335">
        <f t="shared" si="20"/>
        <v>0</v>
      </c>
      <c r="AM37" s="335">
        <f t="shared" si="20"/>
        <v>0</v>
      </c>
      <c r="AN37" s="335">
        <f t="shared" si="20"/>
        <v>0</v>
      </c>
      <c r="AO37" s="335">
        <f t="shared" si="20"/>
        <v>0</v>
      </c>
      <c r="AP37" s="335">
        <f t="shared" si="20"/>
        <v>0</v>
      </c>
      <c r="AQ37" s="335">
        <f t="shared" si="20"/>
        <v>0</v>
      </c>
      <c r="AR37" s="335">
        <f t="shared" si="20"/>
        <v>0</v>
      </c>
      <c r="AS37" s="335">
        <f t="shared" si="20"/>
        <v>0</v>
      </c>
      <c r="AT37" s="335">
        <f t="shared" si="20"/>
        <v>0</v>
      </c>
      <c r="AU37" s="335">
        <f t="shared" si="20"/>
        <v>0</v>
      </c>
      <c r="AV37" s="335">
        <f t="shared" si="20"/>
        <v>0</v>
      </c>
      <c r="AW37" s="335">
        <f t="shared" si="20"/>
        <v>0</v>
      </c>
      <c r="AX37" s="335">
        <f t="shared" si="20"/>
        <v>0</v>
      </c>
      <c r="AY37" s="335">
        <f t="shared" si="20"/>
        <v>0</v>
      </c>
      <c r="AZ37" s="335">
        <f t="shared" si="20"/>
        <v>0</v>
      </c>
      <c r="BA37" s="335">
        <f t="shared" si="20"/>
        <v>0</v>
      </c>
      <c r="BB37" s="335">
        <f t="shared" si="20"/>
        <v>0</v>
      </c>
      <c r="BC37" s="335">
        <f t="shared" si="20"/>
        <v>0</v>
      </c>
      <c r="BD37" s="335">
        <f t="shared" si="20"/>
        <v>0</v>
      </c>
      <c r="BE37" s="335">
        <f t="shared" si="20"/>
        <v>0</v>
      </c>
      <c r="BF37" s="335">
        <f t="shared" si="20"/>
        <v>0</v>
      </c>
      <c r="BG37" s="335">
        <f t="shared" si="20"/>
        <v>0</v>
      </c>
      <c r="BH37" s="335">
        <f t="shared" si="20"/>
        <v>0</v>
      </c>
      <c r="BI37" s="335">
        <f t="shared" si="20"/>
        <v>0</v>
      </c>
      <c r="BJ37" s="335">
        <f t="shared" si="20"/>
        <v>0</v>
      </c>
      <c r="BK37" s="335">
        <f t="shared" si="20"/>
        <v>0</v>
      </c>
      <c r="BL37" s="335">
        <f t="shared" si="20"/>
        <v>0</v>
      </c>
      <c r="BM37" s="335">
        <f t="shared" si="20"/>
        <v>0</v>
      </c>
      <c r="BN37" s="335">
        <f t="shared" si="20"/>
        <v>0</v>
      </c>
      <c r="BO37" s="335">
        <f t="shared" ref="BO37:DT37" si="21">BO29*BO30</f>
        <v>0</v>
      </c>
      <c r="BP37" s="335">
        <f t="shared" si="21"/>
        <v>0</v>
      </c>
      <c r="BQ37" s="335">
        <f t="shared" si="21"/>
        <v>0</v>
      </c>
      <c r="BR37" s="335">
        <f t="shared" si="21"/>
        <v>0</v>
      </c>
      <c r="BS37" s="335">
        <f t="shared" si="21"/>
        <v>0</v>
      </c>
      <c r="BT37" s="335">
        <f t="shared" si="21"/>
        <v>0</v>
      </c>
      <c r="BU37" s="335">
        <f t="shared" si="21"/>
        <v>0</v>
      </c>
      <c r="BV37" s="335">
        <f t="shared" si="21"/>
        <v>0</v>
      </c>
      <c r="BW37" s="335">
        <f t="shared" si="21"/>
        <v>0</v>
      </c>
      <c r="BX37" s="335">
        <f t="shared" si="21"/>
        <v>0</v>
      </c>
      <c r="BY37" s="335">
        <f t="shared" si="21"/>
        <v>0</v>
      </c>
      <c r="BZ37" s="335">
        <f t="shared" si="21"/>
        <v>0</v>
      </c>
      <c r="CA37" s="335">
        <f t="shared" si="21"/>
        <v>0</v>
      </c>
      <c r="CB37" s="335">
        <f t="shared" si="21"/>
        <v>0</v>
      </c>
      <c r="CC37" s="335">
        <f t="shared" si="21"/>
        <v>0</v>
      </c>
      <c r="CD37" s="335">
        <f t="shared" si="21"/>
        <v>0</v>
      </c>
      <c r="CE37" s="335">
        <f t="shared" si="21"/>
        <v>0</v>
      </c>
      <c r="CF37" s="335">
        <f t="shared" si="21"/>
        <v>0</v>
      </c>
      <c r="CG37" s="335">
        <f t="shared" si="21"/>
        <v>0</v>
      </c>
      <c r="CH37" s="335">
        <f t="shared" si="21"/>
        <v>0</v>
      </c>
      <c r="CI37" s="335">
        <f t="shared" si="21"/>
        <v>0</v>
      </c>
      <c r="CJ37" s="335">
        <f t="shared" si="21"/>
        <v>0</v>
      </c>
      <c r="CK37" s="335">
        <f t="shared" si="21"/>
        <v>0</v>
      </c>
      <c r="CL37" s="335">
        <f t="shared" si="21"/>
        <v>0</v>
      </c>
      <c r="CM37" s="335">
        <f t="shared" si="21"/>
        <v>0</v>
      </c>
      <c r="CN37" s="335">
        <f t="shared" si="21"/>
        <v>0</v>
      </c>
      <c r="CO37" s="335">
        <f t="shared" si="21"/>
        <v>0</v>
      </c>
      <c r="CP37" s="335">
        <f t="shared" si="21"/>
        <v>0</v>
      </c>
      <c r="CQ37" s="335">
        <f t="shared" si="21"/>
        <v>0</v>
      </c>
      <c r="CR37" s="335">
        <f t="shared" si="21"/>
        <v>0</v>
      </c>
      <c r="CS37" s="335">
        <f t="shared" si="21"/>
        <v>0</v>
      </c>
      <c r="CT37" s="335">
        <f t="shared" si="21"/>
        <v>0</v>
      </c>
      <c r="CU37" s="335">
        <f t="shared" si="21"/>
        <v>0</v>
      </c>
      <c r="CV37" s="335">
        <f t="shared" si="21"/>
        <v>0</v>
      </c>
      <c r="CW37" s="335">
        <f t="shared" si="21"/>
        <v>0</v>
      </c>
      <c r="CX37" s="335">
        <f t="shared" si="21"/>
        <v>0</v>
      </c>
      <c r="CY37" s="335">
        <f t="shared" si="21"/>
        <v>0</v>
      </c>
      <c r="CZ37" s="335">
        <f t="shared" si="21"/>
        <v>0</v>
      </c>
      <c r="DA37" s="335">
        <f t="shared" si="21"/>
        <v>0</v>
      </c>
      <c r="DB37" s="335">
        <f t="shared" si="21"/>
        <v>0</v>
      </c>
      <c r="DC37" s="335">
        <f t="shared" si="21"/>
        <v>0</v>
      </c>
      <c r="DD37" s="335">
        <f t="shared" si="21"/>
        <v>0</v>
      </c>
      <c r="DE37" s="335">
        <f t="shared" si="21"/>
        <v>0</v>
      </c>
      <c r="DF37" s="335">
        <f t="shared" si="21"/>
        <v>0</v>
      </c>
      <c r="DG37" s="335">
        <f t="shared" si="21"/>
        <v>0</v>
      </c>
      <c r="DH37" s="335">
        <f t="shared" si="21"/>
        <v>0</v>
      </c>
      <c r="DI37" s="335">
        <f t="shared" si="21"/>
        <v>0</v>
      </c>
      <c r="DJ37" s="335">
        <f t="shared" si="21"/>
        <v>0</v>
      </c>
      <c r="DK37" s="335">
        <f t="shared" si="21"/>
        <v>0</v>
      </c>
      <c r="DL37" s="335">
        <f t="shared" si="21"/>
        <v>0</v>
      </c>
      <c r="DM37" s="335">
        <f t="shared" si="21"/>
        <v>0</v>
      </c>
      <c r="DN37" s="335">
        <f t="shared" si="21"/>
        <v>0</v>
      </c>
      <c r="DO37" s="335">
        <f t="shared" si="21"/>
        <v>0</v>
      </c>
      <c r="DP37" s="335">
        <f t="shared" si="21"/>
        <v>0</v>
      </c>
      <c r="DQ37" s="335">
        <f t="shared" si="21"/>
        <v>0</v>
      </c>
      <c r="DR37" s="335">
        <f t="shared" si="21"/>
        <v>0</v>
      </c>
      <c r="DS37" s="335">
        <f t="shared" si="21"/>
        <v>0</v>
      </c>
      <c r="DT37" s="335">
        <f t="shared" si="21"/>
        <v>0</v>
      </c>
    </row>
    <row r="38" spans="1:124" s="247" customFormat="1" x14ac:dyDescent="0.2">
      <c r="A38" s="335" t="s">
        <v>334</v>
      </c>
      <c r="B38" s="335">
        <f>B29*B31</f>
        <v>0</v>
      </c>
      <c r="C38" s="335">
        <f t="shared" ref="C38:BN38" si="22">C29*C31</f>
        <v>0</v>
      </c>
      <c r="D38" s="335">
        <f t="shared" si="22"/>
        <v>0</v>
      </c>
      <c r="E38" s="335">
        <f t="shared" si="22"/>
        <v>0</v>
      </c>
      <c r="F38" s="335">
        <f t="shared" si="22"/>
        <v>0</v>
      </c>
      <c r="G38" s="335">
        <f t="shared" si="22"/>
        <v>0</v>
      </c>
      <c r="H38" s="335">
        <f t="shared" si="22"/>
        <v>0</v>
      </c>
      <c r="I38" s="335">
        <f t="shared" si="22"/>
        <v>0</v>
      </c>
      <c r="J38" s="335">
        <f t="shared" si="22"/>
        <v>0</v>
      </c>
      <c r="K38" s="335">
        <f t="shared" si="22"/>
        <v>0</v>
      </c>
      <c r="L38" s="335">
        <f t="shared" si="22"/>
        <v>0</v>
      </c>
      <c r="M38" s="335">
        <f t="shared" si="22"/>
        <v>0</v>
      </c>
      <c r="N38" s="335">
        <f t="shared" si="22"/>
        <v>0</v>
      </c>
      <c r="O38" s="335">
        <f t="shared" si="22"/>
        <v>0</v>
      </c>
      <c r="P38" s="335">
        <f t="shared" si="22"/>
        <v>0</v>
      </c>
      <c r="Q38" s="335">
        <f t="shared" si="22"/>
        <v>0</v>
      </c>
      <c r="R38" s="335">
        <f t="shared" si="22"/>
        <v>0</v>
      </c>
      <c r="S38" s="335">
        <f t="shared" si="22"/>
        <v>0</v>
      </c>
      <c r="T38" s="335">
        <f t="shared" si="22"/>
        <v>0</v>
      </c>
      <c r="U38" s="335">
        <f t="shared" si="22"/>
        <v>0</v>
      </c>
      <c r="V38" s="335">
        <f t="shared" si="22"/>
        <v>0</v>
      </c>
      <c r="W38" s="335">
        <f t="shared" si="22"/>
        <v>0</v>
      </c>
      <c r="X38" s="335">
        <f t="shared" si="22"/>
        <v>0</v>
      </c>
      <c r="Y38" s="335">
        <f t="shared" si="22"/>
        <v>0</v>
      </c>
      <c r="Z38" s="335">
        <f t="shared" si="22"/>
        <v>0</v>
      </c>
      <c r="AA38" s="335">
        <f t="shared" si="22"/>
        <v>0</v>
      </c>
      <c r="AB38" s="335">
        <f t="shared" si="22"/>
        <v>0</v>
      </c>
      <c r="AC38" s="335">
        <f t="shared" si="22"/>
        <v>0</v>
      </c>
      <c r="AD38" s="335">
        <f t="shared" si="22"/>
        <v>0</v>
      </c>
      <c r="AE38" s="335">
        <f t="shared" si="22"/>
        <v>0</v>
      </c>
      <c r="AF38" s="335">
        <f t="shared" si="22"/>
        <v>0</v>
      </c>
      <c r="AG38" s="335">
        <f t="shared" si="22"/>
        <v>0</v>
      </c>
      <c r="AH38" s="335">
        <f t="shared" si="22"/>
        <v>0</v>
      </c>
      <c r="AI38" s="335">
        <f t="shared" si="22"/>
        <v>0</v>
      </c>
      <c r="AJ38" s="335">
        <f t="shared" si="22"/>
        <v>0</v>
      </c>
      <c r="AK38" s="335">
        <f t="shared" si="22"/>
        <v>0</v>
      </c>
      <c r="AL38" s="335">
        <f t="shared" si="22"/>
        <v>0</v>
      </c>
      <c r="AM38" s="335">
        <f t="shared" si="22"/>
        <v>0</v>
      </c>
      <c r="AN38" s="335">
        <f t="shared" si="22"/>
        <v>0</v>
      </c>
      <c r="AO38" s="335">
        <f t="shared" si="22"/>
        <v>0</v>
      </c>
      <c r="AP38" s="335">
        <f t="shared" si="22"/>
        <v>0</v>
      </c>
      <c r="AQ38" s="335">
        <f t="shared" si="22"/>
        <v>0</v>
      </c>
      <c r="AR38" s="335">
        <f t="shared" si="22"/>
        <v>0</v>
      </c>
      <c r="AS38" s="335">
        <f t="shared" si="22"/>
        <v>0</v>
      </c>
      <c r="AT38" s="335">
        <f t="shared" si="22"/>
        <v>0</v>
      </c>
      <c r="AU38" s="335">
        <f t="shared" si="22"/>
        <v>0</v>
      </c>
      <c r="AV38" s="335">
        <f t="shared" si="22"/>
        <v>0</v>
      </c>
      <c r="AW38" s="335">
        <f t="shared" si="22"/>
        <v>0</v>
      </c>
      <c r="AX38" s="335">
        <f t="shared" si="22"/>
        <v>0</v>
      </c>
      <c r="AY38" s="335">
        <f t="shared" si="22"/>
        <v>0</v>
      </c>
      <c r="AZ38" s="335">
        <f t="shared" si="22"/>
        <v>0</v>
      </c>
      <c r="BA38" s="335">
        <f t="shared" si="22"/>
        <v>0</v>
      </c>
      <c r="BB38" s="335">
        <f t="shared" si="22"/>
        <v>0</v>
      </c>
      <c r="BC38" s="335">
        <f t="shared" si="22"/>
        <v>0</v>
      </c>
      <c r="BD38" s="335">
        <f t="shared" si="22"/>
        <v>0</v>
      </c>
      <c r="BE38" s="335">
        <f t="shared" si="22"/>
        <v>0</v>
      </c>
      <c r="BF38" s="335">
        <f t="shared" si="22"/>
        <v>0</v>
      </c>
      <c r="BG38" s="335">
        <f t="shared" si="22"/>
        <v>0</v>
      </c>
      <c r="BH38" s="335">
        <f t="shared" si="22"/>
        <v>0</v>
      </c>
      <c r="BI38" s="335">
        <f t="shared" si="22"/>
        <v>0</v>
      </c>
      <c r="BJ38" s="335">
        <f t="shared" si="22"/>
        <v>0</v>
      </c>
      <c r="BK38" s="335">
        <f t="shared" si="22"/>
        <v>0</v>
      </c>
      <c r="BL38" s="335">
        <f t="shared" si="22"/>
        <v>0</v>
      </c>
      <c r="BM38" s="335">
        <f t="shared" si="22"/>
        <v>0</v>
      </c>
      <c r="BN38" s="335">
        <f t="shared" si="22"/>
        <v>0</v>
      </c>
      <c r="BO38" s="335">
        <f t="shared" ref="BO38:DT38" si="23">BO29*BO31</f>
        <v>0</v>
      </c>
      <c r="BP38" s="335">
        <f t="shared" si="23"/>
        <v>0</v>
      </c>
      <c r="BQ38" s="335">
        <f t="shared" si="23"/>
        <v>0</v>
      </c>
      <c r="BR38" s="335">
        <f t="shared" si="23"/>
        <v>0</v>
      </c>
      <c r="BS38" s="335">
        <f t="shared" si="23"/>
        <v>0</v>
      </c>
      <c r="BT38" s="335">
        <f t="shared" si="23"/>
        <v>0</v>
      </c>
      <c r="BU38" s="335">
        <f t="shared" si="23"/>
        <v>0</v>
      </c>
      <c r="BV38" s="335">
        <f t="shared" si="23"/>
        <v>0</v>
      </c>
      <c r="BW38" s="335">
        <f t="shared" si="23"/>
        <v>0</v>
      </c>
      <c r="BX38" s="335">
        <f t="shared" si="23"/>
        <v>0</v>
      </c>
      <c r="BY38" s="335">
        <f t="shared" si="23"/>
        <v>0</v>
      </c>
      <c r="BZ38" s="335">
        <f t="shared" si="23"/>
        <v>0</v>
      </c>
      <c r="CA38" s="335">
        <f t="shared" si="23"/>
        <v>0</v>
      </c>
      <c r="CB38" s="335">
        <f t="shared" si="23"/>
        <v>0</v>
      </c>
      <c r="CC38" s="335">
        <f t="shared" si="23"/>
        <v>0</v>
      </c>
      <c r="CD38" s="335">
        <f t="shared" si="23"/>
        <v>0</v>
      </c>
      <c r="CE38" s="335">
        <f t="shared" si="23"/>
        <v>0</v>
      </c>
      <c r="CF38" s="335">
        <f t="shared" si="23"/>
        <v>0</v>
      </c>
      <c r="CG38" s="335">
        <f t="shared" si="23"/>
        <v>0</v>
      </c>
      <c r="CH38" s="335">
        <f t="shared" si="23"/>
        <v>0</v>
      </c>
      <c r="CI38" s="335">
        <f t="shared" si="23"/>
        <v>0</v>
      </c>
      <c r="CJ38" s="335">
        <f t="shared" si="23"/>
        <v>0</v>
      </c>
      <c r="CK38" s="335">
        <f t="shared" si="23"/>
        <v>0</v>
      </c>
      <c r="CL38" s="335">
        <f t="shared" si="23"/>
        <v>0</v>
      </c>
      <c r="CM38" s="335">
        <f t="shared" si="23"/>
        <v>0</v>
      </c>
      <c r="CN38" s="335">
        <f t="shared" si="23"/>
        <v>0</v>
      </c>
      <c r="CO38" s="335">
        <f t="shared" si="23"/>
        <v>0</v>
      </c>
      <c r="CP38" s="335">
        <f t="shared" si="23"/>
        <v>0</v>
      </c>
      <c r="CQ38" s="335">
        <f t="shared" si="23"/>
        <v>0</v>
      </c>
      <c r="CR38" s="335">
        <f t="shared" si="23"/>
        <v>0</v>
      </c>
      <c r="CS38" s="335">
        <f t="shared" si="23"/>
        <v>0</v>
      </c>
      <c r="CT38" s="335">
        <f t="shared" si="23"/>
        <v>0</v>
      </c>
      <c r="CU38" s="335">
        <f t="shared" si="23"/>
        <v>0</v>
      </c>
      <c r="CV38" s="335">
        <f t="shared" si="23"/>
        <v>0</v>
      </c>
      <c r="CW38" s="335">
        <f t="shared" si="23"/>
        <v>0</v>
      </c>
      <c r="CX38" s="335">
        <f t="shared" si="23"/>
        <v>0</v>
      </c>
      <c r="CY38" s="335">
        <f t="shared" si="23"/>
        <v>0</v>
      </c>
      <c r="CZ38" s="335">
        <f t="shared" si="23"/>
        <v>0</v>
      </c>
      <c r="DA38" s="335">
        <f t="shared" si="23"/>
        <v>0</v>
      </c>
      <c r="DB38" s="335">
        <f t="shared" si="23"/>
        <v>0</v>
      </c>
      <c r="DC38" s="335">
        <f t="shared" si="23"/>
        <v>0</v>
      </c>
      <c r="DD38" s="335">
        <f t="shared" si="23"/>
        <v>0</v>
      </c>
      <c r="DE38" s="335">
        <f t="shared" si="23"/>
        <v>0</v>
      </c>
      <c r="DF38" s="335">
        <f t="shared" si="23"/>
        <v>0</v>
      </c>
      <c r="DG38" s="335">
        <f t="shared" si="23"/>
        <v>0</v>
      </c>
      <c r="DH38" s="335">
        <f t="shared" si="23"/>
        <v>0</v>
      </c>
      <c r="DI38" s="335">
        <f t="shared" si="23"/>
        <v>0</v>
      </c>
      <c r="DJ38" s="335">
        <f t="shared" si="23"/>
        <v>0</v>
      </c>
      <c r="DK38" s="335">
        <f t="shared" si="23"/>
        <v>0</v>
      </c>
      <c r="DL38" s="335">
        <f t="shared" si="23"/>
        <v>0</v>
      </c>
      <c r="DM38" s="335">
        <f t="shared" si="23"/>
        <v>0</v>
      </c>
      <c r="DN38" s="335">
        <f t="shared" si="23"/>
        <v>0</v>
      </c>
      <c r="DO38" s="335">
        <f t="shared" si="23"/>
        <v>0</v>
      </c>
      <c r="DP38" s="335">
        <f t="shared" si="23"/>
        <v>0</v>
      </c>
      <c r="DQ38" s="335">
        <f t="shared" si="23"/>
        <v>0</v>
      </c>
      <c r="DR38" s="335">
        <f t="shared" si="23"/>
        <v>0</v>
      </c>
      <c r="DS38" s="335">
        <f t="shared" si="23"/>
        <v>0</v>
      </c>
      <c r="DT38" s="335">
        <f t="shared" si="23"/>
        <v>0</v>
      </c>
    </row>
    <row r="39" spans="1:124" s="247" customFormat="1" x14ac:dyDescent="0.2">
      <c r="A39" s="335" t="s">
        <v>335</v>
      </c>
      <c r="B39" s="335">
        <f>B29*(B32+B34+B35)</f>
        <v>0</v>
      </c>
      <c r="C39" s="335">
        <f t="shared" ref="C39:BN39" si="24">C29*(C32+C34+C35)</f>
        <v>0</v>
      </c>
      <c r="D39" s="335">
        <f t="shared" si="24"/>
        <v>0</v>
      </c>
      <c r="E39" s="335">
        <f t="shared" si="24"/>
        <v>0</v>
      </c>
      <c r="F39" s="335">
        <f t="shared" si="24"/>
        <v>0</v>
      </c>
      <c r="G39" s="335">
        <f t="shared" si="24"/>
        <v>0</v>
      </c>
      <c r="H39" s="335">
        <f t="shared" si="24"/>
        <v>0</v>
      </c>
      <c r="I39" s="335">
        <f t="shared" si="24"/>
        <v>0</v>
      </c>
      <c r="J39" s="335">
        <f t="shared" si="24"/>
        <v>0</v>
      </c>
      <c r="K39" s="335">
        <f t="shared" si="24"/>
        <v>0</v>
      </c>
      <c r="L39" s="335">
        <f t="shared" si="24"/>
        <v>0</v>
      </c>
      <c r="M39" s="335">
        <f t="shared" si="24"/>
        <v>0</v>
      </c>
      <c r="N39" s="335">
        <f t="shared" si="24"/>
        <v>0</v>
      </c>
      <c r="O39" s="335">
        <f t="shared" si="24"/>
        <v>0</v>
      </c>
      <c r="P39" s="335">
        <f t="shared" si="24"/>
        <v>0</v>
      </c>
      <c r="Q39" s="335">
        <f t="shared" si="24"/>
        <v>0</v>
      </c>
      <c r="R39" s="335">
        <f t="shared" si="24"/>
        <v>0</v>
      </c>
      <c r="S39" s="335">
        <f t="shared" si="24"/>
        <v>0</v>
      </c>
      <c r="T39" s="335">
        <f t="shared" si="24"/>
        <v>0</v>
      </c>
      <c r="U39" s="335">
        <f t="shared" si="24"/>
        <v>0</v>
      </c>
      <c r="V39" s="335">
        <f t="shared" si="24"/>
        <v>0</v>
      </c>
      <c r="W39" s="335">
        <f t="shared" si="24"/>
        <v>0</v>
      </c>
      <c r="X39" s="335">
        <f t="shared" si="24"/>
        <v>0</v>
      </c>
      <c r="Y39" s="335">
        <f t="shared" si="24"/>
        <v>0</v>
      </c>
      <c r="Z39" s="335">
        <f t="shared" si="24"/>
        <v>0</v>
      </c>
      <c r="AA39" s="335">
        <f t="shared" si="24"/>
        <v>0</v>
      </c>
      <c r="AB39" s="335">
        <f t="shared" si="24"/>
        <v>0</v>
      </c>
      <c r="AC39" s="335">
        <f t="shared" si="24"/>
        <v>0</v>
      </c>
      <c r="AD39" s="335">
        <f t="shared" si="24"/>
        <v>0</v>
      </c>
      <c r="AE39" s="335">
        <f t="shared" si="24"/>
        <v>0</v>
      </c>
      <c r="AF39" s="335">
        <f t="shared" si="24"/>
        <v>0</v>
      </c>
      <c r="AG39" s="335">
        <f t="shared" si="24"/>
        <v>0</v>
      </c>
      <c r="AH39" s="335">
        <f t="shared" si="24"/>
        <v>0</v>
      </c>
      <c r="AI39" s="335">
        <f t="shared" si="24"/>
        <v>0</v>
      </c>
      <c r="AJ39" s="335">
        <f t="shared" si="24"/>
        <v>0</v>
      </c>
      <c r="AK39" s="335">
        <f t="shared" si="24"/>
        <v>0</v>
      </c>
      <c r="AL39" s="335">
        <f t="shared" si="24"/>
        <v>0</v>
      </c>
      <c r="AM39" s="335">
        <f t="shared" si="24"/>
        <v>0</v>
      </c>
      <c r="AN39" s="335">
        <f t="shared" si="24"/>
        <v>0</v>
      </c>
      <c r="AO39" s="335">
        <f t="shared" si="24"/>
        <v>0</v>
      </c>
      <c r="AP39" s="335">
        <f t="shared" si="24"/>
        <v>0</v>
      </c>
      <c r="AQ39" s="335">
        <f t="shared" si="24"/>
        <v>0</v>
      </c>
      <c r="AR39" s="335">
        <f t="shared" si="24"/>
        <v>0</v>
      </c>
      <c r="AS39" s="335">
        <f t="shared" si="24"/>
        <v>0</v>
      </c>
      <c r="AT39" s="335">
        <f t="shared" si="24"/>
        <v>0</v>
      </c>
      <c r="AU39" s="335">
        <f t="shared" si="24"/>
        <v>0</v>
      </c>
      <c r="AV39" s="335">
        <f t="shared" si="24"/>
        <v>0</v>
      </c>
      <c r="AW39" s="335">
        <f t="shared" si="24"/>
        <v>0</v>
      </c>
      <c r="AX39" s="335">
        <f t="shared" si="24"/>
        <v>0</v>
      </c>
      <c r="AY39" s="335">
        <f t="shared" si="24"/>
        <v>0</v>
      </c>
      <c r="AZ39" s="335">
        <f t="shared" si="24"/>
        <v>0</v>
      </c>
      <c r="BA39" s="335">
        <f t="shared" si="24"/>
        <v>0</v>
      </c>
      <c r="BB39" s="335">
        <f t="shared" si="24"/>
        <v>0</v>
      </c>
      <c r="BC39" s="335">
        <f t="shared" si="24"/>
        <v>0</v>
      </c>
      <c r="BD39" s="335">
        <f t="shared" si="24"/>
        <v>0</v>
      </c>
      <c r="BE39" s="335">
        <f t="shared" si="24"/>
        <v>0</v>
      </c>
      <c r="BF39" s="335">
        <f t="shared" si="24"/>
        <v>0</v>
      </c>
      <c r="BG39" s="335">
        <f t="shared" si="24"/>
        <v>0</v>
      </c>
      <c r="BH39" s="335">
        <f t="shared" si="24"/>
        <v>0</v>
      </c>
      <c r="BI39" s="335">
        <f t="shared" si="24"/>
        <v>0</v>
      </c>
      <c r="BJ39" s="335">
        <f t="shared" si="24"/>
        <v>0</v>
      </c>
      <c r="BK39" s="335">
        <f t="shared" si="24"/>
        <v>0</v>
      </c>
      <c r="BL39" s="335">
        <f t="shared" si="24"/>
        <v>0</v>
      </c>
      <c r="BM39" s="335">
        <f t="shared" si="24"/>
        <v>0</v>
      </c>
      <c r="BN39" s="335">
        <f t="shared" si="24"/>
        <v>0</v>
      </c>
      <c r="BO39" s="335">
        <f t="shared" ref="BO39:DT39" si="25">BO29*(BO32+BO34+BO35)</f>
        <v>0</v>
      </c>
      <c r="BP39" s="335">
        <f t="shared" si="25"/>
        <v>0</v>
      </c>
      <c r="BQ39" s="335">
        <f t="shared" si="25"/>
        <v>0</v>
      </c>
      <c r="BR39" s="335">
        <f t="shared" si="25"/>
        <v>0</v>
      </c>
      <c r="BS39" s="335">
        <f t="shared" si="25"/>
        <v>0</v>
      </c>
      <c r="BT39" s="335">
        <f t="shared" si="25"/>
        <v>0</v>
      </c>
      <c r="BU39" s="335">
        <f t="shared" si="25"/>
        <v>0</v>
      </c>
      <c r="BV39" s="335">
        <f t="shared" si="25"/>
        <v>0</v>
      </c>
      <c r="BW39" s="335">
        <f t="shared" si="25"/>
        <v>0</v>
      </c>
      <c r="BX39" s="335">
        <f t="shared" si="25"/>
        <v>0</v>
      </c>
      <c r="BY39" s="335">
        <f t="shared" si="25"/>
        <v>0</v>
      </c>
      <c r="BZ39" s="335">
        <f t="shared" si="25"/>
        <v>0</v>
      </c>
      <c r="CA39" s="335">
        <f t="shared" si="25"/>
        <v>0</v>
      </c>
      <c r="CB39" s="335">
        <f t="shared" si="25"/>
        <v>0</v>
      </c>
      <c r="CC39" s="335">
        <f t="shared" si="25"/>
        <v>0</v>
      </c>
      <c r="CD39" s="335">
        <f t="shared" si="25"/>
        <v>0</v>
      </c>
      <c r="CE39" s="335">
        <f t="shared" si="25"/>
        <v>0</v>
      </c>
      <c r="CF39" s="335">
        <f t="shared" si="25"/>
        <v>0</v>
      </c>
      <c r="CG39" s="335">
        <f t="shared" si="25"/>
        <v>0</v>
      </c>
      <c r="CH39" s="335">
        <f t="shared" si="25"/>
        <v>0</v>
      </c>
      <c r="CI39" s="335">
        <f t="shared" si="25"/>
        <v>0</v>
      </c>
      <c r="CJ39" s="335">
        <f t="shared" si="25"/>
        <v>0</v>
      </c>
      <c r="CK39" s="335">
        <f t="shared" si="25"/>
        <v>0</v>
      </c>
      <c r="CL39" s="335">
        <f t="shared" si="25"/>
        <v>0</v>
      </c>
      <c r="CM39" s="335">
        <f t="shared" si="25"/>
        <v>0</v>
      </c>
      <c r="CN39" s="335">
        <f t="shared" si="25"/>
        <v>0</v>
      </c>
      <c r="CO39" s="335">
        <f t="shared" si="25"/>
        <v>0</v>
      </c>
      <c r="CP39" s="335">
        <f t="shared" si="25"/>
        <v>0</v>
      </c>
      <c r="CQ39" s="335">
        <f t="shared" si="25"/>
        <v>0</v>
      </c>
      <c r="CR39" s="335">
        <f t="shared" si="25"/>
        <v>0</v>
      </c>
      <c r="CS39" s="335">
        <f t="shared" si="25"/>
        <v>0</v>
      </c>
      <c r="CT39" s="335">
        <f t="shared" si="25"/>
        <v>0</v>
      </c>
      <c r="CU39" s="335">
        <f t="shared" si="25"/>
        <v>0</v>
      </c>
      <c r="CV39" s="335">
        <f t="shared" si="25"/>
        <v>0</v>
      </c>
      <c r="CW39" s="335">
        <f t="shared" si="25"/>
        <v>0</v>
      </c>
      <c r="CX39" s="335">
        <f t="shared" si="25"/>
        <v>0</v>
      </c>
      <c r="CY39" s="335">
        <f t="shared" si="25"/>
        <v>0</v>
      </c>
      <c r="CZ39" s="335">
        <f t="shared" si="25"/>
        <v>0</v>
      </c>
      <c r="DA39" s="335">
        <f t="shared" si="25"/>
        <v>0</v>
      </c>
      <c r="DB39" s="335">
        <f t="shared" si="25"/>
        <v>0</v>
      </c>
      <c r="DC39" s="335">
        <f t="shared" si="25"/>
        <v>0</v>
      </c>
      <c r="DD39" s="335">
        <f t="shared" si="25"/>
        <v>0</v>
      </c>
      <c r="DE39" s="335">
        <f t="shared" si="25"/>
        <v>0</v>
      </c>
      <c r="DF39" s="335">
        <f t="shared" si="25"/>
        <v>0</v>
      </c>
      <c r="DG39" s="335">
        <f t="shared" si="25"/>
        <v>0</v>
      </c>
      <c r="DH39" s="335">
        <f t="shared" si="25"/>
        <v>0</v>
      </c>
      <c r="DI39" s="335">
        <f t="shared" si="25"/>
        <v>0</v>
      </c>
      <c r="DJ39" s="335">
        <f t="shared" si="25"/>
        <v>0</v>
      </c>
      <c r="DK39" s="335">
        <f t="shared" si="25"/>
        <v>0</v>
      </c>
      <c r="DL39" s="335">
        <f t="shared" si="25"/>
        <v>0</v>
      </c>
      <c r="DM39" s="335">
        <f t="shared" si="25"/>
        <v>0</v>
      </c>
      <c r="DN39" s="335">
        <f t="shared" si="25"/>
        <v>0</v>
      </c>
      <c r="DO39" s="335">
        <f t="shared" si="25"/>
        <v>0</v>
      </c>
      <c r="DP39" s="335">
        <f t="shared" si="25"/>
        <v>0</v>
      </c>
      <c r="DQ39" s="335">
        <f t="shared" si="25"/>
        <v>0</v>
      </c>
      <c r="DR39" s="335">
        <f t="shared" si="25"/>
        <v>0</v>
      </c>
      <c r="DS39" s="335">
        <f t="shared" si="25"/>
        <v>0</v>
      </c>
      <c r="DT39" s="335">
        <f t="shared" si="25"/>
        <v>0</v>
      </c>
    </row>
    <row r="40" spans="1:124" s="247" customFormat="1" x14ac:dyDescent="0.2">
      <c r="A40" s="335" t="s">
        <v>428</v>
      </c>
      <c r="B40" s="335">
        <f>B29*B33</f>
        <v>0</v>
      </c>
      <c r="C40" s="335">
        <f t="shared" ref="C40:BN40" si="26">C29*C33</f>
        <v>0</v>
      </c>
      <c r="D40" s="335">
        <f t="shared" si="26"/>
        <v>0</v>
      </c>
      <c r="E40" s="335">
        <f t="shared" si="26"/>
        <v>0</v>
      </c>
      <c r="F40" s="335">
        <f t="shared" si="26"/>
        <v>0</v>
      </c>
      <c r="G40" s="335">
        <f t="shared" si="26"/>
        <v>0</v>
      </c>
      <c r="H40" s="335">
        <f t="shared" si="26"/>
        <v>0</v>
      </c>
      <c r="I40" s="335">
        <f t="shared" si="26"/>
        <v>0</v>
      </c>
      <c r="J40" s="335">
        <f t="shared" si="26"/>
        <v>0</v>
      </c>
      <c r="K40" s="335">
        <f t="shared" si="26"/>
        <v>0</v>
      </c>
      <c r="L40" s="335">
        <f t="shared" si="26"/>
        <v>0</v>
      </c>
      <c r="M40" s="335">
        <f t="shared" si="26"/>
        <v>0</v>
      </c>
      <c r="N40" s="335">
        <f t="shared" si="26"/>
        <v>0</v>
      </c>
      <c r="O40" s="335">
        <f t="shared" si="26"/>
        <v>0</v>
      </c>
      <c r="P40" s="335">
        <f t="shared" si="26"/>
        <v>0</v>
      </c>
      <c r="Q40" s="335">
        <f t="shared" si="26"/>
        <v>0</v>
      </c>
      <c r="R40" s="335">
        <f t="shared" si="26"/>
        <v>0</v>
      </c>
      <c r="S40" s="335">
        <f t="shared" si="26"/>
        <v>0</v>
      </c>
      <c r="T40" s="335">
        <f t="shared" si="26"/>
        <v>0</v>
      </c>
      <c r="U40" s="335">
        <f t="shared" si="26"/>
        <v>0</v>
      </c>
      <c r="V40" s="335">
        <f t="shared" si="26"/>
        <v>0</v>
      </c>
      <c r="W40" s="335">
        <f t="shared" si="26"/>
        <v>0</v>
      </c>
      <c r="X40" s="335">
        <f t="shared" si="26"/>
        <v>0</v>
      </c>
      <c r="Y40" s="335">
        <f t="shared" si="26"/>
        <v>0</v>
      </c>
      <c r="Z40" s="335">
        <f t="shared" si="26"/>
        <v>0</v>
      </c>
      <c r="AA40" s="335">
        <f t="shared" si="26"/>
        <v>0</v>
      </c>
      <c r="AB40" s="335">
        <f t="shared" si="26"/>
        <v>0</v>
      </c>
      <c r="AC40" s="335">
        <f t="shared" si="26"/>
        <v>0</v>
      </c>
      <c r="AD40" s="335">
        <f t="shared" si="26"/>
        <v>0</v>
      </c>
      <c r="AE40" s="335">
        <f t="shared" si="26"/>
        <v>0</v>
      </c>
      <c r="AF40" s="335">
        <f t="shared" si="26"/>
        <v>0</v>
      </c>
      <c r="AG40" s="335">
        <f t="shared" si="26"/>
        <v>0</v>
      </c>
      <c r="AH40" s="335">
        <f t="shared" si="26"/>
        <v>0</v>
      </c>
      <c r="AI40" s="335">
        <f t="shared" si="26"/>
        <v>0</v>
      </c>
      <c r="AJ40" s="335">
        <f t="shared" si="26"/>
        <v>0</v>
      </c>
      <c r="AK40" s="335">
        <f t="shared" si="26"/>
        <v>0</v>
      </c>
      <c r="AL40" s="335">
        <f t="shared" si="26"/>
        <v>0</v>
      </c>
      <c r="AM40" s="335">
        <f t="shared" si="26"/>
        <v>0</v>
      </c>
      <c r="AN40" s="335">
        <f t="shared" si="26"/>
        <v>0</v>
      </c>
      <c r="AO40" s="335">
        <f t="shared" si="26"/>
        <v>0</v>
      </c>
      <c r="AP40" s="335">
        <f t="shared" si="26"/>
        <v>0</v>
      </c>
      <c r="AQ40" s="335">
        <f t="shared" si="26"/>
        <v>0</v>
      </c>
      <c r="AR40" s="335">
        <f t="shared" si="26"/>
        <v>0</v>
      </c>
      <c r="AS40" s="335">
        <f t="shared" si="26"/>
        <v>0</v>
      </c>
      <c r="AT40" s="335">
        <f t="shared" si="26"/>
        <v>0</v>
      </c>
      <c r="AU40" s="335">
        <f t="shared" si="26"/>
        <v>0</v>
      </c>
      <c r="AV40" s="335">
        <f t="shared" si="26"/>
        <v>0</v>
      </c>
      <c r="AW40" s="335">
        <f t="shared" si="26"/>
        <v>0</v>
      </c>
      <c r="AX40" s="335">
        <f t="shared" si="26"/>
        <v>0</v>
      </c>
      <c r="AY40" s="335">
        <f t="shared" si="26"/>
        <v>0</v>
      </c>
      <c r="AZ40" s="335">
        <f t="shared" si="26"/>
        <v>0</v>
      </c>
      <c r="BA40" s="335">
        <f t="shared" si="26"/>
        <v>0</v>
      </c>
      <c r="BB40" s="335">
        <f t="shared" si="26"/>
        <v>0</v>
      </c>
      <c r="BC40" s="335">
        <f t="shared" si="26"/>
        <v>0</v>
      </c>
      <c r="BD40" s="335">
        <f t="shared" si="26"/>
        <v>0</v>
      </c>
      <c r="BE40" s="335">
        <f t="shared" si="26"/>
        <v>0</v>
      </c>
      <c r="BF40" s="335">
        <f t="shared" si="26"/>
        <v>0</v>
      </c>
      <c r="BG40" s="335">
        <f t="shared" si="26"/>
        <v>0</v>
      </c>
      <c r="BH40" s="335">
        <f t="shared" si="26"/>
        <v>0</v>
      </c>
      <c r="BI40" s="335">
        <f t="shared" si="26"/>
        <v>0</v>
      </c>
      <c r="BJ40" s="335">
        <f t="shared" si="26"/>
        <v>0</v>
      </c>
      <c r="BK40" s="335">
        <f t="shared" si="26"/>
        <v>0</v>
      </c>
      <c r="BL40" s="335">
        <f t="shared" si="26"/>
        <v>0</v>
      </c>
      <c r="BM40" s="335">
        <f t="shared" si="26"/>
        <v>0</v>
      </c>
      <c r="BN40" s="335">
        <f t="shared" si="26"/>
        <v>0</v>
      </c>
      <c r="BO40" s="335">
        <f t="shared" ref="BO40:DT40" si="27">BO29*BO33</f>
        <v>0</v>
      </c>
      <c r="BP40" s="335">
        <f t="shared" si="27"/>
        <v>0</v>
      </c>
      <c r="BQ40" s="335">
        <f t="shared" si="27"/>
        <v>0</v>
      </c>
      <c r="BR40" s="335">
        <f t="shared" si="27"/>
        <v>0</v>
      </c>
      <c r="BS40" s="335">
        <f t="shared" si="27"/>
        <v>0</v>
      </c>
      <c r="BT40" s="335">
        <f t="shared" si="27"/>
        <v>0</v>
      </c>
      <c r="BU40" s="335">
        <f t="shared" si="27"/>
        <v>0</v>
      </c>
      <c r="BV40" s="335">
        <f t="shared" si="27"/>
        <v>0</v>
      </c>
      <c r="BW40" s="335">
        <f t="shared" si="27"/>
        <v>0</v>
      </c>
      <c r="BX40" s="335">
        <f t="shared" si="27"/>
        <v>0</v>
      </c>
      <c r="BY40" s="335">
        <f t="shared" si="27"/>
        <v>0</v>
      </c>
      <c r="BZ40" s="335">
        <f t="shared" si="27"/>
        <v>0</v>
      </c>
      <c r="CA40" s="335">
        <f t="shared" si="27"/>
        <v>0</v>
      </c>
      <c r="CB40" s="335">
        <f t="shared" si="27"/>
        <v>0</v>
      </c>
      <c r="CC40" s="335">
        <f t="shared" si="27"/>
        <v>0</v>
      </c>
      <c r="CD40" s="335">
        <f t="shared" si="27"/>
        <v>0</v>
      </c>
      <c r="CE40" s="335">
        <f t="shared" si="27"/>
        <v>0</v>
      </c>
      <c r="CF40" s="335">
        <f t="shared" si="27"/>
        <v>0</v>
      </c>
      <c r="CG40" s="335">
        <f t="shared" si="27"/>
        <v>0</v>
      </c>
      <c r="CH40" s="335">
        <f t="shared" si="27"/>
        <v>0</v>
      </c>
      <c r="CI40" s="335">
        <f t="shared" si="27"/>
        <v>0</v>
      </c>
      <c r="CJ40" s="335">
        <f t="shared" si="27"/>
        <v>0</v>
      </c>
      <c r="CK40" s="335">
        <f t="shared" si="27"/>
        <v>0</v>
      </c>
      <c r="CL40" s="335">
        <f t="shared" si="27"/>
        <v>0</v>
      </c>
      <c r="CM40" s="335">
        <f t="shared" si="27"/>
        <v>0</v>
      </c>
      <c r="CN40" s="335">
        <f t="shared" si="27"/>
        <v>0</v>
      </c>
      <c r="CO40" s="335">
        <f t="shared" si="27"/>
        <v>0</v>
      </c>
      <c r="CP40" s="335">
        <f t="shared" si="27"/>
        <v>0</v>
      </c>
      <c r="CQ40" s="335">
        <f t="shared" si="27"/>
        <v>0</v>
      </c>
      <c r="CR40" s="335">
        <f t="shared" si="27"/>
        <v>0</v>
      </c>
      <c r="CS40" s="335">
        <f t="shared" si="27"/>
        <v>0</v>
      </c>
      <c r="CT40" s="335">
        <f t="shared" si="27"/>
        <v>0</v>
      </c>
      <c r="CU40" s="335">
        <f t="shared" si="27"/>
        <v>0</v>
      </c>
      <c r="CV40" s="335">
        <f t="shared" si="27"/>
        <v>0</v>
      </c>
      <c r="CW40" s="335">
        <f t="shared" si="27"/>
        <v>0</v>
      </c>
      <c r="CX40" s="335">
        <f t="shared" si="27"/>
        <v>0</v>
      </c>
      <c r="CY40" s="335">
        <f t="shared" si="27"/>
        <v>0</v>
      </c>
      <c r="CZ40" s="335">
        <f t="shared" si="27"/>
        <v>0</v>
      </c>
      <c r="DA40" s="335">
        <f t="shared" si="27"/>
        <v>0</v>
      </c>
      <c r="DB40" s="335">
        <f t="shared" si="27"/>
        <v>0</v>
      </c>
      <c r="DC40" s="335">
        <f t="shared" si="27"/>
        <v>0</v>
      </c>
      <c r="DD40" s="335">
        <f t="shared" si="27"/>
        <v>0</v>
      </c>
      <c r="DE40" s="335">
        <f t="shared" si="27"/>
        <v>0</v>
      </c>
      <c r="DF40" s="335">
        <f t="shared" si="27"/>
        <v>0</v>
      </c>
      <c r="DG40" s="335">
        <f t="shared" si="27"/>
        <v>0</v>
      </c>
      <c r="DH40" s="335">
        <f t="shared" si="27"/>
        <v>0</v>
      </c>
      <c r="DI40" s="335">
        <f t="shared" si="27"/>
        <v>0</v>
      </c>
      <c r="DJ40" s="335">
        <f t="shared" si="27"/>
        <v>0</v>
      </c>
      <c r="DK40" s="335">
        <f t="shared" si="27"/>
        <v>0</v>
      </c>
      <c r="DL40" s="335">
        <f t="shared" si="27"/>
        <v>0</v>
      </c>
      <c r="DM40" s="335">
        <f t="shared" si="27"/>
        <v>0</v>
      </c>
      <c r="DN40" s="335">
        <f t="shared" si="27"/>
        <v>0</v>
      </c>
      <c r="DO40" s="335">
        <f t="shared" si="27"/>
        <v>0</v>
      </c>
      <c r="DP40" s="335">
        <f t="shared" si="27"/>
        <v>0</v>
      </c>
      <c r="DQ40" s="335">
        <f t="shared" si="27"/>
        <v>0</v>
      </c>
      <c r="DR40" s="335">
        <f t="shared" si="27"/>
        <v>0</v>
      </c>
      <c r="DS40" s="335">
        <f t="shared" si="27"/>
        <v>0</v>
      </c>
      <c r="DT40" s="335">
        <f t="shared" si="27"/>
        <v>0</v>
      </c>
    </row>
    <row r="41" spans="1:124" s="247" customFormat="1" x14ac:dyDescent="0.2">
      <c r="A41" s="335" t="s">
        <v>330</v>
      </c>
      <c r="B41" s="335">
        <f t="shared" ref="B41:AG41" si="28">SUM(B38:B40)</f>
        <v>0</v>
      </c>
      <c r="C41" s="335">
        <f t="shared" si="28"/>
        <v>0</v>
      </c>
      <c r="D41" s="335">
        <f t="shared" si="28"/>
        <v>0</v>
      </c>
      <c r="E41" s="335">
        <f t="shared" si="28"/>
        <v>0</v>
      </c>
      <c r="F41" s="335">
        <f t="shared" si="28"/>
        <v>0</v>
      </c>
      <c r="G41" s="335">
        <f t="shared" si="28"/>
        <v>0</v>
      </c>
      <c r="H41" s="335">
        <f t="shared" si="28"/>
        <v>0</v>
      </c>
      <c r="I41" s="335">
        <f t="shared" si="28"/>
        <v>0</v>
      </c>
      <c r="J41" s="335">
        <f t="shared" si="28"/>
        <v>0</v>
      </c>
      <c r="K41" s="335">
        <f t="shared" si="28"/>
        <v>0</v>
      </c>
      <c r="L41" s="335">
        <f t="shared" si="28"/>
        <v>0</v>
      </c>
      <c r="M41" s="335">
        <f t="shared" si="28"/>
        <v>0</v>
      </c>
      <c r="N41" s="335">
        <f t="shared" si="28"/>
        <v>0</v>
      </c>
      <c r="O41" s="335">
        <f t="shared" si="28"/>
        <v>0</v>
      </c>
      <c r="P41" s="335">
        <f t="shared" si="28"/>
        <v>0</v>
      </c>
      <c r="Q41" s="335">
        <f t="shared" si="28"/>
        <v>0</v>
      </c>
      <c r="R41" s="335">
        <f t="shared" si="28"/>
        <v>0</v>
      </c>
      <c r="S41" s="335">
        <f t="shared" si="28"/>
        <v>0</v>
      </c>
      <c r="T41" s="335">
        <f t="shared" si="28"/>
        <v>0</v>
      </c>
      <c r="U41" s="335">
        <f t="shared" si="28"/>
        <v>0</v>
      </c>
      <c r="V41" s="335">
        <f t="shared" si="28"/>
        <v>0</v>
      </c>
      <c r="W41" s="335">
        <f t="shared" si="28"/>
        <v>0</v>
      </c>
      <c r="X41" s="335">
        <f t="shared" si="28"/>
        <v>0</v>
      </c>
      <c r="Y41" s="335">
        <f t="shared" si="28"/>
        <v>0</v>
      </c>
      <c r="Z41" s="335">
        <f t="shared" si="28"/>
        <v>0</v>
      </c>
      <c r="AA41" s="335">
        <f t="shared" si="28"/>
        <v>0</v>
      </c>
      <c r="AB41" s="335">
        <f t="shared" si="28"/>
        <v>0</v>
      </c>
      <c r="AC41" s="335">
        <f t="shared" si="28"/>
        <v>0</v>
      </c>
      <c r="AD41" s="335">
        <f t="shared" si="28"/>
        <v>0</v>
      </c>
      <c r="AE41" s="335">
        <f t="shared" si="28"/>
        <v>0</v>
      </c>
      <c r="AF41" s="335">
        <f t="shared" si="28"/>
        <v>0</v>
      </c>
      <c r="AG41" s="335">
        <f t="shared" si="28"/>
        <v>0</v>
      </c>
      <c r="AH41" s="335">
        <f t="shared" ref="AH41:BM41" si="29">SUM(AH38:AH40)</f>
        <v>0</v>
      </c>
      <c r="AI41" s="335">
        <f t="shared" si="29"/>
        <v>0</v>
      </c>
      <c r="AJ41" s="335">
        <f t="shared" si="29"/>
        <v>0</v>
      </c>
      <c r="AK41" s="335">
        <f t="shared" si="29"/>
        <v>0</v>
      </c>
      <c r="AL41" s="335">
        <f t="shared" si="29"/>
        <v>0</v>
      </c>
      <c r="AM41" s="335">
        <f t="shared" si="29"/>
        <v>0</v>
      </c>
      <c r="AN41" s="335">
        <f t="shared" si="29"/>
        <v>0</v>
      </c>
      <c r="AO41" s="335">
        <f t="shared" si="29"/>
        <v>0</v>
      </c>
      <c r="AP41" s="335">
        <f t="shared" si="29"/>
        <v>0</v>
      </c>
      <c r="AQ41" s="335">
        <f t="shared" si="29"/>
        <v>0</v>
      </c>
      <c r="AR41" s="335">
        <f t="shared" si="29"/>
        <v>0</v>
      </c>
      <c r="AS41" s="335">
        <f t="shared" si="29"/>
        <v>0</v>
      </c>
      <c r="AT41" s="335">
        <f t="shared" si="29"/>
        <v>0</v>
      </c>
      <c r="AU41" s="335">
        <f t="shared" si="29"/>
        <v>0</v>
      </c>
      <c r="AV41" s="335">
        <f t="shared" si="29"/>
        <v>0</v>
      </c>
      <c r="AW41" s="335">
        <f t="shared" si="29"/>
        <v>0</v>
      </c>
      <c r="AX41" s="335">
        <f t="shared" si="29"/>
        <v>0</v>
      </c>
      <c r="AY41" s="335">
        <f t="shared" si="29"/>
        <v>0</v>
      </c>
      <c r="AZ41" s="335">
        <f t="shared" si="29"/>
        <v>0</v>
      </c>
      <c r="BA41" s="335">
        <f t="shared" si="29"/>
        <v>0</v>
      </c>
      <c r="BB41" s="335">
        <f t="shared" si="29"/>
        <v>0</v>
      </c>
      <c r="BC41" s="335">
        <f t="shared" si="29"/>
        <v>0</v>
      </c>
      <c r="BD41" s="335">
        <f t="shared" si="29"/>
        <v>0</v>
      </c>
      <c r="BE41" s="335">
        <f t="shared" si="29"/>
        <v>0</v>
      </c>
      <c r="BF41" s="335">
        <f t="shared" si="29"/>
        <v>0</v>
      </c>
      <c r="BG41" s="335">
        <f t="shared" si="29"/>
        <v>0</v>
      </c>
      <c r="BH41" s="335">
        <f t="shared" si="29"/>
        <v>0</v>
      </c>
      <c r="BI41" s="335">
        <f t="shared" si="29"/>
        <v>0</v>
      </c>
      <c r="BJ41" s="335">
        <f t="shared" si="29"/>
        <v>0</v>
      </c>
      <c r="BK41" s="335">
        <f t="shared" si="29"/>
        <v>0</v>
      </c>
      <c r="BL41" s="335">
        <f t="shared" si="29"/>
        <v>0</v>
      </c>
      <c r="BM41" s="335">
        <f t="shared" si="29"/>
        <v>0</v>
      </c>
      <c r="BN41" s="335">
        <f t="shared" ref="BN41:CS41" si="30">SUM(BN38:BN40)</f>
        <v>0</v>
      </c>
      <c r="BO41" s="335">
        <f t="shared" si="30"/>
        <v>0</v>
      </c>
      <c r="BP41" s="335">
        <f t="shared" si="30"/>
        <v>0</v>
      </c>
      <c r="BQ41" s="335">
        <f t="shared" si="30"/>
        <v>0</v>
      </c>
      <c r="BR41" s="335">
        <f t="shared" si="30"/>
        <v>0</v>
      </c>
      <c r="BS41" s="335">
        <f t="shared" si="30"/>
        <v>0</v>
      </c>
      <c r="BT41" s="335">
        <f t="shared" si="30"/>
        <v>0</v>
      </c>
      <c r="BU41" s="335">
        <f t="shared" si="30"/>
        <v>0</v>
      </c>
      <c r="BV41" s="335">
        <f t="shared" si="30"/>
        <v>0</v>
      </c>
      <c r="BW41" s="335">
        <f t="shared" si="30"/>
        <v>0</v>
      </c>
      <c r="BX41" s="335">
        <f t="shared" si="30"/>
        <v>0</v>
      </c>
      <c r="BY41" s="335">
        <f t="shared" si="30"/>
        <v>0</v>
      </c>
      <c r="BZ41" s="335">
        <f t="shared" si="30"/>
        <v>0</v>
      </c>
      <c r="CA41" s="335">
        <f t="shared" si="30"/>
        <v>0</v>
      </c>
      <c r="CB41" s="335">
        <f t="shared" si="30"/>
        <v>0</v>
      </c>
      <c r="CC41" s="335">
        <f t="shared" si="30"/>
        <v>0</v>
      </c>
      <c r="CD41" s="335">
        <f t="shared" si="30"/>
        <v>0</v>
      </c>
      <c r="CE41" s="335">
        <f t="shared" si="30"/>
        <v>0</v>
      </c>
      <c r="CF41" s="335">
        <f t="shared" si="30"/>
        <v>0</v>
      </c>
      <c r="CG41" s="335">
        <f t="shared" si="30"/>
        <v>0</v>
      </c>
      <c r="CH41" s="335">
        <f t="shared" si="30"/>
        <v>0</v>
      </c>
      <c r="CI41" s="335">
        <f t="shared" si="30"/>
        <v>0</v>
      </c>
      <c r="CJ41" s="335">
        <f t="shared" si="30"/>
        <v>0</v>
      </c>
      <c r="CK41" s="335">
        <f t="shared" si="30"/>
        <v>0</v>
      </c>
      <c r="CL41" s="335">
        <f t="shared" si="30"/>
        <v>0</v>
      </c>
      <c r="CM41" s="335">
        <f t="shared" si="30"/>
        <v>0</v>
      </c>
      <c r="CN41" s="335">
        <f t="shared" si="30"/>
        <v>0</v>
      </c>
      <c r="CO41" s="335">
        <f t="shared" si="30"/>
        <v>0</v>
      </c>
      <c r="CP41" s="335">
        <f t="shared" si="30"/>
        <v>0</v>
      </c>
      <c r="CQ41" s="335">
        <f t="shared" si="30"/>
        <v>0</v>
      </c>
      <c r="CR41" s="335">
        <f t="shared" si="30"/>
        <v>0</v>
      </c>
      <c r="CS41" s="335">
        <f t="shared" si="30"/>
        <v>0</v>
      </c>
      <c r="CT41" s="335">
        <f t="shared" ref="CT41:DT41" si="31">SUM(CT38:CT40)</f>
        <v>0</v>
      </c>
      <c r="CU41" s="335">
        <f t="shared" si="31"/>
        <v>0</v>
      </c>
      <c r="CV41" s="335">
        <f t="shared" si="31"/>
        <v>0</v>
      </c>
      <c r="CW41" s="335">
        <f t="shared" si="31"/>
        <v>0</v>
      </c>
      <c r="CX41" s="335">
        <f t="shared" si="31"/>
        <v>0</v>
      </c>
      <c r="CY41" s="335">
        <f t="shared" si="31"/>
        <v>0</v>
      </c>
      <c r="CZ41" s="335">
        <f t="shared" si="31"/>
        <v>0</v>
      </c>
      <c r="DA41" s="335">
        <f t="shared" si="31"/>
        <v>0</v>
      </c>
      <c r="DB41" s="335">
        <f t="shared" si="31"/>
        <v>0</v>
      </c>
      <c r="DC41" s="335">
        <f t="shared" si="31"/>
        <v>0</v>
      </c>
      <c r="DD41" s="335">
        <f t="shared" si="31"/>
        <v>0</v>
      </c>
      <c r="DE41" s="335">
        <f t="shared" si="31"/>
        <v>0</v>
      </c>
      <c r="DF41" s="335">
        <f t="shared" si="31"/>
        <v>0</v>
      </c>
      <c r="DG41" s="335">
        <f t="shared" si="31"/>
        <v>0</v>
      </c>
      <c r="DH41" s="335">
        <f t="shared" si="31"/>
        <v>0</v>
      </c>
      <c r="DI41" s="335">
        <f t="shared" si="31"/>
        <v>0</v>
      </c>
      <c r="DJ41" s="335">
        <f t="shared" si="31"/>
        <v>0</v>
      </c>
      <c r="DK41" s="335">
        <f t="shared" si="31"/>
        <v>0</v>
      </c>
      <c r="DL41" s="335">
        <f t="shared" si="31"/>
        <v>0</v>
      </c>
      <c r="DM41" s="335">
        <f t="shared" si="31"/>
        <v>0</v>
      </c>
      <c r="DN41" s="335">
        <f t="shared" si="31"/>
        <v>0</v>
      </c>
      <c r="DO41" s="335">
        <f t="shared" si="31"/>
        <v>0</v>
      </c>
      <c r="DP41" s="335">
        <f t="shared" si="31"/>
        <v>0</v>
      </c>
      <c r="DQ41" s="335">
        <f t="shared" si="31"/>
        <v>0</v>
      </c>
      <c r="DR41" s="335">
        <f t="shared" si="31"/>
        <v>0</v>
      </c>
      <c r="DS41" s="335">
        <f t="shared" si="31"/>
        <v>0</v>
      </c>
      <c r="DT41" s="335">
        <f t="shared" si="31"/>
        <v>0</v>
      </c>
    </row>
    <row r="42" spans="1:124" x14ac:dyDescent="0.2">
      <c r="A42" s="136"/>
    </row>
    <row r="43" spans="1:124" s="141" customFormat="1" ht="15" x14ac:dyDescent="0.25">
      <c r="A43" s="293" t="s">
        <v>452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197"/>
      <c r="BY43" s="197"/>
      <c r="BZ43" s="197"/>
      <c r="CA43" s="197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7"/>
      <c r="CM43" s="197"/>
      <c r="CN43" s="197"/>
      <c r="CO43" s="197"/>
      <c r="CP43" s="197"/>
      <c r="CQ43" s="197"/>
      <c r="CR43" s="197"/>
      <c r="CS43" s="197"/>
      <c r="CT43" s="197"/>
      <c r="CU43" s="197"/>
      <c r="CV43" s="197"/>
      <c r="CW43" s="197"/>
      <c r="CX43" s="197"/>
      <c r="CY43" s="197"/>
      <c r="CZ43" s="197"/>
      <c r="DA43" s="197"/>
      <c r="DB43" s="197"/>
      <c r="DC43" s="197"/>
      <c r="DD43" s="197"/>
      <c r="DE43" s="197"/>
      <c r="DF43" s="197"/>
      <c r="DG43" s="197"/>
      <c r="DH43" s="197"/>
      <c r="DI43" s="197"/>
      <c r="DJ43" s="197"/>
      <c r="DK43" s="197"/>
      <c r="DL43" s="197"/>
      <c r="DM43" s="197"/>
      <c r="DN43" s="197"/>
      <c r="DO43" s="197"/>
      <c r="DP43" s="197"/>
      <c r="DQ43" s="197"/>
      <c r="DR43" s="197"/>
      <c r="DS43" s="197"/>
      <c r="DT43" s="197"/>
    </row>
    <row r="44" spans="1:124" s="341" customFormat="1" x14ac:dyDescent="0.2">
      <c r="A44" s="355" t="s">
        <v>328</v>
      </c>
      <c r="B44" s="340"/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0"/>
      <c r="W44" s="340"/>
      <c r="X44" s="340"/>
      <c r="Y44" s="340"/>
      <c r="Z44" s="340"/>
      <c r="AA44" s="340"/>
      <c r="AB44" s="340"/>
      <c r="AC44" s="340"/>
      <c r="AD44" s="340"/>
      <c r="AE44" s="340"/>
      <c r="AF44" s="340"/>
      <c r="AG44" s="340"/>
      <c r="AH44" s="340"/>
      <c r="AI44" s="340"/>
      <c r="AJ44" s="340"/>
      <c r="AK44" s="340"/>
      <c r="AL44" s="340"/>
      <c r="AM44" s="340"/>
      <c r="AN44" s="340"/>
      <c r="AO44" s="340"/>
      <c r="AP44" s="340"/>
      <c r="AQ44" s="340"/>
      <c r="AR44" s="340"/>
      <c r="AS44" s="340"/>
      <c r="AT44" s="340"/>
      <c r="AU44" s="340"/>
      <c r="AV44" s="340"/>
      <c r="AW44" s="340"/>
      <c r="AX44" s="340"/>
      <c r="AY44" s="340"/>
      <c r="AZ44" s="340"/>
      <c r="BA44" s="340"/>
      <c r="BB44" s="340"/>
      <c r="BC44" s="340"/>
      <c r="BD44" s="340"/>
      <c r="BE44" s="340"/>
      <c r="BF44" s="340"/>
      <c r="BG44" s="340"/>
      <c r="BH44" s="340"/>
      <c r="BI44" s="340"/>
      <c r="BJ44" s="340"/>
      <c r="BK44" s="340"/>
      <c r="BL44" s="340"/>
      <c r="BM44" s="340"/>
      <c r="BN44" s="340"/>
      <c r="BO44" s="340"/>
      <c r="BP44" s="340"/>
      <c r="BQ44" s="340"/>
      <c r="BR44" s="340"/>
      <c r="BS44" s="340"/>
      <c r="BT44" s="340"/>
      <c r="BU44" s="340"/>
      <c r="BV44" s="340"/>
      <c r="BW44" s="340"/>
      <c r="BX44" s="340"/>
      <c r="BY44" s="340"/>
      <c r="BZ44" s="340"/>
      <c r="CA44" s="340"/>
      <c r="CB44" s="340"/>
      <c r="CC44" s="340"/>
      <c r="CD44" s="340"/>
      <c r="CE44" s="340"/>
      <c r="CF44" s="340"/>
      <c r="CG44" s="340"/>
      <c r="CH44" s="340"/>
      <c r="CI44" s="340"/>
      <c r="CJ44" s="340"/>
      <c r="CK44" s="340"/>
      <c r="CL44" s="340"/>
      <c r="CM44" s="340"/>
      <c r="CN44" s="340"/>
      <c r="CO44" s="340"/>
      <c r="CP44" s="340"/>
      <c r="CQ44" s="340"/>
      <c r="CR44" s="340"/>
      <c r="CS44" s="340"/>
      <c r="CT44" s="340"/>
      <c r="CU44" s="340"/>
      <c r="CV44" s="340"/>
      <c r="CW44" s="340"/>
      <c r="CX44" s="340"/>
      <c r="CY44" s="340"/>
      <c r="CZ44" s="340"/>
      <c r="DA44" s="340"/>
      <c r="DB44" s="340"/>
      <c r="DC44" s="340"/>
      <c r="DD44" s="340"/>
      <c r="DE44" s="340"/>
      <c r="DF44" s="340"/>
      <c r="DG44" s="340"/>
      <c r="DH44" s="340"/>
      <c r="DI44" s="340"/>
      <c r="DJ44" s="340"/>
      <c r="DK44" s="340"/>
      <c r="DL44" s="340"/>
      <c r="DM44" s="340"/>
      <c r="DN44" s="340"/>
      <c r="DO44" s="340"/>
      <c r="DP44" s="340"/>
      <c r="DQ44" s="340"/>
      <c r="DR44" s="340"/>
      <c r="DS44" s="340"/>
      <c r="DT44" s="340"/>
    </row>
    <row r="45" spans="1:124" s="236" customFormat="1" x14ac:dyDescent="0.2">
      <c r="A45" s="356" t="s">
        <v>423</v>
      </c>
      <c r="B45" s="230"/>
      <c r="C45" s="342"/>
      <c r="D45" s="342"/>
      <c r="E45" s="342"/>
      <c r="F45" s="342"/>
      <c r="G45" s="342"/>
      <c r="H45" s="342"/>
      <c r="I45" s="342"/>
      <c r="J45" s="342"/>
      <c r="K45" s="342"/>
      <c r="L45" s="342"/>
      <c r="M45" s="342"/>
      <c r="N45" s="342"/>
      <c r="O45" s="342"/>
      <c r="P45" s="342"/>
      <c r="Q45" s="342"/>
      <c r="R45" s="342"/>
      <c r="S45" s="342"/>
      <c r="T45" s="342"/>
      <c r="U45" s="342"/>
      <c r="V45" s="342"/>
      <c r="W45" s="342"/>
      <c r="X45" s="342"/>
      <c r="Y45" s="342"/>
      <c r="Z45" s="342"/>
      <c r="AA45" s="342"/>
      <c r="AB45" s="342"/>
      <c r="AC45" s="342"/>
      <c r="AD45" s="342"/>
      <c r="AE45" s="342"/>
      <c r="AF45" s="342"/>
      <c r="AG45" s="342"/>
      <c r="AH45" s="342"/>
      <c r="AI45" s="342"/>
      <c r="AJ45" s="342"/>
      <c r="AK45" s="342"/>
      <c r="AL45" s="342"/>
      <c r="AM45" s="342"/>
      <c r="AN45" s="342"/>
      <c r="AO45" s="342"/>
      <c r="AP45" s="342"/>
      <c r="AQ45" s="342"/>
      <c r="AR45" s="342"/>
      <c r="AS45" s="342"/>
      <c r="AT45" s="342"/>
      <c r="AU45" s="342"/>
      <c r="AV45" s="342"/>
      <c r="AW45" s="342"/>
      <c r="AX45" s="342"/>
      <c r="AY45" s="342"/>
      <c r="AZ45" s="342"/>
      <c r="BA45" s="342"/>
      <c r="BB45" s="342"/>
      <c r="BC45" s="342"/>
      <c r="BD45" s="342"/>
      <c r="BE45" s="342"/>
      <c r="BF45" s="342"/>
      <c r="BG45" s="342"/>
      <c r="BH45" s="342"/>
      <c r="BI45" s="342"/>
      <c r="BJ45" s="342"/>
      <c r="BK45" s="342"/>
      <c r="BL45" s="342"/>
      <c r="BM45" s="342"/>
      <c r="BN45" s="342"/>
      <c r="BO45" s="342"/>
      <c r="BP45" s="342"/>
      <c r="BQ45" s="342"/>
      <c r="BR45" s="342"/>
      <c r="BS45" s="342"/>
      <c r="BT45" s="342"/>
      <c r="BU45" s="342"/>
      <c r="BV45" s="342"/>
      <c r="BW45" s="342"/>
      <c r="BX45" s="342"/>
      <c r="BY45" s="342"/>
      <c r="BZ45" s="342"/>
      <c r="CA45" s="342"/>
      <c r="CB45" s="342"/>
      <c r="CC45" s="342"/>
      <c r="CD45" s="342"/>
      <c r="CE45" s="342"/>
      <c r="CF45" s="342"/>
      <c r="CG45" s="342"/>
      <c r="CH45" s="342"/>
      <c r="CI45" s="342"/>
      <c r="CJ45" s="342"/>
      <c r="CK45" s="342"/>
      <c r="CL45" s="342"/>
      <c r="CM45" s="342"/>
      <c r="CN45" s="342"/>
      <c r="CO45" s="342"/>
      <c r="CP45" s="342"/>
      <c r="CQ45" s="342"/>
      <c r="CR45" s="342"/>
      <c r="CS45" s="342"/>
      <c r="CT45" s="342"/>
      <c r="CU45" s="342"/>
      <c r="CV45" s="342"/>
      <c r="CW45" s="342"/>
      <c r="CX45" s="342"/>
      <c r="CY45" s="342"/>
      <c r="CZ45" s="342"/>
      <c r="DA45" s="342"/>
      <c r="DB45" s="342"/>
      <c r="DC45" s="342"/>
      <c r="DD45" s="342"/>
      <c r="DE45" s="342"/>
      <c r="DF45" s="342"/>
      <c r="DG45" s="342"/>
      <c r="DH45" s="342"/>
      <c r="DI45" s="342"/>
      <c r="DJ45" s="342"/>
      <c r="DK45" s="342"/>
      <c r="DL45" s="342"/>
      <c r="DM45" s="342"/>
      <c r="DN45" s="342"/>
      <c r="DO45" s="342"/>
      <c r="DP45" s="342"/>
      <c r="DQ45" s="342"/>
      <c r="DR45" s="342"/>
      <c r="DS45" s="342"/>
      <c r="DT45" s="342"/>
    </row>
    <row r="46" spans="1:124" s="336" customFormat="1" x14ac:dyDescent="0.2">
      <c r="A46" s="357" t="s">
        <v>424</v>
      </c>
      <c r="B46" s="230"/>
      <c r="C46" s="342"/>
      <c r="D46" s="342"/>
      <c r="E46" s="342"/>
      <c r="F46" s="342"/>
      <c r="G46" s="342"/>
      <c r="H46" s="342"/>
      <c r="I46" s="342"/>
      <c r="J46" s="342"/>
      <c r="K46" s="342"/>
      <c r="L46" s="342"/>
      <c r="M46" s="342"/>
      <c r="N46" s="342"/>
      <c r="O46" s="342"/>
      <c r="P46" s="342"/>
      <c r="Q46" s="342"/>
      <c r="R46" s="342"/>
      <c r="S46" s="342"/>
      <c r="T46" s="342"/>
      <c r="U46" s="342"/>
      <c r="V46" s="342"/>
      <c r="W46" s="342"/>
      <c r="X46" s="342"/>
      <c r="Y46" s="342"/>
      <c r="Z46" s="342"/>
      <c r="AA46" s="342"/>
      <c r="AB46" s="342"/>
      <c r="AC46" s="342"/>
      <c r="AD46" s="342"/>
      <c r="AE46" s="342"/>
      <c r="AF46" s="342"/>
      <c r="AG46" s="342"/>
      <c r="AH46" s="342"/>
      <c r="AI46" s="342"/>
      <c r="AJ46" s="342"/>
      <c r="AK46" s="342"/>
      <c r="AL46" s="342"/>
      <c r="AM46" s="342"/>
      <c r="AN46" s="342"/>
      <c r="AO46" s="342"/>
      <c r="AP46" s="342"/>
      <c r="AQ46" s="342"/>
      <c r="AR46" s="342"/>
      <c r="AS46" s="342"/>
      <c r="AT46" s="342"/>
      <c r="AU46" s="342"/>
      <c r="AV46" s="342"/>
      <c r="AW46" s="342"/>
      <c r="AX46" s="342"/>
      <c r="AY46" s="342"/>
      <c r="AZ46" s="342"/>
      <c r="BA46" s="342"/>
      <c r="BB46" s="342"/>
      <c r="BC46" s="342"/>
      <c r="BD46" s="342"/>
      <c r="BE46" s="342"/>
      <c r="BF46" s="342"/>
      <c r="BG46" s="342"/>
      <c r="BH46" s="342"/>
      <c r="BI46" s="342"/>
      <c r="BJ46" s="342"/>
      <c r="BK46" s="342"/>
      <c r="BL46" s="342"/>
      <c r="BM46" s="342"/>
      <c r="BN46" s="342"/>
      <c r="BO46" s="342"/>
      <c r="BP46" s="342"/>
      <c r="BQ46" s="342"/>
      <c r="BR46" s="342"/>
      <c r="BS46" s="342"/>
      <c r="BT46" s="342"/>
      <c r="BU46" s="342"/>
      <c r="BV46" s="342"/>
      <c r="BW46" s="342"/>
      <c r="BX46" s="342"/>
      <c r="BY46" s="342"/>
      <c r="BZ46" s="342"/>
      <c r="CA46" s="342"/>
      <c r="CB46" s="342"/>
      <c r="CC46" s="342"/>
      <c r="CD46" s="342"/>
      <c r="CE46" s="342"/>
      <c r="CF46" s="342"/>
      <c r="CG46" s="342"/>
      <c r="CH46" s="342"/>
      <c r="CI46" s="342"/>
      <c r="CJ46" s="342"/>
      <c r="CK46" s="342"/>
      <c r="CL46" s="342"/>
      <c r="CM46" s="342"/>
      <c r="CN46" s="342"/>
      <c r="CO46" s="342"/>
      <c r="CP46" s="342"/>
      <c r="CQ46" s="342"/>
      <c r="CR46" s="342"/>
      <c r="CS46" s="342"/>
      <c r="CT46" s="342"/>
      <c r="CU46" s="342"/>
      <c r="CV46" s="342"/>
      <c r="CW46" s="342"/>
      <c r="CX46" s="342"/>
      <c r="CY46" s="342"/>
      <c r="CZ46" s="342"/>
      <c r="DA46" s="342"/>
      <c r="DB46" s="342"/>
      <c r="DC46" s="342"/>
      <c r="DD46" s="342"/>
      <c r="DE46" s="342"/>
      <c r="DF46" s="342"/>
      <c r="DG46" s="342"/>
      <c r="DH46" s="342"/>
      <c r="DI46" s="342"/>
      <c r="DJ46" s="342"/>
      <c r="DK46" s="342"/>
      <c r="DL46" s="342"/>
      <c r="DM46" s="342"/>
      <c r="DN46" s="342"/>
      <c r="DO46" s="342"/>
      <c r="DP46" s="342"/>
      <c r="DQ46" s="342"/>
      <c r="DR46" s="342"/>
      <c r="DS46" s="342"/>
      <c r="DT46" s="342"/>
    </row>
    <row r="47" spans="1:124" s="336" customFormat="1" x14ac:dyDescent="0.2">
      <c r="A47" s="357" t="s">
        <v>425</v>
      </c>
      <c r="B47" s="230"/>
      <c r="C47" s="342"/>
      <c r="D47" s="342"/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342"/>
      <c r="V47" s="342"/>
      <c r="W47" s="342"/>
      <c r="X47" s="342"/>
      <c r="Y47" s="342"/>
      <c r="Z47" s="342"/>
      <c r="AA47" s="342"/>
      <c r="AB47" s="342"/>
      <c r="AC47" s="342"/>
      <c r="AD47" s="342"/>
      <c r="AE47" s="342"/>
      <c r="AF47" s="342"/>
      <c r="AG47" s="342"/>
      <c r="AH47" s="342"/>
      <c r="AI47" s="342"/>
      <c r="AJ47" s="342"/>
      <c r="AK47" s="342"/>
      <c r="AL47" s="342"/>
      <c r="AM47" s="342"/>
      <c r="AN47" s="342"/>
      <c r="AO47" s="342"/>
      <c r="AP47" s="342"/>
      <c r="AQ47" s="342"/>
      <c r="AR47" s="342"/>
      <c r="AS47" s="342"/>
      <c r="AT47" s="342"/>
      <c r="AU47" s="342"/>
      <c r="AV47" s="342"/>
      <c r="AW47" s="342"/>
      <c r="AX47" s="342"/>
      <c r="AY47" s="342"/>
      <c r="AZ47" s="342"/>
      <c r="BA47" s="342"/>
      <c r="BB47" s="342"/>
      <c r="BC47" s="342"/>
      <c r="BD47" s="342"/>
      <c r="BE47" s="342"/>
      <c r="BF47" s="342"/>
      <c r="BG47" s="342"/>
      <c r="BH47" s="342"/>
      <c r="BI47" s="342"/>
      <c r="BJ47" s="342"/>
      <c r="BK47" s="342"/>
      <c r="BL47" s="342"/>
      <c r="BM47" s="342"/>
      <c r="BN47" s="342"/>
      <c r="BO47" s="342"/>
      <c r="BP47" s="342"/>
      <c r="BQ47" s="342"/>
      <c r="BR47" s="342"/>
      <c r="BS47" s="342"/>
      <c r="BT47" s="342"/>
      <c r="BU47" s="342"/>
      <c r="BV47" s="342"/>
      <c r="BW47" s="342"/>
      <c r="BX47" s="342"/>
      <c r="BY47" s="342"/>
      <c r="BZ47" s="342"/>
      <c r="CA47" s="342"/>
      <c r="CB47" s="342"/>
      <c r="CC47" s="342"/>
      <c r="CD47" s="342"/>
      <c r="CE47" s="342"/>
      <c r="CF47" s="342"/>
      <c r="CG47" s="342"/>
      <c r="CH47" s="342"/>
      <c r="CI47" s="342"/>
      <c r="CJ47" s="342"/>
      <c r="CK47" s="342"/>
      <c r="CL47" s="342"/>
      <c r="CM47" s="342"/>
      <c r="CN47" s="342"/>
      <c r="CO47" s="342"/>
      <c r="CP47" s="342"/>
      <c r="CQ47" s="342"/>
      <c r="CR47" s="342"/>
      <c r="CS47" s="342"/>
      <c r="CT47" s="342"/>
      <c r="CU47" s="342"/>
      <c r="CV47" s="342"/>
      <c r="CW47" s="342"/>
      <c r="CX47" s="342"/>
      <c r="CY47" s="342"/>
      <c r="CZ47" s="342"/>
      <c r="DA47" s="342"/>
      <c r="DB47" s="342"/>
      <c r="DC47" s="342"/>
      <c r="DD47" s="342"/>
      <c r="DE47" s="342"/>
      <c r="DF47" s="342"/>
      <c r="DG47" s="342"/>
      <c r="DH47" s="342"/>
      <c r="DI47" s="342"/>
      <c r="DJ47" s="342"/>
      <c r="DK47" s="342"/>
      <c r="DL47" s="342"/>
      <c r="DM47" s="342"/>
      <c r="DN47" s="342"/>
      <c r="DO47" s="342"/>
      <c r="DP47" s="342"/>
      <c r="DQ47" s="342"/>
      <c r="DR47" s="342"/>
      <c r="DS47" s="342"/>
      <c r="DT47" s="342"/>
    </row>
    <row r="48" spans="1:124" s="336" customFormat="1" x14ac:dyDescent="0.2">
      <c r="A48" s="357" t="s">
        <v>329</v>
      </c>
      <c r="B48" s="230"/>
      <c r="C48" s="342"/>
      <c r="D48" s="342"/>
      <c r="E48" s="342"/>
      <c r="F48" s="342"/>
      <c r="G48" s="342"/>
      <c r="H48" s="342"/>
      <c r="I48" s="342"/>
      <c r="J48" s="342"/>
      <c r="K48" s="342"/>
      <c r="L48" s="342"/>
      <c r="M48" s="342"/>
      <c r="N48" s="342"/>
      <c r="O48" s="342"/>
      <c r="P48" s="342"/>
      <c r="Q48" s="342"/>
      <c r="R48" s="342"/>
      <c r="S48" s="342"/>
      <c r="T48" s="342"/>
      <c r="U48" s="342"/>
      <c r="V48" s="342"/>
      <c r="W48" s="342"/>
      <c r="X48" s="342"/>
      <c r="Y48" s="342"/>
      <c r="Z48" s="342"/>
      <c r="AA48" s="342"/>
      <c r="AB48" s="342"/>
      <c r="AC48" s="342"/>
      <c r="AD48" s="342"/>
      <c r="AE48" s="342"/>
      <c r="AF48" s="342"/>
      <c r="AG48" s="342"/>
      <c r="AH48" s="342"/>
      <c r="AI48" s="342"/>
      <c r="AJ48" s="342"/>
      <c r="AK48" s="342"/>
      <c r="AL48" s="342"/>
      <c r="AM48" s="342"/>
      <c r="AN48" s="342"/>
      <c r="AO48" s="342"/>
      <c r="AP48" s="342"/>
      <c r="AQ48" s="342"/>
      <c r="AR48" s="342"/>
      <c r="AS48" s="342"/>
      <c r="AT48" s="342"/>
      <c r="AU48" s="342"/>
      <c r="AV48" s="342"/>
      <c r="AW48" s="342"/>
      <c r="AX48" s="342"/>
      <c r="AY48" s="342"/>
      <c r="AZ48" s="342"/>
      <c r="BA48" s="342"/>
      <c r="BB48" s="342"/>
      <c r="BC48" s="342"/>
      <c r="BD48" s="342"/>
      <c r="BE48" s="342"/>
      <c r="BF48" s="342"/>
      <c r="BG48" s="342"/>
      <c r="BH48" s="342"/>
      <c r="BI48" s="342"/>
      <c r="BJ48" s="342"/>
      <c r="BK48" s="342"/>
      <c r="BL48" s="342"/>
      <c r="BM48" s="342"/>
      <c r="BN48" s="342"/>
      <c r="BO48" s="342"/>
      <c r="BP48" s="342"/>
      <c r="BQ48" s="342"/>
      <c r="BR48" s="342"/>
      <c r="BS48" s="342"/>
      <c r="BT48" s="342"/>
      <c r="BU48" s="342"/>
      <c r="BV48" s="342"/>
      <c r="BW48" s="342"/>
      <c r="BX48" s="342"/>
      <c r="BY48" s="342"/>
      <c r="BZ48" s="342"/>
      <c r="CA48" s="342"/>
      <c r="CB48" s="342"/>
      <c r="CC48" s="342"/>
      <c r="CD48" s="342"/>
      <c r="CE48" s="342"/>
      <c r="CF48" s="342"/>
      <c r="CG48" s="342"/>
      <c r="CH48" s="342"/>
      <c r="CI48" s="342"/>
      <c r="CJ48" s="342"/>
      <c r="CK48" s="342"/>
      <c r="CL48" s="342"/>
      <c r="CM48" s="342"/>
      <c r="CN48" s="342"/>
      <c r="CO48" s="342"/>
      <c r="CP48" s="342"/>
      <c r="CQ48" s="342"/>
      <c r="CR48" s="342"/>
      <c r="CS48" s="342"/>
      <c r="CT48" s="342"/>
      <c r="CU48" s="342"/>
      <c r="CV48" s="342"/>
      <c r="CW48" s="342"/>
      <c r="CX48" s="342"/>
      <c r="CY48" s="342"/>
      <c r="CZ48" s="342"/>
      <c r="DA48" s="342"/>
      <c r="DB48" s="342"/>
      <c r="DC48" s="342"/>
      <c r="DD48" s="342"/>
      <c r="DE48" s="342"/>
      <c r="DF48" s="342"/>
      <c r="DG48" s="342"/>
      <c r="DH48" s="342"/>
      <c r="DI48" s="342"/>
      <c r="DJ48" s="342"/>
      <c r="DK48" s="342"/>
      <c r="DL48" s="342"/>
      <c r="DM48" s="342"/>
      <c r="DN48" s="342"/>
      <c r="DO48" s="342"/>
      <c r="DP48" s="342"/>
      <c r="DQ48" s="342"/>
      <c r="DR48" s="342"/>
      <c r="DS48" s="342"/>
      <c r="DT48" s="342"/>
    </row>
    <row r="49" spans="1:124" s="336" customFormat="1" x14ac:dyDescent="0.2">
      <c r="A49" s="357" t="s">
        <v>426</v>
      </c>
      <c r="B49" s="358">
        <f>B47*'General Data'!$C$16</f>
        <v>0</v>
      </c>
      <c r="C49" s="358">
        <f>C47*'General Data'!$C$16</f>
        <v>0</v>
      </c>
      <c r="D49" s="358">
        <f>D47*'General Data'!$C$16</f>
        <v>0</v>
      </c>
      <c r="E49" s="358">
        <f>E47*'General Data'!$C$16</f>
        <v>0</v>
      </c>
      <c r="F49" s="358">
        <f>F47*'General Data'!$C$16</f>
        <v>0</v>
      </c>
      <c r="G49" s="358">
        <f>G47*'General Data'!$C$16</f>
        <v>0</v>
      </c>
      <c r="H49" s="358">
        <f>H47*'General Data'!$C$16</f>
        <v>0</v>
      </c>
      <c r="I49" s="358">
        <f>I47*'General Data'!$C$16</f>
        <v>0</v>
      </c>
      <c r="J49" s="358">
        <f>J47*'General Data'!$C$16</f>
        <v>0</v>
      </c>
      <c r="K49" s="358">
        <f>K47*'General Data'!$C$16</f>
        <v>0</v>
      </c>
      <c r="L49" s="358">
        <f>L47*'General Data'!$C$16</f>
        <v>0</v>
      </c>
      <c r="M49" s="358">
        <f>M47*'General Data'!$C$16</f>
        <v>0</v>
      </c>
      <c r="N49" s="358">
        <f>N47*'General Data'!$C$16</f>
        <v>0</v>
      </c>
      <c r="O49" s="358">
        <f>O47*'General Data'!$C$16</f>
        <v>0</v>
      </c>
      <c r="P49" s="358">
        <f>P47*'General Data'!$C$16</f>
        <v>0</v>
      </c>
      <c r="Q49" s="358">
        <f>Q47*'General Data'!$C$16</f>
        <v>0</v>
      </c>
      <c r="R49" s="358">
        <f>R47*'General Data'!$C$16</f>
        <v>0</v>
      </c>
      <c r="S49" s="358">
        <f>S47*'General Data'!$C$16</f>
        <v>0</v>
      </c>
      <c r="T49" s="358">
        <f>T47*'General Data'!$C$16</f>
        <v>0</v>
      </c>
      <c r="U49" s="358">
        <f>U47*'General Data'!$C$16</f>
        <v>0</v>
      </c>
      <c r="V49" s="358">
        <f>V47*'General Data'!$C$16</f>
        <v>0</v>
      </c>
      <c r="W49" s="358">
        <f>W47*'General Data'!$C$16</f>
        <v>0</v>
      </c>
      <c r="X49" s="358">
        <f>X47*'General Data'!$C$16</f>
        <v>0</v>
      </c>
      <c r="Y49" s="358">
        <f>Y47*'General Data'!$C$16</f>
        <v>0</v>
      </c>
      <c r="Z49" s="358">
        <f>Z47*'General Data'!$C$16</f>
        <v>0</v>
      </c>
      <c r="AA49" s="358">
        <f>AA47*'General Data'!$C$16</f>
        <v>0</v>
      </c>
      <c r="AB49" s="358">
        <f>AB47*'General Data'!$C$16</f>
        <v>0</v>
      </c>
      <c r="AC49" s="358">
        <f>AC47*'General Data'!$C$16</f>
        <v>0</v>
      </c>
      <c r="AD49" s="358">
        <f>AD47*'General Data'!$C$16</f>
        <v>0</v>
      </c>
      <c r="AE49" s="358">
        <f>AE47*'General Data'!$C$16</f>
        <v>0</v>
      </c>
      <c r="AF49" s="358">
        <f>AF47*'General Data'!$C$16</f>
        <v>0</v>
      </c>
      <c r="AG49" s="358">
        <f>AG47*'General Data'!$C$16</f>
        <v>0</v>
      </c>
      <c r="AH49" s="358">
        <f>AH47*'General Data'!$C$16</f>
        <v>0</v>
      </c>
      <c r="AI49" s="358">
        <f>AI47*'General Data'!$C$16</f>
        <v>0</v>
      </c>
      <c r="AJ49" s="358">
        <f>AJ47*'General Data'!$C$16</f>
        <v>0</v>
      </c>
      <c r="AK49" s="358">
        <f>AK47*'General Data'!$C$16</f>
        <v>0</v>
      </c>
      <c r="AL49" s="358">
        <f>AL47*'General Data'!$C$16</f>
        <v>0</v>
      </c>
      <c r="AM49" s="358">
        <f>AM47*'General Data'!$C$16</f>
        <v>0</v>
      </c>
      <c r="AN49" s="358">
        <f>AN47*'General Data'!$C$16</f>
        <v>0</v>
      </c>
      <c r="AO49" s="358">
        <f>AO47*'General Data'!$C$16</f>
        <v>0</v>
      </c>
      <c r="AP49" s="358">
        <f>AP47*'General Data'!$C$16</f>
        <v>0</v>
      </c>
      <c r="AQ49" s="358">
        <f>AQ47*'General Data'!$C$16</f>
        <v>0</v>
      </c>
      <c r="AR49" s="358">
        <f>AR47*'General Data'!$C$16</f>
        <v>0</v>
      </c>
      <c r="AS49" s="358">
        <f>AS47*'General Data'!$C$16</f>
        <v>0</v>
      </c>
      <c r="AT49" s="358">
        <f>AT47*'General Data'!$C$16</f>
        <v>0</v>
      </c>
      <c r="AU49" s="358">
        <f>AU47*'General Data'!$C$16</f>
        <v>0</v>
      </c>
      <c r="AV49" s="358">
        <f>AV47*'General Data'!$C$16</f>
        <v>0</v>
      </c>
      <c r="AW49" s="358">
        <f>AW47*'General Data'!$C$16</f>
        <v>0</v>
      </c>
      <c r="AX49" s="358">
        <f>AX47*'General Data'!$C$16</f>
        <v>0</v>
      </c>
      <c r="AY49" s="358">
        <f>AY47*'General Data'!$C$16</f>
        <v>0</v>
      </c>
      <c r="AZ49" s="358">
        <f>AZ47*'General Data'!$C$16</f>
        <v>0</v>
      </c>
      <c r="BA49" s="358">
        <f>BA47*'General Data'!$C$16</f>
        <v>0</v>
      </c>
      <c r="BB49" s="358">
        <f>BB47*'General Data'!$C$16</f>
        <v>0</v>
      </c>
      <c r="BC49" s="358">
        <f>BC47*'General Data'!$C$16</f>
        <v>0</v>
      </c>
      <c r="BD49" s="358">
        <f>BD47*'General Data'!$C$16</f>
        <v>0</v>
      </c>
      <c r="BE49" s="358">
        <f>BE47*'General Data'!$C$16</f>
        <v>0</v>
      </c>
      <c r="BF49" s="358">
        <f>BF47*'General Data'!$C$16</f>
        <v>0</v>
      </c>
      <c r="BG49" s="358">
        <f>BG47*'General Data'!$C$16</f>
        <v>0</v>
      </c>
      <c r="BH49" s="358">
        <f>BH47*'General Data'!$C$16</f>
        <v>0</v>
      </c>
      <c r="BI49" s="358">
        <f>BI47*'General Data'!$C$16</f>
        <v>0</v>
      </c>
      <c r="BJ49" s="358">
        <f>BJ47*'General Data'!$C$16</f>
        <v>0</v>
      </c>
      <c r="BK49" s="358">
        <f>BK47*'General Data'!$C$16</f>
        <v>0</v>
      </c>
      <c r="BL49" s="358">
        <f>BL47*'General Data'!$C$16</f>
        <v>0</v>
      </c>
      <c r="BM49" s="358">
        <f>BM47*'General Data'!$C$16</f>
        <v>0</v>
      </c>
      <c r="BN49" s="358">
        <f>BN47*'General Data'!$C$16</f>
        <v>0</v>
      </c>
      <c r="BO49" s="358">
        <f>BO47*'General Data'!$C$16</f>
        <v>0</v>
      </c>
      <c r="BP49" s="358">
        <f>BP47*'General Data'!$C$16</f>
        <v>0</v>
      </c>
      <c r="BQ49" s="358">
        <f>BQ47*'General Data'!$C$16</f>
        <v>0</v>
      </c>
      <c r="BR49" s="358">
        <f>BR47*'General Data'!$C$16</f>
        <v>0</v>
      </c>
      <c r="BS49" s="358">
        <f>BS47*'General Data'!$C$16</f>
        <v>0</v>
      </c>
      <c r="BT49" s="358">
        <f>BT47*'General Data'!$C$16</f>
        <v>0</v>
      </c>
      <c r="BU49" s="358">
        <f>BU47*'General Data'!$C$16</f>
        <v>0</v>
      </c>
      <c r="BV49" s="358">
        <f>BV47*'General Data'!$C$16</f>
        <v>0</v>
      </c>
      <c r="BW49" s="358">
        <f>BW47*'General Data'!$C$16</f>
        <v>0</v>
      </c>
      <c r="BX49" s="358">
        <f>BX47*'General Data'!$C$16</f>
        <v>0</v>
      </c>
      <c r="BY49" s="358">
        <f>BY47*'General Data'!$C$16</f>
        <v>0</v>
      </c>
      <c r="BZ49" s="358">
        <f>BZ47*'General Data'!$C$16</f>
        <v>0</v>
      </c>
      <c r="CA49" s="358">
        <f>CA47*'General Data'!$C$16</f>
        <v>0</v>
      </c>
      <c r="CB49" s="358">
        <f>CB47*'General Data'!$C$16</f>
        <v>0</v>
      </c>
      <c r="CC49" s="358">
        <f>CC47*'General Data'!$C$16</f>
        <v>0</v>
      </c>
      <c r="CD49" s="358">
        <f>CD47*'General Data'!$C$16</f>
        <v>0</v>
      </c>
      <c r="CE49" s="358">
        <f>CE47*'General Data'!$C$16</f>
        <v>0</v>
      </c>
      <c r="CF49" s="358">
        <f>CF47*'General Data'!$C$16</f>
        <v>0</v>
      </c>
      <c r="CG49" s="358">
        <f>CG47*'General Data'!$C$16</f>
        <v>0</v>
      </c>
      <c r="CH49" s="358">
        <f>CH47*'General Data'!$C$16</f>
        <v>0</v>
      </c>
      <c r="CI49" s="358">
        <f>CI47*'General Data'!$C$16</f>
        <v>0</v>
      </c>
      <c r="CJ49" s="358">
        <f>CJ47*'General Data'!$C$16</f>
        <v>0</v>
      </c>
      <c r="CK49" s="358">
        <f>CK47*'General Data'!$C$16</f>
        <v>0</v>
      </c>
      <c r="CL49" s="358">
        <f>CL47*'General Data'!$C$16</f>
        <v>0</v>
      </c>
      <c r="CM49" s="358">
        <f>CM47*'General Data'!$C$16</f>
        <v>0</v>
      </c>
      <c r="CN49" s="358">
        <f>CN47*'General Data'!$C$16</f>
        <v>0</v>
      </c>
      <c r="CO49" s="358">
        <f>CO47*'General Data'!$C$16</f>
        <v>0</v>
      </c>
      <c r="CP49" s="358">
        <f>CP47*'General Data'!$C$16</f>
        <v>0</v>
      </c>
      <c r="CQ49" s="358">
        <f>CQ47*'General Data'!$C$16</f>
        <v>0</v>
      </c>
      <c r="CR49" s="358">
        <f>CR47*'General Data'!$C$16</f>
        <v>0</v>
      </c>
      <c r="CS49" s="358">
        <f>CS47*'General Data'!$C$16</f>
        <v>0</v>
      </c>
      <c r="CT49" s="358">
        <f>CT47*'General Data'!$C$16</f>
        <v>0</v>
      </c>
      <c r="CU49" s="358">
        <f>CU47*'General Data'!$C$16</f>
        <v>0</v>
      </c>
      <c r="CV49" s="358">
        <f>CV47*'General Data'!$C$16</f>
        <v>0</v>
      </c>
      <c r="CW49" s="358">
        <f>CW47*'General Data'!$C$16</f>
        <v>0</v>
      </c>
      <c r="CX49" s="358">
        <f>CX47*'General Data'!$C$16</f>
        <v>0</v>
      </c>
      <c r="CY49" s="358">
        <f>CY47*'General Data'!$C$16</f>
        <v>0</v>
      </c>
      <c r="CZ49" s="358">
        <f>CZ47*'General Data'!$C$16</f>
        <v>0</v>
      </c>
      <c r="DA49" s="358">
        <f>DA47*'General Data'!$C$16</f>
        <v>0</v>
      </c>
      <c r="DB49" s="358">
        <f>DB47*'General Data'!$C$16</f>
        <v>0</v>
      </c>
      <c r="DC49" s="358">
        <f>DC47*'General Data'!$C$16</f>
        <v>0</v>
      </c>
      <c r="DD49" s="358">
        <f>DD47*'General Data'!$C$16</f>
        <v>0</v>
      </c>
      <c r="DE49" s="358">
        <f>DE47*'General Data'!$C$16</f>
        <v>0</v>
      </c>
      <c r="DF49" s="358">
        <f>DF47*'General Data'!$C$16</f>
        <v>0</v>
      </c>
      <c r="DG49" s="358">
        <f>DG47*'General Data'!$C$16</f>
        <v>0</v>
      </c>
      <c r="DH49" s="358">
        <f>DH47*'General Data'!$C$16</f>
        <v>0</v>
      </c>
      <c r="DI49" s="358">
        <f>DI47*'General Data'!$C$16</f>
        <v>0</v>
      </c>
      <c r="DJ49" s="358">
        <f>DJ47*'General Data'!$C$16</f>
        <v>0</v>
      </c>
      <c r="DK49" s="358">
        <f>DK47*'General Data'!$C$16</f>
        <v>0</v>
      </c>
      <c r="DL49" s="358">
        <f>DL47*'General Data'!$C$16</f>
        <v>0</v>
      </c>
      <c r="DM49" s="358">
        <f>DM47*'General Data'!$C$16</f>
        <v>0</v>
      </c>
      <c r="DN49" s="358">
        <f>DN47*'General Data'!$C$16</f>
        <v>0</v>
      </c>
      <c r="DO49" s="358">
        <f>DO47*'General Data'!$C$16</f>
        <v>0</v>
      </c>
      <c r="DP49" s="358">
        <f>DP47*'General Data'!$C$16</f>
        <v>0</v>
      </c>
      <c r="DQ49" s="358">
        <f>DQ47*'General Data'!$C$16</f>
        <v>0</v>
      </c>
      <c r="DR49" s="358">
        <f>DR47*'General Data'!$C$16</f>
        <v>0</v>
      </c>
      <c r="DS49" s="358">
        <f>DS47*'General Data'!$C$16</f>
        <v>0</v>
      </c>
      <c r="DT49" s="358">
        <f>DT47*'General Data'!$C$16</f>
        <v>0</v>
      </c>
    </row>
    <row r="50" spans="1:124" s="336" customFormat="1" x14ac:dyDescent="0.2">
      <c r="A50" s="357" t="s">
        <v>427</v>
      </c>
      <c r="B50" s="358">
        <f>B47*'General Data'!$C$18</f>
        <v>0</v>
      </c>
      <c r="C50" s="358">
        <f>C47*'General Data'!$C$18</f>
        <v>0</v>
      </c>
      <c r="D50" s="358">
        <f>D47*'General Data'!$C$18</f>
        <v>0</v>
      </c>
      <c r="E50" s="358">
        <f>E47*'General Data'!$C$18</f>
        <v>0</v>
      </c>
      <c r="F50" s="358">
        <f>F47*'General Data'!$C$18</f>
        <v>0</v>
      </c>
      <c r="G50" s="358">
        <f>G47*'General Data'!$C$18</f>
        <v>0</v>
      </c>
      <c r="H50" s="358">
        <f>H47*'General Data'!$C$18</f>
        <v>0</v>
      </c>
      <c r="I50" s="358">
        <f>I47*'General Data'!$C$18</f>
        <v>0</v>
      </c>
      <c r="J50" s="358">
        <f>J47*'General Data'!$C$18</f>
        <v>0</v>
      </c>
      <c r="K50" s="358">
        <f>K47*'General Data'!$C$18</f>
        <v>0</v>
      </c>
      <c r="L50" s="358">
        <f>L47*'General Data'!$C$18</f>
        <v>0</v>
      </c>
      <c r="M50" s="358">
        <f>M47*'General Data'!$C$18</f>
        <v>0</v>
      </c>
      <c r="N50" s="358">
        <f>N47*'General Data'!$C$18</f>
        <v>0</v>
      </c>
      <c r="O50" s="358">
        <f>O47*'General Data'!$C$18</f>
        <v>0</v>
      </c>
      <c r="P50" s="358">
        <f>P47*'General Data'!$C$18</f>
        <v>0</v>
      </c>
      <c r="Q50" s="358">
        <f>Q47*'General Data'!$C$18</f>
        <v>0</v>
      </c>
      <c r="R50" s="358">
        <f>R47*'General Data'!$C$18</f>
        <v>0</v>
      </c>
      <c r="S50" s="358">
        <f>S47*'General Data'!$C$18</f>
        <v>0</v>
      </c>
      <c r="T50" s="358">
        <f>T47*'General Data'!$C$18</f>
        <v>0</v>
      </c>
      <c r="U50" s="358">
        <f>U47*'General Data'!$C$18</f>
        <v>0</v>
      </c>
      <c r="V50" s="358">
        <f>V47*'General Data'!$C$18</f>
        <v>0</v>
      </c>
      <c r="W50" s="358">
        <f>W47*'General Data'!$C$18</f>
        <v>0</v>
      </c>
      <c r="X50" s="358">
        <f>X47*'General Data'!$C$18</f>
        <v>0</v>
      </c>
      <c r="Y50" s="358">
        <f>Y47*'General Data'!$C$18</f>
        <v>0</v>
      </c>
      <c r="Z50" s="358">
        <f>Z47*'General Data'!$C$18</f>
        <v>0</v>
      </c>
      <c r="AA50" s="358">
        <f>AA47*'General Data'!$C$18</f>
        <v>0</v>
      </c>
      <c r="AB50" s="358">
        <f>AB47*'General Data'!$C$18</f>
        <v>0</v>
      </c>
      <c r="AC50" s="358">
        <f>AC47*'General Data'!$C$18</f>
        <v>0</v>
      </c>
      <c r="AD50" s="358">
        <f>AD47*'General Data'!$C$18</f>
        <v>0</v>
      </c>
      <c r="AE50" s="358">
        <f>AE47*'General Data'!$C$18</f>
        <v>0</v>
      </c>
      <c r="AF50" s="358">
        <f>AF47*'General Data'!$C$18</f>
        <v>0</v>
      </c>
      <c r="AG50" s="358">
        <f>AG47*'General Data'!$C$18</f>
        <v>0</v>
      </c>
      <c r="AH50" s="358">
        <f>AH47*'General Data'!$C$18</f>
        <v>0</v>
      </c>
      <c r="AI50" s="358">
        <f>AI47*'General Data'!$C$18</f>
        <v>0</v>
      </c>
      <c r="AJ50" s="358">
        <f>AJ47*'General Data'!$C$18</f>
        <v>0</v>
      </c>
      <c r="AK50" s="358">
        <f>AK47*'General Data'!$C$18</f>
        <v>0</v>
      </c>
      <c r="AL50" s="358">
        <f>AL47*'General Data'!$C$18</f>
        <v>0</v>
      </c>
      <c r="AM50" s="358">
        <f>AM47*'General Data'!$C$18</f>
        <v>0</v>
      </c>
      <c r="AN50" s="358">
        <f>AN47*'General Data'!$C$18</f>
        <v>0</v>
      </c>
      <c r="AO50" s="358">
        <f>AO47*'General Data'!$C$18</f>
        <v>0</v>
      </c>
      <c r="AP50" s="358">
        <f>AP47*'General Data'!$C$18</f>
        <v>0</v>
      </c>
      <c r="AQ50" s="358">
        <f>AQ47*'General Data'!$C$18</f>
        <v>0</v>
      </c>
      <c r="AR50" s="358">
        <f>AR47*'General Data'!$C$18</f>
        <v>0</v>
      </c>
      <c r="AS50" s="358">
        <f>AS47*'General Data'!$C$18</f>
        <v>0</v>
      </c>
      <c r="AT50" s="358">
        <f>AT47*'General Data'!$C$18</f>
        <v>0</v>
      </c>
      <c r="AU50" s="358">
        <f>AU47*'General Data'!$C$18</f>
        <v>0</v>
      </c>
      <c r="AV50" s="358">
        <f>AV47*'General Data'!$C$18</f>
        <v>0</v>
      </c>
      <c r="AW50" s="358">
        <f>AW47*'General Data'!$C$18</f>
        <v>0</v>
      </c>
      <c r="AX50" s="358">
        <f>AX47*'General Data'!$C$18</f>
        <v>0</v>
      </c>
      <c r="AY50" s="358">
        <f>AY47*'General Data'!$C$18</f>
        <v>0</v>
      </c>
      <c r="AZ50" s="358">
        <f>AZ47*'General Data'!$C$18</f>
        <v>0</v>
      </c>
      <c r="BA50" s="358">
        <f>BA47*'General Data'!$C$18</f>
        <v>0</v>
      </c>
      <c r="BB50" s="358">
        <f>BB47*'General Data'!$C$18</f>
        <v>0</v>
      </c>
      <c r="BC50" s="358">
        <f>BC47*'General Data'!$C$18</f>
        <v>0</v>
      </c>
      <c r="BD50" s="358">
        <f>BD47*'General Data'!$C$18</f>
        <v>0</v>
      </c>
      <c r="BE50" s="358">
        <f>BE47*'General Data'!$C$18</f>
        <v>0</v>
      </c>
      <c r="BF50" s="358">
        <f>BF47*'General Data'!$C$18</f>
        <v>0</v>
      </c>
      <c r="BG50" s="358">
        <f>BG47*'General Data'!$C$18</f>
        <v>0</v>
      </c>
      <c r="BH50" s="358">
        <f>BH47*'General Data'!$C$18</f>
        <v>0</v>
      </c>
      <c r="BI50" s="358">
        <f>BI47*'General Data'!$C$18</f>
        <v>0</v>
      </c>
      <c r="BJ50" s="358">
        <f>BJ47*'General Data'!$C$18</f>
        <v>0</v>
      </c>
      <c r="BK50" s="358">
        <f>BK47*'General Data'!$C$18</f>
        <v>0</v>
      </c>
      <c r="BL50" s="358">
        <f>BL47*'General Data'!$C$18</f>
        <v>0</v>
      </c>
      <c r="BM50" s="358">
        <f>BM47*'General Data'!$C$18</f>
        <v>0</v>
      </c>
      <c r="BN50" s="358">
        <f>BN47*'General Data'!$C$18</f>
        <v>0</v>
      </c>
      <c r="BO50" s="358">
        <f>BO47*'General Data'!$C$18</f>
        <v>0</v>
      </c>
      <c r="BP50" s="358">
        <f>BP47*'General Data'!$C$18</f>
        <v>0</v>
      </c>
      <c r="BQ50" s="358">
        <f>BQ47*'General Data'!$C$18</f>
        <v>0</v>
      </c>
      <c r="BR50" s="358">
        <f>BR47*'General Data'!$C$18</f>
        <v>0</v>
      </c>
      <c r="BS50" s="358">
        <f>BS47*'General Data'!$C$18</f>
        <v>0</v>
      </c>
      <c r="BT50" s="358">
        <f>BT47*'General Data'!$C$18</f>
        <v>0</v>
      </c>
      <c r="BU50" s="358">
        <f>BU47*'General Data'!$C$18</f>
        <v>0</v>
      </c>
      <c r="BV50" s="358">
        <f>BV47*'General Data'!$C$18</f>
        <v>0</v>
      </c>
      <c r="BW50" s="358">
        <f>BW47*'General Data'!$C$18</f>
        <v>0</v>
      </c>
      <c r="BX50" s="358">
        <f>BX47*'General Data'!$C$18</f>
        <v>0</v>
      </c>
      <c r="BY50" s="358">
        <f>BY47*'General Data'!$C$18</f>
        <v>0</v>
      </c>
      <c r="BZ50" s="358">
        <f>BZ47*'General Data'!$C$18</f>
        <v>0</v>
      </c>
      <c r="CA50" s="358">
        <f>CA47*'General Data'!$C$18</f>
        <v>0</v>
      </c>
      <c r="CB50" s="358">
        <f>CB47*'General Data'!$C$18</f>
        <v>0</v>
      </c>
      <c r="CC50" s="358">
        <f>CC47*'General Data'!$C$18</f>
        <v>0</v>
      </c>
      <c r="CD50" s="358">
        <f>CD47*'General Data'!$C$18</f>
        <v>0</v>
      </c>
      <c r="CE50" s="358">
        <f>CE47*'General Data'!$C$18</f>
        <v>0</v>
      </c>
      <c r="CF50" s="358">
        <f>CF47*'General Data'!$C$18</f>
        <v>0</v>
      </c>
      <c r="CG50" s="358">
        <f>CG47*'General Data'!$C$18</f>
        <v>0</v>
      </c>
      <c r="CH50" s="358">
        <f>CH47*'General Data'!$C$18</f>
        <v>0</v>
      </c>
      <c r="CI50" s="358">
        <f>CI47*'General Data'!$C$18</f>
        <v>0</v>
      </c>
      <c r="CJ50" s="358">
        <f>CJ47*'General Data'!$C$18</f>
        <v>0</v>
      </c>
      <c r="CK50" s="358">
        <f>CK47*'General Data'!$C$18</f>
        <v>0</v>
      </c>
      <c r="CL50" s="358">
        <f>CL47*'General Data'!$C$18</f>
        <v>0</v>
      </c>
      <c r="CM50" s="358">
        <f>CM47*'General Data'!$C$18</f>
        <v>0</v>
      </c>
      <c r="CN50" s="358">
        <f>CN47*'General Data'!$C$18</f>
        <v>0</v>
      </c>
      <c r="CO50" s="358">
        <f>CO47*'General Data'!$C$18</f>
        <v>0</v>
      </c>
      <c r="CP50" s="358">
        <f>CP47*'General Data'!$C$18</f>
        <v>0</v>
      </c>
      <c r="CQ50" s="358">
        <f>CQ47*'General Data'!$C$18</f>
        <v>0</v>
      </c>
      <c r="CR50" s="358">
        <f>CR47*'General Data'!$C$18</f>
        <v>0</v>
      </c>
      <c r="CS50" s="358">
        <f>CS47*'General Data'!$C$18</f>
        <v>0</v>
      </c>
      <c r="CT50" s="358">
        <f>CT47*'General Data'!$C$18</f>
        <v>0</v>
      </c>
      <c r="CU50" s="358">
        <f>CU47*'General Data'!$C$18</f>
        <v>0</v>
      </c>
      <c r="CV50" s="358">
        <f>CV47*'General Data'!$C$18</f>
        <v>0</v>
      </c>
      <c r="CW50" s="358">
        <f>CW47*'General Data'!$C$18</f>
        <v>0</v>
      </c>
      <c r="CX50" s="358">
        <f>CX47*'General Data'!$C$18</f>
        <v>0</v>
      </c>
      <c r="CY50" s="358">
        <f>CY47*'General Data'!$C$18</f>
        <v>0</v>
      </c>
      <c r="CZ50" s="358">
        <f>CZ47*'General Data'!$C$18</f>
        <v>0</v>
      </c>
      <c r="DA50" s="358">
        <f>DA47*'General Data'!$C$18</f>
        <v>0</v>
      </c>
      <c r="DB50" s="358">
        <f>DB47*'General Data'!$C$18</f>
        <v>0</v>
      </c>
      <c r="DC50" s="358">
        <f>DC47*'General Data'!$C$18</f>
        <v>0</v>
      </c>
      <c r="DD50" s="358">
        <f>DD47*'General Data'!$C$18</f>
        <v>0</v>
      </c>
      <c r="DE50" s="358">
        <f>DE47*'General Data'!$C$18</f>
        <v>0</v>
      </c>
      <c r="DF50" s="358">
        <f>DF47*'General Data'!$C$18</f>
        <v>0</v>
      </c>
      <c r="DG50" s="358">
        <f>DG47*'General Data'!$C$18</f>
        <v>0</v>
      </c>
      <c r="DH50" s="358">
        <f>DH47*'General Data'!$C$18</f>
        <v>0</v>
      </c>
      <c r="DI50" s="358">
        <f>DI47*'General Data'!$C$18</f>
        <v>0</v>
      </c>
      <c r="DJ50" s="358">
        <f>DJ47*'General Data'!$C$18</f>
        <v>0</v>
      </c>
      <c r="DK50" s="358">
        <f>DK47*'General Data'!$C$18</f>
        <v>0</v>
      </c>
      <c r="DL50" s="358">
        <f>DL47*'General Data'!$C$18</f>
        <v>0</v>
      </c>
      <c r="DM50" s="358">
        <f>DM47*'General Data'!$C$18</f>
        <v>0</v>
      </c>
      <c r="DN50" s="358">
        <f>DN47*'General Data'!$C$18</f>
        <v>0</v>
      </c>
      <c r="DO50" s="358">
        <f>DO47*'General Data'!$C$18</f>
        <v>0</v>
      </c>
      <c r="DP50" s="358">
        <f>DP47*'General Data'!$C$18</f>
        <v>0</v>
      </c>
      <c r="DQ50" s="358">
        <f>DQ47*'General Data'!$C$18</f>
        <v>0</v>
      </c>
      <c r="DR50" s="358">
        <f>DR47*'General Data'!$C$18</f>
        <v>0</v>
      </c>
      <c r="DS50" s="358">
        <f>DS47*'General Data'!$C$18</f>
        <v>0</v>
      </c>
      <c r="DT50" s="358">
        <f>DT47*'General Data'!$C$18</f>
        <v>0</v>
      </c>
    </row>
    <row r="51" spans="1:124" s="343" customFormat="1" x14ac:dyDescent="0.2">
      <c r="A51" s="359" t="s">
        <v>325</v>
      </c>
      <c r="B51" s="358">
        <f t="shared" ref="B51:AG51" si="32">SUM(B46:B50)</f>
        <v>0</v>
      </c>
      <c r="C51" s="358">
        <f t="shared" si="32"/>
        <v>0</v>
      </c>
      <c r="D51" s="358">
        <f t="shared" si="32"/>
        <v>0</v>
      </c>
      <c r="E51" s="358">
        <f t="shared" si="32"/>
        <v>0</v>
      </c>
      <c r="F51" s="358">
        <f t="shared" si="32"/>
        <v>0</v>
      </c>
      <c r="G51" s="358">
        <f t="shared" si="32"/>
        <v>0</v>
      </c>
      <c r="H51" s="358">
        <f t="shared" si="32"/>
        <v>0</v>
      </c>
      <c r="I51" s="358">
        <f t="shared" si="32"/>
        <v>0</v>
      </c>
      <c r="J51" s="358">
        <f t="shared" si="32"/>
        <v>0</v>
      </c>
      <c r="K51" s="358">
        <f t="shared" si="32"/>
        <v>0</v>
      </c>
      <c r="L51" s="358">
        <f t="shared" si="32"/>
        <v>0</v>
      </c>
      <c r="M51" s="358">
        <f t="shared" si="32"/>
        <v>0</v>
      </c>
      <c r="N51" s="358">
        <f t="shared" si="32"/>
        <v>0</v>
      </c>
      <c r="O51" s="358">
        <f t="shared" si="32"/>
        <v>0</v>
      </c>
      <c r="P51" s="358">
        <f t="shared" si="32"/>
        <v>0</v>
      </c>
      <c r="Q51" s="358">
        <f t="shared" si="32"/>
        <v>0</v>
      </c>
      <c r="R51" s="358">
        <f t="shared" si="32"/>
        <v>0</v>
      </c>
      <c r="S51" s="358">
        <f t="shared" si="32"/>
        <v>0</v>
      </c>
      <c r="T51" s="358">
        <f t="shared" si="32"/>
        <v>0</v>
      </c>
      <c r="U51" s="358">
        <f t="shared" si="32"/>
        <v>0</v>
      </c>
      <c r="V51" s="358">
        <f t="shared" si="32"/>
        <v>0</v>
      </c>
      <c r="W51" s="358">
        <f t="shared" si="32"/>
        <v>0</v>
      </c>
      <c r="X51" s="358">
        <f t="shared" si="32"/>
        <v>0</v>
      </c>
      <c r="Y51" s="358">
        <f t="shared" si="32"/>
        <v>0</v>
      </c>
      <c r="Z51" s="358">
        <f t="shared" si="32"/>
        <v>0</v>
      </c>
      <c r="AA51" s="358">
        <f t="shared" si="32"/>
        <v>0</v>
      </c>
      <c r="AB51" s="358">
        <f t="shared" si="32"/>
        <v>0</v>
      </c>
      <c r="AC51" s="358">
        <f t="shared" si="32"/>
        <v>0</v>
      </c>
      <c r="AD51" s="358">
        <f t="shared" si="32"/>
        <v>0</v>
      </c>
      <c r="AE51" s="358">
        <f t="shared" si="32"/>
        <v>0</v>
      </c>
      <c r="AF51" s="358">
        <f t="shared" si="32"/>
        <v>0</v>
      </c>
      <c r="AG51" s="358">
        <f t="shared" si="32"/>
        <v>0</v>
      </c>
      <c r="AH51" s="358">
        <f t="shared" ref="AH51:CS51" si="33">SUM(AH46:AH50)</f>
        <v>0</v>
      </c>
      <c r="AI51" s="358">
        <f t="shared" si="33"/>
        <v>0</v>
      </c>
      <c r="AJ51" s="358">
        <f t="shared" si="33"/>
        <v>0</v>
      </c>
      <c r="AK51" s="358">
        <f t="shared" si="33"/>
        <v>0</v>
      </c>
      <c r="AL51" s="358">
        <f t="shared" si="33"/>
        <v>0</v>
      </c>
      <c r="AM51" s="358">
        <f t="shared" si="33"/>
        <v>0</v>
      </c>
      <c r="AN51" s="358">
        <f t="shared" si="33"/>
        <v>0</v>
      </c>
      <c r="AO51" s="358">
        <f t="shared" si="33"/>
        <v>0</v>
      </c>
      <c r="AP51" s="358">
        <f t="shared" si="33"/>
        <v>0</v>
      </c>
      <c r="AQ51" s="358">
        <f t="shared" si="33"/>
        <v>0</v>
      </c>
      <c r="AR51" s="358">
        <f t="shared" si="33"/>
        <v>0</v>
      </c>
      <c r="AS51" s="358">
        <f t="shared" si="33"/>
        <v>0</v>
      </c>
      <c r="AT51" s="358">
        <f t="shared" si="33"/>
        <v>0</v>
      </c>
      <c r="AU51" s="358">
        <f t="shared" si="33"/>
        <v>0</v>
      </c>
      <c r="AV51" s="358">
        <f t="shared" si="33"/>
        <v>0</v>
      </c>
      <c r="AW51" s="358">
        <f t="shared" si="33"/>
        <v>0</v>
      </c>
      <c r="AX51" s="358">
        <f t="shared" si="33"/>
        <v>0</v>
      </c>
      <c r="AY51" s="358">
        <f t="shared" si="33"/>
        <v>0</v>
      </c>
      <c r="AZ51" s="358">
        <f t="shared" si="33"/>
        <v>0</v>
      </c>
      <c r="BA51" s="358">
        <f t="shared" si="33"/>
        <v>0</v>
      </c>
      <c r="BB51" s="358">
        <f t="shared" si="33"/>
        <v>0</v>
      </c>
      <c r="BC51" s="358">
        <f t="shared" si="33"/>
        <v>0</v>
      </c>
      <c r="BD51" s="358">
        <f t="shared" si="33"/>
        <v>0</v>
      </c>
      <c r="BE51" s="358">
        <f t="shared" si="33"/>
        <v>0</v>
      </c>
      <c r="BF51" s="358">
        <f t="shared" si="33"/>
        <v>0</v>
      </c>
      <c r="BG51" s="358">
        <f t="shared" si="33"/>
        <v>0</v>
      </c>
      <c r="BH51" s="358">
        <f t="shared" si="33"/>
        <v>0</v>
      </c>
      <c r="BI51" s="358">
        <f t="shared" si="33"/>
        <v>0</v>
      </c>
      <c r="BJ51" s="358">
        <f t="shared" si="33"/>
        <v>0</v>
      </c>
      <c r="BK51" s="358">
        <f t="shared" si="33"/>
        <v>0</v>
      </c>
      <c r="BL51" s="358">
        <f t="shared" si="33"/>
        <v>0</v>
      </c>
      <c r="BM51" s="358">
        <f t="shared" si="33"/>
        <v>0</v>
      </c>
      <c r="BN51" s="358">
        <f t="shared" si="33"/>
        <v>0</v>
      </c>
      <c r="BO51" s="358">
        <f t="shared" si="33"/>
        <v>0</v>
      </c>
      <c r="BP51" s="358">
        <f t="shared" si="33"/>
        <v>0</v>
      </c>
      <c r="BQ51" s="358">
        <f t="shared" si="33"/>
        <v>0</v>
      </c>
      <c r="BR51" s="358">
        <f t="shared" si="33"/>
        <v>0</v>
      </c>
      <c r="BS51" s="358">
        <f t="shared" si="33"/>
        <v>0</v>
      </c>
      <c r="BT51" s="358">
        <f t="shared" si="33"/>
        <v>0</v>
      </c>
      <c r="BU51" s="358">
        <f t="shared" si="33"/>
        <v>0</v>
      </c>
      <c r="BV51" s="358">
        <f t="shared" si="33"/>
        <v>0</v>
      </c>
      <c r="BW51" s="358">
        <f t="shared" si="33"/>
        <v>0</v>
      </c>
      <c r="BX51" s="358">
        <f t="shared" si="33"/>
        <v>0</v>
      </c>
      <c r="BY51" s="358">
        <f t="shared" si="33"/>
        <v>0</v>
      </c>
      <c r="BZ51" s="358">
        <f t="shared" si="33"/>
        <v>0</v>
      </c>
      <c r="CA51" s="358">
        <f t="shared" si="33"/>
        <v>0</v>
      </c>
      <c r="CB51" s="358">
        <f t="shared" si="33"/>
        <v>0</v>
      </c>
      <c r="CC51" s="358">
        <f t="shared" si="33"/>
        <v>0</v>
      </c>
      <c r="CD51" s="358">
        <f t="shared" si="33"/>
        <v>0</v>
      </c>
      <c r="CE51" s="358">
        <f t="shared" si="33"/>
        <v>0</v>
      </c>
      <c r="CF51" s="358">
        <f t="shared" si="33"/>
        <v>0</v>
      </c>
      <c r="CG51" s="358">
        <f t="shared" si="33"/>
        <v>0</v>
      </c>
      <c r="CH51" s="358">
        <f t="shared" si="33"/>
        <v>0</v>
      </c>
      <c r="CI51" s="358">
        <f t="shared" si="33"/>
        <v>0</v>
      </c>
      <c r="CJ51" s="358">
        <f t="shared" si="33"/>
        <v>0</v>
      </c>
      <c r="CK51" s="358">
        <f t="shared" si="33"/>
        <v>0</v>
      </c>
      <c r="CL51" s="358">
        <f t="shared" si="33"/>
        <v>0</v>
      </c>
      <c r="CM51" s="358">
        <f t="shared" si="33"/>
        <v>0</v>
      </c>
      <c r="CN51" s="358">
        <f t="shared" si="33"/>
        <v>0</v>
      </c>
      <c r="CO51" s="358">
        <f t="shared" si="33"/>
        <v>0</v>
      </c>
      <c r="CP51" s="358">
        <f t="shared" si="33"/>
        <v>0</v>
      </c>
      <c r="CQ51" s="358">
        <f t="shared" si="33"/>
        <v>0</v>
      </c>
      <c r="CR51" s="358">
        <f t="shared" si="33"/>
        <v>0</v>
      </c>
      <c r="CS51" s="358">
        <f t="shared" si="33"/>
        <v>0</v>
      </c>
      <c r="CT51" s="358">
        <f t="shared" ref="CT51:DT51" si="34">SUM(CT46:CT50)</f>
        <v>0</v>
      </c>
      <c r="CU51" s="358">
        <f t="shared" si="34"/>
        <v>0</v>
      </c>
      <c r="CV51" s="358">
        <f t="shared" si="34"/>
        <v>0</v>
      </c>
      <c r="CW51" s="358">
        <f t="shared" si="34"/>
        <v>0</v>
      </c>
      <c r="CX51" s="358">
        <f t="shared" si="34"/>
        <v>0</v>
      </c>
      <c r="CY51" s="358">
        <f t="shared" si="34"/>
        <v>0</v>
      </c>
      <c r="CZ51" s="358">
        <f t="shared" si="34"/>
        <v>0</v>
      </c>
      <c r="DA51" s="358">
        <f t="shared" si="34"/>
        <v>0</v>
      </c>
      <c r="DB51" s="358">
        <f t="shared" si="34"/>
        <v>0</v>
      </c>
      <c r="DC51" s="358">
        <f t="shared" si="34"/>
        <v>0</v>
      </c>
      <c r="DD51" s="358">
        <f t="shared" si="34"/>
        <v>0</v>
      </c>
      <c r="DE51" s="358">
        <f t="shared" si="34"/>
        <v>0</v>
      </c>
      <c r="DF51" s="358">
        <f t="shared" si="34"/>
        <v>0</v>
      </c>
      <c r="DG51" s="358">
        <f t="shared" si="34"/>
        <v>0</v>
      </c>
      <c r="DH51" s="358">
        <f t="shared" si="34"/>
        <v>0</v>
      </c>
      <c r="DI51" s="358">
        <f t="shared" si="34"/>
        <v>0</v>
      </c>
      <c r="DJ51" s="358">
        <f t="shared" si="34"/>
        <v>0</v>
      </c>
      <c r="DK51" s="358">
        <f t="shared" si="34"/>
        <v>0</v>
      </c>
      <c r="DL51" s="358">
        <f t="shared" si="34"/>
        <v>0</v>
      </c>
      <c r="DM51" s="358">
        <f t="shared" si="34"/>
        <v>0</v>
      </c>
      <c r="DN51" s="358">
        <f t="shared" si="34"/>
        <v>0</v>
      </c>
      <c r="DO51" s="358">
        <f t="shared" si="34"/>
        <v>0</v>
      </c>
      <c r="DP51" s="358">
        <f t="shared" si="34"/>
        <v>0</v>
      </c>
      <c r="DQ51" s="358">
        <f t="shared" si="34"/>
        <v>0</v>
      </c>
      <c r="DR51" s="358">
        <f t="shared" si="34"/>
        <v>0</v>
      </c>
      <c r="DS51" s="358">
        <f t="shared" si="34"/>
        <v>0</v>
      </c>
      <c r="DT51" s="358">
        <f t="shared" si="34"/>
        <v>0</v>
      </c>
    </row>
    <row r="52" spans="1:124" s="361" customFormat="1" x14ac:dyDescent="0.2">
      <c r="A52" s="360" t="s">
        <v>326</v>
      </c>
      <c r="B52" s="360">
        <f>B44*B45</f>
        <v>0</v>
      </c>
      <c r="C52" s="360">
        <f t="shared" ref="C52:BN52" si="35">C44*C45</f>
        <v>0</v>
      </c>
      <c r="D52" s="360">
        <f t="shared" si="35"/>
        <v>0</v>
      </c>
      <c r="E52" s="360">
        <f t="shared" si="35"/>
        <v>0</v>
      </c>
      <c r="F52" s="360">
        <f t="shared" si="35"/>
        <v>0</v>
      </c>
      <c r="G52" s="360">
        <f t="shared" si="35"/>
        <v>0</v>
      </c>
      <c r="H52" s="360">
        <f t="shared" si="35"/>
        <v>0</v>
      </c>
      <c r="I52" s="360">
        <f t="shared" si="35"/>
        <v>0</v>
      </c>
      <c r="J52" s="360">
        <f t="shared" si="35"/>
        <v>0</v>
      </c>
      <c r="K52" s="360">
        <f t="shared" si="35"/>
        <v>0</v>
      </c>
      <c r="L52" s="360">
        <f t="shared" si="35"/>
        <v>0</v>
      </c>
      <c r="M52" s="360">
        <f t="shared" si="35"/>
        <v>0</v>
      </c>
      <c r="N52" s="360">
        <f t="shared" si="35"/>
        <v>0</v>
      </c>
      <c r="O52" s="360">
        <f t="shared" si="35"/>
        <v>0</v>
      </c>
      <c r="P52" s="360">
        <f t="shared" si="35"/>
        <v>0</v>
      </c>
      <c r="Q52" s="360">
        <f t="shared" si="35"/>
        <v>0</v>
      </c>
      <c r="R52" s="360">
        <f t="shared" si="35"/>
        <v>0</v>
      </c>
      <c r="S52" s="360">
        <f t="shared" si="35"/>
        <v>0</v>
      </c>
      <c r="T52" s="360">
        <f t="shared" si="35"/>
        <v>0</v>
      </c>
      <c r="U52" s="360">
        <f t="shared" si="35"/>
        <v>0</v>
      </c>
      <c r="V52" s="360">
        <f t="shared" si="35"/>
        <v>0</v>
      </c>
      <c r="W52" s="360">
        <f t="shared" si="35"/>
        <v>0</v>
      </c>
      <c r="X52" s="360">
        <f t="shared" si="35"/>
        <v>0</v>
      </c>
      <c r="Y52" s="360">
        <f t="shared" si="35"/>
        <v>0</v>
      </c>
      <c r="Z52" s="360">
        <f t="shared" si="35"/>
        <v>0</v>
      </c>
      <c r="AA52" s="360">
        <f t="shared" si="35"/>
        <v>0</v>
      </c>
      <c r="AB52" s="360">
        <f t="shared" si="35"/>
        <v>0</v>
      </c>
      <c r="AC52" s="360">
        <f t="shared" si="35"/>
        <v>0</v>
      </c>
      <c r="AD52" s="360">
        <f t="shared" si="35"/>
        <v>0</v>
      </c>
      <c r="AE52" s="360">
        <f t="shared" si="35"/>
        <v>0</v>
      </c>
      <c r="AF52" s="360">
        <f t="shared" si="35"/>
        <v>0</v>
      </c>
      <c r="AG52" s="360">
        <f t="shared" si="35"/>
        <v>0</v>
      </c>
      <c r="AH52" s="360">
        <f t="shared" si="35"/>
        <v>0</v>
      </c>
      <c r="AI52" s="360">
        <f t="shared" si="35"/>
        <v>0</v>
      </c>
      <c r="AJ52" s="360">
        <f t="shared" si="35"/>
        <v>0</v>
      </c>
      <c r="AK52" s="360">
        <f t="shared" si="35"/>
        <v>0</v>
      </c>
      <c r="AL52" s="360">
        <f t="shared" si="35"/>
        <v>0</v>
      </c>
      <c r="AM52" s="360">
        <f t="shared" si="35"/>
        <v>0</v>
      </c>
      <c r="AN52" s="360">
        <f t="shared" si="35"/>
        <v>0</v>
      </c>
      <c r="AO52" s="360">
        <f t="shared" si="35"/>
        <v>0</v>
      </c>
      <c r="AP52" s="360">
        <f t="shared" si="35"/>
        <v>0</v>
      </c>
      <c r="AQ52" s="360">
        <f t="shared" si="35"/>
        <v>0</v>
      </c>
      <c r="AR52" s="360">
        <f t="shared" si="35"/>
        <v>0</v>
      </c>
      <c r="AS52" s="360">
        <f t="shared" si="35"/>
        <v>0</v>
      </c>
      <c r="AT52" s="360">
        <f t="shared" si="35"/>
        <v>0</v>
      </c>
      <c r="AU52" s="360">
        <f t="shared" si="35"/>
        <v>0</v>
      </c>
      <c r="AV52" s="360">
        <f t="shared" si="35"/>
        <v>0</v>
      </c>
      <c r="AW52" s="360">
        <f t="shared" si="35"/>
        <v>0</v>
      </c>
      <c r="AX52" s="360">
        <f t="shared" si="35"/>
        <v>0</v>
      </c>
      <c r="AY52" s="360">
        <f t="shared" si="35"/>
        <v>0</v>
      </c>
      <c r="AZ52" s="360">
        <f t="shared" si="35"/>
        <v>0</v>
      </c>
      <c r="BA52" s="360">
        <f t="shared" si="35"/>
        <v>0</v>
      </c>
      <c r="BB52" s="360">
        <f t="shared" si="35"/>
        <v>0</v>
      </c>
      <c r="BC52" s="360">
        <f t="shared" si="35"/>
        <v>0</v>
      </c>
      <c r="BD52" s="360">
        <f t="shared" si="35"/>
        <v>0</v>
      </c>
      <c r="BE52" s="360">
        <f t="shared" si="35"/>
        <v>0</v>
      </c>
      <c r="BF52" s="360">
        <f t="shared" si="35"/>
        <v>0</v>
      </c>
      <c r="BG52" s="360">
        <f t="shared" si="35"/>
        <v>0</v>
      </c>
      <c r="BH52" s="360">
        <f t="shared" si="35"/>
        <v>0</v>
      </c>
      <c r="BI52" s="360">
        <f t="shared" si="35"/>
        <v>0</v>
      </c>
      <c r="BJ52" s="360">
        <f t="shared" si="35"/>
        <v>0</v>
      </c>
      <c r="BK52" s="360">
        <f t="shared" si="35"/>
        <v>0</v>
      </c>
      <c r="BL52" s="360">
        <f t="shared" si="35"/>
        <v>0</v>
      </c>
      <c r="BM52" s="360">
        <f t="shared" si="35"/>
        <v>0</v>
      </c>
      <c r="BN52" s="360">
        <f t="shared" si="35"/>
        <v>0</v>
      </c>
      <c r="BO52" s="360">
        <f t="shared" ref="BO52:DT52" si="36">BO44*BO45</f>
        <v>0</v>
      </c>
      <c r="BP52" s="360">
        <f t="shared" si="36"/>
        <v>0</v>
      </c>
      <c r="BQ52" s="360">
        <f t="shared" si="36"/>
        <v>0</v>
      </c>
      <c r="BR52" s="360">
        <f t="shared" si="36"/>
        <v>0</v>
      </c>
      <c r="BS52" s="360">
        <f t="shared" si="36"/>
        <v>0</v>
      </c>
      <c r="BT52" s="360">
        <f t="shared" si="36"/>
        <v>0</v>
      </c>
      <c r="BU52" s="360">
        <f t="shared" si="36"/>
        <v>0</v>
      </c>
      <c r="BV52" s="360">
        <f t="shared" si="36"/>
        <v>0</v>
      </c>
      <c r="BW52" s="360">
        <f t="shared" si="36"/>
        <v>0</v>
      </c>
      <c r="BX52" s="360">
        <f t="shared" si="36"/>
        <v>0</v>
      </c>
      <c r="BY52" s="360">
        <f t="shared" si="36"/>
        <v>0</v>
      </c>
      <c r="BZ52" s="360">
        <f t="shared" si="36"/>
        <v>0</v>
      </c>
      <c r="CA52" s="360">
        <f t="shared" si="36"/>
        <v>0</v>
      </c>
      <c r="CB52" s="360">
        <f t="shared" si="36"/>
        <v>0</v>
      </c>
      <c r="CC52" s="360">
        <f t="shared" si="36"/>
        <v>0</v>
      </c>
      <c r="CD52" s="360">
        <f t="shared" si="36"/>
        <v>0</v>
      </c>
      <c r="CE52" s="360">
        <f t="shared" si="36"/>
        <v>0</v>
      </c>
      <c r="CF52" s="360">
        <f t="shared" si="36"/>
        <v>0</v>
      </c>
      <c r="CG52" s="360">
        <f t="shared" si="36"/>
        <v>0</v>
      </c>
      <c r="CH52" s="360">
        <f t="shared" si="36"/>
        <v>0</v>
      </c>
      <c r="CI52" s="360">
        <f t="shared" si="36"/>
        <v>0</v>
      </c>
      <c r="CJ52" s="360">
        <f t="shared" si="36"/>
        <v>0</v>
      </c>
      <c r="CK52" s="360">
        <f t="shared" si="36"/>
        <v>0</v>
      </c>
      <c r="CL52" s="360">
        <f t="shared" si="36"/>
        <v>0</v>
      </c>
      <c r="CM52" s="360">
        <f t="shared" si="36"/>
        <v>0</v>
      </c>
      <c r="CN52" s="360">
        <f t="shared" si="36"/>
        <v>0</v>
      </c>
      <c r="CO52" s="360">
        <f t="shared" si="36"/>
        <v>0</v>
      </c>
      <c r="CP52" s="360">
        <f t="shared" si="36"/>
        <v>0</v>
      </c>
      <c r="CQ52" s="360">
        <f t="shared" si="36"/>
        <v>0</v>
      </c>
      <c r="CR52" s="360">
        <f t="shared" si="36"/>
        <v>0</v>
      </c>
      <c r="CS52" s="360">
        <f t="shared" si="36"/>
        <v>0</v>
      </c>
      <c r="CT52" s="360">
        <f t="shared" si="36"/>
        <v>0</v>
      </c>
      <c r="CU52" s="360">
        <f t="shared" si="36"/>
        <v>0</v>
      </c>
      <c r="CV52" s="360">
        <f t="shared" si="36"/>
        <v>0</v>
      </c>
      <c r="CW52" s="360">
        <f t="shared" si="36"/>
        <v>0</v>
      </c>
      <c r="CX52" s="360">
        <f t="shared" si="36"/>
        <v>0</v>
      </c>
      <c r="CY52" s="360">
        <f t="shared" si="36"/>
        <v>0</v>
      </c>
      <c r="CZ52" s="360">
        <f t="shared" si="36"/>
        <v>0</v>
      </c>
      <c r="DA52" s="360">
        <f t="shared" si="36"/>
        <v>0</v>
      </c>
      <c r="DB52" s="360">
        <f t="shared" si="36"/>
        <v>0</v>
      </c>
      <c r="DC52" s="360">
        <f t="shared" si="36"/>
        <v>0</v>
      </c>
      <c r="DD52" s="360">
        <f t="shared" si="36"/>
        <v>0</v>
      </c>
      <c r="DE52" s="360">
        <f t="shared" si="36"/>
        <v>0</v>
      </c>
      <c r="DF52" s="360">
        <f t="shared" si="36"/>
        <v>0</v>
      </c>
      <c r="DG52" s="360">
        <f t="shared" si="36"/>
        <v>0</v>
      </c>
      <c r="DH52" s="360">
        <f t="shared" si="36"/>
        <v>0</v>
      </c>
      <c r="DI52" s="360">
        <f t="shared" si="36"/>
        <v>0</v>
      </c>
      <c r="DJ52" s="360">
        <f t="shared" si="36"/>
        <v>0</v>
      </c>
      <c r="DK52" s="360">
        <f t="shared" si="36"/>
        <v>0</v>
      </c>
      <c r="DL52" s="360">
        <f t="shared" si="36"/>
        <v>0</v>
      </c>
      <c r="DM52" s="360">
        <f t="shared" si="36"/>
        <v>0</v>
      </c>
      <c r="DN52" s="360">
        <f t="shared" si="36"/>
        <v>0</v>
      </c>
      <c r="DO52" s="360">
        <f t="shared" si="36"/>
        <v>0</v>
      </c>
      <c r="DP52" s="360">
        <f t="shared" si="36"/>
        <v>0</v>
      </c>
      <c r="DQ52" s="360">
        <f t="shared" si="36"/>
        <v>0</v>
      </c>
      <c r="DR52" s="360">
        <f t="shared" si="36"/>
        <v>0</v>
      </c>
      <c r="DS52" s="360">
        <f t="shared" si="36"/>
        <v>0</v>
      </c>
      <c r="DT52" s="360">
        <f t="shared" si="36"/>
        <v>0</v>
      </c>
    </row>
    <row r="53" spans="1:124" s="361" customFormat="1" x14ac:dyDescent="0.2">
      <c r="A53" s="360" t="s">
        <v>334</v>
      </c>
      <c r="B53" s="360">
        <f>B44*B46</f>
        <v>0</v>
      </c>
      <c r="C53" s="360">
        <f t="shared" ref="C53:BN53" si="37">C44*C46</f>
        <v>0</v>
      </c>
      <c r="D53" s="360">
        <f t="shared" si="37"/>
        <v>0</v>
      </c>
      <c r="E53" s="360">
        <f t="shared" si="37"/>
        <v>0</v>
      </c>
      <c r="F53" s="360">
        <f t="shared" si="37"/>
        <v>0</v>
      </c>
      <c r="G53" s="360">
        <f t="shared" si="37"/>
        <v>0</v>
      </c>
      <c r="H53" s="360">
        <f t="shared" si="37"/>
        <v>0</v>
      </c>
      <c r="I53" s="360">
        <f t="shared" si="37"/>
        <v>0</v>
      </c>
      <c r="J53" s="360">
        <f t="shared" si="37"/>
        <v>0</v>
      </c>
      <c r="K53" s="360">
        <f t="shared" si="37"/>
        <v>0</v>
      </c>
      <c r="L53" s="360">
        <f t="shared" si="37"/>
        <v>0</v>
      </c>
      <c r="M53" s="360">
        <f t="shared" si="37"/>
        <v>0</v>
      </c>
      <c r="N53" s="360">
        <f t="shared" si="37"/>
        <v>0</v>
      </c>
      <c r="O53" s="360">
        <f t="shared" si="37"/>
        <v>0</v>
      </c>
      <c r="P53" s="360">
        <f t="shared" si="37"/>
        <v>0</v>
      </c>
      <c r="Q53" s="360">
        <f t="shared" si="37"/>
        <v>0</v>
      </c>
      <c r="R53" s="360">
        <f t="shared" si="37"/>
        <v>0</v>
      </c>
      <c r="S53" s="360">
        <f t="shared" si="37"/>
        <v>0</v>
      </c>
      <c r="T53" s="360">
        <f t="shared" si="37"/>
        <v>0</v>
      </c>
      <c r="U53" s="360">
        <f t="shared" si="37"/>
        <v>0</v>
      </c>
      <c r="V53" s="360">
        <f t="shared" si="37"/>
        <v>0</v>
      </c>
      <c r="W53" s="360">
        <f t="shared" si="37"/>
        <v>0</v>
      </c>
      <c r="X53" s="360">
        <f t="shared" si="37"/>
        <v>0</v>
      </c>
      <c r="Y53" s="360">
        <f t="shared" si="37"/>
        <v>0</v>
      </c>
      <c r="Z53" s="360">
        <f t="shared" si="37"/>
        <v>0</v>
      </c>
      <c r="AA53" s="360">
        <f t="shared" si="37"/>
        <v>0</v>
      </c>
      <c r="AB53" s="360">
        <f t="shared" si="37"/>
        <v>0</v>
      </c>
      <c r="AC53" s="360">
        <f t="shared" si="37"/>
        <v>0</v>
      </c>
      <c r="AD53" s="360">
        <f t="shared" si="37"/>
        <v>0</v>
      </c>
      <c r="AE53" s="360">
        <f t="shared" si="37"/>
        <v>0</v>
      </c>
      <c r="AF53" s="360">
        <f t="shared" si="37"/>
        <v>0</v>
      </c>
      <c r="AG53" s="360">
        <f t="shared" si="37"/>
        <v>0</v>
      </c>
      <c r="AH53" s="360">
        <f t="shared" si="37"/>
        <v>0</v>
      </c>
      <c r="AI53" s="360">
        <f t="shared" si="37"/>
        <v>0</v>
      </c>
      <c r="AJ53" s="360">
        <f t="shared" si="37"/>
        <v>0</v>
      </c>
      <c r="AK53" s="360">
        <f t="shared" si="37"/>
        <v>0</v>
      </c>
      <c r="AL53" s="360">
        <f t="shared" si="37"/>
        <v>0</v>
      </c>
      <c r="AM53" s="360">
        <f t="shared" si="37"/>
        <v>0</v>
      </c>
      <c r="AN53" s="360">
        <f t="shared" si="37"/>
        <v>0</v>
      </c>
      <c r="AO53" s="360">
        <f t="shared" si="37"/>
        <v>0</v>
      </c>
      <c r="AP53" s="360">
        <f t="shared" si="37"/>
        <v>0</v>
      </c>
      <c r="AQ53" s="360">
        <f t="shared" si="37"/>
        <v>0</v>
      </c>
      <c r="AR53" s="360">
        <f t="shared" si="37"/>
        <v>0</v>
      </c>
      <c r="AS53" s="360">
        <f t="shared" si="37"/>
        <v>0</v>
      </c>
      <c r="AT53" s="360">
        <f t="shared" si="37"/>
        <v>0</v>
      </c>
      <c r="AU53" s="360">
        <f t="shared" si="37"/>
        <v>0</v>
      </c>
      <c r="AV53" s="360">
        <f t="shared" si="37"/>
        <v>0</v>
      </c>
      <c r="AW53" s="360">
        <f t="shared" si="37"/>
        <v>0</v>
      </c>
      <c r="AX53" s="360">
        <f t="shared" si="37"/>
        <v>0</v>
      </c>
      <c r="AY53" s="360">
        <f t="shared" si="37"/>
        <v>0</v>
      </c>
      <c r="AZ53" s="360">
        <f t="shared" si="37"/>
        <v>0</v>
      </c>
      <c r="BA53" s="360">
        <f t="shared" si="37"/>
        <v>0</v>
      </c>
      <c r="BB53" s="360">
        <f t="shared" si="37"/>
        <v>0</v>
      </c>
      <c r="BC53" s="360">
        <f t="shared" si="37"/>
        <v>0</v>
      </c>
      <c r="BD53" s="360">
        <f t="shared" si="37"/>
        <v>0</v>
      </c>
      <c r="BE53" s="360">
        <f t="shared" si="37"/>
        <v>0</v>
      </c>
      <c r="BF53" s="360">
        <f t="shared" si="37"/>
        <v>0</v>
      </c>
      <c r="BG53" s="360">
        <f t="shared" si="37"/>
        <v>0</v>
      </c>
      <c r="BH53" s="360">
        <f t="shared" si="37"/>
        <v>0</v>
      </c>
      <c r="BI53" s="360">
        <f t="shared" si="37"/>
        <v>0</v>
      </c>
      <c r="BJ53" s="360">
        <f t="shared" si="37"/>
        <v>0</v>
      </c>
      <c r="BK53" s="360">
        <f t="shared" si="37"/>
        <v>0</v>
      </c>
      <c r="BL53" s="360">
        <f t="shared" si="37"/>
        <v>0</v>
      </c>
      <c r="BM53" s="360">
        <f t="shared" si="37"/>
        <v>0</v>
      </c>
      <c r="BN53" s="360">
        <f t="shared" si="37"/>
        <v>0</v>
      </c>
      <c r="BO53" s="360">
        <f t="shared" ref="BO53:DT53" si="38">BO44*BO46</f>
        <v>0</v>
      </c>
      <c r="BP53" s="360">
        <f t="shared" si="38"/>
        <v>0</v>
      </c>
      <c r="BQ53" s="360">
        <f t="shared" si="38"/>
        <v>0</v>
      </c>
      <c r="BR53" s="360">
        <f t="shared" si="38"/>
        <v>0</v>
      </c>
      <c r="BS53" s="360">
        <f t="shared" si="38"/>
        <v>0</v>
      </c>
      <c r="BT53" s="360">
        <f t="shared" si="38"/>
        <v>0</v>
      </c>
      <c r="BU53" s="360">
        <f t="shared" si="38"/>
        <v>0</v>
      </c>
      <c r="BV53" s="360">
        <f t="shared" si="38"/>
        <v>0</v>
      </c>
      <c r="BW53" s="360">
        <f t="shared" si="38"/>
        <v>0</v>
      </c>
      <c r="BX53" s="360">
        <f t="shared" si="38"/>
        <v>0</v>
      </c>
      <c r="BY53" s="360">
        <f t="shared" si="38"/>
        <v>0</v>
      </c>
      <c r="BZ53" s="360">
        <f t="shared" si="38"/>
        <v>0</v>
      </c>
      <c r="CA53" s="360">
        <f t="shared" si="38"/>
        <v>0</v>
      </c>
      <c r="CB53" s="360">
        <f t="shared" si="38"/>
        <v>0</v>
      </c>
      <c r="CC53" s="360">
        <f t="shared" si="38"/>
        <v>0</v>
      </c>
      <c r="CD53" s="360">
        <f t="shared" si="38"/>
        <v>0</v>
      </c>
      <c r="CE53" s="360">
        <f t="shared" si="38"/>
        <v>0</v>
      </c>
      <c r="CF53" s="360">
        <f t="shared" si="38"/>
        <v>0</v>
      </c>
      <c r="CG53" s="360">
        <f t="shared" si="38"/>
        <v>0</v>
      </c>
      <c r="CH53" s="360">
        <f t="shared" si="38"/>
        <v>0</v>
      </c>
      <c r="CI53" s="360">
        <f t="shared" si="38"/>
        <v>0</v>
      </c>
      <c r="CJ53" s="360">
        <f t="shared" si="38"/>
        <v>0</v>
      </c>
      <c r="CK53" s="360">
        <f t="shared" si="38"/>
        <v>0</v>
      </c>
      <c r="CL53" s="360">
        <f t="shared" si="38"/>
        <v>0</v>
      </c>
      <c r="CM53" s="360">
        <f t="shared" si="38"/>
        <v>0</v>
      </c>
      <c r="CN53" s="360">
        <f t="shared" si="38"/>
        <v>0</v>
      </c>
      <c r="CO53" s="360">
        <f t="shared" si="38"/>
        <v>0</v>
      </c>
      <c r="CP53" s="360">
        <f t="shared" si="38"/>
        <v>0</v>
      </c>
      <c r="CQ53" s="360">
        <f t="shared" si="38"/>
        <v>0</v>
      </c>
      <c r="CR53" s="360">
        <f t="shared" si="38"/>
        <v>0</v>
      </c>
      <c r="CS53" s="360">
        <f t="shared" si="38"/>
        <v>0</v>
      </c>
      <c r="CT53" s="360">
        <f t="shared" si="38"/>
        <v>0</v>
      </c>
      <c r="CU53" s="360">
        <f t="shared" si="38"/>
        <v>0</v>
      </c>
      <c r="CV53" s="360">
        <f t="shared" si="38"/>
        <v>0</v>
      </c>
      <c r="CW53" s="360">
        <f t="shared" si="38"/>
        <v>0</v>
      </c>
      <c r="CX53" s="360">
        <f t="shared" si="38"/>
        <v>0</v>
      </c>
      <c r="CY53" s="360">
        <f t="shared" si="38"/>
        <v>0</v>
      </c>
      <c r="CZ53" s="360">
        <f t="shared" si="38"/>
        <v>0</v>
      </c>
      <c r="DA53" s="360">
        <f t="shared" si="38"/>
        <v>0</v>
      </c>
      <c r="DB53" s="360">
        <f t="shared" si="38"/>
        <v>0</v>
      </c>
      <c r="DC53" s="360">
        <f t="shared" si="38"/>
        <v>0</v>
      </c>
      <c r="DD53" s="360">
        <f t="shared" si="38"/>
        <v>0</v>
      </c>
      <c r="DE53" s="360">
        <f t="shared" si="38"/>
        <v>0</v>
      </c>
      <c r="DF53" s="360">
        <f t="shared" si="38"/>
        <v>0</v>
      </c>
      <c r="DG53" s="360">
        <f t="shared" si="38"/>
        <v>0</v>
      </c>
      <c r="DH53" s="360">
        <f t="shared" si="38"/>
        <v>0</v>
      </c>
      <c r="DI53" s="360">
        <f t="shared" si="38"/>
        <v>0</v>
      </c>
      <c r="DJ53" s="360">
        <f t="shared" si="38"/>
        <v>0</v>
      </c>
      <c r="DK53" s="360">
        <f t="shared" si="38"/>
        <v>0</v>
      </c>
      <c r="DL53" s="360">
        <f t="shared" si="38"/>
        <v>0</v>
      </c>
      <c r="DM53" s="360">
        <f t="shared" si="38"/>
        <v>0</v>
      </c>
      <c r="DN53" s="360">
        <f t="shared" si="38"/>
        <v>0</v>
      </c>
      <c r="DO53" s="360">
        <f t="shared" si="38"/>
        <v>0</v>
      </c>
      <c r="DP53" s="360">
        <f t="shared" si="38"/>
        <v>0</v>
      </c>
      <c r="DQ53" s="360">
        <f t="shared" si="38"/>
        <v>0</v>
      </c>
      <c r="DR53" s="360">
        <f t="shared" si="38"/>
        <v>0</v>
      </c>
      <c r="DS53" s="360">
        <f t="shared" si="38"/>
        <v>0</v>
      </c>
      <c r="DT53" s="360">
        <f t="shared" si="38"/>
        <v>0</v>
      </c>
    </row>
    <row r="54" spans="1:124" s="361" customFormat="1" x14ac:dyDescent="0.2">
      <c r="A54" s="360" t="s">
        <v>335</v>
      </c>
      <c r="B54" s="360">
        <f>B44*(B47+B49+B50)</f>
        <v>0</v>
      </c>
      <c r="C54" s="360">
        <f t="shared" ref="C54:BN54" si="39">C44*(C47+C49+C50)</f>
        <v>0</v>
      </c>
      <c r="D54" s="360">
        <f t="shared" si="39"/>
        <v>0</v>
      </c>
      <c r="E54" s="360">
        <f t="shared" si="39"/>
        <v>0</v>
      </c>
      <c r="F54" s="360">
        <f t="shared" si="39"/>
        <v>0</v>
      </c>
      <c r="G54" s="360">
        <f t="shared" si="39"/>
        <v>0</v>
      </c>
      <c r="H54" s="360">
        <f t="shared" si="39"/>
        <v>0</v>
      </c>
      <c r="I54" s="360">
        <f t="shared" si="39"/>
        <v>0</v>
      </c>
      <c r="J54" s="360">
        <f t="shared" si="39"/>
        <v>0</v>
      </c>
      <c r="K54" s="360">
        <f t="shared" si="39"/>
        <v>0</v>
      </c>
      <c r="L54" s="360">
        <f t="shared" si="39"/>
        <v>0</v>
      </c>
      <c r="M54" s="360">
        <f t="shared" si="39"/>
        <v>0</v>
      </c>
      <c r="N54" s="360">
        <f t="shared" si="39"/>
        <v>0</v>
      </c>
      <c r="O54" s="360">
        <f t="shared" si="39"/>
        <v>0</v>
      </c>
      <c r="P54" s="360">
        <f t="shared" si="39"/>
        <v>0</v>
      </c>
      <c r="Q54" s="360">
        <f t="shared" si="39"/>
        <v>0</v>
      </c>
      <c r="R54" s="360">
        <f t="shared" si="39"/>
        <v>0</v>
      </c>
      <c r="S54" s="360">
        <f t="shared" si="39"/>
        <v>0</v>
      </c>
      <c r="T54" s="360">
        <f t="shared" si="39"/>
        <v>0</v>
      </c>
      <c r="U54" s="360">
        <f t="shared" si="39"/>
        <v>0</v>
      </c>
      <c r="V54" s="360">
        <f t="shared" si="39"/>
        <v>0</v>
      </c>
      <c r="W54" s="360">
        <f t="shared" si="39"/>
        <v>0</v>
      </c>
      <c r="X54" s="360">
        <f t="shared" si="39"/>
        <v>0</v>
      </c>
      <c r="Y54" s="360">
        <f t="shared" si="39"/>
        <v>0</v>
      </c>
      <c r="Z54" s="360">
        <f t="shared" si="39"/>
        <v>0</v>
      </c>
      <c r="AA54" s="360">
        <f t="shared" si="39"/>
        <v>0</v>
      </c>
      <c r="AB54" s="360">
        <f t="shared" si="39"/>
        <v>0</v>
      </c>
      <c r="AC54" s="360">
        <f t="shared" si="39"/>
        <v>0</v>
      </c>
      <c r="AD54" s="360">
        <f t="shared" si="39"/>
        <v>0</v>
      </c>
      <c r="AE54" s="360">
        <f t="shared" si="39"/>
        <v>0</v>
      </c>
      <c r="AF54" s="360">
        <f t="shared" si="39"/>
        <v>0</v>
      </c>
      <c r="AG54" s="360">
        <f t="shared" si="39"/>
        <v>0</v>
      </c>
      <c r="AH54" s="360">
        <f t="shared" si="39"/>
        <v>0</v>
      </c>
      <c r="AI54" s="360">
        <f t="shared" si="39"/>
        <v>0</v>
      </c>
      <c r="AJ54" s="360">
        <f t="shared" si="39"/>
        <v>0</v>
      </c>
      <c r="AK54" s="360">
        <f t="shared" si="39"/>
        <v>0</v>
      </c>
      <c r="AL54" s="360">
        <f t="shared" si="39"/>
        <v>0</v>
      </c>
      <c r="AM54" s="360">
        <f t="shared" si="39"/>
        <v>0</v>
      </c>
      <c r="AN54" s="360">
        <f t="shared" si="39"/>
        <v>0</v>
      </c>
      <c r="AO54" s="360">
        <f t="shared" si="39"/>
        <v>0</v>
      </c>
      <c r="AP54" s="360">
        <f t="shared" si="39"/>
        <v>0</v>
      </c>
      <c r="AQ54" s="360">
        <f t="shared" si="39"/>
        <v>0</v>
      </c>
      <c r="AR54" s="360">
        <f t="shared" si="39"/>
        <v>0</v>
      </c>
      <c r="AS54" s="360">
        <f t="shared" si="39"/>
        <v>0</v>
      </c>
      <c r="AT54" s="360">
        <f t="shared" si="39"/>
        <v>0</v>
      </c>
      <c r="AU54" s="360">
        <f t="shared" si="39"/>
        <v>0</v>
      </c>
      <c r="AV54" s="360">
        <f t="shared" si="39"/>
        <v>0</v>
      </c>
      <c r="AW54" s="360">
        <f t="shared" si="39"/>
        <v>0</v>
      </c>
      <c r="AX54" s="360">
        <f t="shared" si="39"/>
        <v>0</v>
      </c>
      <c r="AY54" s="360">
        <f t="shared" si="39"/>
        <v>0</v>
      </c>
      <c r="AZ54" s="360">
        <f t="shared" si="39"/>
        <v>0</v>
      </c>
      <c r="BA54" s="360">
        <f t="shared" si="39"/>
        <v>0</v>
      </c>
      <c r="BB54" s="360">
        <f t="shared" si="39"/>
        <v>0</v>
      </c>
      <c r="BC54" s="360">
        <f t="shared" si="39"/>
        <v>0</v>
      </c>
      <c r="BD54" s="360">
        <f t="shared" si="39"/>
        <v>0</v>
      </c>
      <c r="BE54" s="360">
        <f t="shared" si="39"/>
        <v>0</v>
      </c>
      <c r="BF54" s="360">
        <f t="shared" si="39"/>
        <v>0</v>
      </c>
      <c r="BG54" s="360">
        <f t="shared" si="39"/>
        <v>0</v>
      </c>
      <c r="BH54" s="360">
        <f t="shared" si="39"/>
        <v>0</v>
      </c>
      <c r="BI54" s="360">
        <f t="shared" si="39"/>
        <v>0</v>
      </c>
      <c r="BJ54" s="360">
        <f t="shared" si="39"/>
        <v>0</v>
      </c>
      <c r="BK54" s="360">
        <f t="shared" si="39"/>
        <v>0</v>
      </c>
      <c r="BL54" s="360">
        <f t="shared" si="39"/>
        <v>0</v>
      </c>
      <c r="BM54" s="360">
        <f t="shared" si="39"/>
        <v>0</v>
      </c>
      <c r="BN54" s="360">
        <f t="shared" si="39"/>
        <v>0</v>
      </c>
      <c r="BO54" s="360">
        <f t="shared" ref="BO54:DT54" si="40">BO44*(BO47+BO49+BO50)</f>
        <v>0</v>
      </c>
      <c r="BP54" s="360">
        <f t="shared" si="40"/>
        <v>0</v>
      </c>
      <c r="BQ54" s="360">
        <f t="shared" si="40"/>
        <v>0</v>
      </c>
      <c r="BR54" s="360">
        <f t="shared" si="40"/>
        <v>0</v>
      </c>
      <c r="BS54" s="360">
        <f t="shared" si="40"/>
        <v>0</v>
      </c>
      <c r="BT54" s="360">
        <f t="shared" si="40"/>
        <v>0</v>
      </c>
      <c r="BU54" s="360">
        <f t="shared" si="40"/>
        <v>0</v>
      </c>
      <c r="BV54" s="360">
        <f t="shared" si="40"/>
        <v>0</v>
      </c>
      <c r="BW54" s="360">
        <f t="shared" si="40"/>
        <v>0</v>
      </c>
      <c r="BX54" s="360">
        <f t="shared" si="40"/>
        <v>0</v>
      </c>
      <c r="BY54" s="360">
        <f t="shared" si="40"/>
        <v>0</v>
      </c>
      <c r="BZ54" s="360">
        <f t="shared" si="40"/>
        <v>0</v>
      </c>
      <c r="CA54" s="360">
        <f t="shared" si="40"/>
        <v>0</v>
      </c>
      <c r="CB54" s="360">
        <f t="shared" si="40"/>
        <v>0</v>
      </c>
      <c r="CC54" s="360">
        <f t="shared" si="40"/>
        <v>0</v>
      </c>
      <c r="CD54" s="360">
        <f t="shared" si="40"/>
        <v>0</v>
      </c>
      <c r="CE54" s="360">
        <f t="shared" si="40"/>
        <v>0</v>
      </c>
      <c r="CF54" s="360">
        <f t="shared" si="40"/>
        <v>0</v>
      </c>
      <c r="CG54" s="360">
        <f t="shared" si="40"/>
        <v>0</v>
      </c>
      <c r="CH54" s="360">
        <f t="shared" si="40"/>
        <v>0</v>
      </c>
      <c r="CI54" s="360">
        <f t="shared" si="40"/>
        <v>0</v>
      </c>
      <c r="CJ54" s="360">
        <f t="shared" si="40"/>
        <v>0</v>
      </c>
      <c r="CK54" s="360">
        <f t="shared" si="40"/>
        <v>0</v>
      </c>
      <c r="CL54" s="360">
        <f t="shared" si="40"/>
        <v>0</v>
      </c>
      <c r="CM54" s="360">
        <f t="shared" si="40"/>
        <v>0</v>
      </c>
      <c r="CN54" s="360">
        <f t="shared" si="40"/>
        <v>0</v>
      </c>
      <c r="CO54" s="360">
        <f t="shared" si="40"/>
        <v>0</v>
      </c>
      <c r="CP54" s="360">
        <f t="shared" si="40"/>
        <v>0</v>
      </c>
      <c r="CQ54" s="360">
        <f t="shared" si="40"/>
        <v>0</v>
      </c>
      <c r="CR54" s="360">
        <f t="shared" si="40"/>
        <v>0</v>
      </c>
      <c r="CS54" s="360">
        <f t="shared" si="40"/>
        <v>0</v>
      </c>
      <c r="CT54" s="360">
        <f t="shared" si="40"/>
        <v>0</v>
      </c>
      <c r="CU54" s="360">
        <f t="shared" si="40"/>
        <v>0</v>
      </c>
      <c r="CV54" s="360">
        <f t="shared" si="40"/>
        <v>0</v>
      </c>
      <c r="CW54" s="360">
        <f t="shared" si="40"/>
        <v>0</v>
      </c>
      <c r="CX54" s="360">
        <f t="shared" si="40"/>
        <v>0</v>
      </c>
      <c r="CY54" s="360">
        <f t="shared" si="40"/>
        <v>0</v>
      </c>
      <c r="CZ54" s="360">
        <f t="shared" si="40"/>
        <v>0</v>
      </c>
      <c r="DA54" s="360">
        <f t="shared" si="40"/>
        <v>0</v>
      </c>
      <c r="DB54" s="360">
        <f t="shared" si="40"/>
        <v>0</v>
      </c>
      <c r="DC54" s="360">
        <f t="shared" si="40"/>
        <v>0</v>
      </c>
      <c r="DD54" s="360">
        <f t="shared" si="40"/>
        <v>0</v>
      </c>
      <c r="DE54" s="360">
        <f t="shared" si="40"/>
        <v>0</v>
      </c>
      <c r="DF54" s="360">
        <f t="shared" si="40"/>
        <v>0</v>
      </c>
      <c r="DG54" s="360">
        <f t="shared" si="40"/>
        <v>0</v>
      </c>
      <c r="DH54" s="360">
        <f t="shared" si="40"/>
        <v>0</v>
      </c>
      <c r="DI54" s="360">
        <f t="shared" si="40"/>
        <v>0</v>
      </c>
      <c r="DJ54" s="360">
        <f t="shared" si="40"/>
        <v>0</v>
      </c>
      <c r="DK54" s="360">
        <f t="shared" si="40"/>
        <v>0</v>
      </c>
      <c r="DL54" s="360">
        <f t="shared" si="40"/>
        <v>0</v>
      </c>
      <c r="DM54" s="360">
        <f t="shared" si="40"/>
        <v>0</v>
      </c>
      <c r="DN54" s="360">
        <f t="shared" si="40"/>
        <v>0</v>
      </c>
      <c r="DO54" s="360">
        <f t="shared" si="40"/>
        <v>0</v>
      </c>
      <c r="DP54" s="360">
        <f t="shared" si="40"/>
        <v>0</v>
      </c>
      <c r="DQ54" s="360">
        <f t="shared" si="40"/>
        <v>0</v>
      </c>
      <c r="DR54" s="360">
        <f t="shared" si="40"/>
        <v>0</v>
      </c>
      <c r="DS54" s="360">
        <f t="shared" si="40"/>
        <v>0</v>
      </c>
      <c r="DT54" s="360">
        <f t="shared" si="40"/>
        <v>0</v>
      </c>
    </row>
    <row r="55" spans="1:124" s="361" customFormat="1" x14ac:dyDescent="0.2">
      <c r="A55" s="360" t="s">
        <v>428</v>
      </c>
      <c r="B55" s="360">
        <f>B44*B48</f>
        <v>0</v>
      </c>
      <c r="C55" s="360">
        <f t="shared" ref="C55:BN55" si="41">C44*C48</f>
        <v>0</v>
      </c>
      <c r="D55" s="360">
        <f t="shared" si="41"/>
        <v>0</v>
      </c>
      <c r="E55" s="360">
        <f t="shared" si="41"/>
        <v>0</v>
      </c>
      <c r="F55" s="360">
        <f t="shared" si="41"/>
        <v>0</v>
      </c>
      <c r="G55" s="360">
        <f t="shared" si="41"/>
        <v>0</v>
      </c>
      <c r="H55" s="360">
        <f t="shared" si="41"/>
        <v>0</v>
      </c>
      <c r="I55" s="360">
        <f t="shared" si="41"/>
        <v>0</v>
      </c>
      <c r="J55" s="360">
        <f t="shared" si="41"/>
        <v>0</v>
      </c>
      <c r="K55" s="360">
        <f t="shared" si="41"/>
        <v>0</v>
      </c>
      <c r="L55" s="360">
        <f t="shared" si="41"/>
        <v>0</v>
      </c>
      <c r="M55" s="360">
        <f t="shared" si="41"/>
        <v>0</v>
      </c>
      <c r="N55" s="360">
        <f t="shared" si="41"/>
        <v>0</v>
      </c>
      <c r="O55" s="360">
        <f t="shared" si="41"/>
        <v>0</v>
      </c>
      <c r="P55" s="360">
        <f t="shared" si="41"/>
        <v>0</v>
      </c>
      <c r="Q55" s="360">
        <f t="shared" si="41"/>
        <v>0</v>
      </c>
      <c r="R55" s="360">
        <f t="shared" si="41"/>
        <v>0</v>
      </c>
      <c r="S55" s="360">
        <f t="shared" si="41"/>
        <v>0</v>
      </c>
      <c r="T55" s="360">
        <f t="shared" si="41"/>
        <v>0</v>
      </c>
      <c r="U55" s="360">
        <f t="shared" si="41"/>
        <v>0</v>
      </c>
      <c r="V55" s="360">
        <f t="shared" si="41"/>
        <v>0</v>
      </c>
      <c r="W55" s="360">
        <f t="shared" si="41"/>
        <v>0</v>
      </c>
      <c r="X55" s="360">
        <f t="shared" si="41"/>
        <v>0</v>
      </c>
      <c r="Y55" s="360">
        <f t="shared" si="41"/>
        <v>0</v>
      </c>
      <c r="Z55" s="360">
        <f t="shared" si="41"/>
        <v>0</v>
      </c>
      <c r="AA55" s="360">
        <f t="shared" si="41"/>
        <v>0</v>
      </c>
      <c r="AB55" s="360">
        <f t="shared" si="41"/>
        <v>0</v>
      </c>
      <c r="AC55" s="360">
        <f t="shared" si="41"/>
        <v>0</v>
      </c>
      <c r="AD55" s="360">
        <f t="shared" si="41"/>
        <v>0</v>
      </c>
      <c r="AE55" s="360">
        <f t="shared" si="41"/>
        <v>0</v>
      </c>
      <c r="AF55" s="360">
        <f t="shared" si="41"/>
        <v>0</v>
      </c>
      <c r="AG55" s="360">
        <f t="shared" si="41"/>
        <v>0</v>
      </c>
      <c r="AH55" s="360">
        <f t="shared" si="41"/>
        <v>0</v>
      </c>
      <c r="AI55" s="360">
        <f t="shared" si="41"/>
        <v>0</v>
      </c>
      <c r="AJ55" s="360">
        <f t="shared" si="41"/>
        <v>0</v>
      </c>
      <c r="AK55" s="360">
        <f t="shared" si="41"/>
        <v>0</v>
      </c>
      <c r="AL55" s="360">
        <f t="shared" si="41"/>
        <v>0</v>
      </c>
      <c r="AM55" s="360">
        <f t="shared" si="41"/>
        <v>0</v>
      </c>
      <c r="AN55" s="360">
        <f t="shared" si="41"/>
        <v>0</v>
      </c>
      <c r="AO55" s="360">
        <f t="shared" si="41"/>
        <v>0</v>
      </c>
      <c r="AP55" s="360">
        <f t="shared" si="41"/>
        <v>0</v>
      </c>
      <c r="AQ55" s="360">
        <f t="shared" si="41"/>
        <v>0</v>
      </c>
      <c r="AR55" s="360">
        <f t="shared" si="41"/>
        <v>0</v>
      </c>
      <c r="AS55" s="360">
        <f t="shared" si="41"/>
        <v>0</v>
      </c>
      <c r="AT55" s="360">
        <f t="shared" si="41"/>
        <v>0</v>
      </c>
      <c r="AU55" s="360">
        <f t="shared" si="41"/>
        <v>0</v>
      </c>
      <c r="AV55" s="360">
        <f t="shared" si="41"/>
        <v>0</v>
      </c>
      <c r="AW55" s="360">
        <f t="shared" si="41"/>
        <v>0</v>
      </c>
      <c r="AX55" s="360">
        <f t="shared" si="41"/>
        <v>0</v>
      </c>
      <c r="AY55" s="360">
        <f t="shared" si="41"/>
        <v>0</v>
      </c>
      <c r="AZ55" s="360">
        <f t="shared" si="41"/>
        <v>0</v>
      </c>
      <c r="BA55" s="360">
        <f t="shared" si="41"/>
        <v>0</v>
      </c>
      <c r="BB55" s="360">
        <f t="shared" si="41"/>
        <v>0</v>
      </c>
      <c r="BC55" s="360">
        <f t="shared" si="41"/>
        <v>0</v>
      </c>
      <c r="BD55" s="360">
        <f t="shared" si="41"/>
        <v>0</v>
      </c>
      <c r="BE55" s="360">
        <f t="shared" si="41"/>
        <v>0</v>
      </c>
      <c r="BF55" s="360">
        <f t="shared" si="41"/>
        <v>0</v>
      </c>
      <c r="BG55" s="360">
        <f t="shared" si="41"/>
        <v>0</v>
      </c>
      <c r="BH55" s="360">
        <f t="shared" si="41"/>
        <v>0</v>
      </c>
      <c r="BI55" s="360">
        <f t="shared" si="41"/>
        <v>0</v>
      </c>
      <c r="BJ55" s="360">
        <f t="shared" si="41"/>
        <v>0</v>
      </c>
      <c r="BK55" s="360">
        <f t="shared" si="41"/>
        <v>0</v>
      </c>
      <c r="BL55" s="360">
        <f t="shared" si="41"/>
        <v>0</v>
      </c>
      <c r="BM55" s="360">
        <f t="shared" si="41"/>
        <v>0</v>
      </c>
      <c r="BN55" s="360">
        <f t="shared" si="41"/>
        <v>0</v>
      </c>
      <c r="BO55" s="360">
        <f t="shared" ref="BO55:DT55" si="42">BO44*BO48</f>
        <v>0</v>
      </c>
      <c r="BP55" s="360">
        <f t="shared" si="42"/>
        <v>0</v>
      </c>
      <c r="BQ55" s="360">
        <f t="shared" si="42"/>
        <v>0</v>
      </c>
      <c r="BR55" s="360">
        <f t="shared" si="42"/>
        <v>0</v>
      </c>
      <c r="BS55" s="360">
        <f t="shared" si="42"/>
        <v>0</v>
      </c>
      <c r="BT55" s="360">
        <f t="shared" si="42"/>
        <v>0</v>
      </c>
      <c r="BU55" s="360">
        <f t="shared" si="42"/>
        <v>0</v>
      </c>
      <c r="BV55" s="360">
        <f t="shared" si="42"/>
        <v>0</v>
      </c>
      <c r="BW55" s="360">
        <f t="shared" si="42"/>
        <v>0</v>
      </c>
      <c r="BX55" s="360">
        <f t="shared" si="42"/>
        <v>0</v>
      </c>
      <c r="BY55" s="360">
        <f t="shared" si="42"/>
        <v>0</v>
      </c>
      <c r="BZ55" s="360">
        <f t="shared" si="42"/>
        <v>0</v>
      </c>
      <c r="CA55" s="360">
        <f t="shared" si="42"/>
        <v>0</v>
      </c>
      <c r="CB55" s="360">
        <f t="shared" si="42"/>
        <v>0</v>
      </c>
      <c r="CC55" s="360">
        <f t="shared" si="42"/>
        <v>0</v>
      </c>
      <c r="CD55" s="360">
        <f t="shared" si="42"/>
        <v>0</v>
      </c>
      <c r="CE55" s="360">
        <f t="shared" si="42"/>
        <v>0</v>
      </c>
      <c r="CF55" s="360">
        <f t="shared" si="42"/>
        <v>0</v>
      </c>
      <c r="CG55" s="360">
        <f t="shared" si="42"/>
        <v>0</v>
      </c>
      <c r="CH55" s="360">
        <f t="shared" si="42"/>
        <v>0</v>
      </c>
      <c r="CI55" s="360">
        <f t="shared" si="42"/>
        <v>0</v>
      </c>
      <c r="CJ55" s="360">
        <f t="shared" si="42"/>
        <v>0</v>
      </c>
      <c r="CK55" s="360">
        <f t="shared" si="42"/>
        <v>0</v>
      </c>
      <c r="CL55" s="360">
        <f t="shared" si="42"/>
        <v>0</v>
      </c>
      <c r="CM55" s="360">
        <f t="shared" si="42"/>
        <v>0</v>
      </c>
      <c r="CN55" s="360">
        <f t="shared" si="42"/>
        <v>0</v>
      </c>
      <c r="CO55" s="360">
        <f t="shared" si="42"/>
        <v>0</v>
      </c>
      <c r="CP55" s="360">
        <f t="shared" si="42"/>
        <v>0</v>
      </c>
      <c r="CQ55" s="360">
        <f t="shared" si="42"/>
        <v>0</v>
      </c>
      <c r="CR55" s="360">
        <f t="shared" si="42"/>
        <v>0</v>
      </c>
      <c r="CS55" s="360">
        <f t="shared" si="42"/>
        <v>0</v>
      </c>
      <c r="CT55" s="360">
        <f t="shared" si="42"/>
        <v>0</v>
      </c>
      <c r="CU55" s="360">
        <f t="shared" si="42"/>
        <v>0</v>
      </c>
      <c r="CV55" s="360">
        <f t="shared" si="42"/>
        <v>0</v>
      </c>
      <c r="CW55" s="360">
        <f t="shared" si="42"/>
        <v>0</v>
      </c>
      <c r="CX55" s="360">
        <f t="shared" si="42"/>
        <v>0</v>
      </c>
      <c r="CY55" s="360">
        <f t="shared" si="42"/>
        <v>0</v>
      </c>
      <c r="CZ55" s="360">
        <f t="shared" si="42"/>
        <v>0</v>
      </c>
      <c r="DA55" s="360">
        <f t="shared" si="42"/>
        <v>0</v>
      </c>
      <c r="DB55" s="360">
        <f t="shared" si="42"/>
        <v>0</v>
      </c>
      <c r="DC55" s="360">
        <f t="shared" si="42"/>
        <v>0</v>
      </c>
      <c r="DD55" s="360">
        <f t="shared" si="42"/>
        <v>0</v>
      </c>
      <c r="DE55" s="360">
        <f t="shared" si="42"/>
        <v>0</v>
      </c>
      <c r="DF55" s="360">
        <f t="shared" si="42"/>
        <v>0</v>
      </c>
      <c r="DG55" s="360">
        <f t="shared" si="42"/>
        <v>0</v>
      </c>
      <c r="DH55" s="360">
        <f t="shared" si="42"/>
        <v>0</v>
      </c>
      <c r="DI55" s="360">
        <f t="shared" si="42"/>
        <v>0</v>
      </c>
      <c r="DJ55" s="360">
        <f t="shared" si="42"/>
        <v>0</v>
      </c>
      <c r="DK55" s="360">
        <f t="shared" si="42"/>
        <v>0</v>
      </c>
      <c r="DL55" s="360">
        <f t="shared" si="42"/>
        <v>0</v>
      </c>
      <c r="DM55" s="360">
        <f t="shared" si="42"/>
        <v>0</v>
      </c>
      <c r="DN55" s="360">
        <f t="shared" si="42"/>
        <v>0</v>
      </c>
      <c r="DO55" s="360">
        <f t="shared" si="42"/>
        <v>0</v>
      </c>
      <c r="DP55" s="360">
        <f t="shared" si="42"/>
        <v>0</v>
      </c>
      <c r="DQ55" s="360">
        <f t="shared" si="42"/>
        <v>0</v>
      </c>
      <c r="DR55" s="360">
        <f t="shared" si="42"/>
        <v>0</v>
      </c>
      <c r="DS55" s="360">
        <f t="shared" si="42"/>
        <v>0</v>
      </c>
      <c r="DT55" s="360">
        <f t="shared" si="42"/>
        <v>0</v>
      </c>
    </row>
    <row r="56" spans="1:124" s="361" customFormat="1" x14ac:dyDescent="0.2">
      <c r="A56" s="360" t="s">
        <v>330</v>
      </c>
      <c r="B56" s="360">
        <f t="shared" ref="B56:AG56" si="43">SUM(B53:B55)</f>
        <v>0</v>
      </c>
      <c r="C56" s="360">
        <f t="shared" si="43"/>
        <v>0</v>
      </c>
      <c r="D56" s="360">
        <f t="shared" si="43"/>
        <v>0</v>
      </c>
      <c r="E56" s="360">
        <f t="shared" si="43"/>
        <v>0</v>
      </c>
      <c r="F56" s="360">
        <f t="shared" si="43"/>
        <v>0</v>
      </c>
      <c r="G56" s="360">
        <f t="shared" si="43"/>
        <v>0</v>
      </c>
      <c r="H56" s="360">
        <f t="shared" si="43"/>
        <v>0</v>
      </c>
      <c r="I56" s="360">
        <f t="shared" si="43"/>
        <v>0</v>
      </c>
      <c r="J56" s="360">
        <f t="shared" si="43"/>
        <v>0</v>
      </c>
      <c r="K56" s="360">
        <f t="shared" si="43"/>
        <v>0</v>
      </c>
      <c r="L56" s="360">
        <f t="shared" si="43"/>
        <v>0</v>
      </c>
      <c r="M56" s="360">
        <f t="shared" si="43"/>
        <v>0</v>
      </c>
      <c r="N56" s="360">
        <f t="shared" si="43"/>
        <v>0</v>
      </c>
      <c r="O56" s="360">
        <f t="shared" si="43"/>
        <v>0</v>
      </c>
      <c r="P56" s="360">
        <f t="shared" si="43"/>
        <v>0</v>
      </c>
      <c r="Q56" s="360">
        <f t="shared" si="43"/>
        <v>0</v>
      </c>
      <c r="R56" s="360">
        <f t="shared" si="43"/>
        <v>0</v>
      </c>
      <c r="S56" s="360">
        <f t="shared" si="43"/>
        <v>0</v>
      </c>
      <c r="T56" s="360">
        <f t="shared" si="43"/>
        <v>0</v>
      </c>
      <c r="U56" s="360">
        <f t="shared" si="43"/>
        <v>0</v>
      </c>
      <c r="V56" s="360">
        <f t="shared" si="43"/>
        <v>0</v>
      </c>
      <c r="W56" s="360">
        <f t="shared" si="43"/>
        <v>0</v>
      </c>
      <c r="X56" s="360">
        <f t="shared" si="43"/>
        <v>0</v>
      </c>
      <c r="Y56" s="360">
        <f t="shared" si="43"/>
        <v>0</v>
      </c>
      <c r="Z56" s="360">
        <f t="shared" si="43"/>
        <v>0</v>
      </c>
      <c r="AA56" s="360">
        <f t="shared" si="43"/>
        <v>0</v>
      </c>
      <c r="AB56" s="360">
        <f t="shared" si="43"/>
        <v>0</v>
      </c>
      <c r="AC56" s="360">
        <f t="shared" si="43"/>
        <v>0</v>
      </c>
      <c r="AD56" s="360">
        <f t="shared" si="43"/>
        <v>0</v>
      </c>
      <c r="AE56" s="360">
        <f t="shared" si="43"/>
        <v>0</v>
      </c>
      <c r="AF56" s="360">
        <f t="shared" si="43"/>
        <v>0</v>
      </c>
      <c r="AG56" s="360">
        <f t="shared" si="43"/>
        <v>0</v>
      </c>
      <c r="AH56" s="360">
        <f t="shared" ref="AH56:CS56" si="44">SUM(AH53:AH55)</f>
        <v>0</v>
      </c>
      <c r="AI56" s="360">
        <f t="shared" si="44"/>
        <v>0</v>
      </c>
      <c r="AJ56" s="360">
        <f t="shared" si="44"/>
        <v>0</v>
      </c>
      <c r="AK56" s="360">
        <f t="shared" si="44"/>
        <v>0</v>
      </c>
      <c r="AL56" s="360">
        <f t="shared" si="44"/>
        <v>0</v>
      </c>
      <c r="AM56" s="360">
        <f t="shared" si="44"/>
        <v>0</v>
      </c>
      <c r="AN56" s="360">
        <f t="shared" si="44"/>
        <v>0</v>
      </c>
      <c r="AO56" s="360">
        <f t="shared" si="44"/>
        <v>0</v>
      </c>
      <c r="AP56" s="360">
        <f t="shared" si="44"/>
        <v>0</v>
      </c>
      <c r="AQ56" s="360">
        <f t="shared" si="44"/>
        <v>0</v>
      </c>
      <c r="AR56" s="360">
        <f t="shared" si="44"/>
        <v>0</v>
      </c>
      <c r="AS56" s="360">
        <f t="shared" si="44"/>
        <v>0</v>
      </c>
      <c r="AT56" s="360">
        <f t="shared" si="44"/>
        <v>0</v>
      </c>
      <c r="AU56" s="360">
        <f t="shared" si="44"/>
        <v>0</v>
      </c>
      <c r="AV56" s="360">
        <f t="shared" si="44"/>
        <v>0</v>
      </c>
      <c r="AW56" s="360">
        <f t="shared" si="44"/>
        <v>0</v>
      </c>
      <c r="AX56" s="360">
        <f t="shared" si="44"/>
        <v>0</v>
      </c>
      <c r="AY56" s="360">
        <f t="shared" si="44"/>
        <v>0</v>
      </c>
      <c r="AZ56" s="360">
        <f t="shared" si="44"/>
        <v>0</v>
      </c>
      <c r="BA56" s="360">
        <f t="shared" si="44"/>
        <v>0</v>
      </c>
      <c r="BB56" s="360">
        <f t="shared" si="44"/>
        <v>0</v>
      </c>
      <c r="BC56" s="360">
        <f t="shared" si="44"/>
        <v>0</v>
      </c>
      <c r="BD56" s="360">
        <f t="shared" si="44"/>
        <v>0</v>
      </c>
      <c r="BE56" s="360">
        <f t="shared" si="44"/>
        <v>0</v>
      </c>
      <c r="BF56" s="360">
        <f t="shared" si="44"/>
        <v>0</v>
      </c>
      <c r="BG56" s="360">
        <f t="shared" si="44"/>
        <v>0</v>
      </c>
      <c r="BH56" s="360">
        <f t="shared" si="44"/>
        <v>0</v>
      </c>
      <c r="BI56" s="360">
        <f t="shared" si="44"/>
        <v>0</v>
      </c>
      <c r="BJ56" s="360">
        <f t="shared" si="44"/>
        <v>0</v>
      </c>
      <c r="BK56" s="360">
        <f t="shared" si="44"/>
        <v>0</v>
      </c>
      <c r="BL56" s="360">
        <f t="shared" si="44"/>
        <v>0</v>
      </c>
      <c r="BM56" s="360">
        <f t="shared" si="44"/>
        <v>0</v>
      </c>
      <c r="BN56" s="360">
        <f t="shared" si="44"/>
        <v>0</v>
      </c>
      <c r="BO56" s="360">
        <f t="shared" si="44"/>
        <v>0</v>
      </c>
      <c r="BP56" s="360">
        <f t="shared" si="44"/>
        <v>0</v>
      </c>
      <c r="BQ56" s="360">
        <f t="shared" si="44"/>
        <v>0</v>
      </c>
      <c r="BR56" s="360">
        <f t="shared" si="44"/>
        <v>0</v>
      </c>
      <c r="BS56" s="360">
        <f t="shared" si="44"/>
        <v>0</v>
      </c>
      <c r="BT56" s="360">
        <f t="shared" si="44"/>
        <v>0</v>
      </c>
      <c r="BU56" s="360">
        <f t="shared" si="44"/>
        <v>0</v>
      </c>
      <c r="BV56" s="360">
        <f t="shared" si="44"/>
        <v>0</v>
      </c>
      <c r="BW56" s="360">
        <f t="shared" si="44"/>
        <v>0</v>
      </c>
      <c r="BX56" s="360">
        <f t="shared" si="44"/>
        <v>0</v>
      </c>
      <c r="BY56" s="360">
        <f t="shared" si="44"/>
        <v>0</v>
      </c>
      <c r="BZ56" s="360">
        <f t="shared" si="44"/>
        <v>0</v>
      </c>
      <c r="CA56" s="360">
        <f t="shared" si="44"/>
        <v>0</v>
      </c>
      <c r="CB56" s="360">
        <f t="shared" si="44"/>
        <v>0</v>
      </c>
      <c r="CC56" s="360">
        <f t="shared" si="44"/>
        <v>0</v>
      </c>
      <c r="CD56" s="360">
        <f t="shared" si="44"/>
        <v>0</v>
      </c>
      <c r="CE56" s="360">
        <f t="shared" si="44"/>
        <v>0</v>
      </c>
      <c r="CF56" s="360">
        <f t="shared" si="44"/>
        <v>0</v>
      </c>
      <c r="CG56" s="360">
        <f t="shared" si="44"/>
        <v>0</v>
      </c>
      <c r="CH56" s="360">
        <f t="shared" si="44"/>
        <v>0</v>
      </c>
      <c r="CI56" s="360">
        <f t="shared" si="44"/>
        <v>0</v>
      </c>
      <c r="CJ56" s="360">
        <f t="shared" si="44"/>
        <v>0</v>
      </c>
      <c r="CK56" s="360">
        <f t="shared" si="44"/>
        <v>0</v>
      </c>
      <c r="CL56" s="360">
        <f t="shared" si="44"/>
        <v>0</v>
      </c>
      <c r="CM56" s="360">
        <f t="shared" si="44"/>
        <v>0</v>
      </c>
      <c r="CN56" s="360">
        <f t="shared" si="44"/>
        <v>0</v>
      </c>
      <c r="CO56" s="360">
        <f t="shared" si="44"/>
        <v>0</v>
      </c>
      <c r="CP56" s="360">
        <f t="shared" si="44"/>
        <v>0</v>
      </c>
      <c r="CQ56" s="360">
        <f t="shared" si="44"/>
        <v>0</v>
      </c>
      <c r="CR56" s="360">
        <f t="shared" si="44"/>
        <v>0</v>
      </c>
      <c r="CS56" s="360">
        <f t="shared" si="44"/>
        <v>0</v>
      </c>
      <c r="CT56" s="360">
        <f t="shared" ref="CT56:DT56" si="45">SUM(CT53:CT55)</f>
        <v>0</v>
      </c>
      <c r="CU56" s="360">
        <f t="shared" si="45"/>
        <v>0</v>
      </c>
      <c r="CV56" s="360">
        <f t="shared" si="45"/>
        <v>0</v>
      </c>
      <c r="CW56" s="360">
        <f t="shared" si="45"/>
        <v>0</v>
      </c>
      <c r="CX56" s="360">
        <f t="shared" si="45"/>
        <v>0</v>
      </c>
      <c r="CY56" s="360">
        <f t="shared" si="45"/>
        <v>0</v>
      </c>
      <c r="CZ56" s="360">
        <f t="shared" si="45"/>
        <v>0</v>
      </c>
      <c r="DA56" s="360">
        <f t="shared" si="45"/>
        <v>0</v>
      </c>
      <c r="DB56" s="360">
        <f t="shared" si="45"/>
        <v>0</v>
      </c>
      <c r="DC56" s="360">
        <f t="shared" si="45"/>
        <v>0</v>
      </c>
      <c r="DD56" s="360">
        <f t="shared" si="45"/>
        <v>0</v>
      </c>
      <c r="DE56" s="360">
        <f t="shared" si="45"/>
        <v>0</v>
      </c>
      <c r="DF56" s="360">
        <f t="shared" si="45"/>
        <v>0</v>
      </c>
      <c r="DG56" s="360">
        <f t="shared" si="45"/>
        <v>0</v>
      </c>
      <c r="DH56" s="360">
        <f t="shared" si="45"/>
        <v>0</v>
      </c>
      <c r="DI56" s="360">
        <f t="shared" si="45"/>
        <v>0</v>
      </c>
      <c r="DJ56" s="360">
        <f t="shared" si="45"/>
        <v>0</v>
      </c>
      <c r="DK56" s="360">
        <f t="shared" si="45"/>
        <v>0</v>
      </c>
      <c r="DL56" s="360">
        <f t="shared" si="45"/>
        <v>0</v>
      </c>
      <c r="DM56" s="360">
        <f t="shared" si="45"/>
        <v>0</v>
      </c>
      <c r="DN56" s="360">
        <f t="shared" si="45"/>
        <v>0</v>
      </c>
      <c r="DO56" s="360">
        <f t="shared" si="45"/>
        <v>0</v>
      </c>
      <c r="DP56" s="360">
        <f t="shared" si="45"/>
        <v>0</v>
      </c>
      <c r="DQ56" s="360">
        <f t="shared" si="45"/>
        <v>0</v>
      </c>
      <c r="DR56" s="360">
        <f t="shared" si="45"/>
        <v>0</v>
      </c>
      <c r="DS56" s="360">
        <f t="shared" si="45"/>
        <v>0</v>
      </c>
      <c r="DT56" s="360">
        <f t="shared" si="45"/>
        <v>0</v>
      </c>
    </row>
    <row r="57" spans="1:124" x14ac:dyDescent="0.2">
      <c r="A57" s="136"/>
    </row>
    <row r="58" spans="1:124" x14ac:dyDescent="0.2">
      <c r="A58" s="136"/>
    </row>
    <row r="59" spans="1:124" x14ac:dyDescent="0.2">
      <c r="A59" s="136"/>
    </row>
    <row r="60" spans="1:124" x14ac:dyDescent="0.2">
      <c r="A60" s="136"/>
    </row>
    <row r="61" spans="1:124" x14ac:dyDescent="0.2">
      <c r="A61" s="136"/>
    </row>
    <row r="62" spans="1:124" x14ac:dyDescent="0.2">
      <c r="A62" s="136"/>
    </row>
    <row r="63" spans="1:124" x14ac:dyDescent="0.2">
      <c r="A63" s="136"/>
    </row>
    <row r="64" spans="1:124" x14ac:dyDescent="0.2">
      <c r="A64" s="136"/>
    </row>
    <row r="65" spans="1:1" x14ac:dyDescent="0.2">
      <c r="A65" s="136"/>
    </row>
    <row r="66" spans="1:1" x14ac:dyDescent="0.2">
      <c r="A66" s="136"/>
    </row>
    <row r="67" spans="1:1" x14ac:dyDescent="0.2">
      <c r="A67" s="136"/>
    </row>
    <row r="68" spans="1:1" x14ac:dyDescent="0.2">
      <c r="A68" s="136"/>
    </row>
    <row r="69" spans="1:1" x14ac:dyDescent="0.2">
      <c r="A69" s="136"/>
    </row>
    <row r="70" spans="1:1" x14ac:dyDescent="0.2">
      <c r="A70" s="136"/>
    </row>
    <row r="71" spans="1:1" x14ac:dyDescent="0.2">
      <c r="A71" s="136"/>
    </row>
    <row r="72" spans="1:1" x14ac:dyDescent="0.2">
      <c r="A72" s="136"/>
    </row>
    <row r="73" spans="1:1" x14ac:dyDescent="0.2">
      <c r="A73" s="136"/>
    </row>
    <row r="74" spans="1:1" x14ac:dyDescent="0.2">
      <c r="A74" s="136"/>
    </row>
    <row r="75" spans="1:1" x14ac:dyDescent="0.2">
      <c r="A75" s="136"/>
    </row>
    <row r="76" spans="1:1" x14ac:dyDescent="0.2">
      <c r="A76" s="136"/>
    </row>
    <row r="77" spans="1:1" x14ac:dyDescent="0.2">
      <c r="A77" s="136"/>
    </row>
    <row r="78" spans="1:1" x14ac:dyDescent="0.2">
      <c r="A78" s="136"/>
    </row>
    <row r="80" spans="1:1" x14ac:dyDescent="0.2">
      <c r="A80" s="136" t="s">
        <v>276</v>
      </c>
    </row>
    <row r="87" spans="1:124" x14ac:dyDescent="0.2">
      <c r="A87" s="196"/>
    </row>
    <row r="88" spans="1:124" x14ac:dyDescent="0.2">
      <c r="A88" s="196"/>
    </row>
    <row r="89" spans="1:124" s="234" customFormat="1" ht="13.5" thickBot="1" x14ac:dyDescent="0.25"/>
    <row r="90" spans="1:124" s="296" customFormat="1" ht="15.75" thickTop="1" x14ac:dyDescent="0.25">
      <c r="A90" s="179" t="s">
        <v>333</v>
      </c>
    </row>
    <row r="91" spans="1:124" s="302" customFormat="1" ht="15" x14ac:dyDescent="0.25">
      <c r="A91" s="301" t="s">
        <v>331</v>
      </c>
      <c r="B91" s="302">
        <f>B22+B37</f>
        <v>0</v>
      </c>
      <c r="C91" s="302">
        <f t="shared" ref="C91:BN92" si="46">C22+C37</f>
        <v>0</v>
      </c>
      <c r="D91" s="302">
        <f t="shared" si="46"/>
        <v>0</v>
      </c>
      <c r="E91" s="302">
        <f t="shared" si="46"/>
        <v>0</v>
      </c>
      <c r="F91" s="302">
        <f t="shared" si="46"/>
        <v>0</v>
      </c>
      <c r="G91" s="302">
        <f t="shared" si="46"/>
        <v>0</v>
      </c>
      <c r="H91" s="302">
        <f t="shared" si="46"/>
        <v>0</v>
      </c>
      <c r="I91" s="302">
        <f t="shared" si="46"/>
        <v>0</v>
      </c>
      <c r="J91" s="302">
        <f t="shared" si="46"/>
        <v>0</v>
      </c>
      <c r="K91" s="302">
        <f t="shared" si="46"/>
        <v>0</v>
      </c>
      <c r="L91" s="302">
        <f t="shared" si="46"/>
        <v>0</v>
      </c>
      <c r="M91" s="302">
        <f t="shared" si="46"/>
        <v>0</v>
      </c>
      <c r="N91" s="302">
        <f t="shared" si="46"/>
        <v>0</v>
      </c>
      <c r="O91" s="302">
        <f t="shared" si="46"/>
        <v>0</v>
      </c>
      <c r="P91" s="302">
        <f t="shared" si="46"/>
        <v>0</v>
      </c>
      <c r="Q91" s="302">
        <f t="shared" si="46"/>
        <v>0</v>
      </c>
      <c r="R91" s="302">
        <f t="shared" si="46"/>
        <v>0</v>
      </c>
      <c r="S91" s="302">
        <f t="shared" si="46"/>
        <v>0</v>
      </c>
      <c r="T91" s="302">
        <f t="shared" si="46"/>
        <v>0</v>
      </c>
      <c r="U91" s="302">
        <f t="shared" si="46"/>
        <v>0</v>
      </c>
      <c r="V91" s="302">
        <f t="shared" si="46"/>
        <v>0</v>
      </c>
      <c r="W91" s="302">
        <f t="shared" si="46"/>
        <v>0</v>
      </c>
      <c r="X91" s="302">
        <f t="shared" si="46"/>
        <v>0</v>
      </c>
      <c r="Y91" s="302">
        <f t="shared" si="46"/>
        <v>0</v>
      </c>
      <c r="Z91" s="302">
        <f t="shared" si="46"/>
        <v>0</v>
      </c>
      <c r="AA91" s="302">
        <f t="shared" si="46"/>
        <v>0</v>
      </c>
      <c r="AB91" s="302">
        <f t="shared" si="46"/>
        <v>0</v>
      </c>
      <c r="AC91" s="302">
        <f t="shared" si="46"/>
        <v>0</v>
      </c>
      <c r="AD91" s="302">
        <f t="shared" si="46"/>
        <v>0</v>
      </c>
      <c r="AE91" s="302">
        <f t="shared" si="46"/>
        <v>0</v>
      </c>
      <c r="AF91" s="302">
        <f t="shared" si="46"/>
        <v>0</v>
      </c>
      <c r="AG91" s="302">
        <f t="shared" si="46"/>
        <v>0</v>
      </c>
      <c r="AH91" s="302">
        <f t="shared" si="46"/>
        <v>0</v>
      </c>
      <c r="AI91" s="302">
        <f t="shared" si="46"/>
        <v>0</v>
      </c>
      <c r="AJ91" s="302">
        <f t="shared" si="46"/>
        <v>0</v>
      </c>
      <c r="AK91" s="302">
        <f t="shared" si="46"/>
        <v>0</v>
      </c>
      <c r="AL91" s="302">
        <f t="shared" si="46"/>
        <v>0</v>
      </c>
      <c r="AM91" s="302">
        <f t="shared" si="46"/>
        <v>0</v>
      </c>
      <c r="AN91" s="302">
        <f t="shared" si="46"/>
        <v>0</v>
      </c>
      <c r="AO91" s="302">
        <f t="shared" si="46"/>
        <v>0</v>
      </c>
      <c r="AP91" s="302">
        <f t="shared" si="46"/>
        <v>0</v>
      </c>
      <c r="AQ91" s="302">
        <f t="shared" si="46"/>
        <v>0</v>
      </c>
      <c r="AR91" s="302">
        <f t="shared" si="46"/>
        <v>0</v>
      </c>
      <c r="AS91" s="302">
        <f t="shared" si="46"/>
        <v>0</v>
      </c>
      <c r="AT91" s="302">
        <f t="shared" si="46"/>
        <v>0</v>
      </c>
      <c r="AU91" s="302">
        <f t="shared" si="46"/>
        <v>0</v>
      </c>
      <c r="AV91" s="302">
        <f t="shared" si="46"/>
        <v>0</v>
      </c>
      <c r="AW91" s="302">
        <f t="shared" si="46"/>
        <v>0</v>
      </c>
      <c r="AX91" s="302">
        <f t="shared" si="46"/>
        <v>0</v>
      </c>
      <c r="AY91" s="302">
        <f t="shared" si="46"/>
        <v>0</v>
      </c>
      <c r="AZ91" s="302">
        <f t="shared" si="46"/>
        <v>0</v>
      </c>
      <c r="BA91" s="302">
        <f t="shared" si="46"/>
        <v>0</v>
      </c>
      <c r="BB91" s="302">
        <f t="shared" si="46"/>
        <v>0</v>
      </c>
      <c r="BC91" s="302">
        <f t="shared" si="46"/>
        <v>0</v>
      </c>
      <c r="BD91" s="302">
        <f t="shared" si="46"/>
        <v>0</v>
      </c>
      <c r="BE91" s="302">
        <f t="shared" si="46"/>
        <v>0</v>
      </c>
      <c r="BF91" s="302">
        <f t="shared" si="46"/>
        <v>0</v>
      </c>
      <c r="BG91" s="302">
        <f t="shared" si="46"/>
        <v>0</v>
      </c>
      <c r="BH91" s="302">
        <f t="shared" si="46"/>
        <v>0</v>
      </c>
      <c r="BI91" s="302">
        <f t="shared" si="46"/>
        <v>0</v>
      </c>
      <c r="BJ91" s="302">
        <f t="shared" si="46"/>
        <v>0</v>
      </c>
      <c r="BK91" s="302">
        <f t="shared" si="46"/>
        <v>0</v>
      </c>
      <c r="BL91" s="302">
        <f t="shared" si="46"/>
        <v>0</v>
      </c>
      <c r="BM91" s="302">
        <f t="shared" si="46"/>
        <v>0</v>
      </c>
      <c r="BN91" s="302">
        <f t="shared" si="46"/>
        <v>0</v>
      </c>
      <c r="BO91" s="302">
        <f t="shared" ref="BO91:DT95" si="47">BO22+BO37</f>
        <v>0</v>
      </c>
      <c r="BP91" s="302">
        <f t="shared" si="47"/>
        <v>0</v>
      </c>
      <c r="BQ91" s="302">
        <f t="shared" si="47"/>
        <v>0</v>
      </c>
      <c r="BR91" s="302">
        <f t="shared" si="47"/>
        <v>0</v>
      </c>
      <c r="BS91" s="302">
        <f t="shared" si="47"/>
        <v>0</v>
      </c>
      <c r="BT91" s="302">
        <f t="shared" si="47"/>
        <v>0</v>
      </c>
      <c r="BU91" s="302">
        <f t="shared" si="47"/>
        <v>0</v>
      </c>
      <c r="BV91" s="302">
        <f t="shared" si="47"/>
        <v>0</v>
      </c>
      <c r="BW91" s="302">
        <f t="shared" si="47"/>
        <v>0</v>
      </c>
      <c r="BX91" s="302">
        <f t="shared" si="47"/>
        <v>0</v>
      </c>
      <c r="BY91" s="302">
        <f t="shared" si="47"/>
        <v>0</v>
      </c>
      <c r="BZ91" s="302">
        <f t="shared" si="47"/>
        <v>0</v>
      </c>
      <c r="CA91" s="302">
        <f t="shared" si="47"/>
        <v>0</v>
      </c>
      <c r="CB91" s="302">
        <f t="shared" si="47"/>
        <v>0</v>
      </c>
      <c r="CC91" s="302">
        <f t="shared" si="47"/>
        <v>0</v>
      </c>
      <c r="CD91" s="302">
        <f t="shared" si="47"/>
        <v>0</v>
      </c>
      <c r="CE91" s="302">
        <f t="shared" si="47"/>
        <v>0</v>
      </c>
      <c r="CF91" s="302">
        <f t="shared" si="47"/>
        <v>0</v>
      </c>
      <c r="CG91" s="302">
        <f t="shared" si="47"/>
        <v>0</v>
      </c>
      <c r="CH91" s="302">
        <f t="shared" si="47"/>
        <v>0</v>
      </c>
      <c r="CI91" s="302">
        <f t="shared" si="47"/>
        <v>0</v>
      </c>
      <c r="CJ91" s="302">
        <f t="shared" si="47"/>
        <v>0</v>
      </c>
      <c r="CK91" s="302">
        <f t="shared" si="47"/>
        <v>0</v>
      </c>
      <c r="CL91" s="302">
        <f t="shared" si="47"/>
        <v>0</v>
      </c>
      <c r="CM91" s="302">
        <f t="shared" si="47"/>
        <v>0</v>
      </c>
      <c r="CN91" s="302">
        <f t="shared" si="47"/>
        <v>0</v>
      </c>
      <c r="CO91" s="302">
        <f t="shared" si="47"/>
        <v>0</v>
      </c>
      <c r="CP91" s="302">
        <f t="shared" si="47"/>
        <v>0</v>
      </c>
      <c r="CQ91" s="302">
        <f t="shared" si="47"/>
        <v>0</v>
      </c>
      <c r="CR91" s="302">
        <f t="shared" si="47"/>
        <v>0</v>
      </c>
      <c r="CS91" s="302">
        <f t="shared" si="47"/>
        <v>0</v>
      </c>
      <c r="CT91" s="302">
        <f t="shared" si="47"/>
        <v>0</v>
      </c>
      <c r="CU91" s="302">
        <f t="shared" si="47"/>
        <v>0</v>
      </c>
      <c r="CV91" s="302">
        <f t="shared" si="47"/>
        <v>0</v>
      </c>
      <c r="CW91" s="302">
        <f t="shared" si="47"/>
        <v>0</v>
      </c>
      <c r="CX91" s="302">
        <f t="shared" si="47"/>
        <v>0</v>
      </c>
      <c r="CY91" s="302">
        <f t="shared" si="47"/>
        <v>0</v>
      </c>
      <c r="CZ91" s="302">
        <f t="shared" si="47"/>
        <v>0</v>
      </c>
      <c r="DA91" s="302">
        <f t="shared" si="47"/>
        <v>0</v>
      </c>
      <c r="DB91" s="302">
        <f t="shared" si="47"/>
        <v>0</v>
      </c>
      <c r="DC91" s="302">
        <f t="shared" si="47"/>
        <v>0</v>
      </c>
      <c r="DD91" s="302">
        <f t="shared" si="47"/>
        <v>0</v>
      </c>
      <c r="DE91" s="302">
        <f t="shared" si="47"/>
        <v>0</v>
      </c>
      <c r="DF91" s="302">
        <f t="shared" si="47"/>
        <v>0</v>
      </c>
      <c r="DG91" s="302">
        <f t="shared" si="47"/>
        <v>0</v>
      </c>
      <c r="DH91" s="302">
        <f t="shared" si="47"/>
        <v>0</v>
      </c>
      <c r="DI91" s="302">
        <f t="shared" si="47"/>
        <v>0</v>
      </c>
      <c r="DJ91" s="302">
        <f t="shared" si="47"/>
        <v>0</v>
      </c>
      <c r="DK91" s="302">
        <f t="shared" si="47"/>
        <v>0</v>
      </c>
      <c r="DL91" s="302">
        <f t="shared" si="47"/>
        <v>0</v>
      </c>
      <c r="DM91" s="302">
        <f t="shared" si="47"/>
        <v>0</v>
      </c>
      <c r="DN91" s="302">
        <f t="shared" si="47"/>
        <v>0</v>
      </c>
      <c r="DO91" s="302">
        <f t="shared" si="47"/>
        <v>0</v>
      </c>
      <c r="DP91" s="302">
        <f t="shared" si="47"/>
        <v>0</v>
      </c>
      <c r="DQ91" s="302">
        <f t="shared" si="47"/>
        <v>0</v>
      </c>
      <c r="DR91" s="302">
        <f t="shared" si="47"/>
        <v>0</v>
      </c>
      <c r="DS91" s="302">
        <f t="shared" si="47"/>
        <v>0</v>
      </c>
      <c r="DT91" s="302">
        <f t="shared" si="47"/>
        <v>0</v>
      </c>
    </row>
    <row r="92" spans="1:124" s="203" customFormat="1" ht="15" x14ac:dyDescent="0.25">
      <c r="A92" s="223" t="s">
        <v>336</v>
      </c>
      <c r="B92" s="203">
        <f>B23+B38</f>
        <v>0</v>
      </c>
      <c r="C92" s="203">
        <f t="shared" ref="C92:Q92" si="48">C23+C38</f>
        <v>0</v>
      </c>
      <c r="D92" s="203">
        <f t="shared" si="48"/>
        <v>0</v>
      </c>
      <c r="E92" s="203">
        <f t="shared" si="48"/>
        <v>0</v>
      </c>
      <c r="F92" s="203">
        <f t="shared" si="48"/>
        <v>0</v>
      </c>
      <c r="G92" s="203">
        <f t="shared" si="48"/>
        <v>0</v>
      </c>
      <c r="H92" s="203">
        <f t="shared" si="48"/>
        <v>0</v>
      </c>
      <c r="I92" s="203">
        <f t="shared" si="48"/>
        <v>0</v>
      </c>
      <c r="J92" s="203">
        <f t="shared" si="48"/>
        <v>0</v>
      </c>
      <c r="K92" s="203">
        <f t="shared" si="48"/>
        <v>0</v>
      </c>
      <c r="L92" s="203">
        <f t="shared" si="48"/>
        <v>0</v>
      </c>
      <c r="M92" s="203">
        <f t="shared" si="48"/>
        <v>0</v>
      </c>
      <c r="N92" s="203">
        <f t="shared" si="48"/>
        <v>0</v>
      </c>
      <c r="O92" s="203">
        <f t="shared" si="48"/>
        <v>0</v>
      </c>
      <c r="P92" s="203">
        <f t="shared" si="48"/>
        <v>0</v>
      </c>
      <c r="Q92" s="203">
        <f t="shared" si="48"/>
        <v>0</v>
      </c>
      <c r="R92" s="203">
        <f t="shared" si="46"/>
        <v>0</v>
      </c>
      <c r="S92" s="203">
        <f t="shared" si="46"/>
        <v>0</v>
      </c>
      <c r="T92" s="203">
        <f t="shared" si="46"/>
        <v>0</v>
      </c>
      <c r="U92" s="203">
        <f t="shared" si="46"/>
        <v>0</v>
      </c>
      <c r="V92" s="203">
        <f t="shared" si="46"/>
        <v>0</v>
      </c>
      <c r="W92" s="203">
        <f t="shared" si="46"/>
        <v>0</v>
      </c>
      <c r="X92" s="203">
        <f t="shared" si="46"/>
        <v>0</v>
      </c>
      <c r="Y92" s="203">
        <f t="shared" si="46"/>
        <v>0</v>
      </c>
      <c r="Z92" s="203">
        <f t="shared" si="46"/>
        <v>0</v>
      </c>
      <c r="AA92" s="203">
        <f t="shared" si="46"/>
        <v>0</v>
      </c>
      <c r="AB92" s="203">
        <f t="shared" si="46"/>
        <v>0</v>
      </c>
      <c r="AC92" s="203">
        <f t="shared" si="46"/>
        <v>0</v>
      </c>
      <c r="AD92" s="203">
        <f t="shared" si="46"/>
        <v>0</v>
      </c>
      <c r="AE92" s="203">
        <f t="shared" si="46"/>
        <v>0</v>
      </c>
      <c r="AF92" s="203">
        <f t="shared" si="46"/>
        <v>0</v>
      </c>
      <c r="AG92" s="203">
        <f t="shared" si="46"/>
        <v>0</v>
      </c>
      <c r="AH92" s="203">
        <f t="shared" si="46"/>
        <v>0</v>
      </c>
      <c r="AI92" s="203">
        <f t="shared" si="46"/>
        <v>0</v>
      </c>
      <c r="AJ92" s="203">
        <f t="shared" si="46"/>
        <v>0</v>
      </c>
      <c r="AK92" s="203">
        <f t="shared" si="46"/>
        <v>0</v>
      </c>
      <c r="AL92" s="203">
        <f t="shared" si="46"/>
        <v>0</v>
      </c>
      <c r="AM92" s="203">
        <f t="shared" si="46"/>
        <v>0</v>
      </c>
      <c r="AN92" s="203">
        <f t="shared" si="46"/>
        <v>0</v>
      </c>
      <c r="AO92" s="203">
        <f t="shared" si="46"/>
        <v>0</v>
      </c>
      <c r="AP92" s="203">
        <f t="shared" si="46"/>
        <v>0</v>
      </c>
      <c r="AQ92" s="203">
        <f t="shared" si="46"/>
        <v>0</v>
      </c>
      <c r="AR92" s="203">
        <f t="shared" si="46"/>
        <v>0</v>
      </c>
      <c r="AS92" s="203">
        <f t="shared" si="46"/>
        <v>0</v>
      </c>
      <c r="AT92" s="203">
        <f t="shared" si="46"/>
        <v>0</v>
      </c>
      <c r="AU92" s="203">
        <f t="shared" si="46"/>
        <v>0</v>
      </c>
      <c r="AV92" s="203">
        <f t="shared" si="46"/>
        <v>0</v>
      </c>
      <c r="AW92" s="203">
        <f t="shared" si="46"/>
        <v>0</v>
      </c>
      <c r="AX92" s="203">
        <f t="shared" si="46"/>
        <v>0</v>
      </c>
      <c r="AY92" s="203">
        <f t="shared" si="46"/>
        <v>0</v>
      </c>
      <c r="AZ92" s="203">
        <f t="shared" si="46"/>
        <v>0</v>
      </c>
      <c r="BA92" s="203">
        <f t="shared" si="46"/>
        <v>0</v>
      </c>
      <c r="BB92" s="203">
        <f t="shared" si="46"/>
        <v>0</v>
      </c>
      <c r="BC92" s="203">
        <f t="shared" si="46"/>
        <v>0</v>
      </c>
      <c r="BD92" s="203">
        <f t="shared" si="46"/>
        <v>0</v>
      </c>
      <c r="BE92" s="203">
        <f t="shared" si="46"/>
        <v>0</v>
      </c>
      <c r="BF92" s="203">
        <f t="shared" si="46"/>
        <v>0</v>
      </c>
      <c r="BG92" s="203">
        <f t="shared" si="46"/>
        <v>0</v>
      </c>
      <c r="BH92" s="203">
        <f t="shared" si="46"/>
        <v>0</v>
      </c>
      <c r="BI92" s="203">
        <f t="shared" si="46"/>
        <v>0</v>
      </c>
      <c r="BJ92" s="203">
        <f t="shared" si="46"/>
        <v>0</v>
      </c>
      <c r="BK92" s="203">
        <f t="shared" si="46"/>
        <v>0</v>
      </c>
      <c r="BL92" s="203">
        <f t="shared" si="46"/>
        <v>0</v>
      </c>
      <c r="BM92" s="203">
        <f t="shared" si="46"/>
        <v>0</v>
      </c>
      <c r="BN92" s="203">
        <f t="shared" si="46"/>
        <v>0</v>
      </c>
      <c r="BO92" s="203">
        <f t="shared" si="47"/>
        <v>0</v>
      </c>
      <c r="BP92" s="203">
        <f t="shared" si="47"/>
        <v>0</v>
      </c>
      <c r="BQ92" s="203">
        <f t="shared" si="47"/>
        <v>0</v>
      </c>
      <c r="BR92" s="203">
        <f t="shared" si="47"/>
        <v>0</v>
      </c>
      <c r="BS92" s="203">
        <f t="shared" si="47"/>
        <v>0</v>
      </c>
      <c r="BT92" s="203">
        <f t="shared" si="47"/>
        <v>0</v>
      </c>
      <c r="BU92" s="203">
        <f t="shared" si="47"/>
        <v>0</v>
      </c>
      <c r="BV92" s="203">
        <f t="shared" si="47"/>
        <v>0</v>
      </c>
      <c r="BW92" s="203">
        <f t="shared" si="47"/>
        <v>0</v>
      </c>
      <c r="BX92" s="203">
        <f t="shared" si="47"/>
        <v>0</v>
      </c>
      <c r="BY92" s="203">
        <f t="shared" si="47"/>
        <v>0</v>
      </c>
      <c r="BZ92" s="203">
        <f t="shared" si="47"/>
        <v>0</v>
      </c>
      <c r="CA92" s="203">
        <f t="shared" si="47"/>
        <v>0</v>
      </c>
      <c r="CB92" s="203">
        <f t="shared" si="47"/>
        <v>0</v>
      </c>
      <c r="CC92" s="203">
        <f t="shared" si="47"/>
        <v>0</v>
      </c>
      <c r="CD92" s="203">
        <f t="shared" si="47"/>
        <v>0</v>
      </c>
      <c r="CE92" s="203">
        <f t="shared" si="47"/>
        <v>0</v>
      </c>
      <c r="CF92" s="203">
        <f t="shared" si="47"/>
        <v>0</v>
      </c>
      <c r="CG92" s="203">
        <f t="shared" si="47"/>
        <v>0</v>
      </c>
      <c r="CH92" s="203">
        <f t="shared" si="47"/>
        <v>0</v>
      </c>
      <c r="CI92" s="203">
        <f t="shared" si="47"/>
        <v>0</v>
      </c>
      <c r="CJ92" s="203">
        <f t="shared" si="47"/>
        <v>0</v>
      </c>
      <c r="CK92" s="203">
        <f t="shared" si="47"/>
        <v>0</v>
      </c>
      <c r="CL92" s="203">
        <f t="shared" si="47"/>
        <v>0</v>
      </c>
      <c r="CM92" s="203">
        <f t="shared" si="47"/>
        <v>0</v>
      </c>
      <c r="CN92" s="203">
        <f t="shared" si="47"/>
        <v>0</v>
      </c>
      <c r="CO92" s="203">
        <f t="shared" si="47"/>
        <v>0</v>
      </c>
      <c r="CP92" s="203">
        <f t="shared" si="47"/>
        <v>0</v>
      </c>
      <c r="CQ92" s="203">
        <f t="shared" si="47"/>
        <v>0</v>
      </c>
      <c r="CR92" s="203">
        <f t="shared" si="47"/>
        <v>0</v>
      </c>
      <c r="CS92" s="203">
        <f t="shared" si="47"/>
        <v>0</v>
      </c>
      <c r="CT92" s="203">
        <f t="shared" si="47"/>
        <v>0</v>
      </c>
      <c r="CU92" s="203">
        <f t="shared" si="47"/>
        <v>0</v>
      </c>
      <c r="CV92" s="203">
        <f t="shared" si="47"/>
        <v>0</v>
      </c>
      <c r="CW92" s="203">
        <f t="shared" si="47"/>
        <v>0</v>
      </c>
      <c r="CX92" s="203">
        <f t="shared" si="47"/>
        <v>0</v>
      </c>
      <c r="CY92" s="203">
        <f t="shared" si="47"/>
        <v>0</v>
      </c>
      <c r="CZ92" s="203">
        <f t="shared" si="47"/>
        <v>0</v>
      </c>
      <c r="DA92" s="203">
        <f t="shared" si="47"/>
        <v>0</v>
      </c>
      <c r="DB92" s="203">
        <f t="shared" si="47"/>
        <v>0</v>
      </c>
      <c r="DC92" s="203">
        <f t="shared" si="47"/>
        <v>0</v>
      </c>
      <c r="DD92" s="203">
        <f t="shared" si="47"/>
        <v>0</v>
      </c>
      <c r="DE92" s="203">
        <f t="shared" si="47"/>
        <v>0</v>
      </c>
      <c r="DF92" s="203">
        <f t="shared" si="47"/>
        <v>0</v>
      </c>
      <c r="DG92" s="203">
        <f t="shared" si="47"/>
        <v>0</v>
      </c>
      <c r="DH92" s="203">
        <f t="shared" si="47"/>
        <v>0</v>
      </c>
      <c r="DI92" s="203">
        <f t="shared" si="47"/>
        <v>0</v>
      </c>
      <c r="DJ92" s="203">
        <f t="shared" si="47"/>
        <v>0</v>
      </c>
      <c r="DK92" s="203">
        <f t="shared" si="47"/>
        <v>0</v>
      </c>
      <c r="DL92" s="203">
        <f t="shared" si="47"/>
        <v>0</v>
      </c>
      <c r="DM92" s="203">
        <f t="shared" si="47"/>
        <v>0</v>
      </c>
      <c r="DN92" s="203">
        <f t="shared" si="47"/>
        <v>0</v>
      </c>
      <c r="DO92" s="203">
        <f t="shared" si="47"/>
        <v>0</v>
      </c>
      <c r="DP92" s="203">
        <f t="shared" si="47"/>
        <v>0</v>
      </c>
      <c r="DQ92" s="203">
        <f t="shared" si="47"/>
        <v>0</v>
      </c>
      <c r="DR92" s="203">
        <f t="shared" si="47"/>
        <v>0</v>
      </c>
      <c r="DS92" s="203">
        <f t="shared" si="47"/>
        <v>0</v>
      </c>
      <c r="DT92" s="203">
        <f t="shared" si="47"/>
        <v>0</v>
      </c>
    </row>
    <row r="93" spans="1:124" s="203" customFormat="1" ht="15" x14ac:dyDescent="0.25">
      <c r="A93" s="223" t="s">
        <v>337</v>
      </c>
      <c r="B93" s="203">
        <f>B24+B39</f>
        <v>0</v>
      </c>
      <c r="C93" s="203">
        <f t="shared" ref="C93:BN95" si="49">C24+C39</f>
        <v>0</v>
      </c>
      <c r="D93" s="203">
        <f t="shared" si="49"/>
        <v>0</v>
      </c>
      <c r="E93" s="203">
        <f t="shared" si="49"/>
        <v>0</v>
      </c>
      <c r="F93" s="203">
        <f t="shared" si="49"/>
        <v>0</v>
      </c>
      <c r="G93" s="203">
        <f t="shared" si="49"/>
        <v>0</v>
      </c>
      <c r="H93" s="203">
        <f t="shared" si="49"/>
        <v>0</v>
      </c>
      <c r="I93" s="203">
        <f t="shared" si="49"/>
        <v>0</v>
      </c>
      <c r="J93" s="203">
        <f t="shared" si="49"/>
        <v>0</v>
      </c>
      <c r="K93" s="203">
        <f t="shared" si="49"/>
        <v>0</v>
      </c>
      <c r="L93" s="203">
        <f t="shared" si="49"/>
        <v>0</v>
      </c>
      <c r="M93" s="203">
        <f t="shared" si="49"/>
        <v>0</v>
      </c>
      <c r="N93" s="203">
        <f t="shared" si="49"/>
        <v>0</v>
      </c>
      <c r="O93" s="203">
        <f t="shared" si="49"/>
        <v>0</v>
      </c>
      <c r="P93" s="203">
        <f t="shared" si="49"/>
        <v>0</v>
      </c>
      <c r="Q93" s="203">
        <f t="shared" si="49"/>
        <v>0</v>
      </c>
      <c r="R93" s="203">
        <f t="shared" si="49"/>
        <v>0</v>
      </c>
      <c r="S93" s="203">
        <f t="shared" si="49"/>
        <v>0</v>
      </c>
      <c r="T93" s="203">
        <f t="shared" si="49"/>
        <v>0</v>
      </c>
      <c r="U93" s="203">
        <f t="shared" si="49"/>
        <v>0</v>
      </c>
      <c r="V93" s="203">
        <f t="shared" si="49"/>
        <v>0</v>
      </c>
      <c r="W93" s="203">
        <f t="shared" si="49"/>
        <v>0</v>
      </c>
      <c r="X93" s="203">
        <f t="shared" si="49"/>
        <v>0</v>
      </c>
      <c r="Y93" s="203">
        <f t="shared" si="49"/>
        <v>0</v>
      </c>
      <c r="Z93" s="203">
        <f t="shared" si="49"/>
        <v>0</v>
      </c>
      <c r="AA93" s="203">
        <f t="shared" si="49"/>
        <v>0</v>
      </c>
      <c r="AB93" s="203">
        <f t="shared" si="49"/>
        <v>0</v>
      </c>
      <c r="AC93" s="203">
        <f t="shared" si="49"/>
        <v>0</v>
      </c>
      <c r="AD93" s="203">
        <f t="shared" si="49"/>
        <v>0</v>
      </c>
      <c r="AE93" s="203">
        <f t="shared" si="49"/>
        <v>0</v>
      </c>
      <c r="AF93" s="203">
        <f t="shared" si="49"/>
        <v>0</v>
      </c>
      <c r="AG93" s="203">
        <f t="shared" si="49"/>
        <v>0</v>
      </c>
      <c r="AH93" s="203">
        <f t="shared" si="49"/>
        <v>0</v>
      </c>
      <c r="AI93" s="203">
        <f t="shared" si="49"/>
        <v>0</v>
      </c>
      <c r="AJ93" s="203">
        <f t="shared" si="49"/>
        <v>0</v>
      </c>
      <c r="AK93" s="203">
        <f t="shared" si="49"/>
        <v>0</v>
      </c>
      <c r="AL93" s="203">
        <f t="shared" si="49"/>
        <v>0</v>
      </c>
      <c r="AM93" s="203">
        <f t="shared" si="49"/>
        <v>0</v>
      </c>
      <c r="AN93" s="203">
        <f t="shared" si="49"/>
        <v>0</v>
      </c>
      <c r="AO93" s="203">
        <f t="shared" si="49"/>
        <v>0</v>
      </c>
      <c r="AP93" s="203">
        <f t="shared" si="49"/>
        <v>0</v>
      </c>
      <c r="AQ93" s="203">
        <f t="shared" si="49"/>
        <v>0</v>
      </c>
      <c r="AR93" s="203">
        <f t="shared" si="49"/>
        <v>0</v>
      </c>
      <c r="AS93" s="203">
        <f t="shared" si="49"/>
        <v>0</v>
      </c>
      <c r="AT93" s="203">
        <f t="shared" si="49"/>
        <v>0</v>
      </c>
      <c r="AU93" s="203">
        <f t="shared" si="49"/>
        <v>0</v>
      </c>
      <c r="AV93" s="203">
        <f t="shared" si="49"/>
        <v>0</v>
      </c>
      <c r="AW93" s="203">
        <f t="shared" si="49"/>
        <v>0</v>
      </c>
      <c r="AX93" s="203">
        <f t="shared" si="49"/>
        <v>0</v>
      </c>
      <c r="AY93" s="203">
        <f t="shared" si="49"/>
        <v>0</v>
      </c>
      <c r="AZ93" s="203">
        <f t="shared" si="49"/>
        <v>0</v>
      </c>
      <c r="BA93" s="203">
        <f t="shared" si="49"/>
        <v>0</v>
      </c>
      <c r="BB93" s="203">
        <f t="shared" si="49"/>
        <v>0</v>
      </c>
      <c r="BC93" s="203">
        <f t="shared" si="49"/>
        <v>0</v>
      </c>
      <c r="BD93" s="203">
        <f t="shared" si="49"/>
        <v>0</v>
      </c>
      <c r="BE93" s="203">
        <f t="shared" si="49"/>
        <v>0</v>
      </c>
      <c r="BF93" s="203">
        <f t="shared" si="49"/>
        <v>0</v>
      </c>
      <c r="BG93" s="203">
        <f t="shared" si="49"/>
        <v>0</v>
      </c>
      <c r="BH93" s="203">
        <f t="shared" si="49"/>
        <v>0</v>
      </c>
      <c r="BI93" s="203">
        <f t="shared" si="49"/>
        <v>0</v>
      </c>
      <c r="BJ93" s="203">
        <f t="shared" si="49"/>
        <v>0</v>
      </c>
      <c r="BK93" s="203">
        <f t="shared" si="49"/>
        <v>0</v>
      </c>
      <c r="BL93" s="203">
        <f t="shared" si="49"/>
        <v>0</v>
      </c>
      <c r="BM93" s="203">
        <f t="shared" si="49"/>
        <v>0</v>
      </c>
      <c r="BN93" s="203">
        <f t="shared" si="49"/>
        <v>0</v>
      </c>
      <c r="BO93" s="203">
        <f t="shared" si="47"/>
        <v>0</v>
      </c>
      <c r="BP93" s="203">
        <f t="shared" si="47"/>
        <v>0</v>
      </c>
      <c r="BQ93" s="203">
        <f t="shared" si="47"/>
        <v>0</v>
      </c>
      <c r="BR93" s="203">
        <f t="shared" si="47"/>
        <v>0</v>
      </c>
      <c r="BS93" s="203">
        <f t="shared" si="47"/>
        <v>0</v>
      </c>
      <c r="BT93" s="203">
        <f t="shared" si="47"/>
        <v>0</v>
      </c>
      <c r="BU93" s="203">
        <f t="shared" si="47"/>
        <v>0</v>
      </c>
      <c r="BV93" s="203">
        <f t="shared" si="47"/>
        <v>0</v>
      </c>
      <c r="BW93" s="203">
        <f t="shared" si="47"/>
        <v>0</v>
      </c>
      <c r="BX93" s="203">
        <f t="shared" si="47"/>
        <v>0</v>
      </c>
      <c r="BY93" s="203">
        <f t="shared" si="47"/>
        <v>0</v>
      </c>
      <c r="BZ93" s="203">
        <f t="shared" si="47"/>
        <v>0</v>
      </c>
      <c r="CA93" s="203">
        <f t="shared" si="47"/>
        <v>0</v>
      </c>
      <c r="CB93" s="203">
        <f t="shared" si="47"/>
        <v>0</v>
      </c>
      <c r="CC93" s="203">
        <f t="shared" si="47"/>
        <v>0</v>
      </c>
      <c r="CD93" s="203">
        <f t="shared" si="47"/>
        <v>0</v>
      </c>
      <c r="CE93" s="203">
        <f t="shared" si="47"/>
        <v>0</v>
      </c>
      <c r="CF93" s="203">
        <f t="shared" si="47"/>
        <v>0</v>
      </c>
      <c r="CG93" s="203">
        <f t="shared" si="47"/>
        <v>0</v>
      </c>
      <c r="CH93" s="203">
        <f t="shared" si="47"/>
        <v>0</v>
      </c>
      <c r="CI93" s="203">
        <f t="shared" si="47"/>
        <v>0</v>
      </c>
      <c r="CJ93" s="203">
        <f t="shared" si="47"/>
        <v>0</v>
      </c>
      <c r="CK93" s="203">
        <f t="shared" si="47"/>
        <v>0</v>
      </c>
      <c r="CL93" s="203">
        <f t="shared" si="47"/>
        <v>0</v>
      </c>
      <c r="CM93" s="203">
        <f t="shared" si="47"/>
        <v>0</v>
      </c>
      <c r="CN93" s="203">
        <f t="shared" si="47"/>
        <v>0</v>
      </c>
      <c r="CO93" s="203">
        <f t="shared" si="47"/>
        <v>0</v>
      </c>
      <c r="CP93" s="203">
        <f t="shared" si="47"/>
        <v>0</v>
      </c>
      <c r="CQ93" s="203">
        <f t="shared" si="47"/>
        <v>0</v>
      </c>
      <c r="CR93" s="203">
        <f t="shared" si="47"/>
        <v>0</v>
      </c>
      <c r="CS93" s="203">
        <f t="shared" si="47"/>
        <v>0</v>
      </c>
      <c r="CT93" s="203">
        <f t="shared" si="47"/>
        <v>0</v>
      </c>
      <c r="CU93" s="203">
        <f t="shared" si="47"/>
        <v>0</v>
      </c>
      <c r="CV93" s="203">
        <f t="shared" si="47"/>
        <v>0</v>
      </c>
      <c r="CW93" s="203">
        <f t="shared" si="47"/>
        <v>0</v>
      </c>
      <c r="CX93" s="203">
        <f t="shared" si="47"/>
        <v>0</v>
      </c>
      <c r="CY93" s="203">
        <f t="shared" si="47"/>
        <v>0</v>
      </c>
      <c r="CZ93" s="203">
        <f t="shared" si="47"/>
        <v>0</v>
      </c>
      <c r="DA93" s="203">
        <f t="shared" si="47"/>
        <v>0</v>
      </c>
      <c r="DB93" s="203">
        <f t="shared" si="47"/>
        <v>0</v>
      </c>
      <c r="DC93" s="203">
        <f t="shared" si="47"/>
        <v>0</v>
      </c>
      <c r="DD93" s="203">
        <f t="shared" si="47"/>
        <v>0</v>
      </c>
      <c r="DE93" s="203">
        <f t="shared" si="47"/>
        <v>0</v>
      </c>
      <c r="DF93" s="203">
        <f t="shared" si="47"/>
        <v>0</v>
      </c>
      <c r="DG93" s="203">
        <f t="shared" si="47"/>
        <v>0</v>
      </c>
      <c r="DH93" s="203">
        <f t="shared" si="47"/>
        <v>0</v>
      </c>
      <c r="DI93" s="203">
        <f t="shared" si="47"/>
        <v>0</v>
      </c>
      <c r="DJ93" s="203">
        <f t="shared" si="47"/>
        <v>0</v>
      </c>
      <c r="DK93" s="203">
        <f t="shared" si="47"/>
        <v>0</v>
      </c>
      <c r="DL93" s="203">
        <f t="shared" si="47"/>
        <v>0</v>
      </c>
      <c r="DM93" s="203">
        <f t="shared" si="47"/>
        <v>0</v>
      </c>
      <c r="DN93" s="203">
        <f t="shared" si="47"/>
        <v>0</v>
      </c>
      <c r="DO93" s="203">
        <f t="shared" si="47"/>
        <v>0</v>
      </c>
      <c r="DP93" s="203">
        <f t="shared" si="47"/>
        <v>0</v>
      </c>
      <c r="DQ93" s="203">
        <f t="shared" si="47"/>
        <v>0</v>
      </c>
      <c r="DR93" s="203">
        <f t="shared" si="47"/>
        <v>0</v>
      </c>
      <c r="DS93" s="203">
        <f t="shared" si="47"/>
        <v>0</v>
      </c>
      <c r="DT93" s="203">
        <f t="shared" si="47"/>
        <v>0</v>
      </c>
    </row>
    <row r="94" spans="1:124" s="203" customFormat="1" ht="15" x14ac:dyDescent="0.25">
      <c r="A94" s="223" t="s">
        <v>338</v>
      </c>
      <c r="B94" s="203">
        <f>B25+B40</f>
        <v>0</v>
      </c>
      <c r="C94" s="203">
        <f t="shared" si="49"/>
        <v>0</v>
      </c>
      <c r="D94" s="203">
        <f t="shared" si="49"/>
        <v>0</v>
      </c>
      <c r="E94" s="203">
        <f t="shared" si="49"/>
        <v>0</v>
      </c>
      <c r="F94" s="203">
        <f t="shared" si="49"/>
        <v>0</v>
      </c>
      <c r="G94" s="203">
        <f t="shared" si="49"/>
        <v>0</v>
      </c>
      <c r="H94" s="203">
        <f t="shared" si="49"/>
        <v>0</v>
      </c>
      <c r="I94" s="203">
        <f t="shared" si="49"/>
        <v>0</v>
      </c>
      <c r="J94" s="203">
        <f t="shared" si="49"/>
        <v>0</v>
      </c>
      <c r="K94" s="203">
        <f t="shared" si="49"/>
        <v>0</v>
      </c>
      <c r="L94" s="203">
        <f t="shared" si="49"/>
        <v>0</v>
      </c>
      <c r="M94" s="203">
        <f t="shared" si="49"/>
        <v>0</v>
      </c>
      <c r="N94" s="203">
        <f t="shared" si="49"/>
        <v>0</v>
      </c>
      <c r="O94" s="203">
        <f t="shared" si="49"/>
        <v>0</v>
      </c>
      <c r="P94" s="203">
        <f t="shared" si="49"/>
        <v>0</v>
      </c>
      <c r="Q94" s="203">
        <f t="shared" si="49"/>
        <v>0</v>
      </c>
      <c r="R94" s="203">
        <f t="shared" si="49"/>
        <v>0</v>
      </c>
      <c r="S94" s="203">
        <f t="shared" si="49"/>
        <v>0</v>
      </c>
      <c r="T94" s="203">
        <f t="shared" si="49"/>
        <v>0</v>
      </c>
      <c r="U94" s="203">
        <f t="shared" si="49"/>
        <v>0</v>
      </c>
      <c r="V94" s="203">
        <f t="shared" si="49"/>
        <v>0</v>
      </c>
      <c r="W94" s="203">
        <f t="shared" si="49"/>
        <v>0</v>
      </c>
      <c r="X94" s="203">
        <f t="shared" si="49"/>
        <v>0</v>
      </c>
      <c r="Y94" s="203">
        <f t="shared" si="49"/>
        <v>0</v>
      </c>
      <c r="Z94" s="203">
        <f t="shared" si="49"/>
        <v>0</v>
      </c>
      <c r="AA94" s="203">
        <f t="shared" si="49"/>
        <v>0</v>
      </c>
      <c r="AB94" s="203">
        <f t="shared" si="49"/>
        <v>0</v>
      </c>
      <c r="AC94" s="203">
        <f t="shared" si="49"/>
        <v>0</v>
      </c>
      <c r="AD94" s="203">
        <f t="shared" si="49"/>
        <v>0</v>
      </c>
      <c r="AE94" s="203">
        <f t="shared" si="49"/>
        <v>0</v>
      </c>
      <c r="AF94" s="203">
        <f t="shared" si="49"/>
        <v>0</v>
      </c>
      <c r="AG94" s="203">
        <f t="shared" si="49"/>
        <v>0</v>
      </c>
      <c r="AH94" s="203">
        <f t="shared" si="49"/>
        <v>0</v>
      </c>
      <c r="AI94" s="203">
        <f t="shared" si="49"/>
        <v>0</v>
      </c>
      <c r="AJ94" s="203">
        <f t="shared" si="49"/>
        <v>0</v>
      </c>
      <c r="AK94" s="203">
        <f t="shared" si="49"/>
        <v>0</v>
      </c>
      <c r="AL94" s="203">
        <f t="shared" si="49"/>
        <v>0</v>
      </c>
      <c r="AM94" s="203">
        <f t="shared" si="49"/>
        <v>0</v>
      </c>
      <c r="AN94" s="203">
        <f t="shared" si="49"/>
        <v>0</v>
      </c>
      <c r="AO94" s="203">
        <f t="shared" si="49"/>
        <v>0</v>
      </c>
      <c r="AP94" s="203">
        <f t="shared" si="49"/>
        <v>0</v>
      </c>
      <c r="AQ94" s="203">
        <f t="shared" si="49"/>
        <v>0</v>
      </c>
      <c r="AR94" s="203">
        <f t="shared" si="49"/>
        <v>0</v>
      </c>
      <c r="AS94" s="203">
        <f t="shared" si="49"/>
        <v>0</v>
      </c>
      <c r="AT94" s="203">
        <f t="shared" si="49"/>
        <v>0</v>
      </c>
      <c r="AU94" s="203">
        <f t="shared" si="49"/>
        <v>0</v>
      </c>
      <c r="AV94" s="203">
        <f t="shared" si="49"/>
        <v>0</v>
      </c>
      <c r="AW94" s="203">
        <f t="shared" si="49"/>
        <v>0</v>
      </c>
      <c r="AX94" s="203">
        <f t="shared" si="49"/>
        <v>0</v>
      </c>
      <c r="AY94" s="203">
        <f t="shared" si="49"/>
        <v>0</v>
      </c>
      <c r="AZ94" s="203">
        <f t="shared" si="49"/>
        <v>0</v>
      </c>
      <c r="BA94" s="203">
        <f t="shared" si="49"/>
        <v>0</v>
      </c>
      <c r="BB94" s="203">
        <f t="shared" si="49"/>
        <v>0</v>
      </c>
      <c r="BC94" s="203">
        <f t="shared" si="49"/>
        <v>0</v>
      </c>
      <c r="BD94" s="203">
        <f t="shared" si="49"/>
        <v>0</v>
      </c>
      <c r="BE94" s="203">
        <f t="shared" si="49"/>
        <v>0</v>
      </c>
      <c r="BF94" s="203">
        <f t="shared" si="49"/>
        <v>0</v>
      </c>
      <c r="BG94" s="203">
        <f t="shared" si="49"/>
        <v>0</v>
      </c>
      <c r="BH94" s="203">
        <f t="shared" si="49"/>
        <v>0</v>
      </c>
      <c r="BI94" s="203">
        <f t="shared" si="49"/>
        <v>0</v>
      </c>
      <c r="BJ94" s="203">
        <f t="shared" si="49"/>
        <v>0</v>
      </c>
      <c r="BK94" s="203">
        <f t="shared" si="49"/>
        <v>0</v>
      </c>
      <c r="BL94" s="203">
        <f t="shared" si="49"/>
        <v>0</v>
      </c>
      <c r="BM94" s="203">
        <f t="shared" si="49"/>
        <v>0</v>
      </c>
      <c r="BN94" s="203">
        <f t="shared" si="49"/>
        <v>0</v>
      </c>
      <c r="BO94" s="203">
        <f t="shared" si="47"/>
        <v>0</v>
      </c>
      <c r="BP94" s="203">
        <f t="shared" si="47"/>
        <v>0</v>
      </c>
      <c r="BQ94" s="203">
        <f t="shared" si="47"/>
        <v>0</v>
      </c>
      <c r="BR94" s="203">
        <f t="shared" si="47"/>
        <v>0</v>
      </c>
      <c r="BS94" s="203">
        <f t="shared" si="47"/>
        <v>0</v>
      </c>
      <c r="BT94" s="203">
        <f t="shared" si="47"/>
        <v>0</v>
      </c>
      <c r="BU94" s="203">
        <f t="shared" si="47"/>
        <v>0</v>
      </c>
      <c r="BV94" s="203">
        <f t="shared" si="47"/>
        <v>0</v>
      </c>
      <c r="BW94" s="203">
        <f t="shared" si="47"/>
        <v>0</v>
      </c>
      <c r="BX94" s="203">
        <f t="shared" si="47"/>
        <v>0</v>
      </c>
      <c r="BY94" s="203">
        <f t="shared" si="47"/>
        <v>0</v>
      </c>
      <c r="BZ94" s="203">
        <f t="shared" si="47"/>
        <v>0</v>
      </c>
      <c r="CA94" s="203">
        <f t="shared" si="47"/>
        <v>0</v>
      </c>
      <c r="CB94" s="203">
        <f t="shared" si="47"/>
        <v>0</v>
      </c>
      <c r="CC94" s="203">
        <f t="shared" si="47"/>
        <v>0</v>
      </c>
      <c r="CD94" s="203">
        <f t="shared" si="47"/>
        <v>0</v>
      </c>
      <c r="CE94" s="203">
        <f t="shared" si="47"/>
        <v>0</v>
      </c>
      <c r="CF94" s="203">
        <f t="shared" si="47"/>
        <v>0</v>
      </c>
      <c r="CG94" s="203">
        <f t="shared" si="47"/>
        <v>0</v>
      </c>
      <c r="CH94" s="203">
        <f t="shared" si="47"/>
        <v>0</v>
      </c>
      <c r="CI94" s="203">
        <f t="shared" si="47"/>
        <v>0</v>
      </c>
      <c r="CJ94" s="203">
        <f t="shared" si="47"/>
        <v>0</v>
      </c>
      <c r="CK94" s="203">
        <f t="shared" si="47"/>
        <v>0</v>
      </c>
      <c r="CL94" s="203">
        <f t="shared" si="47"/>
        <v>0</v>
      </c>
      <c r="CM94" s="203">
        <f t="shared" si="47"/>
        <v>0</v>
      </c>
      <c r="CN94" s="203">
        <f t="shared" si="47"/>
        <v>0</v>
      </c>
      <c r="CO94" s="203">
        <f t="shared" si="47"/>
        <v>0</v>
      </c>
      <c r="CP94" s="203">
        <f t="shared" si="47"/>
        <v>0</v>
      </c>
      <c r="CQ94" s="203">
        <f t="shared" si="47"/>
        <v>0</v>
      </c>
      <c r="CR94" s="203">
        <f t="shared" si="47"/>
        <v>0</v>
      </c>
      <c r="CS94" s="203">
        <f t="shared" si="47"/>
        <v>0</v>
      </c>
      <c r="CT94" s="203">
        <f t="shared" si="47"/>
        <v>0</v>
      </c>
      <c r="CU94" s="203">
        <f t="shared" si="47"/>
        <v>0</v>
      </c>
      <c r="CV94" s="203">
        <f t="shared" si="47"/>
        <v>0</v>
      </c>
      <c r="CW94" s="203">
        <f t="shared" si="47"/>
        <v>0</v>
      </c>
      <c r="CX94" s="203">
        <f t="shared" si="47"/>
        <v>0</v>
      </c>
      <c r="CY94" s="203">
        <f t="shared" si="47"/>
        <v>0</v>
      </c>
      <c r="CZ94" s="203">
        <f t="shared" si="47"/>
        <v>0</v>
      </c>
      <c r="DA94" s="203">
        <f t="shared" si="47"/>
        <v>0</v>
      </c>
      <c r="DB94" s="203">
        <f t="shared" si="47"/>
        <v>0</v>
      </c>
      <c r="DC94" s="203">
        <f t="shared" si="47"/>
        <v>0</v>
      </c>
      <c r="DD94" s="203">
        <f t="shared" si="47"/>
        <v>0</v>
      </c>
      <c r="DE94" s="203">
        <f t="shared" si="47"/>
        <v>0</v>
      </c>
      <c r="DF94" s="203">
        <f t="shared" si="47"/>
        <v>0</v>
      </c>
      <c r="DG94" s="203">
        <f t="shared" si="47"/>
        <v>0</v>
      </c>
      <c r="DH94" s="203">
        <f t="shared" si="47"/>
        <v>0</v>
      </c>
      <c r="DI94" s="203">
        <f t="shared" si="47"/>
        <v>0</v>
      </c>
      <c r="DJ94" s="203">
        <f t="shared" si="47"/>
        <v>0</v>
      </c>
      <c r="DK94" s="203">
        <f t="shared" si="47"/>
        <v>0</v>
      </c>
      <c r="DL94" s="203">
        <f t="shared" si="47"/>
        <v>0</v>
      </c>
      <c r="DM94" s="203">
        <f t="shared" si="47"/>
        <v>0</v>
      </c>
      <c r="DN94" s="203">
        <f t="shared" si="47"/>
        <v>0</v>
      </c>
      <c r="DO94" s="203">
        <f t="shared" si="47"/>
        <v>0</v>
      </c>
      <c r="DP94" s="203">
        <f t="shared" si="47"/>
        <v>0</v>
      </c>
      <c r="DQ94" s="203">
        <f t="shared" si="47"/>
        <v>0</v>
      </c>
      <c r="DR94" s="203">
        <f t="shared" si="47"/>
        <v>0</v>
      </c>
      <c r="DS94" s="203">
        <f t="shared" si="47"/>
        <v>0</v>
      </c>
      <c r="DT94" s="203">
        <f t="shared" si="47"/>
        <v>0</v>
      </c>
    </row>
    <row r="95" spans="1:124" s="203" customFormat="1" ht="15" x14ac:dyDescent="0.25">
      <c r="A95" s="223" t="s">
        <v>332</v>
      </c>
      <c r="B95" s="203">
        <f>B26+B41</f>
        <v>0</v>
      </c>
      <c r="C95" s="203">
        <f t="shared" si="49"/>
        <v>0</v>
      </c>
      <c r="D95" s="203">
        <f t="shared" si="49"/>
        <v>0</v>
      </c>
      <c r="E95" s="203">
        <f t="shared" si="49"/>
        <v>0</v>
      </c>
      <c r="F95" s="203">
        <f t="shared" si="49"/>
        <v>0</v>
      </c>
      <c r="G95" s="203">
        <f t="shared" si="49"/>
        <v>0</v>
      </c>
      <c r="H95" s="203">
        <f t="shared" si="49"/>
        <v>0</v>
      </c>
      <c r="I95" s="203">
        <f t="shared" si="49"/>
        <v>0</v>
      </c>
      <c r="J95" s="203">
        <f t="shared" si="49"/>
        <v>0</v>
      </c>
      <c r="K95" s="203">
        <f t="shared" si="49"/>
        <v>0</v>
      </c>
      <c r="L95" s="203">
        <f t="shared" si="49"/>
        <v>0</v>
      </c>
      <c r="M95" s="203">
        <f t="shared" si="49"/>
        <v>0</v>
      </c>
      <c r="N95" s="203">
        <f t="shared" si="49"/>
        <v>0</v>
      </c>
      <c r="O95" s="203">
        <f t="shared" si="49"/>
        <v>0</v>
      </c>
      <c r="P95" s="203">
        <f t="shared" si="49"/>
        <v>0</v>
      </c>
      <c r="Q95" s="203">
        <f t="shared" si="49"/>
        <v>0</v>
      </c>
      <c r="R95" s="203">
        <f t="shared" si="49"/>
        <v>0</v>
      </c>
      <c r="S95" s="203">
        <f t="shared" si="49"/>
        <v>0</v>
      </c>
      <c r="T95" s="203">
        <f t="shared" si="49"/>
        <v>0</v>
      </c>
      <c r="U95" s="203">
        <f t="shared" si="49"/>
        <v>0</v>
      </c>
      <c r="V95" s="203">
        <f t="shared" si="49"/>
        <v>0</v>
      </c>
      <c r="W95" s="203">
        <f t="shared" si="49"/>
        <v>0</v>
      </c>
      <c r="X95" s="203">
        <f t="shared" si="49"/>
        <v>0</v>
      </c>
      <c r="Y95" s="203">
        <f t="shared" si="49"/>
        <v>0</v>
      </c>
      <c r="Z95" s="203">
        <f t="shared" si="49"/>
        <v>0</v>
      </c>
      <c r="AA95" s="203">
        <f t="shared" si="49"/>
        <v>0</v>
      </c>
      <c r="AB95" s="203">
        <f t="shared" si="49"/>
        <v>0</v>
      </c>
      <c r="AC95" s="203">
        <f t="shared" si="49"/>
        <v>0</v>
      </c>
      <c r="AD95" s="203">
        <f t="shared" si="49"/>
        <v>0</v>
      </c>
      <c r="AE95" s="203">
        <f t="shared" si="49"/>
        <v>0</v>
      </c>
      <c r="AF95" s="203">
        <f t="shared" si="49"/>
        <v>0</v>
      </c>
      <c r="AG95" s="203">
        <f t="shared" si="49"/>
        <v>0</v>
      </c>
      <c r="AH95" s="203">
        <f t="shared" si="49"/>
        <v>0</v>
      </c>
      <c r="AI95" s="203">
        <f t="shared" si="49"/>
        <v>0</v>
      </c>
      <c r="AJ95" s="203">
        <f t="shared" si="49"/>
        <v>0</v>
      </c>
      <c r="AK95" s="203">
        <f t="shared" si="49"/>
        <v>0</v>
      </c>
      <c r="AL95" s="203">
        <f t="shared" si="49"/>
        <v>0</v>
      </c>
      <c r="AM95" s="203">
        <f t="shared" si="49"/>
        <v>0</v>
      </c>
      <c r="AN95" s="203">
        <f t="shared" si="49"/>
        <v>0</v>
      </c>
      <c r="AO95" s="203">
        <f t="shared" si="49"/>
        <v>0</v>
      </c>
      <c r="AP95" s="203">
        <f t="shared" si="49"/>
        <v>0</v>
      </c>
      <c r="AQ95" s="203">
        <f t="shared" si="49"/>
        <v>0</v>
      </c>
      <c r="AR95" s="203">
        <f t="shared" si="49"/>
        <v>0</v>
      </c>
      <c r="AS95" s="203">
        <f t="shared" si="49"/>
        <v>0</v>
      </c>
      <c r="AT95" s="203">
        <f t="shared" si="49"/>
        <v>0</v>
      </c>
      <c r="AU95" s="203">
        <f t="shared" si="49"/>
        <v>0</v>
      </c>
      <c r="AV95" s="203">
        <f t="shared" si="49"/>
        <v>0</v>
      </c>
      <c r="AW95" s="203">
        <f t="shared" si="49"/>
        <v>0</v>
      </c>
      <c r="AX95" s="203">
        <f t="shared" si="49"/>
        <v>0</v>
      </c>
      <c r="AY95" s="203">
        <f t="shared" si="49"/>
        <v>0</v>
      </c>
      <c r="AZ95" s="203">
        <f t="shared" si="49"/>
        <v>0</v>
      </c>
      <c r="BA95" s="203">
        <f t="shared" si="49"/>
        <v>0</v>
      </c>
      <c r="BB95" s="203">
        <f t="shared" si="49"/>
        <v>0</v>
      </c>
      <c r="BC95" s="203">
        <f t="shared" si="49"/>
        <v>0</v>
      </c>
      <c r="BD95" s="203">
        <f t="shared" si="49"/>
        <v>0</v>
      </c>
      <c r="BE95" s="203">
        <f t="shared" si="49"/>
        <v>0</v>
      </c>
      <c r="BF95" s="203">
        <f t="shared" si="49"/>
        <v>0</v>
      </c>
      <c r="BG95" s="203">
        <f t="shared" si="49"/>
        <v>0</v>
      </c>
      <c r="BH95" s="203">
        <f t="shared" si="49"/>
        <v>0</v>
      </c>
      <c r="BI95" s="203">
        <f t="shared" si="49"/>
        <v>0</v>
      </c>
      <c r="BJ95" s="203">
        <f t="shared" si="49"/>
        <v>0</v>
      </c>
      <c r="BK95" s="203">
        <f t="shared" si="49"/>
        <v>0</v>
      </c>
      <c r="BL95" s="203">
        <f t="shared" si="49"/>
        <v>0</v>
      </c>
      <c r="BM95" s="203">
        <f t="shared" si="49"/>
        <v>0</v>
      </c>
      <c r="BN95" s="203">
        <f t="shared" si="49"/>
        <v>0</v>
      </c>
      <c r="BO95" s="203">
        <f t="shared" si="47"/>
        <v>0</v>
      </c>
      <c r="BP95" s="203">
        <f t="shared" si="47"/>
        <v>0</v>
      </c>
      <c r="BQ95" s="203">
        <f t="shared" si="47"/>
        <v>0</v>
      </c>
      <c r="BR95" s="203">
        <f t="shared" si="47"/>
        <v>0</v>
      </c>
      <c r="BS95" s="203">
        <f t="shared" si="47"/>
        <v>0</v>
      </c>
      <c r="BT95" s="203">
        <f t="shared" si="47"/>
        <v>0</v>
      </c>
      <c r="BU95" s="203">
        <f t="shared" si="47"/>
        <v>0</v>
      </c>
      <c r="BV95" s="203">
        <f t="shared" si="47"/>
        <v>0</v>
      </c>
      <c r="BW95" s="203">
        <f t="shared" si="47"/>
        <v>0</v>
      </c>
      <c r="BX95" s="203">
        <f t="shared" si="47"/>
        <v>0</v>
      </c>
      <c r="BY95" s="203">
        <f t="shared" si="47"/>
        <v>0</v>
      </c>
      <c r="BZ95" s="203">
        <f t="shared" si="47"/>
        <v>0</v>
      </c>
      <c r="CA95" s="203">
        <f t="shared" si="47"/>
        <v>0</v>
      </c>
      <c r="CB95" s="203">
        <f t="shared" si="47"/>
        <v>0</v>
      </c>
      <c r="CC95" s="203">
        <f t="shared" si="47"/>
        <v>0</v>
      </c>
      <c r="CD95" s="203">
        <f t="shared" si="47"/>
        <v>0</v>
      </c>
      <c r="CE95" s="203">
        <f t="shared" si="47"/>
        <v>0</v>
      </c>
      <c r="CF95" s="203">
        <f t="shared" si="47"/>
        <v>0</v>
      </c>
      <c r="CG95" s="203">
        <f t="shared" si="47"/>
        <v>0</v>
      </c>
      <c r="CH95" s="203">
        <f t="shared" si="47"/>
        <v>0</v>
      </c>
      <c r="CI95" s="203">
        <f t="shared" si="47"/>
        <v>0</v>
      </c>
      <c r="CJ95" s="203">
        <f t="shared" si="47"/>
        <v>0</v>
      </c>
      <c r="CK95" s="203">
        <f t="shared" si="47"/>
        <v>0</v>
      </c>
      <c r="CL95" s="203">
        <f t="shared" ref="CL95:DT95" si="50">CL26+CL41</f>
        <v>0</v>
      </c>
      <c r="CM95" s="203">
        <f t="shared" si="50"/>
        <v>0</v>
      </c>
      <c r="CN95" s="203">
        <f t="shared" si="50"/>
        <v>0</v>
      </c>
      <c r="CO95" s="203">
        <f t="shared" si="50"/>
        <v>0</v>
      </c>
      <c r="CP95" s="203">
        <f t="shared" si="50"/>
        <v>0</v>
      </c>
      <c r="CQ95" s="203">
        <f t="shared" si="50"/>
        <v>0</v>
      </c>
      <c r="CR95" s="203">
        <f t="shared" si="50"/>
        <v>0</v>
      </c>
      <c r="CS95" s="203">
        <f t="shared" si="50"/>
        <v>0</v>
      </c>
      <c r="CT95" s="203">
        <f t="shared" si="50"/>
        <v>0</v>
      </c>
      <c r="CU95" s="203">
        <f t="shared" si="50"/>
        <v>0</v>
      </c>
      <c r="CV95" s="203">
        <f t="shared" si="50"/>
        <v>0</v>
      </c>
      <c r="CW95" s="203">
        <f t="shared" si="50"/>
        <v>0</v>
      </c>
      <c r="CX95" s="203">
        <f t="shared" si="50"/>
        <v>0</v>
      </c>
      <c r="CY95" s="203">
        <f t="shared" si="50"/>
        <v>0</v>
      </c>
      <c r="CZ95" s="203">
        <f t="shared" si="50"/>
        <v>0</v>
      </c>
      <c r="DA95" s="203">
        <f t="shared" si="50"/>
        <v>0</v>
      </c>
      <c r="DB95" s="203">
        <f t="shared" si="50"/>
        <v>0</v>
      </c>
      <c r="DC95" s="203">
        <f t="shared" si="50"/>
        <v>0</v>
      </c>
      <c r="DD95" s="203">
        <f t="shared" si="50"/>
        <v>0</v>
      </c>
      <c r="DE95" s="203">
        <f t="shared" si="50"/>
        <v>0</v>
      </c>
      <c r="DF95" s="203">
        <f t="shared" si="50"/>
        <v>0</v>
      </c>
      <c r="DG95" s="203">
        <f t="shared" si="50"/>
        <v>0</v>
      </c>
      <c r="DH95" s="203">
        <f t="shared" si="50"/>
        <v>0</v>
      </c>
      <c r="DI95" s="203">
        <f t="shared" si="50"/>
        <v>0</v>
      </c>
      <c r="DJ95" s="203">
        <f t="shared" si="50"/>
        <v>0</v>
      </c>
      <c r="DK95" s="203">
        <f t="shared" si="50"/>
        <v>0</v>
      </c>
      <c r="DL95" s="203">
        <f t="shared" si="50"/>
        <v>0</v>
      </c>
      <c r="DM95" s="203">
        <f t="shared" si="50"/>
        <v>0</v>
      </c>
      <c r="DN95" s="203">
        <f t="shared" si="50"/>
        <v>0</v>
      </c>
      <c r="DO95" s="203">
        <f t="shared" si="50"/>
        <v>0</v>
      </c>
      <c r="DP95" s="203">
        <f t="shared" si="50"/>
        <v>0</v>
      </c>
      <c r="DQ95" s="203">
        <f t="shared" si="50"/>
        <v>0</v>
      </c>
      <c r="DR95" s="203">
        <f t="shared" si="50"/>
        <v>0</v>
      </c>
      <c r="DS95" s="203">
        <f t="shared" si="50"/>
        <v>0</v>
      </c>
      <c r="DT95" s="203">
        <f t="shared" si="50"/>
        <v>0</v>
      </c>
    </row>
    <row r="99" spans="1:124" s="172" customFormat="1" ht="15.75" x14ac:dyDescent="0.25">
      <c r="A99" s="345" t="s">
        <v>432</v>
      </c>
    </row>
    <row r="100" spans="1:124" s="172" customFormat="1" x14ac:dyDescent="0.2">
      <c r="B100" s="295">
        <f ca="1">B12</f>
        <v>41856</v>
      </c>
      <c r="C100" s="295">
        <f t="shared" ref="C100:AG100" ca="1" si="51">C12</f>
        <v>41887</v>
      </c>
      <c r="D100" s="295">
        <f t="shared" ca="1" si="51"/>
        <v>41917</v>
      </c>
      <c r="E100" s="295">
        <f t="shared" ca="1" si="51"/>
        <v>41948</v>
      </c>
      <c r="F100" s="295">
        <f t="shared" ca="1" si="51"/>
        <v>41978</v>
      </c>
      <c r="G100" s="295">
        <f t="shared" ca="1" si="51"/>
        <v>42009</v>
      </c>
      <c r="H100" s="295">
        <f t="shared" ca="1" si="51"/>
        <v>42040</v>
      </c>
      <c r="I100" s="295">
        <f t="shared" ca="1" si="51"/>
        <v>42068</v>
      </c>
      <c r="J100" s="295">
        <f t="shared" ca="1" si="51"/>
        <v>42099</v>
      </c>
      <c r="K100" s="295">
        <f t="shared" ca="1" si="51"/>
        <v>42129</v>
      </c>
      <c r="L100" s="295">
        <f t="shared" ca="1" si="51"/>
        <v>42160</v>
      </c>
      <c r="M100" s="295">
        <f t="shared" ca="1" si="51"/>
        <v>42190</v>
      </c>
      <c r="N100" s="295">
        <f t="shared" ca="1" si="51"/>
        <v>42221</v>
      </c>
      <c r="O100" s="295">
        <f t="shared" ca="1" si="51"/>
        <v>42252</v>
      </c>
      <c r="P100" s="295">
        <f t="shared" ca="1" si="51"/>
        <v>42282</v>
      </c>
      <c r="Q100" s="295">
        <f t="shared" ca="1" si="51"/>
        <v>42313</v>
      </c>
      <c r="R100" s="295">
        <f t="shared" ca="1" si="51"/>
        <v>42343</v>
      </c>
      <c r="S100" s="295">
        <f t="shared" ca="1" si="51"/>
        <v>42374</v>
      </c>
      <c r="T100" s="295">
        <f t="shared" ca="1" si="51"/>
        <v>42405</v>
      </c>
      <c r="U100" s="295">
        <f t="shared" ca="1" si="51"/>
        <v>42434</v>
      </c>
      <c r="V100" s="295">
        <f t="shared" ca="1" si="51"/>
        <v>42465</v>
      </c>
      <c r="W100" s="295">
        <f t="shared" ca="1" si="51"/>
        <v>42495</v>
      </c>
      <c r="X100" s="295">
        <f t="shared" ca="1" si="51"/>
        <v>42526</v>
      </c>
      <c r="Y100" s="295">
        <f t="shared" ca="1" si="51"/>
        <v>42556</v>
      </c>
      <c r="Z100" s="295">
        <f t="shared" ca="1" si="51"/>
        <v>42587</v>
      </c>
      <c r="AA100" s="295">
        <f t="shared" ca="1" si="51"/>
        <v>42618</v>
      </c>
      <c r="AB100" s="295">
        <f t="shared" ca="1" si="51"/>
        <v>42648</v>
      </c>
      <c r="AC100" s="295">
        <f t="shared" ca="1" si="51"/>
        <v>42679</v>
      </c>
      <c r="AD100" s="295">
        <f t="shared" ca="1" si="51"/>
        <v>42709</v>
      </c>
      <c r="AE100" s="295">
        <f t="shared" ca="1" si="51"/>
        <v>42740</v>
      </c>
      <c r="AF100" s="295">
        <f t="shared" ca="1" si="51"/>
        <v>42771</v>
      </c>
      <c r="AG100" s="295">
        <f t="shared" ca="1" si="51"/>
        <v>42799</v>
      </c>
      <c r="AH100" s="295">
        <f t="shared" ref="AH100:BM100" ca="1" si="52">AH12</f>
        <v>42830</v>
      </c>
      <c r="AI100" s="295">
        <f t="shared" ca="1" si="52"/>
        <v>42860</v>
      </c>
      <c r="AJ100" s="295">
        <f t="shared" ca="1" si="52"/>
        <v>42891</v>
      </c>
      <c r="AK100" s="295">
        <f t="shared" ca="1" si="52"/>
        <v>42921</v>
      </c>
      <c r="AL100" s="295">
        <f t="shared" ca="1" si="52"/>
        <v>42952</v>
      </c>
      <c r="AM100" s="295">
        <f t="shared" ca="1" si="52"/>
        <v>42983</v>
      </c>
      <c r="AN100" s="295">
        <f t="shared" ca="1" si="52"/>
        <v>43013</v>
      </c>
      <c r="AO100" s="295">
        <f t="shared" ca="1" si="52"/>
        <v>43044</v>
      </c>
      <c r="AP100" s="295">
        <f t="shared" ca="1" si="52"/>
        <v>43074</v>
      </c>
      <c r="AQ100" s="295">
        <f t="shared" ca="1" si="52"/>
        <v>43105</v>
      </c>
      <c r="AR100" s="295">
        <f t="shared" ca="1" si="52"/>
        <v>43136</v>
      </c>
      <c r="AS100" s="295">
        <f t="shared" ca="1" si="52"/>
        <v>43164</v>
      </c>
      <c r="AT100" s="295">
        <f t="shared" ca="1" si="52"/>
        <v>43195</v>
      </c>
      <c r="AU100" s="295">
        <f t="shared" ca="1" si="52"/>
        <v>43225</v>
      </c>
      <c r="AV100" s="295">
        <f t="shared" ca="1" si="52"/>
        <v>43256</v>
      </c>
      <c r="AW100" s="295">
        <f t="shared" ca="1" si="52"/>
        <v>43286</v>
      </c>
      <c r="AX100" s="295">
        <f t="shared" ca="1" si="52"/>
        <v>43317</v>
      </c>
      <c r="AY100" s="295">
        <f t="shared" ca="1" si="52"/>
        <v>43348</v>
      </c>
      <c r="AZ100" s="295">
        <f t="shared" ca="1" si="52"/>
        <v>43378</v>
      </c>
      <c r="BA100" s="295">
        <f t="shared" ca="1" si="52"/>
        <v>43409</v>
      </c>
      <c r="BB100" s="295">
        <f t="shared" ca="1" si="52"/>
        <v>43439</v>
      </c>
      <c r="BC100" s="295">
        <f t="shared" ca="1" si="52"/>
        <v>43470</v>
      </c>
      <c r="BD100" s="295">
        <f t="shared" ca="1" si="52"/>
        <v>43501</v>
      </c>
      <c r="BE100" s="295">
        <f t="shared" ca="1" si="52"/>
        <v>43529</v>
      </c>
      <c r="BF100" s="295">
        <f t="shared" ca="1" si="52"/>
        <v>43560</v>
      </c>
      <c r="BG100" s="295">
        <f t="shared" ca="1" si="52"/>
        <v>43590</v>
      </c>
      <c r="BH100" s="295">
        <f t="shared" ca="1" si="52"/>
        <v>43621</v>
      </c>
      <c r="BI100" s="295">
        <f t="shared" ca="1" si="52"/>
        <v>43651</v>
      </c>
      <c r="BJ100" s="295">
        <f t="shared" ca="1" si="52"/>
        <v>43682</v>
      </c>
      <c r="BK100" s="295">
        <f t="shared" ca="1" si="52"/>
        <v>43713</v>
      </c>
      <c r="BL100" s="295">
        <f t="shared" ca="1" si="52"/>
        <v>43743</v>
      </c>
      <c r="BM100" s="295">
        <f t="shared" ca="1" si="52"/>
        <v>43774</v>
      </c>
      <c r="BN100" s="295">
        <f t="shared" ref="BN100:CS100" ca="1" si="53">BN12</f>
        <v>43804</v>
      </c>
      <c r="BO100" s="295">
        <f t="shared" ca="1" si="53"/>
        <v>43835</v>
      </c>
      <c r="BP100" s="295">
        <f t="shared" ca="1" si="53"/>
        <v>43866</v>
      </c>
      <c r="BQ100" s="295">
        <f t="shared" ca="1" si="53"/>
        <v>43895</v>
      </c>
      <c r="BR100" s="295">
        <f t="shared" ca="1" si="53"/>
        <v>43926</v>
      </c>
      <c r="BS100" s="295">
        <f t="shared" ca="1" si="53"/>
        <v>43956</v>
      </c>
      <c r="BT100" s="295">
        <f t="shared" ca="1" si="53"/>
        <v>43987</v>
      </c>
      <c r="BU100" s="295">
        <f t="shared" ca="1" si="53"/>
        <v>44017</v>
      </c>
      <c r="BV100" s="295">
        <f t="shared" ca="1" si="53"/>
        <v>44048</v>
      </c>
      <c r="BW100" s="295">
        <f t="shared" ca="1" si="53"/>
        <v>44079</v>
      </c>
      <c r="BX100" s="295">
        <f t="shared" ca="1" si="53"/>
        <v>44109</v>
      </c>
      <c r="BY100" s="295">
        <f t="shared" ca="1" si="53"/>
        <v>44140</v>
      </c>
      <c r="BZ100" s="295">
        <f t="shared" ca="1" si="53"/>
        <v>44170</v>
      </c>
      <c r="CA100" s="295">
        <f t="shared" ca="1" si="53"/>
        <v>44201</v>
      </c>
      <c r="CB100" s="295">
        <f t="shared" ca="1" si="53"/>
        <v>44232</v>
      </c>
      <c r="CC100" s="295">
        <f t="shared" ca="1" si="53"/>
        <v>44260</v>
      </c>
      <c r="CD100" s="295">
        <f t="shared" ca="1" si="53"/>
        <v>44291</v>
      </c>
      <c r="CE100" s="295">
        <f t="shared" ca="1" si="53"/>
        <v>44321</v>
      </c>
      <c r="CF100" s="295">
        <f t="shared" ca="1" si="53"/>
        <v>44352</v>
      </c>
      <c r="CG100" s="295">
        <f t="shared" ca="1" si="53"/>
        <v>44382</v>
      </c>
      <c r="CH100" s="295">
        <f t="shared" ca="1" si="53"/>
        <v>44413</v>
      </c>
      <c r="CI100" s="295">
        <f t="shared" ca="1" si="53"/>
        <v>44444</v>
      </c>
      <c r="CJ100" s="295">
        <f t="shared" ca="1" si="53"/>
        <v>44474</v>
      </c>
      <c r="CK100" s="295">
        <f t="shared" ca="1" si="53"/>
        <v>44505</v>
      </c>
      <c r="CL100" s="295">
        <f t="shared" ca="1" si="53"/>
        <v>44535</v>
      </c>
      <c r="CM100" s="295">
        <f t="shared" ca="1" si="53"/>
        <v>44566</v>
      </c>
      <c r="CN100" s="295">
        <f t="shared" ca="1" si="53"/>
        <v>44597</v>
      </c>
      <c r="CO100" s="295">
        <f t="shared" ca="1" si="53"/>
        <v>44625</v>
      </c>
      <c r="CP100" s="295">
        <f t="shared" ca="1" si="53"/>
        <v>44656</v>
      </c>
      <c r="CQ100" s="295">
        <f t="shared" ca="1" si="53"/>
        <v>44686</v>
      </c>
      <c r="CR100" s="295">
        <f t="shared" ca="1" si="53"/>
        <v>44717</v>
      </c>
      <c r="CS100" s="295">
        <f t="shared" ca="1" si="53"/>
        <v>44747</v>
      </c>
      <c r="CT100" s="295">
        <f t="shared" ref="CT100:DT100" ca="1" si="54">CT12</f>
        <v>44778</v>
      </c>
      <c r="CU100" s="295">
        <f t="shared" ca="1" si="54"/>
        <v>44809</v>
      </c>
      <c r="CV100" s="295">
        <f t="shared" ca="1" si="54"/>
        <v>44839</v>
      </c>
      <c r="CW100" s="295">
        <f t="shared" ca="1" si="54"/>
        <v>44870</v>
      </c>
      <c r="CX100" s="295">
        <f t="shared" ca="1" si="54"/>
        <v>44900</v>
      </c>
      <c r="CY100" s="295">
        <f t="shared" ca="1" si="54"/>
        <v>44931</v>
      </c>
      <c r="CZ100" s="295">
        <f t="shared" ca="1" si="54"/>
        <v>44962</v>
      </c>
      <c r="DA100" s="295">
        <f t="shared" ca="1" si="54"/>
        <v>44990</v>
      </c>
      <c r="DB100" s="295">
        <f t="shared" ca="1" si="54"/>
        <v>45021</v>
      </c>
      <c r="DC100" s="295">
        <f t="shared" ca="1" si="54"/>
        <v>45051</v>
      </c>
      <c r="DD100" s="295">
        <f t="shared" ca="1" si="54"/>
        <v>45082</v>
      </c>
      <c r="DE100" s="295">
        <f t="shared" ca="1" si="54"/>
        <v>45112</v>
      </c>
      <c r="DF100" s="295">
        <f t="shared" ca="1" si="54"/>
        <v>45143</v>
      </c>
      <c r="DG100" s="295">
        <f t="shared" ca="1" si="54"/>
        <v>45174</v>
      </c>
      <c r="DH100" s="295">
        <f t="shared" ca="1" si="54"/>
        <v>45204</v>
      </c>
      <c r="DI100" s="295">
        <f t="shared" ca="1" si="54"/>
        <v>45235</v>
      </c>
      <c r="DJ100" s="295">
        <f t="shared" ca="1" si="54"/>
        <v>45265</v>
      </c>
      <c r="DK100" s="295">
        <f t="shared" ca="1" si="54"/>
        <v>45296</v>
      </c>
      <c r="DL100" s="295">
        <f t="shared" ca="1" si="54"/>
        <v>45327</v>
      </c>
      <c r="DM100" s="295">
        <f t="shared" ca="1" si="54"/>
        <v>45356</v>
      </c>
      <c r="DN100" s="295">
        <f t="shared" ca="1" si="54"/>
        <v>45387</v>
      </c>
      <c r="DO100" s="295">
        <f t="shared" ca="1" si="54"/>
        <v>45417</v>
      </c>
      <c r="DP100" s="295">
        <f t="shared" ca="1" si="54"/>
        <v>45448</v>
      </c>
      <c r="DQ100" s="295">
        <f t="shared" ca="1" si="54"/>
        <v>45478</v>
      </c>
      <c r="DR100" s="295">
        <f t="shared" ca="1" si="54"/>
        <v>45509</v>
      </c>
      <c r="DS100" s="295">
        <f t="shared" ca="1" si="54"/>
        <v>45540</v>
      </c>
      <c r="DT100" s="295">
        <f t="shared" ca="1" si="54"/>
        <v>45570</v>
      </c>
    </row>
    <row r="101" spans="1:124" s="172" customFormat="1" ht="15" x14ac:dyDescent="0.25">
      <c r="A101" s="280" t="s">
        <v>417</v>
      </c>
      <c r="B101" s="178">
        <f t="shared" ref="B101:AG101" si="55">B11</f>
        <v>1</v>
      </c>
      <c r="C101" s="178">
        <f t="shared" si="55"/>
        <v>2</v>
      </c>
      <c r="D101" s="178">
        <f t="shared" si="55"/>
        <v>3</v>
      </c>
      <c r="E101" s="178">
        <f t="shared" si="55"/>
        <v>4</v>
      </c>
      <c r="F101" s="178">
        <f t="shared" si="55"/>
        <v>5</v>
      </c>
      <c r="G101" s="178">
        <f t="shared" si="55"/>
        <v>6</v>
      </c>
      <c r="H101" s="178">
        <f t="shared" si="55"/>
        <v>7</v>
      </c>
      <c r="I101" s="178">
        <f t="shared" si="55"/>
        <v>8</v>
      </c>
      <c r="J101" s="178">
        <f t="shared" si="55"/>
        <v>9</v>
      </c>
      <c r="K101" s="178">
        <f t="shared" si="55"/>
        <v>10</v>
      </c>
      <c r="L101" s="178">
        <f t="shared" si="55"/>
        <v>11</v>
      </c>
      <c r="M101" s="178">
        <f t="shared" si="55"/>
        <v>12</v>
      </c>
      <c r="N101" s="178">
        <f t="shared" si="55"/>
        <v>13</v>
      </c>
      <c r="O101" s="178">
        <f t="shared" si="55"/>
        <v>14</v>
      </c>
      <c r="P101" s="178">
        <f t="shared" si="55"/>
        <v>15</v>
      </c>
      <c r="Q101" s="178">
        <f t="shared" si="55"/>
        <v>16</v>
      </c>
      <c r="R101" s="178">
        <f t="shared" si="55"/>
        <v>17</v>
      </c>
      <c r="S101" s="178">
        <f t="shared" si="55"/>
        <v>18</v>
      </c>
      <c r="T101" s="178">
        <f t="shared" si="55"/>
        <v>19</v>
      </c>
      <c r="U101" s="178">
        <f t="shared" si="55"/>
        <v>20</v>
      </c>
      <c r="V101" s="178">
        <f t="shared" si="55"/>
        <v>21</v>
      </c>
      <c r="W101" s="178">
        <f t="shared" si="55"/>
        <v>22</v>
      </c>
      <c r="X101" s="178">
        <f t="shared" si="55"/>
        <v>23</v>
      </c>
      <c r="Y101" s="178">
        <f t="shared" si="55"/>
        <v>24</v>
      </c>
      <c r="Z101" s="178">
        <f t="shared" si="55"/>
        <v>25</v>
      </c>
      <c r="AA101" s="178">
        <f t="shared" si="55"/>
        <v>26</v>
      </c>
      <c r="AB101" s="178">
        <f t="shared" si="55"/>
        <v>27</v>
      </c>
      <c r="AC101" s="178">
        <f t="shared" si="55"/>
        <v>28</v>
      </c>
      <c r="AD101" s="178">
        <f t="shared" si="55"/>
        <v>29</v>
      </c>
      <c r="AE101" s="178">
        <f t="shared" si="55"/>
        <v>30</v>
      </c>
      <c r="AF101" s="178">
        <f t="shared" si="55"/>
        <v>31</v>
      </c>
      <c r="AG101" s="178">
        <f t="shared" si="55"/>
        <v>32</v>
      </c>
      <c r="AH101" s="178">
        <f t="shared" ref="AH101:BM101" si="56">AH11</f>
        <v>33</v>
      </c>
      <c r="AI101" s="178">
        <f t="shared" si="56"/>
        <v>34</v>
      </c>
      <c r="AJ101" s="178">
        <f t="shared" si="56"/>
        <v>35</v>
      </c>
      <c r="AK101" s="178">
        <f t="shared" si="56"/>
        <v>36</v>
      </c>
      <c r="AL101" s="178">
        <f t="shared" si="56"/>
        <v>37</v>
      </c>
      <c r="AM101" s="178">
        <f t="shared" si="56"/>
        <v>38</v>
      </c>
      <c r="AN101" s="178">
        <f t="shared" si="56"/>
        <v>39</v>
      </c>
      <c r="AO101" s="178">
        <f t="shared" si="56"/>
        <v>40</v>
      </c>
      <c r="AP101" s="178">
        <f t="shared" si="56"/>
        <v>41</v>
      </c>
      <c r="AQ101" s="178">
        <f t="shared" si="56"/>
        <v>42</v>
      </c>
      <c r="AR101" s="178">
        <f t="shared" si="56"/>
        <v>43</v>
      </c>
      <c r="AS101" s="178">
        <f t="shared" si="56"/>
        <v>44</v>
      </c>
      <c r="AT101" s="178">
        <f t="shared" si="56"/>
        <v>45</v>
      </c>
      <c r="AU101" s="178">
        <f t="shared" si="56"/>
        <v>46</v>
      </c>
      <c r="AV101" s="178">
        <f t="shared" si="56"/>
        <v>47</v>
      </c>
      <c r="AW101" s="178">
        <f t="shared" si="56"/>
        <v>48</v>
      </c>
      <c r="AX101" s="178">
        <f t="shared" si="56"/>
        <v>49</v>
      </c>
      <c r="AY101" s="178">
        <f t="shared" si="56"/>
        <v>50</v>
      </c>
      <c r="AZ101" s="178">
        <f t="shared" si="56"/>
        <v>51</v>
      </c>
      <c r="BA101" s="178">
        <f t="shared" si="56"/>
        <v>52</v>
      </c>
      <c r="BB101" s="178">
        <f t="shared" si="56"/>
        <v>53</v>
      </c>
      <c r="BC101" s="178">
        <f t="shared" si="56"/>
        <v>54</v>
      </c>
      <c r="BD101" s="178">
        <f t="shared" si="56"/>
        <v>55</v>
      </c>
      <c r="BE101" s="178">
        <f t="shared" si="56"/>
        <v>56</v>
      </c>
      <c r="BF101" s="178">
        <f t="shared" si="56"/>
        <v>57</v>
      </c>
      <c r="BG101" s="178">
        <f t="shared" si="56"/>
        <v>58</v>
      </c>
      <c r="BH101" s="178">
        <f t="shared" si="56"/>
        <v>59</v>
      </c>
      <c r="BI101" s="178">
        <f t="shared" si="56"/>
        <v>60</v>
      </c>
      <c r="BJ101" s="178">
        <f t="shared" si="56"/>
        <v>61</v>
      </c>
      <c r="BK101" s="178">
        <f t="shared" si="56"/>
        <v>62</v>
      </c>
      <c r="BL101" s="178">
        <f t="shared" si="56"/>
        <v>63</v>
      </c>
      <c r="BM101" s="178">
        <f t="shared" si="56"/>
        <v>64</v>
      </c>
      <c r="BN101" s="178">
        <f t="shared" ref="BN101:CS101" si="57">BN11</f>
        <v>65</v>
      </c>
      <c r="BO101" s="178">
        <f t="shared" si="57"/>
        <v>66</v>
      </c>
      <c r="BP101" s="178">
        <f t="shared" si="57"/>
        <v>67</v>
      </c>
      <c r="BQ101" s="178">
        <f t="shared" si="57"/>
        <v>68</v>
      </c>
      <c r="BR101" s="178">
        <f t="shared" si="57"/>
        <v>69</v>
      </c>
      <c r="BS101" s="178">
        <f t="shared" si="57"/>
        <v>70</v>
      </c>
      <c r="BT101" s="178">
        <f t="shared" si="57"/>
        <v>71</v>
      </c>
      <c r="BU101" s="178">
        <f t="shared" si="57"/>
        <v>72</v>
      </c>
      <c r="BV101" s="178">
        <f t="shared" si="57"/>
        <v>73</v>
      </c>
      <c r="BW101" s="178">
        <f t="shared" si="57"/>
        <v>74</v>
      </c>
      <c r="BX101" s="178">
        <f t="shared" si="57"/>
        <v>75</v>
      </c>
      <c r="BY101" s="178">
        <f t="shared" si="57"/>
        <v>76</v>
      </c>
      <c r="BZ101" s="178">
        <f t="shared" si="57"/>
        <v>77</v>
      </c>
      <c r="CA101" s="178">
        <f t="shared" si="57"/>
        <v>78</v>
      </c>
      <c r="CB101" s="178">
        <f t="shared" si="57"/>
        <v>79</v>
      </c>
      <c r="CC101" s="178">
        <f t="shared" si="57"/>
        <v>80</v>
      </c>
      <c r="CD101" s="178">
        <f t="shared" si="57"/>
        <v>81</v>
      </c>
      <c r="CE101" s="178">
        <f t="shared" si="57"/>
        <v>82</v>
      </c>
      <c r="CF101" s="178">
        <f t="shared" si="57"/>
        <v>83</v>
      </c>
      <c r="CG101" s="178">
        <f t="shared" si="57"/>
        <v>84</v>
      </c>
      <c r="CH101" s="178">
        <f t="shared" si="57"/>
        <v>85</v>
      </c>
      <c r="CI101" s="178">
        <f t="shared" si="57"/>
        <v>86</v>
      </c>
      <c r="CJ101" s="178">
        <f t="shared" si="57"/>
        <v>87</v>
      </c>
      <c r="CK101" s="178">
        <f t="shared" si="57"/>
        <v>88</v>
      </c>
      <c r="CL101" s="178">
        <f t="shared" si="57"/>
        <v>89</v>
      </c>
      <c r="CM101" s="178">
        <f t="shared" si="57"/>
        <v>90</v>
      </c>
      <c r="CN101" s="178">
        <f t="shared" si="57"/>
        <v>91</v>
      </c>
      <c r="CO101" s="178">
        <f t="shared" si="57"/>
        <v>92</v>
      </c>
      <c r="CP101" s="178">
        <f t="shared" si="57"/>
        <v>93</v>
      </c>
      <c r="CQ101" s="178">
        <f t="shared" si="57"/>
        <v>94</v>
      </c>
      <c r="CR101" s="178">
        <f t="shared" si="57"/>
        <v>95</v>
      </c>
      <c r="CS101" s="178">
        <f t="shared" si="57"/>
        <v>96</v>
      </c>
      <c r="CT101" s="178">
        <f t="shared" ref="CT101:DT101" si="58">CT11</f>
        <v>97</v>
      </c>
      <c r="CU101" s="178">
        <f t="shared" si="58"/>
        <v>98</v>
      </c>
      <c r="CV101" s="178">
        <f t="shared" si="58"/>
        <v>99</v>
      </c>
      <c r="CW101" s="178">
        <f t="shared" si="58"/>
        <v>100</v>
      </c>
      <c r="CX101" s="178">
        <f t="shared" si="58"/>
        <v>101</v>
      </c>
      <c r="CY101" s="178">
        <f t="shared" si="58"/>
        <v>102</v>
      </c>
      <c r="CZ101" s="178">
        <f t="shared" si="58"/>
        <v>103</v>
      </c>
      <c r="DA101" s="178">
        <f t="shared" si="58"/>
        <v>104</v>
      </c>
      <c r="DB101" s="178">
        <f t="shared" si="58"/>
        <v>105</v>
      </c>
      <c r="DC101" s="178">
        <f t="shared" si="58"/>
        <v>106</v>
      </c>
      <c r="DD101" s="178">
        <f t="shared" si="58"/>
        <v>107</v>
      </c>
      <c r="DE101" s="178">
        <f t="shared" si="58"/>
        <v>108</v>
      </c>
      <c r="DF101" s="178">
        <f t="shared" si="58"/>
        <v>109</v>
      </c>
      <c r="DG101" s="178">
        <f t="shared" si="58"/>
        <v>110</v>
      </c>
      <c r="DH101" s="178">
        <f t="shared" si="58"/>
        <v>111</v>
      </c>
      <c r="DI101" s="178">
        <f t="shared" si="58"/>
        <v>112</v>
      </c>
      <c r="DJ101" s="178">
        <f t="shared" si="58"/>
        <v>113</v>
      </c>
      <c r="DK101" s="178">
        <f t="shared" si="58"/>
        <v>114</v>
      </c>
      <c r="DL101" s="178">
        <f t="shared" si="58"/>
        <v>115</v>
      </c>
      <c r="DM101" s="178">
        <f t="shared" si="58"/>
        <v>116</v>
      </c>
      <c r="DN101" s="178">
        <f t="shared" si="58"/>
        <v>117</v>
      </c>
      <c r="DO101" s="178">
        <f t="shared" si="58"/>
        <v>118</v>
      </c>
      <c r="DP101" s="178">
        <f t="shared" si="58"/>
        <v>119</v>
      </c>
      <c r="DQ101" s="178">
        <f t="shared" si="58"/>
        <v>120</v>
      </c>
      <c r="DR101" s="178">
        <f t="shared" si="58"/>
        <v>121</v>
      </c>
      <c r="DS101" s="178">
        <f t="shared" si="58"/>
        <v>122</v>
      </c>
      <c r="DT101" s="178">
        <f t="shared" si="58"/>
        <v>123</v>
      </c>
    </row>
    <row r="102" spans="1:124" s="302" customFormat="1" ht="15" x14ac:dyDescent="0.25">
      <c r="A102" s="344" t="s">
        <v>433</v>
      </c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  <c r="BS102" s="123"/>
      <c r="BT102" s="123"/>
      <c r="BU102" s="123"/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/>
      <c r="CG102" s="123"/>
      <c r="CH102" s="123"/>
      <c r="CI102" s="123"/>
      <c r="CJ102" s="123"/>
      <c r="CK102" s="123"/>
      <c r="CL102" s="123"/>
      <c r="CM102" s="123"/>
      <c r="CN102" s="123"/>
      <c r="CO102" s="123"/>
      <c r="CP102" s="123"/>
      <c r="CQ102" s="123"/>
      <c r="CR102" s="123"/>
      <c r="CS102" s="123"/>
      <c r="CT102" s="123"/>
      <c r="CU102" s="123"/>
      <c r="CV102" s="123"/>
      <c r="CW102" s="123"/>
      <c r="CX102" s="123"/>
      <c r="CY102" s="123"/>
      <c r="CZ102" s="123"/>
      <c r="DA102" s="123"/>
      <c r="DB102" s="123"/>
      <c r="DC102" s="123"/>
      <c r="DD102" s="123"/>
      <c r="DE102" s="123"/>
      <c r="DF102" s="123"/>
      <c r="DG102" s="123"/>
      <c r="DH102" s="123"/>
      <c r="DI102" s="123"/>
      <c r="DJ102" s="123"/>
      <c r="DK102" s="123"/>
      <c r="DL102" s="123"/>
      <c r="DM102" s="123"/>
      <c r="DN102" s="123"/>
      <c r="DO102" s="123"/>
      <c r="DP102" s="123"/>
      <c r="DQ102" s="123"/>
      <c r="DR102" s="123"/>
      <c r="DS102" s="123"/>
      <c r="DT102" s="123"/>
    </row>
    <row r="113" spans="1:4" x14ac:dyDescent="0.2">
      <c r="A113" s="129" t="s">
        <v>451</v>
      </c>
      <c r="D113" s="354">
        <v>0.2</v>
      </c>
    </row>
    <row r="130" spans="1:2" x14ac:dyDescent="0.2">
      <c r="A130" s="196"/>
    </row>
    <row r="131" spans="1:2" x14ac:dyDescent="0.2">
      <c r="A131" s="196"/>
    </row>
    <row r="137" spans="1:2" s="137" customFormat="1" x14ac:dyDescent="0.2"/>
    <row r="138" spans="1:2" x14ac:dyDescent="0.2">
      <c r="A138" s="136"/>
    </row>
    <row r="139" spans="1:2" x14ac:dyDescent="0.2">
      <c r="A139" s="144"/>
      <c r="B139" s="199"/>
    </row>
    <row r="140" spans="1:2" x14ac:dyDescent="0.2">
      <c r="A140" s="144"/>
      <c r="B140" s="199"/>
    </row>
  </sheetData>
  <sheetProtection sheet="1" formatCells="0" formatColumns="0" formatRows="0" insertRows="0" deleteRows="0"/>
  <phoneticPr fontId="24" type="noConversion"/>
  <pageMargins left="0.7" right="0.7" top="0.75" bottom="0.75" header="0.3" footer="0.3"/>
  <pageSetup orientation="portrait" horizontalDpi="4294967293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T40"/>
  <sheetViews>
    <sheetView zoomScaleNormal="100" workbookViewId="0">
      <pane xSplit="1" ySplit="4" topLeftCell="B32" activePane="bottomRight" state="frozen"/>
      <selection pane="topRight" activeCell="B1" sqref="B1"/>
      <selection pane="bottomLeft" activeCell="A5" sqref="A5"/>
      <selection pane="bottomRight" activeCell="A40" sqref="A40"/>
    </sheetView>
  </sheetViews>
  <sheetFormatPr defaultColWidth="9.140625" defaultRowHeight="12.75" x14ac:dyDescent="0.2"/>
  <cols>
    <col min="1" max="1" width="25.42578125" style="201" customWidth="1"/>
    <col min="2" max="124" width="14.7109375" style="201" customWidth="1"/>
    <col min="125" max="16384" width="9.140625" style="201"/>
  </cols>
  <sheetData>
    <row r="1" spans="1:124" ht="18" x14ac:dyDescent="0.25">
      <c r="E1" s="202" t="s">
        <v>278</v>
      </c>
    </row>
    <row r="2" spans="1:124" x14ac:dyDescent="0.2">
      <c r="B2" s="198">
        <f ca="1">Monthly!E2</f>
        <v>41856</v>
      </c>
      <c r="C2" s="198">
        <f ca="1">Monthly!F2</f>
        <v>41887</v>
      </c>
      <c r="D2" s="198">
        <f ca="1">Monthly!G2</f>
        <v>41917</v>
      </c>
      <c r="E2" s="198">
        <f ca="1">Monthly!H2</f>
        <v>41948</v>
      </c>
      <c r="F2" s="198">
        <f ca="1">Monthly!I2</f>
        <v>41978</v>
      </c>
      <c r="G2" s="198">
        <f ca="1">Monthly!J2</f>
        <v>42009</v>
      </c>
      <c r="H2" s="198">
        <f ca="1">Monthly!K2</f>
        <v>42040</v>
      </c>
      <c r="I2" s="198">
        <f ca="1">Monthly!L2</f>
        <v>42068</v>
      </c>
      <c r="J2" s="198">
        <f ca="1">Monthly!M2</f>
        <v>42099</v>
      </c>
      <c r="K2" s="198">
        <f ca="1">Monthly!N2</f>
        <v>42129</v>
      </c>
      <c r="L2" s="198">
        <f ca="1">Monthly!O2</f>
        <v>42160</v>
      </c>
      <c r="M2" s="198">
        <f ca="1">Monthly!P2</f>
        <v>42190</v>
      </c>
      <c r="N2" s="198">
        <f ca="1">Monthly!Q2</f>
        <v>42221</v>
      </c>
      <c r="O2" s="198">
        <f ca="1">Monthly!R2</f>
        <v>42252</v>
      </c>
      <c r="P2" s="198">
        <f ca="1">Monthly!S2</f>
        <v>42282</v>
      </c>
      <c r="Q2" s="198">
        <f ca="1">Monthly!T2</f>
        <v>42313</v>
      </c>
      <c r="R2" s="198">
        <f ca="1">Monthly!U2</f>
        <v>42343</v>
      </c>
      <c r="S2" s="198">
        <f ca="1">Monthly!V2</f>
        <v>42374</v>
      </c>
      <c r="T2" s="198">
        <f ca="1">Monthly!W2</f>
        <v>42405</v>
      </c>
      <c r="U2" s="198">
        <f ca="1">Monthly!X2</f>
        <v>42434</v>
      </c>
      <c r="V2" s="198">
        <f ca="1">Monthly!Y2</f>
        <v>42465</v>
      </c>
      <c r="W2" s="198">
        <f ca="1">Monthly!Z2</f>
        <v>42495</v>
      </c>
      <c r="X2" s="198">
        <f ca="1">Monthly!AA2</f>
        <v>42526</v>
      </c>
      <c r="Y2" s="198">
        <f ca="1">Monthly!AB2</f>
        <v>42556</v>
      </c>
      <c r="Z2" s="198">
        <f ca="1">Monthly!AC2</f>
        <v>42587</v>
      </c>
      <c r="AA2" s="198">
        <f ca="1">Monthly!AD2</f>
        <v>42618</v>
      </c>
      <c r="AB2" s="198">
        <f ca="1">Monthly!AE2</f>
        <v>42648</v>
      </c>
      <c r="AC2" s="198">
        <f ca="1">Monthly!AF2</f>
        <v>42679</v>
      </c>
      <c r="AD2" s="198">
        <f ca="1">Monthly!AG2</f>
        <v>42709</v>
      </c>
      <c r="AE2" s="198">
        <f ca="1">Monthly!AH2</f>
        <v>42740</v>
      </c>
      <c r="AF2" s="198">
        <f ca="1">Monthly!AI2</f>
        <v>42771</v>
      </c>
      <c r="AG2" s="198">
        <f ca="1">Monthly!AJ2</f>
        <v>42799</v>
      </c>
      <c r="AH2" s="198">
        <f ca="1">Monthly!AK2</f>
        <v>42830</v>
      </c>
      <c r="AI2" s="198">
        <f ca="1">Monthly!AL2</f>
        <v>42860</v>
      </c>
      <c r="AJ2" s="198">
        <f ca="1">Monthly!AM2</f>
        <v>42891</v>
      </c>
      <c r="AK2" s="198">
        <f ca="1">Monthly!AN2</f>
        <v>42921</v>
      </c>
      <c r="AL2" s="198">
        <f ca="1">Monthly!AO2</f>
        <v>42952</v>
      </c>
      <c r="AM2" s="198">
        <f ca="1">Monthly!AP2</f>
        <v>42983</v>
      </c>
      <c r="AN2" s="198">
        <f ca="1">Monthly!AQ2</f>
        <v>43013</v>
      </c>
      <c r="AO2" s="198">
        <f ca="1">Monthly!AR2</f>
        <v>43044</v>
      </c>
      <c r="AP2" s="198">
        <f ca="1">Monthly!AS2</f>
        <v>43074</v>
      </c>
      <c r="AQ2" s="198">
        <f ca="1">Monthly!AT2</f>
        <v>43105</v>
      </c>
      <c r="AR2" s="198">
        <f ca="1">Monthly!AU2</f>
        <v>43136</v>
      </c>
      <c r="AS2" s="198">
        <f ca="1">Monthly!AV2</f>
        <v>43164</v>
      </c>
      <c r="AT2" s="198">
        <f ca="1">Monthly!AW2</f>
        <v>43195</v>
      </c>
      <c r="AU2" s="198">
        <f ca="1">Monthly!AX2</f>
        <v>43225</v>
      </c>
      <c r="AV2" s="198">
        <f ca="1">Monthly!AY2</f>
        <v>43256</v>
      </c>
      <c r="AW2" s="198">
        <f ca="1">Monthly!AZ2</f>
        <v>43286</v>
      </c>
      <c r="AX2" s="198">
        <f ca="1">Monthly!BA2</f>
        <v>43317</v>
      </c>
      <c r="AY2" s="198">
        <f ca="1">Monthly!BB2</f>
        <v>43348</v>
      </c>
      <c r="AZ2" s="198">
        <f ca="1">Monthly!BC2</f>
        <v>43378</v>
      </c>
      <c r="BA2" s="198">
        <f ca="1">Monthly!BD2</f>
        <v>43409</v>
      </c>
      <c r="BB2" s="198">
        <f ca="1">Monthly!BE2</f>
        <v>43439</v>
      </c>
      <c r="BC2" s="198">
        <f ca="1">Monthly!BF2</f>
        <v>43470</v>
      </c>
      <c r="BD2" s="198">
        <f ca="1">Monthly!BG2</f>
        <v>43501</v>
      </c>
      <c r="BE2" s="198">
        <f ca="1">Monthly!BH2</f>
        <v>43529</v>
      </c>
      <c r="BF2" s="198">
        <f ca="1">Monthly!BI2</f>
        <v>43560</v>
      </c>
      <c r="BG2" s="198">
        <f ca="1">Monthly!BJ2</f>
        <v>43590</v>
      </c>
      <c r="BH2" s="198">
        <f ca="1">Monthly!BK2</f>
        <v>43621</v>
      </c>
      <c r="BI2" s="198">
        <f ca="1">Monthly!BL2</f>
        <v>43651</v>
      </c>
      <c r="BJ2" s="198">
        <f ca="1">Monthly!BM2</f>
        <v>43682</v>
      </c>
      <c r="BK2" s="198">
        <f ca="1">Monthly!BN2</f>
        <v>43713</v>
      </c>
      <c r="BL2" s="198">
        <f ca="1">Monthly!BO2</f>
        <v>43743</v>
      </c>
      <c r="BM2" s="198">
        <f ca="1">Monthly!BP2</f>
        <v>43774</v>
      </c>
      <c r="BN2" s="198">
        <f ca="1">Monthly!BQ2</f>
        <v>43804</v>
      </c>
      <c r="BO2" s="198">
        <f ca="1">Monthly!BR2</f>
        <v>43835</v>
      </c>
      <c r="BP2" s="198">
        <f ca="1">Monthly!BS2</f>
        <v>43866</v>
      </c>
      <c r="BQ2" s="198">
        <f ca="1">Monthly!BT2</f>
        <v>43895</v>
      </c>
      <c r="BR2" s="198">
        <f ca="1">Monthly!BU2</f>
        <v>43926</v>
      </c>
      <c r="BS2" s="198">
        <f ca="1">Monthly!BV2</f>
        <v>43956</v>
      </c>
      <c r="BT2" s="198">
        <f ca="1">Monthly!BW2</f>
        <v>43987</v>
      </c>
      <c r="BU2" s="198">
        <f ca="1">Monthly!BX2</f>
        <v>44017</v>
      </c>
      <c r="BV2" s="198">
        <f ca="1">Monthly!BY2</f>
        <v>44048</v>
      </c>
      <c r="BW2" s="198">
        <f ca="1">Monthly!BZ2</f>
        <v>44079</v>
      </c>
      <c r="BX2" s="198">
        <f ca="1">Monthly!CA2</f>
        <v>44109</v>
      </c>
      <c r="BY2" s="198">
        <f ca="1">Monthly!CB2</f>
        <v>44140</v>
      </c>
      <c r="BZ2" s="198">
        <f ca="1">Monthly!CC2</f>
        <v>44170</v>
      </c>
      <c r="CA2" s="198">
        <f ca="1">Monthly!CD2</f>
        <v>44201</v>
      </c>
      <c r="CB2" s="198">
        <f ca="1">Monthly!CE2</f>
        <v>44232</v>
      </c>
      <c r="CC2" s="198">
        <f ca="1">Monthly!CF2</f>
        <v>44260</v>
      </c>
      <c r="CD2" s="198">
        <f ca="1">Monthly!CG2</f>
        <v>44291</v>
      </c>
      <c r="CE2" s="198">
        <f ca="1">Monthly!CH2</f>
        <v>44321</v>
      </c>
      <c r="CF2" s="198">
        <f ca="1">Monthly!CI2</f>
        <v>44352</v>
      </c>
      <c r="CG2" s="198">
        <f ca="1">Monthly!CJ2</f>
        <v>44382</v>
      </c>
      <c r="CH2" s="198">
        <f ca="1">Monthly!CK2</f>
        <v>44413</v>
      </c>
      <c r="CI2" s="198">
        <f ca="1">Monthly!CL2</f>
        <v>44444</v>
      </c>
      <c r="CJ2" s="198">
        <f ca="1">Monthly!CM2</f>
        <v>44474</v>
      </c>
      <c r="CK2" s="198">
        <f ca="1">Monthly!CN2</f>
        <v>44505</v>
      </c>
      <c r="CL2" s="198">
        <f ca="1">Monthly!CO2</f>
        <v>44535</v>
      </c>
      <c r="CM2" s="198">
        <f ca="1">Monthly!CP2</f>
        <v>44566</v>
      </c>
      <c r="CN2" s="198">
        <f ca="1">Monthly!CQ2</f>
        <v>44597</v>
      </c>
      <c r="CO2" s="198">
        <f ca="1">Monthly!CR2</f>
        <v>44625</v>
      </c>
      <c r="CP2" s="198">
        <f ca="1">Monthly!CS2</f>
        <v>44656</v>
      </c>
      <c r="CQ2" s="198">
        <f ca="1">Monthly!CT2</f>
        <v>44686</v>
      </c>
      <c r="CR2" s="198">
        <f ca="1">Monthly!CU2</f>
        <v>44717</v>
      </c>
      <c r="CS2" s="198">
        <f ca="1">Monthly!CV2</f>
        <v>44747</v>
      </c>
      <c r="CT2" s="198">
        <f ca="1">Monthly!CW2</f>
        <v>44778</v>
      </c>
      <c r="CU2" s="198">
        <f ca="1">Monthly!CX2</f>
        <v>44809</v>
      </c>
      <c r="CV2" s="198">
        <f ca="1">Monthly!CY2</f>
        <v>44839</v>
      </c>
      <c r="CW2" s="198">
        <f ca="1">Monthly!CZ2</f>
        <v>44870</v>
      </c>
      <c r="CX2" s="198">
        <f ca="1">Monthly!DA2</f>
        <v>44900</v>
      </c>
      <c r="CY2" s="198">
        <f ca="1">Monthly!DB2</f>
        <v>44931</v>
      </c>
      <c r="CZ2" s="198">
        <f ca="1">Monthly!DC2</f>
        <v>44962</v>
      </c>
      <c r="DA2" s="198">
        <f ca="1">Monthly!DD2</f>
        <v>44990</v>
      </c>
      <c r="DB2" s="198">
        <f ca="1">Monthly!DE2</f>
        <v>45021</v>
      </c>
      <c r="DC2" s="198">
        <f ca="1">Monthly!DF2</f>
        <v>45051</v>
      </c>
      <c r="DD2" s="198">
        <f ca="1">Monthly!DG2</f>
        <v>45082</v>
      </c>
      <c r="DE2" s="198">
        <f ca="1">Monthly!DH2</f>
        <v>45112</v>
      </c>
      <c r="DF2" s="198">
        <f ca="1">Monthly!DI2</f>
        <v>45143</v>
      </c>
      <c r="DG2" s="198">
        <f ca="1">Monthly!DJ2</f>
        <v>45174</v>
      </c>
      <c r="DH2" s="198">
        <f ca="1">Monthly!DK2</f>
        <v>45204</v>
      </c>
      <c r="DI2" s="198">
        <f ca="1">Monthly!DL2</f>
        <v>45235</v>
      </c>
      <c r="DJ2" s="198">
        <f ca="1">Monthly!DM2</f>
        <v>45265</v>
      </c>
      <c r="DK2" s="198">
        <f ca="1">Monthly!DN2</f>
        <v>45296</v>
      </c>
      <c r="DL2" s="198">
        <f ca="1">Monthly!DO2</f>
        <v>45327</v>
      </c>
      <c r="DM2" s="198">
        <f ca="1">Monthly!DP2</f>
        <v>45356</v>
      </c>
      <c r="DN2" s="198">
        <f ca="1">Monthly!DQ2</f>
        <v>45387</v>
      </c>
      <c r="DO2" s="198">
        <f ca="1">Monthly!DR2</f>
        <v>45417</v>
      </c>
      <c r="DP2" s="198">
        <f ca="1">Monthly!DS2</f>
        <v>45448</v>
      </c>
      <c r="DQ2" s="198">
        <f ca="1">Monthly!DT2</f>
        <v>45478</v>
      </c>
      <c r="DR2" s="198">
        <f ca="1">Monthly!DU2</f>
        <v>45509</v>
      </c>
      <c r="DS2" s="198">
        <f ca="1">Monthly!DV2</f>
        <v>45540</v>
      </c>
      <c r="DT2" s="198">
        <f ca="1">Monthly!DW2</f>
        <v>45570</v>
      </c>
    </row>
    <row r="3" spans="1:124" s="203" customFormat="1" ht="15" x14ac:dyDescent="0.25">
      <c r="A3" s="222" t="s">
        <v>180</v>
      </c>
      <c r="B3" s="203">
        <v>1</v>
      </c>
      <c r="C3" s="203">
        <f>1+B3</f>
        <v>2</v>
      </c>
      <c r="D3" s="203">
        <f t="shared" ref="D3:BO3" si="0">1+C3</f>
        <v>3</v>
      </c>
      <c r="E3" s="203">
        <f t="shared" si="0"/>
        <v>4</v>
      </c>
      <c r="F3" s="203">
        <f t="shared" si="0"/>
        <v>5</v>
      </c>
      <c r="G3" s="203">
        <f t="shared" si="0"/>
        <v>6</v>
      </c>
      <c r="H3" s="203">
        <f t="shared" si="0"/>
        <v>7</v>
      </c>
      <c r="I3" s="203">
        <f t="shared" si="0"/>
        <v>8</v>
      </c>
      <c r="J3" s="203">
        <f t="shared" si="0"/>
        <v>9</v>
      </c>
      <c r="K3" s="203">
        <f t="shared" si="0"/>
        <v>10</v>
      </c>
      <c r="L3" s="203">
        <f t="shared" si="0"/>
        <v>11</v>
      </c>
      <c r="M3" s="203">
        <f t="shared" si="0"/>
        <v>12</v>
      </c>
      <c r="N3" s="203">
        <f t="shared" si="0"/>
        <v>13</v>
      </c>
      <c r="O3" s="203">
        <f t="shared" si="0"/>
        <v>14</v>
      </c>
      <c r="P3" s="203">
        <f t="shared" si="0"/>
        <v>15</v>
      </c>
      <c r="Q3" s="203">
        <f t="shared" si="0"/>
        <v>16</v>
      </c>
      <c r="R3" s="203">
        <f t="shared" si="0"/>
        <v>17</v>
      </c>
      <c r="S3" s="203">
        <f t="shared" si="0"/>
        <v>18</v>
      </c>
      <c r="T3" s="203">
        <f t="shared" si="0"/>
        <v>19</v>
      </c>
      <c r="U3" s="203">
        <f t="shared" si="0"/>
        <v>20</v>
      </c>
      <c r="V3" s="203">
        <f t="shared" si="0"/>
        <v>21</v>
      </c>
      <c r="W3" s="203">
        <f t="shared" si="0"/>
        <v>22</v>
      </c>
      <c r="X3" s="203">
        <f t="shared" si="0"/>
        <v>23</v>
      </c>
      <c r="Y3" s="203">
        <f t="shared" si="0"/>
        <v>24</v>
      </c>
      <c r="Z3" s="203">
        <f t="shared" si="0"/>
        <v>25</v>
      </c>
      <c r="AA3" s="203">
        <f t="shared" si="0"/>
        <v>26</v>
      </c>
      <c r="AB3" s="203">
        <f t="shared" si="0"/>
        <v>27</v>
      </c>
      <c r="AC3" s="203">
        <f t="shared" si="0"/>
        <v>28</v>
      </c>
      <c r="AD3" s="203">
        <f t="shared" si="0"/>
        <v>29</v>
      </c>
      <c r="AE3" s="203">
        <f t="shared" si="0"/>
        <v>30</v>
      </c>
      <c r="AF3" s="203">
        <f t="shared" si="0"/>
        <v>31</v>
      </c>
      <c r="AG3" s="203">
        <f t="shared" si="0"/>
        <v>32</v>
      </c>
      <c r="AH3" s="203">
        <f t="shared" si="0"/>
        <v>33</v>
      </c>
      <c r="AI3" s="203">
        <f t="shared" si="0"/>
        <v>34</v>
      </c>
      <c r="AJ3" s="203">
        <f t="shared" si="0"/>
        <v>35</v>
      </c>
      <c r="AK3" s="203">
        <f t="shared" si="0"/>
        <v>36</v>
      </c>
      <c r="AL3" s="203">
        <f t="shared" si="0"/>
        <v>37</v>
      </c>
      <c r="AM3" s="203">
        <f t="shared" si="0"/>
        <v>38</v>
      </c>
      <c r="AN3" s="203">
        <f t="shared" si="0"/>
        <v>39</v>
      </c>
      <c r="AO3" s="203">
        <f t="shared" si="0"/>
        <v>40</v>
      </c>
      <c r="AP3" s="203">
        <f t="shared" si="0"/>
        <v>41</v>
      </c>
      <c r="AQ3" s="203">
        <f t="shared" si="0"/>
        <v>42</v>
      </c>
      <c r="AR3" s="203">
        <f t="shared" si="0"/>
        <v>43</v>
      </c>
      <c r="AS3" s="203">
        <f t="shared" si="0"/>
        <v>44</v>
      </c>
      <c r="AT3" s="203">
        <f t="shared" si="0"/>
        <v>45</v>
      </c>
      <c r="AU3" s="203">
        <f t="shared" si="0"/>
        <v>46</v>
      </c>
      <c r="AV3" s="203">
        <f t="shared" si="0"/>
        <v>47</v>
      </c>
      <c r="AW3" s="203">
        <f t="shared" si="0"/>
        <v>48</v>
      </c>
      <c r="AX3" s="203">
        <f t="shared" si="0"/>
        <v>49</v>
      </c>
      <c r="AY3" s="203">
        <f t="shared" si="0"/>
        <v>50</v>
      </c>
      <c r="AZ3" s="203">
        <f t="shared" si="0"/>
        <v>51</v>
      </c>
      <c r="BA3" s="203">
        <f t="shared" si="0"/>
        <v>52</v>
      </c>
      <c r="BB3" s="203">
        <f t="shared" si="0"/>
        <v>53</v>
      </c>
      <c r="BC3" s="203">
        <f t="shared" si="0"/>
        <v>54</v>
      </c>
      <c r="BD3" s="203">
        <f t="shared" si="0"/>
        <v>55</v>
      </c>
      <c r="BE3" s="203">
        <f t="shared" si="0"/>
        <v>56</v>
      </c>
      <c r="BF3" s="203">
        <f t="shared" si="0"/>
        <v>57</v>
      </c>
      <c r="BG3" s="203">
        <f t="shared" si="0"/>
        <v>58</v>
      </c>
      <c r="BH3" s="203">
        <f t="shared" si="0"/>
        <v>59</v>
      </c>
      <c r="BI3" s="203">
        <f t="shared" si="0"/>
        <v>60</v>
      </c>
      <c r="BJ3" s="203">
        <f t="shared" si="0"/>
        <v>61</v>
      </c>
      <c r="BK3" s="203">
        <f t="shared" si="0"/>
        <v>62</v>
      </c>
      <c r="BL3" s="203">
        <f t="shared" si="0"/>
        <v>63</v>
      </c>
      <c r="BM3" s="203">
        <f t="shared" si="0"/>
        <v>64</v>
      </c>
      <c r="BN3" s="203">
        <f t="shared" si="0"/>
        <v>65</v>
      </c>
      <c r="BO3" s="203">
        <f t="shared" si="0"/>
        <v>66</v>
      </c>
      <c r="BP3" s="203">
        <f t="shared" ref="BP3:CJ3" si="1">1+BO3</f>
        <v>67</v>
      </c>
      <c r="BQ3" s="203">
        <f t="shared" si="1"/>
        <v>68</v>
      </c>
      <c r="BR3" s="203">
        <f t="shared" si="1"/>
        <v>69</v>
      </c>
      <c r="BS3" s="203">
        <f t="shared" si="1"/>
        <v>70</v>
      </c>
      <c r="BT3" s="203">
        <f t="shared" si="1"/>
        <v>71</v>
      </c>
      <c r="BU3" s="203">
        <f t="shared" si="1"/>
        <v>72</v>
      </c>
      <c r="BV3" s="203">
        <f t="shared" si="1"/>
        <v>73</v>
      </c>
      <c r="BW3" s="203">
        <f t="shared" si="1"/>
        <v>74</v>
      </c>
      <c r="BX3" s="203">
        <f t="shared" si="1"/>
        <v>75</v>
      </c>
      <c r="BY3" s="203">
        <f t="shared" si="1"/>
        <v>76</v>
      </c>
      <c r="BZ3" s="203">
        <f t="shared" si="1"/>
        <v>77</v>
      </c>
      <c r="CA3" s="203">
        <f t="shared" si="1"/>
        <v>78</v>
      </c>
      <c r="CB3" s="203">
        <f t="shared" si="1"/>
        <v>79</v>
      </c>
      <c r="CC3" s="203">
        <f t="shared" si="1"/>
        <v>80</v>
      </c>
      <c r="CD3" s="203">
        <f t="shared" si="1"/>
        <v>81</v>
      </c>
      <c r="CE3" s="203">
        <f t="shared" si="1"/>
        <v>82</v>
      </c>
      <c r="CF3" s="203">
        <f t="shared" si="1"/>
        <v>83</v>
      </c>
      <c r="CG3" s="203">
        <f t="shared" si="1"/>
        <v>84</v>
      </c>
      <c r="CH3" s="203">
        <f t="shared" si="1"/>
        <v>85</v>
      </c>
      <c r="CI3" s="203">
        <f t="shared" si="1"/>
        <v>86</v>
      </c>
      <c r="CJ3" s="203">
        <f t="shared" si="1"/>
        <v>87</v>
      </c>
      <c r="CK3" s="203">
        <f>1+CJ3</f>
        <v>88</v>
      </c>
      <c r="CL3" s="203">
        <f t="shared" ref="CL3:DI3" si="2">1+CK3</f>
        <v>89</v>
      </c>
      <c r="CM3" s="203">
        <f t="shared" si="2"/>
        <v>90</v>
      </c>
      <c r="CN3" s="203">
        <f t="shared" si="2"/>
        <v>91</v>
      </c>
      <c r="CO3" s="203">
        <f t="shared" si="2"/>
        <v>92</v>
      </c>
      <c r="CP3" s="203">
        <f t="shared" si="2"/>
        <v>93</v>
      </c>
      <c r="CQ3" s="203">
        <f t="shared" si="2"/>
        <v>94</v>
      </c>
      <c r="CR3" s="203">
        <f t="shared" si="2"/>
        <v>95</v>
      </c>
      <c r="CS3" s="203">
        <f t="shared" si="2"/>
        <v>96</v>
      </c>
      <c r="CT3" s="203">
        <f t="shared" si="2"/>
        <v>97</v>
      </c>
      <c r="CU3" s="203">
        <f t="shared" si="2"/>
        <v>98</v>
      </c>
      <c r="CV3" s="203">
        <f t="shared" si="2"/>
        <v>99</v>
      </c>
      <c r="CW3" s="203">
        <f t="shared" si="2"/>
        <v>100</v>
      </c>
      <c r="CX3" s="203">
        <f t="shared" si="2"/>
        <v>101</v>
      </c>
      <c r="CY3" s="203">
        <f t="shared" si="2"/>
        <v>102</v>
      </c>
      <c r="CZ3" s="203">
        <f t="shared" si="2"/>
        <v>103</v>
      </c>
      <c r="DA3" s="203">
        <f t="shared" si="2"/>
        <v>104</v>
      </c>
      <c r="DB3" s="203">
        <f t="shared" si="2"/>
        <v>105</v>
      </c>
      <c r="DC3" s="203">
        <f t="shared" si="2"/>
        <v>106</v>
      </c>
      <c r="DD3" s="203">
        <f t="shared" si="2"/>
        <v>107</v>
      </c>
      <c r="DE3" s="203">
        <f t="shared" si="2"/>
        <v>108</v>
      </c>
      <c r="DF3" s="203">
        <f t="shared" si="2"/>
        <v>109</v>
      </c>
      <c r="DG3" s="203">
        <f t="shared" si="2"/>
        <v>110</v>
      </c>
      <c r="DH3" s="203">
        <f t="shared" si="2"/>
        <v>111</v>
      </c>
      <c r="DI3" s="203">
        <f t="shared" si="2"/>
        <v>112</v>
      </c>
      <c r="DJ3" s="203">
        <f>1+DI3</f>
        <v>113</v>
      </c>
      <c r="DK3" s="203">
        <f t="shared" ref="DK3:DS3" si="3">1+DJ3</f>
        <v>114</v>
      </c>
      <c r="DL3" s="203">
        <f t="shared" si="3"/>
        <v>115</v>
      </c>
      <c r="DM3" s="203">
        <f t="shared" si="3"/>
        <v>116</v>
      </c>
      <c r="DN3" s="203">
        <f t="shared" si="3"/>
        <v>117</v>
      </c>
      <c r="DO3" s="203">
        <f t="shared" si="3"/>
        <v>118</v>
      </c>
      <c r="DP3" s="203">
        <f t="shared" si="3"/>
        <v>119</v>
      </c>
      <c r="DQ3" s="203">
        <f t="shared" si="3"/>
        <v>120</v>
      </c>
      <c r="DR3" s="203">
        <f t="shared" si="3"/>
        <v>121</v>
      </c>
      <c r="DS3" s="203">
        <f t="shared" si="3"/>
        <v>122</v>
      </c>
      <c r="DT3" s="203">
        <f>1+DS3</f>
        <v>123</v>
      </c>
    </row>
    <row r="4" spans="1:124" ht="15" x14ac:dyDescent="0.25">
      <c r="A4" s="223" t="s">
        <v>280</v>
      </c>
    </row>
    <row r="5" spans="1:124" x14ac:dyDescent="0.2">
      <c r="A5" s="204"/>
    </row>
    <row r="6" spans="1:124" x14ac:dyDescent="0.2">
      <c r="A6" s="204"/>
    </row>
    <row r="7" spans="1:124" x14ac:dyDescent="0.2">
      <c r="A7" s="204"/>
    </row>
    <row r="8" spans="1:124" x14ac:dyDescent="0.2">
      <c r="A8" s="204"/>
    </row>
    <row r="9" spans="1:124" x14ac:dyDescent="0.2">
      <c r="A9" s="204"/>
    </row>
    <row r="10" spans="1:124" x14ac:dyDescent="0.2">
      <c r="A10" s="204"/>
    </row>
    <row r="11" spans="1:124" x14ac:dyDescent="0.2">
      <c r="A11" s="204"/>
    </row>
    <row r="12" spans="1:124" ht="14.25" x14ac:dyDescent="0.2">
      <c r="A12" s="204"/>
      <c r="G12" s="205"/>
    </row>
    <row r="13" spans="1:124" x14ac:dyDescent="0.2">
      <c r="A13" s="204"/>
    </row>
    <row r="14" spans="1:124" x14ac:dyDescent="0.2">
      <c r="A14" s="204"/>
    </row>
    <row r="15" spans="1:124" x14ac:dyDescent="0.2">
      <c r="A15" s="204"/>
    </row>
    <row r="16" spans="1:124" ht="15.75" x14ac:dyDescent="0.25">
      <c r="A16" s="218" t="s">
        <v>316</v>
      </c>
    </row>
    <row r="17" spans="1:1" x14ac:dyDescent="0.2">
      <c r="A17" s="204"/>
    </row>
    <row r="18" spans="1:1" x14ac:dyDescent="0.2">
      <c r="A18" s="204"/>
    </row>
    <row r="19" spans="1:1" x14ac:dyDescent="0.2">
      <c r="A19" s="204"/>
    </row>
    <row r="20" spans="1:1" x14ac:dyDescent="0.2">
      <c r="A20" s="204"/>
    </row>
    <row r="21" spans="1:1" x14ac:dyDescent="0.2">
      <c r="A21" s="204"/>
    </row>
    <row r="22" spans="1:1" x14ac:dyDescent="0.2">
      <c r="A22" s="204"/>
    </row>
    <row r="23" spans="1:1" x14ac:dyDescent="0.2">
      <c r="A23" s="204"/>
    </row>
    <row r="24" spans="1:1" x14ac:dyDescent="0.2">
      <c r="A24" s="204"/>
    </row>
    <row r="25" spans="1:1" x14ac:dyDescent="0.2">
      <c r="A25" s="204"/>
    </row>
    <row r="26" spans="1:1" x14ac:dyDescent="0.2">
      <c r="A26" s="204"/>
    </row>
    <row r="27" spans="1:1" x14ac:dyDescent="0.2">
      <c r="A27" s="204"/>
    </row>
    <row r="28" spans="1:1" x14ac:dyDescent="0.2">
      <c r="A28" s="204"/>
    </row>
    <row r="29" spans="1:1" x14ac:dyDescent="0.2">
      <c r="A29" s="204"/>
    </row>
    <row r="30" spans="1:1" x14ac:dyDescent="0.2">
      <c r="A30" s="204"/>
    </row>
    <row r="31" spans="1:1" x14ac:dyDescent="0.2">
      <c r="A31" s="204"/>
    </row>
    <row r="32" spans="1:1" x14ac:dyDescent="0.2">
      <c r="A32" s="204"/>
    </row>
    <row r="33" spans="1:124" x14ac:dyDescent="0.2">
      <c r="A33" s="204"/>
    </row>
    <row r="34" spans="1:124" s="207" customFormat="1" ht="13.5" thickBot="1" x14ac:dyDescent="0.25">
      <c r="A34" s="206"/>
    </row>
    <row r="35" spans="1:124" s="210" customFormat="1" ht="15.75" thickTop="1" x14ac:dyDescent="0.25">
      <c r="A35" s="221" t="s">
        <v>319</v>
      </c>
      <c r="B35" s="210">
        <f t="shared" ref="B35:AG35" si="4">SUM(B5:B34)</f>
        <v>0</v>
      </c>
      <c r="C35" s="210">
        <f t="shared" si="4"/>
        <v>0</v>
      </c>
      <c r="D35" s="210">
        <f t="shared" si="4"/>
        <v>0</v>
      </c>
      <c r="E35" s="210">
        <f t="shared" si="4"/>
        <v>0</v>
      </c>
      <c r="F35" s="210">
        <f t="shared" si="4"/>
        <v>0</v>
      </c>
      <c r="G35" s="210">
        <f t="shared" si="4"/>
        <v>0</v>
      </c>
      <c r="H35" s="210">
        <f t="shared" si="4"/>
        <v>0</v>
      </c>
      <c r="I35" s="210">
        <f t="shared" si="4"/>
        <v>0</v>
      </c>
      <c r="J35" s="210">
        <f t="shared" si="4"/>
        <v>0</v>
      </c>
      <c r="K35" s="210">
        <f t="shared" si="4"/>
        <v>0</v>
      </c>
      <c r="L35" s="210">
        <f t="shared" si="4"/>
        <v>0</v>
      </c>
      <c r="M35" s="210">
        <f t="shared" si="4"/>
        <v>0</v>
      </c>
      <c r="N35" s="210">
        <f t="shared" si="4"/>
        <v>0</v>
      </c>
      <c r="O35" s="210">
        <f t="shared" si="4"/>
        <v>0</v>
      </c>
      <c r="P35" s="210">
        <f t="shared" si="4"/>
        <v>0</v>
      </c>
      <c r="Q35" s="210">
        <f t="shared" si="4"/>
        <v>0</v>
      </c>
      <c r="R35" s="210">
        <f t="shared" si="4"/>
        <v>0</v>
      </c>
      <c r="S35" s="210">
        <f t="shared" si="4"/>
        <v>0</v>
      </c>
      <c r="T35" s="210">
        <f t="shared" si="4"/>
        <v>0</v>
      </c>
      <c r="U35" s="210">
        <f t="shared" si="4"/>
        <v>0</v>
      </c>
      <c r="V35" s="210">
        <f t="shared" si="4"/>
        <v>0</v>
      </c>
      <c r="W35" s="210">
        <f t="shared" si="4"/>
        <v>0</v>
      </c>
      <c r="X35" s="210">
        <f t="shared" si="4"/>
        <v>0</v>
      </c>
      <c r="Y35" s="210">
        <f t="shared" si="4"/>
        <v>0</v>
      </c>
      <c r="Z35" s="210">
        <f t="shared" si="4"/>
        <v>0</v>
      </c>
      <c r="AA35" s="210">
        <f t="shared" si="4"/>
        <v>0</v>
      </c>
      <c r="AB35" s="210">
        <f t="shared" si="4"/>
        <v>0</v>
      </c>
      <c r="AC35" s="210">
        <f t="shared" si="4"/>
        <v>0</v>
      </c>
      <c r="AD35" s="210">
        <f t="shared" si="4"/>
        <v>0</v>
      </c>
      <c r="AE35" s="210">
        <f t="shared" si="4"/>
        <v>0</v>
      </c>
      <c r="AF35" s="210">
        <f t="shared" si="4"/>
        <v>0</v>
      </c>
      <c r="AG35" s="210">
        <f t="shared" si="4"/>
        <v>0</v>
      </c>
      <c r="AH35" s="210">
        <f t="shared" ref="AH35:BM35" si="5">SUM(AH5:AH34)</f>
        <v>0</v>
      </c>
      <c r="AI35" s="210">
        <f t="shared" si="5"/>
        <v>0</v>
      </c>
      <c r="AJ35" s="210">
        <f t="shared" si="5"/>
        <v>0</v>
      </c>
      <c r="AK35" s="210">
        <f t="shared" si="5"/>
        <v>0</v>
      </c>
      <c r="AL35" s="210">
        <f t="shared" si="5"/>
        <v>0</v>
      </c>
      <c r="AM35" s="210">
        <f t="shared" si="5"/>
        <v>0</v>
      </c>
      <c r="AN35" s="210">
        <f t="shared" si="5"/>
        <v>0</v>
      </c>
      <c r="AO35" s="210">
        <f t="shared" si="5"/>
        <v>0</v>
      </c>
      <c r="AP35" s="210">
        <f t="shared" si="5"/>
        <v>0</v>
      </c>
      <c r="AQ35" s="210">
        <f t="shared" si="5"/>
        <v>0</v>
      </c>
      <c r="AR35" s="210">
        <f t="shared" si="5"/>
        <v>0</v>
      </c>
      <c r="AS35" s="210">
        <f t="shared" si="5"/>
        <v>0</v>
      </c>
      <c r="AT35" s="210">
        <f t="shared" si="5"/>
        <v>0</v>
      </c>
      <c r="AU35" s="210">
        <f t="shared" si="5"/>
        <v>0</v>
      </c>
      <c r="AV35" s="210">
        <f t="shared" si="5"/>
        <v>0</v>
      </c>
      <c r="AW35" s="210">
        <f t="shared" si="5"/>
        <v>0</v>
      </c>
      <c r="AX35" s="210">
        <f t="shared" si="5"/>
        <v>0</v>
      </c>
      <c r="AY35" s="210">
        <f t="shared" si="5"/>
        <v>0</v>
      </c>
      <c r="AZ35" s="210">
        <f t="shared" si="5"/>
        <v>0</v>
      </c>
      <c r="BA35" s="210">
        <f t="shared" si="5"/>
        <v>0</v>
      </c>
      <c r="BB35" s="210">
        <f t="shared" si="5"/>
        <v>0</v>
      </c>
      <c r="BC35" s="210">
        <f t="shared" si="5"/>
        <v>0</v>
      </c>
      <c r="BD35" s="210">
        <f t="shared" si="5"/>
        <v>0</v>
      </c>
      <c r="BE35" s="210">
        <f t="shared" si="5"/>
        <v>0</v>
      </c>
      <c r="BF35" s="210">
        <f t="shared" si="5"/>
        <v>0</v>
      </c>
      <c r="BG35" s="210">
        <f t="shared" si="5"/>
        <v>0</v>
      </c>
      <c r="BH35" s="210">
        <f t="shared" si="5"/>
        <v>0</v>
      </c>
      <c r="BI35" s="210">
        <f t="shared" si="5"/>
        <v>0</v>
      </c>
      <c r="BJ35" s="210">
        <f t="shared" si="5"/>
        <v>0</v>
      </c>
      <c r="BK35" s="210">
        <f t="shared" si="5"/>
        <v>0</v>
      </c>
      <c r="BL35" s="210">
        <f t="shared" si="5"/>
        <v>0</v>
      </c>
      <c r="BM35" s="210">
        <f t="shared" si="5"/>
        <v>0</v>
      </c>
      <c r="BN35" s="210">
        <f t="shared" ref="BN35:CS35" si="6">SUM(BN5:BN34)</f>
        <v>0</v>
      </c>
      <c r="BO35" s="210">
        <f t="shared" si="6"/>
        <v>0</v>
      </c>
      <c r="BP35" s="210">
        <f t="shared" si="6"/>
        <v>0</v>
      </c>
      <c r="BQ35" s="210">
        <f t="shared" si="6"/>
        <v>0</v>
      </c>
      <c r="BR35" s="210">
        <f t="shared" si="6"/>
        <v>0</v>
      </c>
      <c r="BS35" s="210">
        <f t="shared" si="6"/>
        <v>0</v>
      </c>
      <c r="BT35" s="210">
        <f t="shared" si="6"/>
        <v>0</v>
      </c>
      <c r="BU35" s="210">
        <f t="shared" si="6"/>
        <v>0</v>
      </c>
      <c r="BV35" s="210">
        <f t="shared" si="6"/>
        <v>0</v>
      </c>
      <c r="BW35" s="210">
        <f t="shared" si="6"/>
        <v>0</v>
      </c>
      <c r="BX35" s="210">
        <f t="shared" si="6"/>
        <v>0</v>
      </c>
      <c r="BY35" s="210">
        <f t="shared" si="6"/>
        <v>0</v>
      </c>
      <c r="BZ35" s="210">
        <f t="shared" si="6"/>
        <v>0</v>
      </c>
      <c r="CA35" s="210">
        <f t="shared" si="6"/>
        <v>0</v>
      </c>
      <c r="CB35" s="210">
        <f t="shared" si="6"/>
        <v>0</v>
      </c>
      <c r="CC35" s="210">
        <f t="shared" si="6"/>
        <v>0</v>
      </c>
      <c r="CD35" s="210">
        <f t="shared" si="6"/>
        <v>0</v>
      </c>
      <c r="CE35" s="210">
        <f t="shared" si="6"/>
        <v>0</v>
      </c>
      <c r="CF35" s="210">
        <f t="shared" si="6"/>
        <v>0</v>
      </c>
      <c r="CG35" s="210">
        <f t="shared" si="6"/>
        <v>0</v>
      </c>
      <c r="CH35" s="210">
        <f t="shared" si="6"/>
        <v>0</v>
      </c>
      <c r="CI35" s="210">
        <f t="shared" si="6"/>
        <v>0</v>
      </c>
      <c r="CJ35" s="210">
        <f t="shared" si="6"/>
        <v>0</v>
      </c>
      <c r="CK35" s="210">
        <f t="shared" si="6"/>
        <v>0</v>
      </c>
      <c r="CL35" s="210">
        <f t="shared" si="6"/>
        <v>0</v>
      </c>
      <c r="CM35" s="210">
        <f t="shared" si="6"/>
        <v>0</v>
      </c>
      <c r="CN35" s="210">
        <f t="shared" si="6"/>
        <v>0</v>
      </c>
      <c r="CO35" s="210">
        <f t="shared" si="6"/>
        <v>0</v>
      </c>
      <c r="CP35" s="210">
        <f t="shared" si="6"/>
        <v>0</v>
      </c>
      <c r="CQ35" s="210">
        <f t="shared" si="6"/>
        <v>0</v>
      </c>
      <c r="CR35" s="210">
        <f t="shared" si="6"/>
        <v>0</v>
      </c>
      <c r="CS35" s="210">
        <f t="shared" si="6"/>
        <v>0</v>
      </c>
      <c r="CT35" s="210">
        <f t="shared" ref="CT35:DT35" si="7">SUM(CT5:CT34)</f>
        <v>0</v>
      </c>
      <c r="CU35" s="210">
        <f t="shared" si="7"/>
        <v>0</v>
      </c>
      <c r="CV35" s="210">
        <f t="shared" si="7"/>
        <v>0</v>
      </c>
      <c r="CW35" s="210">
        <f t="shared" si="7"/>
        <v>0</v>
      </c>
      <c r="CX35" s="210">
        <f t="shared" si="7"/>
        <v>0</v>
      </c>
      <c r="CY35" s="210">
        <f t="shared" si="7"/>
        <v>0</v>
      </c>
      <c r="CZ35" s="210">
        <f t="shared" si="7"/>
        <v>0</v>
      </c>
      <c r="DA35" s="210">
        <f t="shared" si="7"/>
        <v>0</v>
      </c>
      <c r="DB35" s="210">
        <f t="shared" si="7"/>
        <v>0</v>
      </c>
      <c r="DC35" s="210">
        <f t="shared" si="7"/>
        <v>0</v>
      </c>
      <c r="DD35" s="210">
        <f t="shared" si="7"/>
        <v>0</v>
      </c>
      <c r="DE35" s="210">
        <f t="shared" si="7"/>
        <v>0</v>
      </c>
      <c r="DF35" s="210">
        <f t="shared" si="7"/>
        <v>0</v>
      </c>
      <c r="DG35" s="210">
        <f t="shared" si="7"/>
        <v>0</v>
      </c>
      <c r="DH35" s="210">
        <f t="shared" si="7"/>
        <v>0</v>
      </c>
      <c r="DI35" s="210">
        <f t="shared" si="7"/>
        <v>0</v>
      </c>
      <c r="DJ35" s="210">
        <f t="shared" si="7"/>
        <v>0</v>
      </c>
      <c r="DK35" s="210">
        <f t="shared" si="7"/>
        <v>0</v>
      </c>
      <c r="DL35" s="210">
        <f t="shared" si="7"/>
        <v>0</v>
      </c>
      <c r="DM35" s="210">
        <f t="shared" si="7"/>
        <v>0</v>
      </c>
      <c r="DN35" s="210">
        <f t="shared" si="7"/>
        <v>0</v>
      </c>
      <c r="DO35" s="210">
        <f t="shared" si="7"/>
        <v>0</v>
      </c>
      <c r="DP35" s="210">
        <f t="shared" si="7"/>
        <v>0</v>
      </c>
      <c r="DQ35" s="210">
        <f t="shared" si="7"/>
        <v>0</v>
      </c>
      <c r="DR35" s="210">
        <f t="shared" si="7"/>
        <v>0</v>
      </c>
      <c r="DS35" s="210">
        <f t="shared" si="7"/>
        <v>0</v>
      </c>
      <c r="DT35" s="210">
        <f t="shared" si="7"/>
        <v>0</v>
      </c>
    </row>
    <row r="37" spans="1:124" x14ac:dyDescent="0.2">
      <c r="A37" s="203"/>
      <c r="B37" s="208"/>
    </row>
    <row r="40" spans="1:124" x14ac:dyDescent="0.2">
      <c r="B40" s="354"/>
    </row>
  </sheetData>
  <sheetProtection sheet="1" formatCells="0" formatColumns="0" formatRows="0" insertRows="0" deleteRows="0"/>
  <phoneticPr fontId="5" type="noConversion"/>
  <pageMargins left="0.75" right="0.75" top="1" bottom="1" header="0.5" footer="0.5"/>
  <pageSetup orientation="portrait" horizontalDpi="4294967293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T41"/>
  <sheetViews>
    <sheetView workbookViewId="0">
      <pane xSplit="1" ySplit="4" topLeftCell="B26" activePane="bottomRight" state="frozen"/>
      <selection pane="topRight" activeCell="B1" sqref="B1"/>
      <selection pane="bottomLeft" activeCell="A5" sqref="A5"/>
      <selection pane="bottomRight" activeCell="B5" sqref="B5:AS10"/>
    </sheetView>
  </sheetViews>
  <sheetFormatPr defaultColWidth="9.140625" defaultRowHeight="12.75" x14ac:dyDescent="0.2"/>
  <cols>
    <col min="1" max="1" width="25.140625" style="201" customWidth="1"/>
    <col min="2" max="124" width="14.42578125" style="201" customWidth="1"/>
    <col min="125" max="16384" width="9.140625" style="201"/>
  </cols>
  <sheetData>
    <row r="1" spans="1:124" s="210" customFormat="1" ht="18" x14ac:dyDescent="0.25">
      <c r="E1" s="214" t="s">
        <v>279</v>
      </c>
    </row>
    <row r="2" spans="1:124" s="210" customFormat="1" x14ac:dyDescent="0.2">
      <c r="B2" s="169">
        <f ca="1">Monthly!E2</f>
        <v>41856</v>
      </c>
      <c r="C2" s="169">
        <f ca="1">Monthly!F2</f>
        <v>41887</v>
      </c>
      <c r="D2" s="169">
        <f ca="1">Monthly!G2</f>
        <v>41917</v>
      </c>
      <c r="E2" s="169">
        <f ca="1">Monthly!H2</f>
        <v>41948</v>
      </c>
      <c r="F2" s="169">
        <f ca="1">Monthly!I2</f>
        <v>41978</v>
      </c>
      <c r="G2" s="169">
        <f ca="1">Monthly!J2</f>
        <v>42009</v>
      </c>
      <c r="H2" s="169">
        <f ca="1">Monthly!K2</f>
        <v>42040</v>
      </c>
      <c r="I2" s="169">
        <f ca="1">Monthly!L2</f>
        <v>42068</v>
      </c>
      <c r="J2" s="169">
        <f ca="1">Monthly!M2</f>
        <v>42099</v>
      </c>
      <c r="K2" s="169">
        <f ca="1">Monthly!N2</f>
        <v>42129</v>
      </c>
      <c r="L2" s="169">
        <f ca="1">Monthly!O2</f>
        <v>42160</v>
      </c>
      <c r="M2" s="169">
        <f ca="1">Monthly!P2</f>
        <v>42190</v>
      </c>
      <c r="N2" s="169">
        <f ca="1">Monthly!Q2</f>
        <v>42221</v>
      </c>
      <c r="O2" s="169">
        <f ca="1">Monthly!R2</f>
        <v>42252</v>
      </c>
      <c r="P2" s="169">
        <f ca="1">Monthly!S2</f>
        <v>42282</v>
      </c>
      <c r="Q2" s="169">
        <f ca="1">Monthly!T2</f>
        <v>42313</v>
      </c>
      <c r="R2" s="169">
        <f ca="1">Monthly!U2</f>
        <v>42343</v>
      </c>
      <c r="S2" s="169">
        <f ca="1">Monthly!V2</f>
        <v>42374</v>
      </c>
      <c r="T2" s="169">
        <f ca="1">Monthly!W2</f>
        <v>42405</v>
      </c>
      <c r="U2" s="169">
        <f ca="1">Monthly!X2</f>
        <v>42434</v>
      </c>
      <c r="V2" s="169">
        <f ca="1">Monthly!Y2</f>
        <v>42465</v>
      </c>
      <c r="W2" s="169">
        <f ca="1">Monthly!Z2</f>
        <v>42495</v>
      </c>
      <c r="X2" s="169">
        <f ca="1">Monthly!AA2</f>
        <v>42526</v>
      </c>
      <c r="Y2" s="169">
        <f ca="1">Monthly!AB2</f>
        <v>42556</v>
      </c>
      <c r="Z2" s="169">
        <f ca="1">Monthly!AC2</f>
        <v>42587</v>
      </c>
      <c r="AA2" s="169">
        <f ca="1">Monthly!AD2</f>
        <v>42618</v>
      </c>
      <c r="AB2" s="169">
        <f ca="1">Monthly!AE2</f>
        <v>42648</v>
      </c>
      <c r="AC2" s="169">
        <f ca="1">Monthly!AF2</f>
        <v>42679</v>
      </c>
      <c r="AD2" s="169">
        <f ca="1">Monthly!AG2</f>
        <v>42709</v>
      </c>
      <c r="AE2" s="169">
        <f ca="1">Monthly!AH2</f>
        <v>42740</v>
      </c>
      <c r="AF2" s="169">
        <f ca="1">Monthly!AI2</f>
        <v>42771</v>
      </c>
      <c r="AG2" s="169">
        <f ca="1">Monthly!AJ2</f>
        <v>42799</v>
      </c>
      <c r="AH2" s="169">
        <f ca="1">Monthly!AK2</f>
        <v>42830</v>
      </c>
      <c r="AI2" s="169">
        <f ca="1">Monthly!AL2</f>
        <v>42860</v>
      </c>
      <c r="AJ2" s="169">
        <f ca="1">Monthly!AM2</f>
        <v>42891</v>
      </c>
      <c r="AK2" s="169">
        <f ca="1">Monthly!AN2</f>
        <v>42921</v>
      </c>
      <c r="AL2" s="169">
        <f ca="1">Monthly!AO2</f>
        <v>42952</v>
      </c>
      <c r="AM2" s="169">
        <f ca="1">Monthly!AP2</f>
        <v>42983</v>
      </c>
      <c r="AN2" s="169">
        <f ca="1">Monthly!AQ2</f>
        <v>43013</v>
      </c>
      <c r="AO2" s="169">
        <f ca="1">Monthly!AR2</f>
        <v>43044</v>
      </c>
      <c r="AP2" s="169">
        <f ca="1">Monthly!AS2</f>
        <v>43074</v>
      </c>
      <c r="AQ2" s="169">
        <f ca="1">Monthly!AT2</f>
        <v>43105</v>
      </c>
      <c r="AR2" s="169">
        <f ca="1">Monthly!AU2</f>
        <v>43136</v>
      </c>
      <c r="AS2" s="169">
        <f ca="1">Monthly!AV2</f>
        <v>43164</v>
      </c>
      <c r="AT2" s="169">
        <f ca="1">Monthly!AW2</f>
        <v>43195</v>
      </c>
      <c r="AU2" s="169">
        <f ca="1">Monthly!AX2</f>
        <v>43225</v>
      </c>
      <c r="AV2" s="169">
        <f ca="1">Monthly!AY2</f>
        <v>43256</v>
      </c>
      <c r="AW2" s="169">
        <f ca="1">Monthly!AZ2</f>
        <v>43286</v>
      </c>
      <c r="AX2" s="169">
        <f ca="1">Monthly!BA2</f>
        <v>43317</v>
      </c>
      <c r="AY2" s="169">
        <f ca="1">Monthly!BB2</f>
        <v>43348</v>
      </c>
      <c r="AZ2" s="169">
        <f ca="1">Monthly!BC2</f>
        <v>43378</v>
      </c>
      <c r="BA2" s="169">
        <f ca="1">Monthly!BD2</f>
        <v>43409</v>
      </c>
      <c r="BB2" s="169">
        <f ca="1">Monthly!BE2</f>
        <v>43439</v>
      </c>
      <c r="BC2" s="169">
        <f ca="1">Monthly!BF2</f>
        <v>43470</v>
      </c>
      <c r="BD2" s="169">
        <f ca="1">Monthly!BG2</f>
        <v>43501</v>
      </c>
      <c r="BE2" s="169">
        <f ca="1">Monthly!BH2</f>
        <v>43529</v>
      </c>
      <c r="BF2" s="169">
        <f ca="1">Monthly!BI2</f>
        <v>43560</v>
      </c>
      <c r="BG2" s="169">
        <f ca="1">Monthly!BJ2</f>
        <v>43590</v>
      </c>
      <c r="BH2" s="169">
        <f ca="1">Monthly!BK2</f>
        <v>43621</v>
      </c>
      <c r="BI2" s="169">
        <f ca="1">Monthly!BL2</f>
        <v>43651</v>
      </c>
      <c r="BJ2" s="169">
        <f ca="1">Monthly!BM2</f>
        <v>43682</v>
      </c>
      <c r="BK2" s="169">
        <f ca="1">Monthly!BN2</f>
        <v>43713</v>
      </c>
      <c r="BL2" s="169">
        <f ca="1">Monthly!BO2</f>
        <v>43743</v>
      </c>
      <c r="BM2" s="169">
        <f ca="1">Monthly!BP2</f>
        <v>43774</v>
      </c>
      <c r="BN2" s="169">
        <f ca="1">Monthly!BQ2</f>
        <v>43804</v>
      </c>
      <c r="BO2" s="169">
        <f ca="1">Monthly!BR2</f>
        <v>43835</v>
      </c>
      <c r="BP2" s="169">
        <f ca="1">Monthly!BS2</f>
        <v>43866</v>
      </c>
      <c r="BQ2" s="169">
        <f ca="1">Monthly!BT2</f>
        <v>43895</v>
      </c>
      <c r="BR2" s="169">
        <f ca="1">Monthly!BU2</f>
        <v>43926</v>
      </c>
      <c r="BS2" s="169">
        <f ca="1">Monthly!BV2</f>
        <v>43956</v>
      </c>
      <c r="BT2" s="169">
        <f ca="1">Monthly!BW2</f>
        <v>43987</v>
      </c>
      <c r="BU2" s="169">
        <f ca="1">Monthly!BX2</f>
        <v>44017</v>
      </c>
      <c r="BV2" s="169">
        <f ca="1">Monthly!BY2</f>
        <v>44048</v>
      </c>
      <c r="BW2" s="169">
        <f ca="1">Monthly!BZ2</f>
        <v>44079</v>
      </c>
      <c r="BX2" s="169">
        <f ca="1">Monthly!CA2</f>
        <v>44109</v>
      </c>
      <c r="BY2" s="169">
        <f ca="1">Monthly!CB2</f>
        <v>44140</v>
      </c>
      <c r="BZ2" s="169">
        <f ca="1">Monthly!CC2</f>
        <v>44170</v>
      </c>
      <c r="CA2" s="169">
        <f ca="1">Monthly!CD2</f>
        <v>44201</v>
      </c>
      <c r="CB2" s="169">
        <f ca="1">Monthly!CE2</f>
        <v>44232</v>
      </c>
      <c r="CC2" s="169">
        <f ca="1">Monthly!CF2</f>
        <v>44260</v>
      </c>
      <c r="CD2" s="169">
        <f ca="1">Monthly!CG2</f>
        <v>44291</v>
      </c>
      <c r="CE2" s="169">
        <f ca="1">Monthly!CH2</f>
        <v>44321</v>
      </c>
      <c r="CF2" s="169">
        <f ca="1">Monthly!CI2</f>
        <v>44352</v>
      </c>
      <c r="CG2" s="169">
        <f ca="1">Monthly!CJ2</f>
        <v>44382</v>
      </c>
      <c r="CH2" s="169">
        <f ca="1">Monthly!CK2</f>
        <v>44413</v>
      </c>
      <c r="CI2" s="169">
        <f ca="1">Monthly!CL2</f>
        <v>44444</v>
      </c>
      <c r="CJ2" s="169">
        <f ca="1">Monthly!CM2</f>
        <v>44474</v>
      </c>
      <c r="CK2" s="169">
        <f ca="1">Monthly!CN2</f>
        <v>44505</v>
      </c>
      <c r="CL2" s="169">
        <f ca="1">Monthly!CO2</f>
        <v>44535</v>
      </c>
      <c r="CM2" s="169">
        <f ca="1">Monthly!CP2</f>
        <v>44566</v>
      </c>
      <c r="CN2" s="169">
        <f ca="1">Monthly!CQ2</f>
        <v>44597</v>
      </c>
      <c r="CO2" s="169">
        <f ca="1">Monthly!CR2</f>
        <v>44625</v>
      </c>
      <c r="CP2" s="169">
        <f ca="1">Monthly!CS2</f>
        <v>44656</v>
      </c>
      <c r="CQ2" s="169">
        <f ca="1">Monthly!CT2</f>
        <v>44686</v>
      </c>
      <c r="CR2" s="169">
        <f ca="1">Monthly!CU2</f>
        <v>44717</v>
      </c>
      <c r="CS2" s="169">
        <f ca="1">Monthly!CV2</f>
        <v>44747</v>
      </c>
      <c r="CT2" s="169">
        <f ca="1">Monthly!CW2</f>
        <v>44778</v>
      </c>
      <c r="CU2" s="169">
        <f ca="1">Monthly!CX2</f>
        <v>44809</v>
      </c>
      <c r="CV2" s="169">
        <f ca="1">Monthly!CY2</f>
        <v>44839</v>
      </c>
      <c r="CW2" s="169">
        <f ca="1">Monthly!CZ2</f>
        <v>44870</v>
      </c>
      <c r="CX2" s="169">
        <f ca="1">Monthly!DA2</f>
        <v>44900</v>
      </c>
      <c r="CY2" s="169">
        <f ca="1">Monthly!DB2</f>
        <v>44931</v>
      </c>
      <c r="CZ2" s="169">
        <f ca="1">Monthly!DC2</f>
        <v>44962</v>
      </c>
      <c r="DA2" s="169">
        <f ca="1">Monthly!DD2</f>
        <v>44990</v>
      </c>
      <c r="DB2" s="169">
        <f ca="1">Monthly!DE2</f>
        <v>45021</v>
      </c>
      <c r="DC2" s="169">
        <f ca="1">Monthly!DF2</f>
        <v>45051</v>
      </c>
      <c r="DD2" s="169">
        <f ca="1">Monthly!DG2</f>
        <v>45082</v>
      </c>
      <c r="DE2" s="169">
        <f ca="1">Monthly!DH2</f>
        <v>45112</v>
      </c>
      <c r="DF2" s="169">
        <f ca="1">Monthly!DI2</f>
        <v>45143</v>
      </c>
      <c r="DG2" s="169">
        <f ca="1">Monthly!DJ2</f>
        <v>45174</v>
      </c>
      <c r="DH2" s="169">
        <f ca="1">Monthly!DK2</f>
        <v>45204</v>
      </c>
      <c r="DI2" s="169">
        <f ca="1">Monthly!DL2</f>
        <v>45235</v>
      </c>
      <c r="DJ2" s="169">
        <f ca="1">Monthly!DM2</f>
        <v>45265</v>
      </c>
      <c r="DK2" s="169">
        <f ca="1">Monthly!DN2</f>
        <v>45296</v>
      </c>
      <c r="DL2" s="169">
        <f ca="1">Monthly!DO2</f>
        <v>45327</v>
      </c>
      <c r="DM2" s="169">
        <f ca="1">Monthly!DP2</f>
        <v>45356</v>
      </c>
      <c r="DN2" s="169">
        <f ca="1">Monthly!DQ2</f>
        <v>45387</v>
      </c>
      <c r="DO2" s="169">
        <f ca="1">Monthly!DR2</f>
        <v>45417</v>
      </c>
      <c r="DP2" s="169">
        <f ca="1">Monthly!DS2</f>
        <v>45448</v>
      </c>
      <c r="DQ2" s="169">
        <f ca="1">Monthly!DT2</f>
        <v>45478</v>
      </c>
      <c r="DR2" s="169">
        <f ca="1">Monthly!DU2</f>
        <v>45509</v>
      </c>
      <c r="DS2" s="169">
        <f ca="1">Monthly!DV2</f>
        <v>45540</v>
      </c>
      <c r="DT2" s="169">
        <f ca="1">Monthly!DW2</f>
        <v>45570</v>
      </c>
    </row>
    <row r="3" spans="1:124" s="209" customFormat="1" ht="15" x14ac:dyDescent="0.25">
      <c r="A3" s="220" t="s">
        <v>180</v>
      </c>
      <c r="B3" s="209">
        <v>1</v>
      </c>
      <c r="C3" s="209">
        <f>1+B3</f>
        <v>2</v>
      </c>
      <c r="D3" s="209">
        <f t="shared" ref="D3:BO3" si="0">1+C3</f>
        <v>3</v>
      </c>
      <c r="E3" s="209">
        <f t="shared" si="0"/>
        <v>4</v>
      </c>
      <c r="F3" s="209">
        <f t="shared" si="0"/>
        <v>5</v>
      </c>
      <c r="G3" s="209">
        <f t="shared" si="0"/>
        <v>6</v>
      </c>
      <c r="H3" s="209">
        <f t="shared" si="0"/>
        <v>7</v>
      </c>
      <c r="I3" s="209">
        <f t="shared" si="0"/>
        <v>8</v>
      </c>
      <c r="J3" s="209">
        <f t="shared" si="0"/>
        <v>9</v>
      </c>
      <c r="K3" s="209">
        <f t="shared" si="0"/>
        <v>10</v>
      </c>
      <c r="L3" s="209">
        <f t="shared" si="0"/>
        <v>11</v>
      </c>
      <c r="M3" s="209">
        <f t="shared" si="0"/>
        <v>12</v>
      </c>
      <c r="N3" s="209">
        <f t="shared" si="0"/>
        <v>13</v>
      </c>
      <c r="O3" s="209">
        <f t="shared" si="0"/>
        <v>14</v>
      </c>
      <c r="P3" s="209">
        <f t="shared" si="0"/>
        <v>15</v>
      </c>
      <c r="Q3" s="209">
        <f t="shared" si="0"/>
        <v>16</v>
      </c>
      <c r="R3" s="209">
        <f t="shared" si="0"/>
        <v>17</v>
      </c>
      <c r="S3" s="209">
        <f t="shared" si="0"/>
        <v>18</v>
      </c>
      <c r="T3" s="209">
        <f t="shared" si="0"/>
        <v>19</v>
      </c>
      <c r="U3" s="209">
        <f t="shared" si="0"/>
        <v>20</v>
      </c>
      <c r="V3" s="209">
        <f t="shared" si="0"/>
        <v>21</v>
      </c>
      <c r="W3" s="209">
        <f t="shared" si="0"/>
        <v>22</v>
      </c>
      <c r="X3" s="209">
        <f t="shared" si="0"/>
        <v>23</v>
      </c>
      <c r="Y3" s="209">
        <f t="shared" si="0"/>
        <v>24</v>
      </c>
      <c r="Z3" s="209">
        <f t="shared" si="0"/>
        <v>25</v>
      </c>
      <c r="AA3" s="209">
        <f t="shared" si="0"/>
        <v>26</v>
      </c>
      <c r="AB3" s="209">
        <f t="shared" si="0"/>
        <v>27</v>
      </c>
      <c r="AC3" s="209">
        <f t="shared" si="0"/>
        <v>28</v>
      </c>
      <c r="AD3" s="209">
        <f t="shared" si="0"/>
        <v>29</v>
      </c>
      <c r="AE3" s="209">
        <f t="shared" si="0"/>
        <v>30</v>
      </c>
      <c r="AF3" s="209">
        <f t="shared" si="0"/>
        <v>31</v>
      </c>
      <c r="AG3" s="209">
        <f t="shared" si="0"/>
        <v>32</v>
      </c>
      <c r="AH3" s="209">
        <f t="shared" si="0"/>
        <v>33</v>
      </c>
      <c r="AI3" s="209">
        <f t="shared" si="0"/>
        <v>34</v>
      </c>
      <c r="AJ3" s="209">
        <f t="shared" si="0"/>
        <v>35</v>
      </c>
      <c r="AK3" s="209">
        <f t="shared" si="0"/>
        <v>36</v>
      </c>
      <c r="AL3" s="209">
        <f t="shared" si="0"/>
        <v>37</v>
      </c>
      <c r="AM3" s="209">
        <f t="shared" si="0"/>
        <v>38</v>
      </c>
      <c r="AN3" s="209">
        <f t="shared" si="0"/>
        <v>39</v>
      </c>
      <c r="AO3" s="209">
        <f t="shared" si="0"/>
        <v>40</v>
      </c>
      <c r="AP3" s="209">
        <f t="shared" si="0"/>
        <v>41</v>
      </c>
      <c r="AQ3" s="209">
        <f t="shared" si="0"/>
        <v>42</v>
      </c>
      <c r="AR3" s="209">
        <f t="shared" si="0"/>
        <v>43</v>
      </c>
      <c r="AS3" s="209">
        <f t="shared" si="0"/>
        <v>44</v>
      </c>
      <c r="AT3" s="209">
        <f t="shared" si="0"/>
        <v>45</v>
      </c>
      <c r="AU3" s="209">
        <f t="shared" si="0"/>
        <v>46</v>
      </c>
      <c r="AV3" s="209">
        <f t="shared" si="0"/>
        <v>47</v>
      </c>
      <c r="AW3" s="209">
        <f t="shared" si="0"/>
        <v>48</v>
      </c>
      <c r="AX3" s="209">
        <f t="shared" si="0"/>
        <v>49</v>
      </c>
      <c r="AY3" s="209">
        <f t="shared" si="0"/>
        <v>50</v>
      </c>
      <c r="AZ3" s="209">
        <f t="shared" si="0"/>
        <v>51</v>
      </c>
      <c r="BA3" s="209">
        <f t="shared" si="0"/>
        <v>52</v>
      </c>
      <c r="BB3" s="209">
        <f t="shared" si="0"/>
        <v>53</v>
      </c>
      <c r="BC3" s="209">
        <f t="shared" si="0"/>
        <v>54</v>
      </c>
      <c r="BD3" s="209">
        <f t="shared" si="0"/>
        <v>55</v>
      </c>
      <c r="BE3" s="209">
        <f t="shared" si="0"/>
        <v>56</v>
      </c>
      <c r="BF3" s="209">
        <f t="shared" si="0"/>
        <v>57</v>
      </c>
      <c r="BG3" s="209">
        <f t="shared" si="0"/>
        <v>58</v>
      </c>
      <c r="BH3" s="209">
        <f t="shared" si="0"/>
        <v>59</v>
      </c>
      <c r="BI3" s="209">
        <f t="shared" si="0"/>
        <v>60</v>
      </c>
      <c r="BJ3" s="209">
        <f t="shared" si="0"/>
        <v>61</v>
      </c>
      <c r="BK3" s="209">
        <f t="shared" si="0"/>
        <v>62</v>
      </c>
      <c r="BL3" s="209">
        <f t="shared" si="0"/>
        <v>63</v>
      </c>
      <c r="BM3" s="209">
        <f t="shared" si="0"/>
        <v>64</v>
      </c>
      <c r="BN3" s="209">
        <f t="shared" si="0"/>
        <v>65</v>
      </c>
      <c r="BO3" s="209">
        <f t="shared" si="0"/>
        <v>66</v>
      </c>
      <c r="BP3" s="209">
        <f t="shared" ref="BP3:CJ3" si="1">1+BO3</f>
        <v>67</v>
      </c>
      <c r="BQ3" s="209">
        <f t="shared" si="1"/>
        <v>68</v>
      </c>
      <c r="BR3" s="209">
        <f t="shared" si="1"/>
        <v>69</v>
      </c>
      <c r="BS3" s="209">
        <f t="shared" si="1"/>
        <v>70</v>
      </c>
      <c r="BT3" s="209">
        <f t="shared" si="1"/>
        <v>71</v>
      </c>
      <c r="BU3" s="209">
        <f t="shared" si="1"/>
        <v>72</v>
      </c>
      <c r="BV3" s="209">
        <f t="shared" si="1"/>
        <v>73</v>
      </c>
      <c r="BW3" s="209">
        <f t="shared" si="1"/>
        <v>74</v>
      </c>
      <c r="BX3" s="209">
        <f t="shared" si="1"/>
        <v>75</v>
      </c>
      <c r="BY3" s="209">
        <f t="shared" si="1"/>
        <v>76</v>
      </c>
      <c r="BZ3" s="209">
        <f t="shared" si="1"/>
        <v>77</v>
      </c>
      <c r="CA3" s="209">
        <f t="shared" si="1"/>
        <v>78</v>
      </c>
      <c r="CB3" s="209">
        <f t="shared" si="1"/>
        <v>79</v>
      </c>
      <c r="CC3" s="209">
        <f t="shared" si="1"/>
        <v>80</v>
      </c>
      <c r="CD3" s="209">
        <f t="shared" si="1"/>
        <v>81</v>
      </c>
      <c r="CE3" s="209">
        <f t="shared" si="1"/>
        <v>82</v>
      </c>
      <c r="CF3" s="209">
        <f t="shared" si="1"/>
        <v>83</v>
      </c>
      <c r="CG3" s="209">
        <f t="shared" si="1"/>
        <v>84</v>
      </c>
      <c r="CH3" s="209">
        <f t="shared" si="1"/>
        <v>85</v>
      </c>
      <c r="CI3" s="209">
        <f t="shared" si="1"/>
        <v>86</v>
      </c>
      <c r="CJ3" s="209">
        <f t="shared" si="1"/>
        <v>87</v>
      </c>
      <c r="CK3" s="209">
        <f>1+CJ3</f>
        <v>88</v>
      </c>
      <c r="CL3" s="209">
        <f t="shared" ref="CL3:DI3" si="2">1+CK3</f>
        <v>89</v>
      </c>
      <c r="CM3" s="209">
        <f t="shared" si="2"/>
        <v>90</v>
      </c>
      <c r="CN3" s="209">
        <f t="shared" si="2"/>
        <v>91</v>
      </c>
      <c r="CO3" s="209">
        <f t="shared" si="2"/>
        <v>92</v>
      </c>
      <c r="CP3" s="209">
        <f t="shared" si="2"/>
        <v>93</v>
      </c>
      <c r="CQ3" s="209">
        <f t="shared" si="2"/>
        <v>94</v>
      </c>
      <c r="CR3" s="209">
        <f t="shared" si="2"/>
        <v>95</v>
      </c>
      <c r="CS3" s="209">
        <f t="shared" si="2"/>
        <v>96</v>
      </c>
      <c r="CT3" s="209">
        <f t="shared" si="2"/>
        <v>97</v>
      </c>
      <c r="CU3" s="209">
        <f t="shared" si="2"/>
        <v>98</v>
      </c>
      <c r="CV3" s="209">
        <f t="shared" si="2"/>
        <v>99</v>
      </c>
      <c r="CW3" s="209">
        <f t="shared" si="2"/>
        <v>100</v>
      </c>
      <c r="CX3" s="209">
        <f t="shared" si="2"/>
        <v>101</v>
      </c>
      <c r="CY3" s="209">
        <f t="shared" si="2"/>
        <v>102</v>
      </c>
      <c r="CZ3" s="209">
        <f t="shared" si="2"/>
        <v>103</v>
      </c>
      <c r="DA3" s="209">
        <f t="shared" si="2"/>
        <v>104</v>
      </c>
      <c r="DB3" s="209">
        <f t="shared" si="2"/>
        <v>105</v>
      </c>
      <c r="DC3" s="209">
        <f t="shared" si="2"/>
        <v>106</v>
      </c>
      <c r="DD3" s="209">
        <f t="shared" si="2"/>
        <v>107</v>
      </c>
      <c r="DE3" s="209">
        <f t="shared" si="2"/>
        <v>108</v>
      </c>
      <c r="DF3" s="209">
        <f t="shared" si="2"/>
        <v>109</v>
      </c>
      <c r="DG3" s="209">
        <f t="shared" si="2"/>
        <v>110</v>
      </c>
      <c r="DH3" s="209">
        <f t="shared" si="2"/>
        <v>111</v>
      </c>
      <c r="DI3" s="209">
        <f t="shared" si="2"/>
        <v>112</v>
      </c>
      <c r="DJ3" s="209">
        <f>1+DI3</f>
        <v>113</v>
      </c>
      <c r="DK3" s="209">
        <f t="shared" ref="DK3:DS3" si="3">1+DJ3</f>
        <v>114</v>
      </c>
      <c r="DL3" s="209">
        <f t="shared" si="3"/>
        <v>115</v>
      </c>
      <c r="DM3" s="209">
        <f t="shared" si="3"/>
        <v>116</v>
      </c>
      <c r="DN3" s="209">
        <f t="shared" si="3"/>
        <v>117</v>
      </c>
      <c r="DO3" s="209">
        <f t="shared" si="3"/>
        <v>118</v>
      </c>
      <c r="DP3" s="209">
        <f t="shared" si="3"/>
        <v>119</v>
      </c>
      <c r="DQ3" s="209">
        <f t="shared" si="3"/>
        <v>120</v>
      </c>
      <c r="DR3" s="209">
        <f t="shared" si="3"/>
        <v>121</v>
      </c>
      <c r="DS3" s="209">
        <f t="shared" si="3"/>
        <v>122</v>
      </c>
      <c r="DT3" s="209">
        <f>1+DS3</f>
        <v>123</v>
      </c>
    </row>
    <row r="4" spans="1:124" s="210" customFormat="1" ht="15" x14ac:dyDescent="0.25">
      <c r="A4" s="221" t="s">
        <v>317</v>
      </c>
    </row>
    <row r="5" spans="1:124" x14ac:dyDescent="0.2">
      <c r="A5" s="362"/>
    </row>
    <row r="6" spans="1:124" x14ac:dyDescent="0.2">
      <c r="A6" s="204"/>
    </row>
    <row r="7" spans="1:124" x14ac:dyDescent="0.2">
      <c r="A7" s="204"/>
    </row>
    <row r="8" spans="1:124" x14ac:dyDescent="0.2">
      <c r="A8" s="204"/>
    </row>
    <row r="9" spans="1:124" x14ac:dyDescent="0.2">
      <c r="A9" s="204"/>
    </row>
    <row r="10" spans="1:124" x14ac:dyDescent="0.2">
      <c r="A10" s="204"/>
    </row>
    <row r="11" spans="1:124" x14ac:dyDescent="0.2">
      <c r="A11" s="204"/>
    </row>
    <row r="12" spans="1:124" ht="14.25" x14ac:dyDescent="0.2">
      <c r="A12" s="204"/>
      <c r="G12" s="205"/>
    </row>
    <row r="13" spans="1:124" x14ac:dyDescent="0.2">
      <c r="A13" s="204"/>
    </row>
    <row r="14" spans="1:124" x14ac:dyDescent="0.2">
      <c r="A14" s="204"/>
    </row>
    <row r="15" spans="1:124" x14ac:dyDescent="0.2">
      <c r="A15" s="204"/>
    </row>
    <row r="16" spans="1:124" x14ac:dyDescent="0.2">
      <c r="A16" s="204"/>
    </row>
    <row r="17" spans="1:1" ht="15.75" x14ac:dyDescent="0.25">
      <c r="A17" s="218" t="s">
        <v>316</v>
      </c>
    </row>
    <row r="18" spans="1:1" x14ac:dyDescent="0.2">
      <c r="A18" s="204"/>
    </row>
    <row r="19" spans="1:1" x14ac:dyDescent="0.2">
      <c r="A19" s="204"/>
    </row>
    <row r="20" spans="1:1" x14ac:dyDescent="0.2">
      <c r="A20" s="204"/>
    </row>
    <row r="21" spans="1:1" x14ac:dyDescent="0.2">
      <c r="A21" s="204"/>
    </row>
    <row r="22" spans="1:1" x14ac:dyDescent="0.2">
      <c r="A22" s="204"/>
    </row>
    <row r="23" spans="1:1" x14ac:dyDescent="0.2">
      <c r="A23" s="204"/>
    </row>
    <row r="24" spans="1:1" x14ac:dyDescent="0.2">
      <c r="A24" s="204"/>
    </row>
    <row r="25" spans="1:1" x14ac:dyDescent="0.2">
      <c r="A25" s="204"/>
    </row>
    <row r="26" spans="1:1" x14ac:dyDescent="0.2">
      <c r="A26" s="204"/>
    </row>
    <row r="27" spans="1:1" x14ac:dyDescent="0.2">
      <c r="A27" s="204"/>
    </row>
    <row r="28" spans="1:1" x14ac:dyDescent="0.2">
      <c r="A28" s="204"/>
    </row>
    <row r="29" spans="1:1" x14ac:dyDescent="0.2">
      <c r="A29" s="204"/>
    </row>
    <row r="30" spans="1:1" x14ac:dyDescent="0.2">
      <c r="A30" s="204"/>
    </row>
    <row r="31" spans="1:1" x14ac:dyDescent="0.2">
      <c r="A31" s="204"/>
    </row>
    <row r="32" spans="1:1" x14ac:dyDescent="0.2">
      <c r="A32" s="204"/>
    </row>
    <row r="33" spans="1:124" x14ac:dyDescent="0.2">
      <c r="A33" s="204"/>
    </row>
    <row r="34" spans="1:124" x14ac:dyDescent="0.2">
      <c r="A34" s="204"/>
    </row>
    <row r="35" spans="1:124" x14ac:dyDescent="0.2">
      <c r="A35" s="204"/>
    </row>
    <row r="36" spans="1:124" x14ac:dyDescent="0.2">
      <c r="A36" s="204"/>
    </row>
    <row r="37" spans="1:124" s="207" customFormat="1" ht="13.5" thickBot="1" x14ac:dyDescent="0.25">
      <c r="A37" s="206"/>
    </row>
    <row r="38" spans="1:124" s="213" customFormat="1" ht="15.75" thickTop="1" x14ac:dyDescent="0.25">
      <c r="A38" s="219" t="s">
        <v>318</v>
      </c>
      <c r="B38" s="213">
        <f>SUM(B5:B37)</f>
        <v>0</v>
      </c>
      <c r="C38" s="213">
        <f t="shared" ref="C38:BN38" si="4">SUM(C5:C37)</f>
        <v>0</v>
      </c>
      <c r="D38" s="213">
        <f t="shared" si="4"/>
        <v>0</v>
      </c>
      <c r="E38" s="213">
        <f t="shared" si="4"/>
        <v>0</v>
      </c>
      <c r="F38" s="213">
        <f t="shared" si="4"/>
        <v>0</v>
      </c>
      <c r="G38" s="213">
        <f t="shared" si="4"/>
        <v>0</v>
      </c>
      <c r="H38" s="213">
        <f t="shared" si="4"/>
        <v>0</v>
      </c>
      <c r="I38" s="213">
        <f t="shared" si="4"/>
        <v>0</v>
      </c>
      <c r="J38" s="213">
        <f t="shared" si="4"/>
        <v>0</v>
      </c>
      <c r="K38" s="213">
        <f t="shared" si="4"/>
        <v>0</v>
      </c>
      <c r="L38" s="213">
        <f t="shared" si="4"/>
        <v>0</v>
      </c>
      <c r="M38" s="213">
        <f t="shared" si="4"/>
        <v>0</v>
      </c>
      <c r="N38" s="213">
        <f t="shared" si="4"/>
        <v>0</v>
      </c>
      <c r="O38" s="213">
        <f t="shared" si="4"/>
        <v>0</v>
      </c>
      <c r="P38" s="213">
        <f t="shared" si="4"/>
        <v>0</v>
      </c>
      <c r="Q38" s="213">
        <f t="shared" si="4"/>
        <v>0</v>
      </c>
      <c r="R38" s="213">
        <f t="shared" si="4"/>
        <v>0</v>
      </c>
      <c r="S38" s="213">
        <f t="shared" si="4"/>
        <v>0</v>
      </c>
      <c r="T38" s="213">
        <f t="shared" si="4"/>
        <v>0</v>
      </c>
      <c r="U38" s="213">
        <f t="shared" si="4"/>
        <v>0</v>
      </c>
      <c r="V38" s="213">
        <f t="shared" si="4"/>
        <v>0</v>
      </c>
      <c r="W38" s="213">
        <f t="shared" si="4"/>
        <v>0</v>
      </c>
      <c r="X38" s="213">
        <f t="shared" si="4"/>
        <v>0</v>
      </c>
      <c r="Y38" s="213">
        <f t="shared" si="4"/>
        <v>0</v>
      </c>
      <c r="Z38" s="213">
        <f t="shared" si="4"/>
        <v>0</v>
      </c>
      <c r="AA38" s="213">
        <f t="shared" si="4"/>
        <v>0</v>
      </c>
      <c r="AB38" s="213">
        <f t="shared" si="4"/>
        <v>0</v>
      </c>
      <c r="AC38" s="213">
        <f t="shared" si="4"/>
        <v>0</v>
      </c>
      <c r="AD38" s="213">
        <f t="shared" si="4"/>
        <v>0</v>
      </c>
      <c r="AE38" s="213">
        <f t="shared" si="4"/>
        <v>0</v>
      </c>
      <c r="AF38" s="213">
        <f t="shared" si="4"/>
        <v>0</v>
      </c>
      <c r="AG38" s="213">
        <f t="shared" si="4"/>
        <v>0</v>
      </c>
      <c r="AH38" s="213">
        <f t="shared" si="4"/>
        <v>0</v>
      </c>
      <c r="AI38" s="213">
        <f t="shared" si="4"/>
        <v>0</v>
      </c>
      <c r="AJ38" s="213">
        <f t="shared" si="4"/>
        <v>0</v>
      </c>
      <c r="AK38" s="213">
        <f t="shared" si="4"/>
        <v>0</v>
      </c>
      <c r="AL38" s="213">
        <f t="shared" si="4"/>
        <v>0</v>
      </c>
      <c r="AM38" s="213">
        <f t="shared" si="4"/>
        <v>0</v>
      </c>
      <c r="AN38" s="213">
        <f t="shared" si="4"/>
        <v>0</v>
      </c>
      <c r="AO38" s="213">
        <f t="shared" si="4"/>
        <v>0</v>
      </c>
      <c r="AP38" s="213">
        <f t="shared" si="4"/>
        <v>0</v>
      </c>
      <c r="AQ38" s="213">
        <f t="shared" si="4"/>
        <v>0</v>
      </c>
      <c r="AR38" s="213">
        <f t="shared" si="4"/>
        <v>0</v>
      </c>
      <c r="AS38" s="213">
        <f t="shared" si="4"/>
        <v>0</v>
      </c>
      <c r="AT38" s="213">
        <f t="shared" si="4"/>
        <v>0</v>
      </c>
      <c r="AU38" s="213">
        <f t="shared" si="4"/>
        <v>0</v>
      </c>
      <c r="AV38" s="213">
        <f t="shared" si="4"/>
        <v>0</v>
      </c>
      <c r="AW38" s="213">
        <f t="shared" si="4"/>
        <v>0</v>
      </c>
      <c r="AX38" s="213">
        <f t="shared" si="4"/>
        <v>0</v>
      </c>
      <c r="AY38" s="213">
        <f t="shared" si="4"/>
        <v>0</v>
      </c>
      <c r="AZ38" s="213">
        <f t="shared" si="4"/>
        <v>0</v>
      </c>
      <c r="BA38" s="213">
        <f t="shared" si="4"/>
        <v>0</v>
      </c>
      <c r="BB38" s="213">
        <f t="shared" si="4"/>
        <v>0</v>
      </c>
      <c r="BC38" s="213">
        <f t="shared" si="4"/>
        <v>0</v>
      </c>
      <c r="BD38" s="213">
        <f t="shared" si="4"/>
        <v>0</v>
      </c>
      <c r="BE38" s="213">
        <f t="shared" si="4"/>
        <v>0</v>
      </c>
      <c r="BF38" s="213">
        <f t="shared" si="4"/>
        <v>0</v>
      </c>
      <c r="BG38" s="213">
        <f t="shared" si="4"/>
        <v>0</v>
      </c>
      <c r="BH38" s="213">
        <f t="shared" si="4"/>
        <v>0</v>
      </c>
      <c r="BI38" s="213">
        <f t="shared" si="4"/>
        <v>0</v>
      </c>
      <c r="BJ38" s="213">
        <f t="shared" si="4"/>
        <v>0</v>
      </c>
      <c r="BK38" s="213">
        <f t="shared" si="4"/>
        <v>0</v>
      </c>
      <c r="BL38" s="213">
        <f t="shared" si="4"/>
        <v>0</v>
      </c>
      <c r="BM38" s="213">
        <f t="shared" si="4"/>
        <v>0</v>
      </c>
      <c r="BN38" s="213">
        <f t="shared" si="4"/>
        <v>0</v>
      </c>
      <c r="BO38" s="213">
        <f t="shared" ref="BO38:DT38" si="5">SUM(BO5:BO37)</f>
        <v>0</v>
      </c>
      <c r="BP38" s="213">
        <f t="shared" si="5"/>
        <v>0</v>
      </c>
      <c r="BQ38" s="213">
        <f t="shared" si="5"/>
        <v>0</v>
      </c>
      <c r="BR38" s="213">
        <f t="shared" si="5"/>
        <v>0</v>
      </c>
      <c r="BS38" s="213">
        <f t="shared" si="5"/>
        <v>0</v>
      </c>
      <c r="BT38" s="213">
        <f t="shared" si="5"/>
        <v>0</v>
      </c>
      <c r="BU38" s="213">
        <f t="shared" si="5"/>
        <v>0</v>
      </c>
      <c r="BV38" s="213">
        <f t="shared" si="5"/>
        <v>0</v>
      </c>
      <c r="BW38" s="213">
        <f t="shared" si="5"/>
        <v>0</v>
      </c>
      <c r="BX38" s="213">
        <f t="shared" si="5"/>
        <v>0</v>
      </c>
      <c r="BY38" s="213">
        <f t="shared" si="5"/>
        <v>0</v>
      </c>
      <c r="BZ38" s="213">
        <f t="shared" si="5"/>
        <v>0</v>
      </c>
      <c r="CA38" s="213">
        <f t="shared" si="5"/>
        <v>0</v>
      </c>
      <c r="CB38" s="213">
        <f t="shared" si="5"/>
        <v>0</v>
      </c>
      <c r="CC38" s="213">
        <f t="shared" si="5"/>
        <v>0</v>
      </c>
      <c r="CD38" s="213">
        <f t="shared" si="5"/>
        <v>0</v>
      </c>
      <c r="CE38" s="213">
        <f t="shared" si="5"/>
        <v>0</v>
      </c>
      <c r="CF38" s="213">
        <f t="shared" si="5"/>
        <v>0</v>
      </c>
      <c r="CG38" s="213">
        <f t="shared" si="5"/>
        <v>0</v>
      </c>
      <c r="CH38" s="213">
        <f t="shared" si="5"/>
        <v>0</v>
      </c>
      <c r="CI38" s="213">
        <f t="shared" si="5"/>
        <v>0</v>
      </c>
      <c r="CJ38" s="213">
        <f t="shared" si="5"/>
        <v>0</v>
      </c>
      <c r="CK38" s="213">
        <f t="shared" si="5"/>
        <v>0</v>
      </c>
      <c r="CL38" s="213">
        <f t="shared" si="5"/>
        <v>0</v>
      </c>
      <c r="CM38" s="213">
        <f t="shared" si="5"/>
        <v>0</v>
      </c>
      <c r="CN38" s="213">
        <f t="shared" si="5"/>
        <v>0</v>
      </c>
      <c r="CO38" s="213">
        <f t="shared" si="5"/>
        <v>0</v>
      </c>
      <c r="CP38" s="213">
        <f t="shared" si="5"/>
        <v>0</v>
      </c>
      <c r="CQ38" s="213">
        <f t="shared" si="5"/>
        <v>0</v>
      </c>
      <c r="CR38" s="213">
        <f t="shared" si="5"/>
        <v>0</v>
      </c>
      <c r="CS38" s="213">
        <f t="shared" si="5"/>
        <v>0</v>
      </c>
      <c r="CT38" s="213">
        <f t="shared" si="5"/>
        <v>0</v>
      </c>
      <c r="CU38" s="213">
        <f t="shared" si="5"/>
        <v>0</v>
      </c>
      <c r="CV38" s="213">
        <f t="shared" si="5"/>
        <v>0</v>
      </c>
      <c r="CW38" s="213">
        <f t="shared" si="5"/>
        <v>0</v>
      </c>
      <c r="CX38" s="213">
        <f t="shared" si="5"/>
        <v>0</v>
      </c>
      <c r="CY38" s="213">
        <f t="shared" si="5"/>
        <v>0</v>
      </c>
      <c r="CZ38" s="213">
        <f t="shared" si="5"/>
        <v>0</v>
      </c>
      <c r="DA38" s="213">
        <f t="shared" si="5"/>
        <v>0</v>
      </c>
      <c r="DB38" s="213">
        <f t="shared" si="5"/>
        <v>0</v>
      </c>
      <c r="DC38" s="213">
        <f t="shared" si="5"/>
        <v>0</v>
      </c>
      <c r="DD38" s="213">
        <f t="shared" si="5"/>
        <v>0</v>
      </c>
      <c r="DE38" s="213">
        <f t="shared" si="5"/>
        <v>0</v>
      </c>
      <c r="DF38" s="213">
        <f t="shared" si="5"/>
        <v>0</v>
      </c>
      <c r="DG38" s="213">
        <f t="shared" si="5"/>
        <v>0</v>
      </c>
      <c r="DH38" s="213">
        <f t="shared" si="5"/>
        <v>0</v>
      </c>
      <c r="DI38" s="213">
        <f t="shared" si="5"/>
        <v>0</v>
      </c>
      <c r="DJ38" s="213">
        <f t="shared" si="5"/>
        <v>0</v>
      </c>
      <c r="DK38" s="213">
        <f t="shared" si="5"/>
        <v>0</v>
      </c>
      <c r="DL38" s="213">
        <f t="shared" si="5"/>
        <v>0</v>
      </c>
      <c r="DM38" s="213">
        <f t="shared" si="5"/>
        <v>0</v>
      </c>
      <c r="DN38" s="213">
        <f t="shared" si="5"/>
        <v>0</v>
      </c>
      <c r="DO38" s="213">
        <f t="shared" si="5"/>
        <v>0</v>
      </c>
      <c r="DP38" s="213">
        <f t="shared" si="5"/>
        <v>0</v>
      </c>
      <c r="DQ38" s="213">
        <f t="shared" si="5"/>
        <v>0</v>
      </c>
      <c r="DR38" s="213">
        <f t="shared" si="5"/>
        <v>0</v>
      </c>
      <c r="DS38" s="213">
        <f t="shared" si="5"/>
        <v>0</v>
      </c>
      <c r="DT38" s="213">
        <f t="shared" si="5"/>
        <v>0</v>
      </c>
    </row>
    <row r="40" spans="1:124" s="203" customFormat="1" x14ac:dyDescent="0.2">
      <c r="A40" s="211"/>
      <c r="B40" s="212"/>
    </row>
    <row r="41" spans="1:124" s="203" customFormat="1" x14ac:dyDescent="0.2">
      <c r="B41" s="212"/>
    </row>
  </sheetData>
  <sheetProtection sheet="1" formatCells="0" formatColumns="0" formatRows="0" insertRows="0" deleteRows="0"/>
  <phoneticPr fontId="5" type="noConversion"/>
  <pageMargins left="0.75" right="0.75" top="1" bottom="1" header="0.5" footer="0.5"/>
  <pageSetup orientation="portrait" horizontalDpi="4294967293" verticalDpi="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46"/>
  <sheetViews>
    <sheetView workbookViewId="0">
      <pane xSplit="4" ySplit="2" topLeftCell="E42" activePane="bottomRight" state="frozen"/>
      <selection pane="topRight" activeCell="E1" sqref="E1"/>
      <selection pane="bottomLeft" activeCell="A3" sqref="A3"/>
      <selection pane="bottomRight" activeCell="E138" sqref="E138"/>
    </sheetView>
  </sheetViews>
  <sheetFormatPr defaultRowHeight="12.75" x14ac:dyDescent="0.2"/>
  <cols>
    <col min="1" max="3" width="2" customWidth="1"/>
    <col min="4" max="4" width="25.85546875" customWidth="1"/>
    <col min="5" max="16" width="15.140625" style="39" customWidth="1"/>
    <col min="17" max="127" width="15.140625" customWidth="1"/>
  </cols>
  <sheetData>
    <row r="1" spans="1:127" s="303" customFormat="1" x14ac:dyDescent="0.2">
      <c r="D1" s="303" t="s">
        <v>180</v>
      </c>
      <c r="E1" s="329">
        <v>1</v>
      </c>
      <c r="F1" s="329">
        <f>E1+1</f>
        <v>2</v>
      </c>
      <c r="G1" s="329">
        <f t="shared" ref="G1:BR1" si="0">F1+1</f>
        <v>3</v>
      </c>
      <c r="H1" s="329">
        <f t="shared" si="0"/>
        <v>4</v>
      </c>
      <c r="I1" s="329">
        <f t="shared" si="0"/>
        <v>5</v>
      </c>
      <c r="J1" s="329">
        <f t="shared" si="0"/>
        <v>6</v>
      </c>
      <c r="K1" s="329">
        <f t="shared" si="0"/>
        <v>7</v>
      </c>
      <c r="L1" s="329">
        <f t="shared" si="0"/>
        <v>8</v>
      </c>
      <c r="M1" s="329">
        <f t="shared" si="0"/>
        <v>9</v>
      </c>
      <c r="N1" s="329">
        <f t="shared" si="0"/>
        <v>10</v>
      </c>
      <c r="O1" s="329">
        <f t="shared" si="0"/>
        <v>11</v>
      </c>
      <c r="P1" s="329">
        <f t="shared" si="0"/>
        <v>12</v>
      </c>
      <c r="Q1" s="329">
        <f>P1+1</f>
        <v>13</v>
      </c>
      <c r="R1" s="329">
        <f t="shared" si="0"/>
        <v>14</v>
      </c>
      <c r="S1" s="329">
        <f t="shared" si="0"/>
        <v>15</v>
      </c>
      <c r="T1" s="329">
        <f t="shared" si="0"/>
        <v>16</v>
      </c>
      <c r="U1" s="329">
        <f t="shared" si="0"/>
        <v>17</v>
      </c>
      <c r="V1" s="329">
        <f t="shared" si="0"/>
        <v>18</v>
      </c>
      <c r="W1" s="329">
        <f t="shared" si="0"/>
        <v>19</v>
      </c>
      <c r="X1" s="329">
        <f t="shared" si="0"/>
        <v>20</v>
      </c>
      <c r="Y1" s="329">
        <f t="shared" si="0"/>
        <v>21</v>
      </c>
      <c r="Z1" s="329">
        <f t="shared" si="0"/>
        <v>22</v>
      </c>
      <c r="AA1" s="329">
        <f t="shared" si="0"/>
        <v>23</v>
      </c>
      <c r="AB1" s="329">
        <f t="shared" si="0"/>
        <v>24</v>
      </c>
      <c r="AC1" s="329">
        <f t="shared" si="0"/>
        <v>25</v>
      </c>
      <c r="AD1" s="329">
        <f t="shared" si="0"/>
        <v>26</v>
      </c>
      <c r="AE1" s="329">
        <f t="shared" si="0"/>
        <v>27</v>
      </c>
      <c r="AF1" s="329">
        <f t="shared" si="0"/>
        <v>28</v>
      </c>
      <c r="AG1" s="329">
        <f t="shared" si="0"/>
        <v>29</v>
      </c>
      <c r="AH1" s="329">
        <f t="shared" si="0"/>
        <v>30</v>
      </c>
      <c r="AI1" s="329">
        <f t="shared" si="0"/>
        <v>31</v>
      </c>
      <c r="AJ1" s="329">
        <f t="shared" si="0"/>
        <v>32</v>
      </c>
      <c r="AK1" s="329">
        <f t="shared" si="0"/>
        <v>33</v>
      </c>
      <c r="AL1" s="329">
        <f t="shared" si="0"/>
        <v>34</v>
      </c>
      <c r="AM1" s="329">
        <f t="shared" si="0"/>
        <v>35</v>
      </c>
      <c r="AN1" s="329">
        <f t="shared" si="0"/>
        <v>36</v>
      </c>
      <c r="AO1" s="329">
        <f t="shared" si="0"/>
        <v>37</v>
      </c>
      <c r="AP1" s="329">
        <f t="shared" si="0"/>
        <v>38</v>
      </c>
      <c r="AQ1" s="329">
        <f t="shared" si="0"/>
        <v>39</v>
      </c>
      <c r="AR1" s="329">
        <f t="shared" si="0"/>
        <v>40</v>
      </c>
      <c r="AS1" s="329">
        <f t="shared" si="0"/>
        <v>41</v>
      </c>
      <c r="AT1" s="329">
        <f t="shared" si="0"/>
        <v>42</v>
      </c>
      <c r="AU1" s="329">
        <f t="shared" si="0"/>
        <v>43</v>
      </c>
      <c r="AV1" s="329">
        <f t="shared" si="0"/>
        <v>44</v>
      </c>
      <c r="AW1" s="329">
        <f t="shared" si="0"/>
        <v>45</v>
      </c>
      <c r="AX1" s="329">
        <f t="shared" si="0"/>
        <v>46</v>
      </c>
      <c r="AY1" s="329">
        <f t="shared" si="0"/>
        <v>47</v>
      </c>
      <c r="AZ1" s="329">
        <f t="shared" si="0"/>
        <v>48</v>
      </c>
      <c r="BA1" s="329">
        <f t="shared" si="0"/>
        <v>49</v>
      </c>
      <c r="BB1" s="329">
        <f t="shared" si="0"/>
        <v>50</v>
      </c>
      <c r="BC1" s="329">
        <f t="shared" si="0"/>
        <v>51</v>
      </c>
      <c r="BD1" s="329">
        <f t="shared" si="0"/>
        <v>52</v>
      </c>
      <c r="BE1" s="329">
        <f t="shared" si="0"/>
        <v>53</v>
      </c>
      <c r="BF1" s="329">
        <f t="shared" si="0"/>
        <v>54</v>
      </c>
      <c r="BG1" s="329">
        <f t="shared" si="0"/>
        <v>55</v>
      </c>
      <c r="BH1" s="329">
        <f t="shared" si="0"/>
        <v>56</v>
      </c>
      <c r="BI1" s="329">
        <f t="shared" si="0"/>
        <v>57</v>
      </c>
      <c r="BJ1" s="329">
        <f t="shared" si="0"/>
        <v>58</v>
      </c>
      <c r="BK1" s="329">
        <f t="shared" si="0"/>
        <v>59</v>
      </c>
      <c r="BL1" s="329">
        <f t="shared" si="0"/>
        <v>60</v>
      </c>
      <c r="BM1" s="329">
        <f t="shared" si="0"/>
        <v>61</v>
      </c>
      <c r="BN1" s="329">
        <f>BM1+1</f>
        <v>62</v>
      </c>
      <c r="BO1" s="329">
        <f t="shared" si="0"/>
        <v>63</v>
      </c>
      <c r="BP1" s="329">
        <f t="shared" si="0"/>
        <v>64</v>
      </c>
      <c r="BQ1" s="329">
        <f t="shared" si="0"/>
        <v>65</v>
      </c>
      <c r="BR1" s="329">
        <f t="shared" si="0"/>
        <v>66</v>
      </c>
      <c r="BS1" s="329">
        <f t="shared" ref="BS1:CY1" si="1">BR1+1</f>
        <v>67</v>
      </c>
      <c r="BT1" s="329">
        <f t="shared" si="1"/>
        <v>68</v>
      </c>
      <c r="BU1" s="329">
        <f t="shared" si="1"/>
        <v>69</v>
      </c>
      <c r="BV1" s="329">
        <f t="shared" si="1"/>
        <v>70</v>
      </c>
      <c r="BW1" s="329">
        <f t="shared" si="1"/>
        <v>71</v>
      </c>
      <c r="BX1" s="329">
        <f t="shared" si="1"/>
        <v>72</v>
      </c>
      <c r="BY1" s="329">
        <f t="shared" si="1"/>
        <v>73</v>
      </c>
      <c r="BZ1" s="329">
        <f t="shared" si="1"/>
        <v>74</v>
      </c>
      <c r="CA1" s="329">
        <f t="shared" si="1"/>
        <v>75</v>
      </c>
      <c r="CB1" s="329">
        <f t="shared" si="1"/>
        <v>76</v>
      </c>
      <c r="CC1" s="329">
        <f t="shared" si="1"/>
        <v>77</v>
      </c>
      <c r="CD1" s="329">
        <f t="shared" si="1"/>
        <v>78</v>
      </c>
      <c r="CE1" s="329">
        <f t="shared" si="1"/>
        <v>79</v>
      </c>
      <c r="CF1" s="329">
        <f t="shared" si="1"/>
        <v>80</v>
      </c>
      <c r="CG1" s="329">
        <f t="shared" si="1"/>
        <v>81</v>
      </c>
      <c r="CH1" s="329">
        <f t="shared" si="1"/>
        <v>82</v>
      </c>
      <c r="CI1" s="329">
        <f t="shared" si="1"/>
        <v>83</v>
      </c>
      <c r="CJ1" s="329">
        <f t="shared" si="1"/>
        <v>84</v>
      </c>
      <c r="CK1" s="329">
        <f t="shared" si="1"/>
        <v>85</v>
      </c>
      <c r="CL1" s="329">
        <f t="shared" si="1"/>
        <v>86</v>
      </c>
      <c r="CM1" s="329">
        <f t="shared" si="1"/>
        <v>87</v>
      </c>
      <c r="CN1" s="329">
        <f t="shared" si="1"/>
        <v>88</v>
      </c>
      <c r="CO1" s="329">
        <f t="shared" si="1"/>
        <v>89</v>
      </c>
      <c r="CP1" s="329">
        <f t="shared" si="1"/>
        <v>90</v>
      </c>
      <c r="CQ1" s="329">
        <f t="shared" si="1"/>
        <v>91</v>
      </c>
      <c r="CR1" s="329">
        <f t="shared" si="1"/>
        <v>92</v>
      </c>
      <c r="CS1" s="329">
        <f t="shared" si="1"/>
        <v>93</v>
      </c>
      <c r="CT1" s="329">
        <f t="shared" si="1"/>
        <v>94</v>
      </c>
      <c r="CU1" s="329">
        <f t="shared" si="1"/>
        <v>95</v>
      </c>
      <c r="CV1" s="329">
        <f t="shared" si="1"/>
        <v>96</v>
      </c>
      <c r="CW1" s="329">
        <f t="shared" si="1"/>
        <v>97</v>
      </c>
      <c r="CX1" s="329">
        <f t="shared" si="1"/>
        <v>98</v>
      </c>
      <c r="CY1" s="329">
        <f t="shared" si="1"/>
        <v>99</v>
      </c>
      <c r="CZ1" s="329">
        <f>CY1+1</f>
        <v>100</v>
      </c>
      <c r="DA1" s="329">
        <f t="shared" ref="DA1:DT1" si="2">CZ1+1</f>
        <v>101</v>
      </c>
      <c r="DB1" s="329">
        <f t="shared" si="2"/>
        <v>102</v>
      </c>
      <c r="DC1" s="329">
        <f t="shared" si="2"/>
        <v>103</v>
      </c>
      <c r="DD1" s="329">
        <f t="shared" si="2"/>
        <v>104</v>
      </c>
      <c r="DE1" s="329">
        <f t="shared" si="2"/>
        <v>105</v>
      </c>
      <c r="DF1" s="329">
        <f t="shared" si="2"/>
        <v>106</v>
      </c>
      <c r="DG1" s="329">
        <f t="shared" si="2"/>
        <v>107</v>
      </c>
      <c r="DH1" s="329">
        <f t="shared" si="2"/>
        <v>108</v>
      </c>
      <c r="DI1" s="329">
        <f t="shared" si="2"/>
        <v>109</v>
      </c>
      <c r="DJ1" s="329">
        <f t="shared" si="2"/>
        <v>110</v>
      </c>
      <c r="DK1" s="329">
        <f t="shared" si="2"/>
        <v>111</v>
      </c>
      <c r="DL1" s="329">
        <f t="shared" si="2"/>
        <v>112</v>
      </c>
      <c r="DM1" s="329">
        <f t="shared" si="2"/>
        <v>113</v>
      </c>
      <c r="DN1" s="329">
        <f t="shared" si="2"/>
        <v>114</v>
      </c>
      <c r="DO1" s="329">
        <f t="shared" si="2"/>
        <v>115</v>
      </c>
      <c r="DP1" s="329">
        <f t="shared" si="2"/>
        <v>116</v>
      </c>
      <c r="DQ1" s="329">
        <f t="shared" si="2"/>
        <v>117</v>
      </c>
      <c r="DR1" s="329">
        <f t="shared" si="2"/>
        <v>118</v>
      </c>
      <c r="DS1" s="329">
        <f t="shared" si="2"/>
        <v>119</v>
      </c>
      <c r="DT1" s="329">
        <f t="shared" si="2"/>
        <v>120</v>
      </c>
      <c r="DU1" s="329">
        <f>DT1+1</f>
        <v>121</v>
      </c>
      <c r="DV1" s="329">
        <f>DU1+1</f>
        <v>122</v>
      </c>
      <c r="DW1" s="329">
        <f>DV1+1</f>
        <v>123</v>
      </c>
    </row>
    <row r="2" spans="1:127" s="27" customFormat="1" x14ac:dyDescent="0.2">
      <c r="D2" s="303" t="s">
        <v>418</v>
      </c>
      <c r="E2" s="330">
        <f ca="1">'General Data'!C12</f>
        <v>41856</v>
      </c>
      <c r="F2" s="330">
        <f t="shared" ref="F2:AK2" ca="1" si="3">EDATE(E2,1)</f>
        <v>41887</v>
      </c>
      <c r="G2" s="330">
        <f t="shared" ca="1" si="3"/>
        <v>41917</v>
      </c>
      <c r="H2" s="330">
        <f t="shared" ca="1" si="3"/>
        <v>41948</v>
      </c>
      <c r="I2" s="330">
        <f t="shared" ca="1" si="3"/>
        <v>41978</v>
      </c>
      <c r="J2" s="330">
        <f t="shared" ca="1" si="3"/>
        <v>42009</v>
      </c>
      <c r="K2" s="330">
        <f t="shared" ca="1" si="3"/>
        <v>42040</v>
      </c>
      <c r="L2" s="330">
        <f t="shared" ca="1" si="3"/>
        <v>42068</v>
      </c>
      <c r="M2" s="330">
        <f t="shared" ca="1" si="3"/>
        <v>42099</v>
      </c>
      <c r="N2" s="330">
        <f t="shared" ca="1" si="3"/>
        <v>42129</v>
      </c>
      <c r="O2" s="330">
        <f t="shared" ca="1" si="3"/>
        <v>42160</v>
      </c>
      <c r="P2" s="330">
        <f t="shared" ca="1" si="3"/>
        <v>42190</v>
      </c>
      <c r="Q2" s="330">
        <f t="shared" ca="1" si="3"/>
        <v>42221</v>
      </c>
      <c r="R2" s="330">
        <f t="shared" ca="1" si="3"/>
        <v>42252</v>
      </c>
      <c r="S2" s="330">
        <f t="shared" ca="1" si="3"/>
        <v>42282</v>
      </c>
      <c r="T2" s="330">
        <f t="shared" ca="1" si="3"/>
        <v>42313</v>
      </c>
      <c r="U2" s="330">
        <f t="shared" ca="1" si="3"/>
        <v>42343</v>
      </c>
      <c r="V2" s="330">
        <f t="shared" ca="1" si="3"/>
        <v>42374</v>
      </c>
      <c r="W2" s="330">
        <f t="shared" ca="1" si="3"/>
        <v>42405</v>
      </c>
      <c r="X2" s="330">
        <f t="shared" ca="1" si="3"/>
        <v>42434</v>
      </c>
      <c r="Y2" s="330">
        <f t="shared" ca="1" si="3"/>
        <v>42465</v>
      </c>
      <c r="Z2" s="330">
        <f t="shared" ca="1" si="3"/>
        <v>42495</v>
      </c>
      <c r="AA2" s="330">
        <f t="shared" ca="1" si="3"/>
        <v>42526</v>
      </c>
      <c r="AB2" s="330">
        <f t="shared" ca="1" si="3"/>
        <v>42556</v>
      </c>
      <c r="AC2" s="330">
        <f t="shared" ca="1" si="3"/>
        <v>42587</v>
      </c>
      <c r="AD2" s="330">
        <f t="shared" ca="1" si="3"/>
        <v>42618</v>
      </c>
      <c r="AE2" s="330">
        <f t="shared" ca="1" si="3"/>
        <v>42648</v>
      </c>
      <c r="AF2" s="330">
        <f t="shared" ca="1" si="3"/>
        <v>42679</v>
      </c>
      <c r="AG2" s="330">
        <f t="shared" ca="1" si="3"/>
        <v>42709</v>
      </c>
      <c r="AH2" s="330">
        <f t="shared" ca="1" si="3"/>
        <v>42740</v>
      </c>
      <c r="AI2" s="330">
        <f t="shared" ca="1" si="3"/>
        <v>42771</v>
      </c>
      <c r="AJ2" s="330">
        <f t="shared" ca="1" si="3"/>
        <v>42799</v>
      </c>
      <c r="AK2" s="330">
        <f t="shared" ca="1" si="3"/>
        <v>42830</v>
      </c>
      <c r="AL2" s="330">
        <f t="shared" ref="AL2:BQ2" ca="1" si="4">EDATE(AK2,1)</f>
        <v>42860</v>
      </c>
      <c r="AM2" s="330">
        <f t="shared" ca="1" si="4"/>
        <v>42891</v>
      </c>
      <c r="AN2" s="330">
        <f t="shared" ca="1" si="4"/>
        <v>42921</v>
      </c>
      <c r="AO2" s="330">
        <f t="shared" ca="1" si="4"/>
        <v>42952</v>
      </c>
      <c r="AP2" s="330">
        <f t="shared" ca="1" si="4"/>
        <v>42983</v>
      </c>
      <c r="AQ2" s="330">
        <f t="shared" ca="1" si="4"/>
        <v>43013</v>
      </c>
      <c r="AR2" s="330">
        <f t="shared" ca="1" si="4"/>
        <v>43044</v>
      </c>
      <c r="AS2" s="330">
        <f t="shared" ca="1" si="4"/>
        <v>43074</v>
      </c>
      <c r="AT2" s="330">
        <f t="shared" ca="1" si="4"/>
        <v>43105</v>
      </c>
      <c r="AU2" s="330">
        <f t="shared" ca="1" si="4"/>
        <v>43136</v>
      </c>
      <c r="AV2" s="330">
        <f t="shared" ca="1" si="4"/>
        <v>43164</v>
      </c>
      <c r="AW2" s="330">
        <f t="shared" ca="1" si="4"/>
        <v>43195</v>
      </c>
      <c r="AX2" s="330">
        <f t="shared" ca="1" si="4"/>
        <v>43225</v>
      </c>
      <c r="AY2" s="330">
        <f t="shared" ca="1" si="4"/>
        <v>43256</v>
      </c>
      <c r="AZ2" s="330">
        <f t="shared" ca="1" si="4"/>
        <v>43286</v>
      </c>
      <c r="BA2" s="330">
        <f t="shared" ca="1" si="4"/>
        <v>43317</v>
      </c>
      <c r="BB2" s="330">
        <f t="shared" ca="1" si="4"/>
        <v>43348</v>
      </c>
      <c r="BC2" s="330">
        <f t="shared" ca="1" si="4"/>
        <v>43378</v>
      </c>
      <c r="BD2" s="330">
        <f t="shared" ca="1" si="4"/>
        <v>43409</v>
      </c>
      <c r="BE2" s="330">
        <f t="shared" ca="1" si="4"/>
        <v>43439</v>
      </c>
      <c r="BF2" s="330">
        <f t="shared" ca="1" si="4"/>
        <v>43470</v>
      </c>
      <c r="BG2" s="330">
        <f t="shared" ca="1" si="4"/>
        <v>43501</v>
      </c>
      <c r="BH2" s="330">
        <f t="shared" ca="1" si="4"/>
        <v>43529</v>
      </c>
      <c r="BI2" s="330">
        <f t="shared" ca="1" si="4"/>
        <v>43560</v>
      </c>
      <c r="BJ2" s="330">
        <f t="shared" ca="1" si="4"/>
        <v>43590</v>
      </c>
      <c r="BK2" s="330">
        <f t="shared" ca="1" si="4"/>
        <v>43621</v>
      </c>
      <c r="BL2" s="330">
        <f t="shared" ca="1" si="4"/>
        <v>43651</v>
      </c>
      <c r="BM2" s="330">
        <f t="shared" ca="1" si="4"/>
        <v>43682</v>
      </c>
      <c r="BN2" s="330">
        <f t="shared" ca="1" si="4"/>
        <v>43713</v>
      </c>
      <c r="BO2" s="330">
        <f t="shared" ca="1" si="4"/>
        <v>43743</v>
      </c>
      <c r="BP2" s="330">
        <f t="shared" ca="1" si="4"/>
        <v>43774</v>
      </c>
      <c r="BQ2" s="330">
        <f t="shared" ca="1" si="4"/>
        <v>43804</v>
      </c>
      <c r="BR2" s="330">
        <f t="shared" ref="BR2:CW2" ca="1" si="5">EDATE(BQ2,1)</f>
        <v>43835</v>
      </c>
      <c r="BS2" s="330">
        <f t="shared" ca="1" si="5"/>
        <v>43866</v>
      </c>
      <c r="BT2" s="330">
        <f t="shared" ca="1" si="5"/>
        <v>43895</v>
      </c>
      <c r="BU2" s="330">
        <f t="shared" ca="1" si="5"/>
        <v>43926</v>
      </c>
      <c r="BV2" s="330">
        <f t="shared" ca="1" si="5"/>
        <v>43956</v>
      </c>
      <c r="BW2" s="330">
        <f t="shared" ca="1" si="5"/>
        <v>43987</v>
      </c>
      <c r="BX2" s="330">
        <f t="shared" ca="1" si="5"/>
        <v>44017</v>
      </c>
      <c r="BY2" s="330">
        <f t="shared" ca="1" si="5"/>
        <v>44048</v>
      </c>
      <c r="BZ2" s="330">
        <f t="shared" ca="1" si="5"/>
        <v>44079</v>
      </c>
      <c r="CA2" s="330">
        <f t="shared" ca="1" si="5"/>
        <v>44109</v>
      </c>
      <c r="CB2" s="330">
        <f t="shared" ca="1" si="5"/>
        <v>44140</v>
      </c>
      <c r="CC2" s="330">
        <f t="shared" ca="1" si="5"/>
        <v>44170</v>
      </c>
      <c r="CD2" s="330">
        <f t="shared" ca="1" si="5"/>
        <v>44201</v>
      </c>
      <c r="CE2" s="330">
        <f t="shared" ca="1" si="5"/>
        <v>44232</v>
      </c>
      <c r="CF2" s="330">
        <f t="shared" ca="1" si="5"/>
        <v>44260</v>
      </c>
      <c r="CG2" s="330">
        <f t="shared" ca="1" si="5"/>
        <v>44291</v>
      </c>
      <c r="CH2" s="330">
        <f t="shared" ca="1" si="5"/>
        <v>44321</v>
      </c>
      <c r="CI2" s="330">
        <f t="shared" ca="1" si="5"/>
        <v>44352</v>
      </c>
      <c r="CJ2" s="330">
        <f t="shared" ca="1" si="5"/>
        <v>44382</v>
      </c>
      <c r="CK2" s="330">
        <f t="shared" ca="1" si="5"/>
        <v>44413</v>
      </c>
      <c r="CL2" s="330">
        <f t="shared" ca="1" si="5"/>
        <v>44444</v>
      </c>
      <c r="CM2" s="330">
        <f t="shared" ca="1" si="5"/>
        <v>44474</v>
      </c>
      <c r="CN2" s="330">
        <f t="shared" ca="1" si="5"/>
        <v>44505</v>
      </c>
      <c r="CO2" s="330">
        <f t="shared" ca="1" si="5"/>
        <v>44535</v>
      </c>
      <c r="CP2" s="330">
        <f t="shared" ca="1" si="5"/>
        <v>44566</v>
      </c>
      <c r="CQ2" s="330">
        <f t="shared" ca="1" si="5"/>
        <v>44597</v>
      </c>
      <c r="CR2" s="330">
        <f t="shared" ca="1" si="5"/>
        <v>44625</v>
      </c>
      <c r="CS2" s="330">
        <f t="shared" ca="1" si="5"/>
        <v>44656</v>
      </c>
      <c r="CT2" s="330">
        <f t="shared" ca="1" si="5"/>
        <v>44686</v>
      </c>
      <c r="CU2" s="330">
        <f t="shared" ca="1" si="5"/>
        <v>44717</v>
      </c>
      <c r="CV2" s="330">
        <f t="shared" ca="1" si="5"/>
        <v>44747</v>
      </c>
      <c r="CW2" s="330">
        <f t="shared" ca="1" si="5"/>
        <v>44778</v>
      </c>
      <c r="CX2" s="330">
        <f t="shared" ref="CX2:DW2" ca="1" si="6">EDATE(CW2,1)</f>
        <v>44809</v>
      </c>
      <c r="CY2" s="330">
        <f t="shared" ca="1" si="6"/>
        <v>44839</v>
      </c>
      <c r="CZ2" s="330">
        <f t="shared" ca="1" si="6"/>
        <v>44870</v>
      </c>
      <c r="DA2" s="330">
        <f t="shared" ca="1" si="6"/>
        <v>44900</v>
      </c>
      <c r="DB2" s="330">
        <f t="shared" ca="1" si="6"/>
        <v>44931</v>
      </c>
      <c r="DC2" s="330">
        <f t="shared" ca="1" si="6"/>
        <v>44962</v>
      </c>
      <c r="DD2" s="330">
        <f t="shared" ca="1" si="6"/>
        <v>44990</v>
      </c>
      <c r="DE2" s="330">
        <f t="shared" ca="1" si="6"/>
        <v>45021</v>
      </c>
      <c r="DF2" s="330">
        <f t="shared" ca="1" si="6"/>
        <v>45051</v>
      </c>
      <c r="DG2" s="330">
        <f t="shared" ca="1" si="6"/>
        <v>45082</v>
      </c>
      <c r="DH2" s="330">
        <f t="shared" ca="1" si="6"/>
        <v>45112</v>
      </c>
      <c r="DI2" s="330">
        <f t="shared" ca="1" si="6"/>
        <v>45143</v>
      </c>
      <c r="DJ2" s="330">
        <f t="shared" ca="1" si="6"/>
        <v>45174</v>
      </c>
      <c r="DK2" s="330">
        <f t="shared" ca="1" si="6"/>
        <v>45204</v>
      </c>
      <c r="DL2" s="330">
        <f t="shared" ca="1" si="6"/>
        <v>45235</v>
      </c>
      <c r="DM2" s="330">
        <f t="shared" ca="1" si="6"/>
        <v>45265</v>
      </c>
      <c r="DN2" s="330">
        <f t="shared" ca="1" si="6"/>
        <v>45296</v>
      </c>
      <c r="DO2" s="330">
        <f t="shared" ca="1" si="6"/>
        <v>45327</v>
      </c>
      <c r="DP2" s="330">
        <f t="shared" ca="1" si="6"/>
        <v>45356</v>
      </c>
      <c r="DQ2" s="330">
        <f t="shared" ca="1" si="6"/>
        <v>45387</v>
      </c>
      <c r="DR2" s="330">
        <f t="shared" ca="1" si="6"/>
        <v>45417</v>
      </c>
      <c r="DS2" s="330">
        <f t="shared" ca="1" si="6"/>
        <v>45448</v>
      </c>
      <c r="DT2" s="330">
        <f t="shared" ca="1" si="6"/>
        <v>45478</v>
      </c>
      <c r="DU2" s="330">
        <f t="shared" ca="1" si="6"/>
        <v>45509</v>
      </c>
      <c r="DV2" s="330">
        <f t="shared" ca="1" si="6"/>
        <v>45540</v>
      </c>
      <c r="DW2" s="330">
        <f t="shared" ca="1" si="6"/>
        <v>45570</v>
      </c>
    </row>
    <row r="3" spans="1:127" s="322" customFormat="1" ht="15.75" x14ac:dyDescent="0.25">
      <c r="A3" s="321" t="s">
        <v>181</v>
      </c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</row>
    <row r="4" spans="1:127" ht="12.95" customHeight="1" x14ac:dyDescent="0.2">
      <c r="A4" s="2" t="s">
        <v>1</v>
      </c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</row>
    <row r="5" spans="1:127" ht="12.95" customHeight="1" x14ac:dyDescent="0.2">
      <c r="B5" s="2" t="s">
        <v>2</v>
      </c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</row>
    <row r="6" spans="1:127" ht="12.95" customHeight="1" x14ac:dyDescent="0.2">
      <c r="C6" t="s">
        <v>3</v>
      </c>
      <c r="E6" s="61">
        <f t="shared" ref="E6:P6" si="7">E136</f>
        <v>0</v>
      </c>
      <c r="F6" s="61">
        <f t="shared" ca="1" si="7"/>
        <v>0</v>
      </c>
      <c r="G6" s="61">
        <f t="shared" ca="1" si="7"/>
        <v>0</v>
      </c>
      <c r="H6" s="61">
        <f t="shared" ca="1" si="7"/>
        <v>0</v>
      </c>
      <c r="I6" s="61">
        <f t="shared" ca="1" si="7"/>
        <v>0</v>
      </c>
      <c r="J6" s="61">
        <f t="shared" ca="1" si="7"/>
        <v>0</v>
      </c>
      <c r="K6" s="61">
        <f t="shared" ca="1" si="7"/>
        <v>0</v>
      </c>
      <c r="L6" s="61">
        <f t="shared" ca="1" si="7"/>
        <v>0</v>
      </c>
      <c r="M6" s="61">
        <f t="shared" ca="1" si="7"/>
        <v>0</v>
      </c>
      <c r="N6" s="61">
        <f t="shared" ca="1" si="7"/>
        <v>0</v>
      </c>
      <c r="O6" s="61">
        <f t="shared" ca="1" si="7"/>
        <v>0</v>
      </c>
      <c r="P6" s="61">
        <f t="shared" ca="1" si="7"/>
        <v>0</v>
      </c>
      <c r="Q6" s="61">
        <f t="shared" ref="Q6:CB6" ca="1" si="8">Q136</f>
        <v>0</v>
      </c>
      <c r="R6" s="61">
        <f t="shared" ca="1" si="8"/>
        <v>0</v>
      </c>
      <c r="S6" s="61">
        <f t="shared" ca="1" si="8"/>
        <v>0</v>
      </c>
      <c r="T6" s="61">
        <f t="shared" ca="1" si="8"/>
        <v>0</v>
      </c>
      <c r="U6" s="61">
        <f t="shared" ca="1" si="8"/>
        <v>0</v>
      </c>
      <c r="V6" s="61">
        <f t="shared" ca="1" si="8"/>
        <v>0</v>
      </c>
      <c r="W6" s="61">
        <f t="shared" ca="1" si="8"/>
        <v>0</v>
      </c>
      <c r="X6" s="61">
        <f t="shared" ca="1" si="8"/>
        <v>0</v>
      </c>
      <c r="Y6" s="61">
        <f t="shared" ca="1" si="8"/>
        <v>0</v>
      </c>
      <c r="Z6" s="61">
        <f t="shared" ca="1" si="8"/>
        <v>0</v>
      </c>
      <c r="AA6" s="61">
        <f t="shared" ca="1" si="8"/>
        <v>0</v>
      </c>
      <c r="AB6" s="61">
        <f t="shared" ca="1" si="8"/>
        <v>0</v>
      </c>
      <c r="AC6" s="61">
        <f t="shared" ca="1" si="8"/>
        <v>0</v>
      </c>
      <c r="AD6" s="61">
        <f t="shared" ca="1" si="8"/>
        <v>0</v>
      </c>
      <c r="AE6" s="61">
        <f t="shared" ca="1" si="8"/>
        <v>0</v>
      </c>
      <c r="AF6" s="61">
        <f t="shared" ca="1" si="8"/>
        <v>0</v>
      </c>
      <c r="AG6" s="61">
        <f t="shared" ca="1" si="8"/>
        <v>0</v>
      </c>
      <c r="AH6" s="61">
        <f t="shared" ca="1" si="8"/>
        <v>0</v>
      </c>
      <c r="AI6" s="61">
        <f t="shared" ca="1" si="8"/>
        <v>0</v>
      </c>
      <c r="AJ6" s="61">
        <f t="shared" ca="1" si="8"/>
        <v>0</v>
      </c>
      <c r="AK6" s="61">
        <f t="shared" ca="1" si="8"/>
        <v>0</v>
      </c>
      <c r="AL6" s="61">
        <f t="shared" ca="1" si="8"/>
        <v>0</v>
      </c>
      <c r="AM6" s="61">
        <f t="shared" ca="1" si="8"/>
        <v>0</v>
      </c>
      <c r="AN6" s="61">
        <f t="shared" ca="1" si="8"/>
        <v>0</v>
      </c>
      <c r="AO6" s="61">
        <f t="shared" ca="1" si="8"/>
        <v>0</v>
      </c>
      <c r="AP6" s="61">
        <f t="shared" ca="1" si="8"/>
        <v>0</v>
      </c>
      <c r="AQ6" s="61">
        <f t="shared" ca="1" si="8"/>
        <v>0</v>
      </c>
      <c r="AR6" s="61">
        <f t="shared" ca="1" si="8"/>
        <v>0</v>
      </c>
      <c r="AS6" s="61">
        <f t="shared" ca="1" si="8"/>
        <v>0</v>
      </c>
      <c r="AT6" s="61">
        <f t="shared" ca="1" si="8"/>
        <v>0</v>
      </c>
      <c r="AU6" s="61">
        <f t="shared" ca="1" si="8"/>
        <v>0</v>
      </c>
      <c r="AV6" s="61">
        <f t="shared" ca="1" si="8"/>
        <v>0</v>
      </c>
      <c r="AW6" s="61">
        <f t="shared" ca="1" si="8"/>
        <v>0</v>
      </c>
      <c r="AX6" s="61">
        <f t="shared" ca="1" si="8"/>
        <v>0</v>
      </c>
      <c r="AY6" s="61">
        <f t="shared" ca="1" si="8"/>
        <v>0</v>
      </c>
      <c r="AZ6" s="61">
        <f t="shared" ca="1" si="8"/>
        <v>0</v>
      </c>
      <c r="BA6" s="61">
        <f t="shared" ca="1" si="8"/>
        <v>0</v>
      </c>
      <c r="BB6" s="61">
        <f t="shared" ca="1" si="8"/>
        <v>0</v>
      </c>
      <c r="BC6" s="61">
        <f t="shared" ca="1" si="8"/>
        <v>0</v>
      </c>
      <c r="BD6" s="61">
        <f t="shared" ca="1" si="8"/>
        <v>0</v>
      </c>
      <c r="BE6" s="61">
        <f t="shared" ca="1" si="8"/>
        <v>0</v>
      </c>
      <c r="BF6" s="61">
        <f t="shared" ca="1" si="8"/>
        <v>0</v>
      </c>
      <c r="BG6" s="61">
        <f t="shared" ca="1" si="8"/>
        <v>0</v>
      </c>
      <c r="BH6" s="61">
        <f t="shared" ca="1" si="8"/>
        <v>0</v>
      </c>
      <c r="BI6" s="61">
        <f t="shared" ca="1" si="8"/>
        <v>0</v>
      </c>
      <c r="BJ6" s="61">
        <f t="shared" ca="1" si="8"/>
        <v>0</v>
      </c>
      <c r="BK6" s="61">
        <f t="shared" ca="1" si="8"/>
        <v>0</v>
      </c>
      <c r="BL6" s="61">
        <f t="shared" ca="1" si="8"/>
        <v>0</v>
      </c>
      <c r="BM6" s="61">
        <f t="shared" ca="1" si="8"/>
        <v>0</v>
      </c>
      <c r="BN6" s="61">
        <f t="shared" ca="1" si="8"/>
        <v>0</v>
      </c>
      <c r="BO6" s="61">
        <f t="shared" ca="1" si="8"/>
        <v>0</v>
      </c>
      <c r="BP6" s="61">
        <f t="shared" ca="1" si="8"/>
        <v>0</v>
      </c>
      <c r="BQ6" s="61">
        <f t="shared" ca="1" si="8"/>
        <v>0</v>
      </c>
      <c r="BR6" s="61">
        <f t="shared" ca="1" si="8"/>
        <v>0</v>
      </c>
      <c r="BS6" s="61">
        <f t="shared" ca="1" si="8"/>
        <v>0</v>
      </c>
      <c r="BT6" s="61">
        <f t="shared" ca="1" si="8"/>
        <v>0</v>
      </c>
      <c r="BU6" s="61">
        <f t="shared" ca="1" si="8"/>
        <v>0</v>
      </c>
      <c r="BV6" s="61">
        <f t="shared" ca="1" si="8"/>
        <v>0</v>
      </c>
      <c r="BW6" s="61">
        <f t="shared" ca="1" si="8"/>
        <v>0</v>
      </c>
      <c r="BX6" s="61">
        <f t="shared" ca="1" si="8"/>
        <v>0</v>
      </c>
      <c r="BY6" s="61">
        <f t="shared" ca="1" si="8"/>
        <v>0</v>
      </c>
      <c r="BZ6" s="61">
        <f t="shared" ca="1" si="8"/>
        <v>0</v>
      </c>
      <c r="CA6" s="61">
        <f t="shared" ca="1" si="8"/>
        <v>0</v>
      </c>
      <c r="CB6" s="61">
        <f t="shared" ca="1" si="8"/>
        <v>0</v>
      </c>
      <c r="CC6" s="61">
        <f t="shared" ref="CC6:DW6" ca="1" si="9">CC136</f>
        <v>0</v>
      </c>
      <c r="CD6" s="61">
        <f t="shared" ca="1" si="9"/>
        <v>0</v>
      </c>
      <c r="CE6" s="61">
        <f t="shared" ca="1" si="9"/>
        <v>0</v>
      </c>
      <c r="CF6" s="61">
        <f t="shared" ca="1" si="9"/>
        <v>0</v>
      </c>
      <c r="CG6" s="61">
        <f t="shared" ca="1" si="9"/>
        <v>0</v>
      </c>
      <c r="CH6" s="61">
        <f t="shared" ca="1" si="9"/>
        <v>0</v>
      </c>
      <c r="CI6" s="61">
        <f t="shared" ca="1" si="9"/>
        <v>0</v>
      </c>
      <c r="CJ6" s="61">
        <f t="shared" ca="1" si="9"/>
        <v>0</v>
      </c>
      <c r="CK6" s="61">
        <f t="shared" ca="1" si="9"/>
        <v>0</v>
      </c>
      <c r="CL6" s="61">
        <f t="shared" ca="1" si="9"/>
        <v>0</v>
      </c>
      <c r="CM6" s="61">
        <f t="shared" ca="1" si="9"/>
        <v>0</v>
      </c>
      <c r="CN6" s="61">
        <f t="shared" ca="1" si="9"/>
        <v>0</v>
      </c>
      <c r="CO6" s="61">
        <f t="shared" ca="1" si="9"/>
        <v>0</v>
      </c>
      <c r="CP6" s="61">
        <f t="shared" ca="1" si="9"/>
        <v>0</v>
      </c>
      <c r="CQ6" s="61">
        <f t="shared" ca="1" si="9"/>
        <v>0</v>
      </c>
      <c r="CR6" s="61">
        <f t="shared" ca="1" si="9"/>
        <v>0</v>
      </c>
      <c r="CS6" s="61">
        <f t="shared" ca="1" si="9"/>
        <v>0</v>
      </c>
      <c r="CT6" s="61">
        <f t="shared" ca="1" si="9"/>
        <v>0</v>
      </c>
      <c r="CU6" s="61">
        <f t="shared" ca="1" si="9"/>
        <v>0</v>
      </c>
      <c r="CV6" s="61">
        <f t="shared" ca="1" si="9"/>
        <v>0</v>
      </c>
      <c r="CW6" s="61">
        <f t="shared" ca="1" si="9"/>
        <v>0</v>
      </c>
      <c r="CX6" s="61">
        <f t="shared" ca="1" si="9"/>
        <v>0</v>
      </c>
      <c r="CY6" s="61">
        <f t="shared" ca="1" si="9"/>
        <v>0</v>
      </c>
      <c r="CZ6" s="61">
        <f t="shared" ca="1" si="9"/>
        <v>0</v>
      </c>
      <c r="DA6" s="61">
        <f t="shared" ca="1" si="9"/>
        <v>0</v>
      </c>
      <c r="DB6" s="61">
        <f t="shared" ca="1" si="9"/>
        <v>0</v>
      </c>
      <c r="DC6" s="61">
        <f t="shared" ca="1" si="9"/>
        <v>0</v>
      </c>
      <c r="DD6" s="61">
        <f t="shared" ca="1" si="9"/>
        <v>0</v>
      </c>
      <c r="DE6" s="61">
        <f t="shared" ca="1" si="9"/>
        <v>0</v>
      </c>
      <c r="DF6" s="61">
        <f t="shared" ca="1" si="9"/>
        <v>0</v>
      </c>
      <c r="DG6" s="61">
        <f t="shared" ca="1" si="9"/>
        <v>0</v>
      </c>
      <c r="DH6" s="61">
        <f t="shared" ca="1" si="9"/>
        <v>0</v>
      </c>
      <c r="DI6" s="61">
        <f t="shared" ca="1" si="9"/>
        <v>0</v>
      </c>
      <c r="DJ6" s="61">
        <f t="shared" ca="1" si="9"/>
        <v>0</v>
      </c>
      <c r="DK6" s="61">
        <f t="shared" ca="1" si="9"/>
        <v>0</v>
      </c>
      <c r="DL6" s="61">
        <f t="shared" ca="1" si="9"/>
        <v>0</v>
      </c>
      <c r="DM6" s="61">
        <f t="shared" ca="1" si="9"/>
        <v>0</v>
      </c>
      <c r="DN6" s="61">
        <f t="shared" ca="1" si="9"/>
        <v>0</v>
      </c>
      <c r="DO6" s="61">
        <f t="shared" ca="1" si="9"/>
        <v>0</v>
      </c>
      <c r="DP6" s="61">
        <f t="shared" ca="1" si="9"/>
        <v>0</v>
      </c>
      <c r="DQ6" s="61">
        <f t="shared" ca="1" si="9"/>
        <v>0</v>
      </c>
      <c r="DR6" s="61">
        <f t="shared" ca="1" si="9"/>
        <v>0</v>
      </c>
      <c r="DS6" s="61">
        <f t="shared" ca="1" si="9"/>
        <v>0</v>
      </c>
      <c r="DT6" s="61">
        <f t="shared" ca="1" si="9"/>
        <v>0</v>
      </c>
      <c r="DU6" s="61">
        <f t="shared" ca="1" si="9"/>
        <v>0</v>
      </c>
      <c r="DV6" s="61">
        <f t="shared" ca="1" si="9"/>
        <v>0</v>
      </c>
      <c r="DW6" s="61">
        <f t="shared" ca="1" si="9"/>
        <v>0</v>
      </c>
    </row>
    <row r="7" spans="1:127" ht="12.95" customHeight="1" x14ac:dyDescent="0.2">
      <c r="C7" t="s">
        <v>4</v>
      </c>
      <c r="E7" s="51">
        <f>'Internal data'!E$116</f>
        <v>0</v>
      </c>
      <c r="F7" s="51">
        <f>'Internal data'!F$116</f>
        <v>0</v>
      </c>
      <c r="G7" s="51">
        <f>'Internal data'!G$116</f>
        <v>0</v>
      </c>
      <c r="H7" s="51">
        <f>'Internal data'!H$116</f>
        <v>0</v>
      </c>
      <c r="I7" s="51">
        <f>'Internal data'!I$116</f>
        <v>0</v>
      </c>
      <c r="J7" s="51">
        <f>'Internal data'!J$116</f>
        <v>0</v>
      </c>
      <c r="K7" s="51">
        <f>'Internal data'!K$116</f>
        <v>0</v>
      </c>
      <c r="L7" s="51">
        <f>'Internal data'!L$116</f>
        <v>0</v>
      </c>
      <c r="M7" s="51">
        <f>'Internal data'!M$116</f>
        <v>0</v>
      </c>
      <c r="N7" s="51">
        <f>'Internal data'!N$116</f>
        <v>0</v>
      </c>
      <c r="O7" s="51">
        <f>'Internal data'!O$116</f>
        <v>0</v>
      </c>
      <c r="P7" s="51">
        <f>'Internal data'!P$116</f>
        <v>0</v>
      </c>
      <c r="Q7" s="51">
        <f>'Internal data'!Q$116</f>
        <v>0</v>
      </c>
      <c r="R7" s="51">
        <f>'Internal data'!R$116</f>
        <v>0</v>
      </c>
      <c r="S7" s="51">
        <f>'Internal data'!S$116</f>
        <v>0</v>
      </c>
      <c r="T7" s="51">
        <f>'Internal data'!T$116</f>
        <v>0</v>
      </c>
      <c r="U7" s="51">
        <f>'Internal data'!U$116</f>
        <v>0</v>
      </c>
      <c r="V7" s="51">
        <f>'Internal data'!V$116</f>
        <v>0</v>
      </c>
      <c r="W7" s="51">
        <f>'Internal data'!W$116</f>
        <v>0</v>
      </c>
      <c r="X7" s="51">
        <f>'Internal data'!X$116</f>
        <v>0</v>
      </c>
      <c r="Y7" s="51">
        <f>'Internal data'!Y$116</f>
        <v>0</v>
      </c>
      <c r="Z7" s="51">
        <f>'Internal data'!Z$116</f>
        <v>0</v>
      </c>
      <c r="AA7" s="51">
        <f>'Internal data'!AA$116</f>
        <v>0</v>
      </c>
      <c r="AB7" s="51">
        <f>'Internal data'!AB$116</f>
        <v>0</v>
      </c>
      <c r="AC7" s="51">
        <f>'Internal data'!AC$116</f>
        <v>0</v>
      </c>
      <c r="AD7" s="51">
        <f>'Internal data'!AD$116</f>
        <v>0</v>
      </c>
      <c r="AE7" s="51">
        <f>'Internal data'!AE$116</f>
        <v>0</v>
      </c>
      <c r="AF7" s="51">
        <f>'Internal data'!AF$116</f>
        <v>0</v>
      </c>
      <c r="AG7" s="51">
        <f>'Internal data'!AG$116</f>
        <v>0</v>
      </c>
      <c r="AH7" s="51">
        <f>'Internal data'!AH$116</f>
        <v>0</v>
      </c>
      <c r="AI7" s="51">
        <f>'Internal data'!AI$116</f>
        <v>0</v>
      </c>
      <c r="AJ7" s="51">
        <f>'Internal data'!AJ$116</f>
        <v>0</v>
      </c>
      <c r="AK7" s="51">
        <f>'Internal data'!AK$116</f>
        <v>0</v>
      </c>
      <c r="AL7" s="51">
        <f>'Internal data'!AL$116</f>
        <v>0</v>
      </c>
      <c r="AM7" s="51">
        <f>'Internal data'!AM$116</f>
        <v>0</v>
      </c>
      <c r="AN7" s="51">
        <f>'Internal data'!AN$116</f>
        <v>0</v>
      </c>
      <c r="AO7" s="51">
        <f>'Internal data'!AO$116</f>
        <v>0</v>
      </c>
      <c r="AP7" s="51">
        <f>'Internal data'!AP$116</f>
        <v>0</v>
      </c>
      <c r="AQ7" s="51">
        <f>'Internal data'!AQ$116</f>
        <v>0</v>
      </c>
      <c r="AR7" s="51">
        <f>'Internal data'!AR$116</f>
        <v>0</v>
      </c>
      <c r="AS7" s="51">
        <f>'Internal data'!AS$116</f>
        <v>0</v>
      </c>
      <c r="AT7" s="51">
        <f>'Internal data'!AT$116</f>
        <v>0</v>
      </c>
      <c r="AU7" s="51">
        <f>'Internal data'!AU$116</f>
        <v>0</v>
      </c>
      <c r="AV7" s="51">
        <f>'Internal data'!AV$116</f>
        <v>0</v>
      </c>
      <c r="AW7" s="51">
        <f>'Internal data'!AW$116</f>
        <v>0</v>
      </c>
      <c r="AX7" s="51">
        <f>'Internal data'!AX$116</f>
        <v>0</v>
      </c>
      <c r="AY7" s="51">
        <f>'Internal data'!AY$116</f>
        <v>0</v>
      </c>
      <c r="AZ7" s="51">
        <f>'Internal data'!AZ$116</f>
        <v>0</v>
      </c>
      <c r="BA7" s="51">
        <f>'Internal data'!BA$116</f>
        <v>0</v>
      </c>
      <c r="BB7" s="51">
        <f>'Internal data'!BB$116</f>
        <v>0</v>
      </c>
      <c r="BC7" s="51">
        <f>'Internal data'!BC$116</f>
        <v>0</v>
      </c>
      <c r="BD7" s="51">
        <f>'Internal data'!BD$116</f>
        <v>0</v>
      </c>
      <c r="BE7" s="51">
        <f>'Internal data'!BE$116</f>
        <v>0</v>
      </c>
      <c r="BF7" s="51">
        <f>'Internal data'!BF$116</f>
        <v>0</v>
      </c>
      <c r="BG7" s="51">
        <f>'Internal data'!BG$116</f>
        <v>0</v>
      </c>
      <c r="BH7" s="51">
        <f>'Internal data'!BH$116</f>
        <v>0</v>
      </c>
      <c r="BI7" s="51">
        <f>'Internal data'!BI$116</f>
        <v>0</v>
      </c>
      <c r="BJ7" s="51">
        <f>'Internal data'!BJ$116</f>
        <v>0</v>
      </c>
      <c r="BK7" s="51">
        <f>'Internal data'!BK$116</f>
        <v>0</v>
      </c>
      <c r="BL7" s="51">
        <f>'Internal data'!BL$116</f>
        <v>0</v>
      </c>
      <c r="BM7" s="51">
        <f>'Internal data'!BM$116</f>
        <v>0</v>
      </c>
      <c r="BN7" s="51">
        <f>'Internal data'!BN$116</f>
        <v>0</v>
      </c>
      <c r="BO7" s="51">
        <f>'Internal data'!BO$116</f>
        <v>0</v>
      </c>
      <c r="BP7" s="51">
        <f>'Internal data'!BP$116</f>
        <v>0</v>
      </c>
      <c r="BQ7" s="51">
        <f>'Internal data'!BQ$116</f>
        <v>0</v>
      </c>
      <c r="BR7" s="51">
        <f>'Internal data'!BR$116</f>
        <v>0</v>
      </c>
      <c r="BS7" s="51">
        <f>'Internal data'!BS$116</f>
        <v>0</v>
      </c>
      <c r="BT7" s="51">
        <f>'Internal data'!BT$116</f>
        <v>0</v>
      </c>
      <c r="BU7" s="51">
        <f>'Internal data'!BU$116</f>
        <v>0</v>
      </c>
      <c r="BV7" s="51">
        <f>'Internal data'!BV$116</f>
        <v>0</v>
      </c>
      <c r="BW7" s="51">
        <f>'Internal data'!BW$116</f>
        <v>0</v>
      </c>
      <c r="BX7" s="51">
        <f>'Internal data'!BX$116</f>
        <v>0</v>
      </c>
      <c r="BY7" s="51">
        <f>'Internal data'!BY$116</f>
        <v>0</v>
      </c>
      <c r="BZ7" s="51">
        <f>'Internal data'!BZ$116</f>
        <v>0</v>
      </c>
      <c r="CA7" s="51">
        <f>'Internal data'!CA$116</f>
        <v>0</v>
      </c>
      <c r="CB7" s="51">
        <f>'Internal data'!CB$116</f>
        <v>0</v>
      </c>
      <c r="CC7" s="51">
        <f>'Internal data'!CC$116</f>
        <v>0</v>
      </c>
      <c r="CD7" s="51">
        <f>'Internal data'!CD$116</f>
        <v>0</v>
      </c>
      <c r="CE7" s="51">
        <f>'Internal data'!CE$116</f>
        <v>0</v>
      </c>
      <c r="CF7" s="51">
        <f>'Internal data'!CF$116</f>
        <v>0</v>
      </c>
      <c r="CG7" s="51">
        <f>'Internal data'!CG$116</f>
        <v>0</v>
      </c>
      <c r="CH7" s="51">
        <f>'Internal data'!CH$116</f>
        <v>0</v>
      </c>
      <c r="CI7" s="51">
        <f>'Internal data'!CI$116</f>
        <v>0</v>
      </c>
      <c r="CJ7" s="51">
        <f>'Internal data'!CJ$116</f>
        <v>0</v>
      </c>
      <c r="CK7" s="51">
        <f>'Internal data'!CK$116</f>
        <v>0</v>
      </c>
      <c r="CL7" s="51">
        <f>'Internal data'!CL$116</f>
        <v>0</v>
      </c>
      <c r="CM7" s="51">
        <f>'Internal data'!CM$116</f>
        <v>0</v>
      </c>
      <c r="CN7" s="51">
        <f>'Internal data'!CN$116</f>
        <v>0</v>
      </c>
      <c r="CO7" s="51">
        <f>'Internal data'!CO$116</f>
        <v>0</v>
      </c>
      <c r="CP7" s="51">
        <f>'Internal data'!CP$116</f>
        <v>0</v>
      </c>
      <c r="CQ7" s="51">
        <f>'Internal data'!CQ$116</f>
        <v>0</v>
      </c>
      <c r="CR7" s="51">
        <f>'Internal data'!CR$116</f>
        <v>0</v>
      </c>
      <c r="CS7" s="51">
        <f>'Internal data'!CS$116</f>
        <v>0</v>
      </c>
      <c r="CT7" s="51">
        <f>'Internal data'!CT$116</f>
        <v>0</v>
      </c>
      <c r="CU7" s="51">
        <f>'Internal data'!CU$116</f>
        <v>0</v>
      </c>
      <c r="CV7" s="51">
        <f>'Internal data'!CV$116</f>
        <v>0</v>
      </c>
      <c r="CW7" s="51">
        <f>'Internal data'!CW$116</f>
        <v>0</v>
      </c>
      <c r="CX7" s="51">
        <f>'Internal data'!CX$116</f>
        <v>0</v>
      </c>
      <c r="CY7" s="51">
        <f>'Internal data'!CY$116</f>
        <v>0</v>
      </c>
      <c r="CZ7" s="51">
        <f>'Internal data'!CZ$116</f>
        <v>0</v>
      </c>
      <c r="DA7" s="51">
        <f>'Internal data'!DA$116</f>
        <v>0</v>
      </c>
      <c r="DB7" s="51">
        <f>'Internal data'!DB$116</f>
        <v>0</v>
      </c>
      <c r="DC7" s="51">
        <f>'Internal data'!DC$116</f>
        <v>0</v>
      </c>
      <c r="DD7" s="51">
        <f>'Internal data'!DD$116</f>
        <v>0</v>
      </c>
      <c r="DE7" s="51">
        <f>'Internal data'!DE$116</f>
        <v>0</v>
      </c>
      <c r="DF7" s="51">
        <f>'Internal data'!DF$116</f>
        <v>0</v>
      </c>
      <c r="DG7" s="51">
        <f>'Internal data'!DG$116</f>
        <v>0</v>
      </c>
      <c r="DH7" s="51">
        <f>'Internal data'!DH$116</f>
        <v>0</v>
      </c>
      <c r="DI7" s="51">
        <f>'Internal data'!DI$116</f>
        <v>0</v>
      </c>
      <c r="DJ7" s="51">
        <f>'Internal data'!DJ$116</f>
        <v>0</v>
      </c>
      <c r="DK7" s="51">
        <f>'Internal data'!DK$116</f>
        <v>0</v>
      </c>
      <c r="DL7" s="51">
        <f>'Internal data'!DL$116</f>
        <v>0</v>
      </c>
      <c r="DM7" s="51">
        <f>'Internal data'!DM$116</f>
        <v>0</v>
      </c>
      <c r="DN7" s="51">
        <f>'Internal data'!DN$116</f>
        <v>0</v>
      </c>
      <c r="DO7" s="51">
        <f>'Internal data'!DO$116</f>
        <v>0</v>
      </c>
      <c r="DP7" s="51">
        <f>'Internal data'!DP$116</f>
        <v>0</v>
      </c>
      <c r="DQ7" s="51">
        <f>'Internal data'!DQ$116</f>
        <v>0</v>
      </c>
      <c r="DR7" s="51">
        <f>'Internal data'!DR$116</f>
        <v>0</v>
      </c>
      <c r="DS7" s="51">
        <f>'Internal data'!DS$116</f>
        <v>0</v>
      </c>
      <c r="DT7" s="51">
        <f>'Internal data'!DT$116</f>
        <v>0</v>
      </c>
      <c r="DU7" s="51">
        <f>'Internal data'!DU$116</f>
        <v>0</v>
      </c>
      <c r="DV7" s="51">
        <f>'Internal data'!DV$116</f>
        <v>0</v>
      </c>
      <c r="DW7" s="51">
        <f>'Internal data'!DW$116</f>
        <v>0</v>
      </c>
    </row>
    <row r="8" spans="1:127" ht="12.95" customHeight="1" x14ac:dyDescent="0.2">
      <c r="C8" t="s">
        <v>5</v>
      </c>
      <c r="E8" s="51">
        <f>'Internal data'!E$132</f>
        <v>0</v>
      </c>
      <c r="F8" s="51">
        <f>'Internal data'!F$132</f>
        <v>0</v>
      </c>
      <c r="G8" s="51">
        <f>'Internal data'!G$132</f>
        <v>0</v>
      </c>
      <c r="H8" s="51">
        <f>'Internal data'!H$132</f>
        <v>0</v>
      </c>
      <c r="I8" s="51">
        <f>'Internal data'!I$132</f>
        <v>0</v>
      </c>
      <c r="J8" s="51">
        <f>'Internal data'!J$132</f>
        <v>0</v>
      </c>
      <c r="K8" s="51">
        <f>'Internal data'!K$132</f>
        <v>0</v>
      </c>
      <c r="L8" s="51">
        <f>'Internal data'!L$132</f>
        <v>0</v>
      </c>
      <c r="M8" s="51">
        <f>'Internal data'!M$132</f>
        <v>0</v>
      </c>
      <c r="N8" s="51">
        <f>'Internal data'!N$132</f>
        <v>0</v>
      </c>
      <c r="O8" s="51">
        <f>'Internal data'!O$132</f>
        <v>0</v>
      </c>
      <c r="P8" s="51">
        <f>'Internal data'!P$132</f>
        <v>0</v>
      </c>
      <c r="Q8" s="51">
        <f>'Internal data'!Q$132</f>
        <v>0</v>
      </c>
      <c r="R8" s="51">
        <f>'Internal data'!R$132</f>
        <v>0</v>
      </c>
      <c r="S8" s="51">
        <f>'Internal data'!S$132</f>
        <v>0</v>
      </c>
      <c r="T8" s="51">
        <f>'Internal data'!T$132</f>
        <v>0</v>
      </c>
      <c r="U8" s="51">
        <f>'Internal data'!U$132</f>
        <v>0</v>
      </c>
      <c r="V8" s="51">
        <f>'Internal data'!V$132</f>
        <v>0</v>
      </c>
      <c r="W8" s="51">
        <f>'Internal data'!W$132</f>
        <v>0</v>
      </c>
      <c r="X8" s="51">
        <f>'Internal data'!X$132</f>
        <v>0</v>
      </c>
      <c r="Y8" s="51">
        <f>'Internal data'!Y$132</f>
        <v>0</v>
      </c>
      <c r="Z8" s="51">
        <f>'Internal data'!Z$132</f>
        <v>0</v>
      </c>
      <c r="AA8" s="51">
        <f>'Internal data'!AA$132</f>
        <v>0</v>
      </c>
      <c r="AB8" s="51">
        <f>'Internal data'!AB$132</f>
        <v>0</v>
      </c>
      <c r="AC8" s="51">
        <f>'Internal data'!AC$132</f>
        <v>0</v>
      </c>
      <c r="AD8" s="51">
        <f>'Internal data'!AD$132</f>
        <v>0</v>
      </c>
      <c r="AE8" s="51">
        <f>'Internal data'!AE$132</f>
        <v>0</v>
      </c>
      <c r="AF8" s="51">
        <f>'Internal data'!AF$132</f>
        <v>0</v>
      </c>
      <c r="AG8" s="51">
        <f>'Internal data'!AG$132</f>
        <v>0</v>
      </c>
      <c r="AH8" s="51">
        <f>'Internal data'!AH$132</f>
        <v>0</v>
      </c>
      <c r="AI8" s="51">
        <f>'Internal data'!AI$132</f>
        <v>0</v>
      </c>
      <c r="AJ8" s="51">
        <f>'Internal data'!AJ$132</f>
        <v>0</v>
      </c>
      <c r="AK8" s="51">
        <f>'Internal data'!AK$132</f>
        <v>0</v>
      </c>
      <c r="AL8" s="51">
        <f>'Internal data'!AL$132</f>
        <v>0</v>
      </c>
      <c r="AM8" s="51">
        <f>'Internal data'!AM$132</f>
        <v>0</v>
      </c>
      <c r="AN8" s="51">
        <f>'Internal data'!AN$132</f>
        <v>0</v>
      </c>
      <c r="AO8" s="51">
        <f>'Internal data'!AO$132</f>
        <v>0</v>
      </c>
      <c r="AP8" s="51">
        <f>'Internal data'!AP$132</f>
        <v>0</v>
      </c>
      <c r="AQ8" s="51">
        <f>'Internal data'!AQ$132</f>
        <v>0</v>
      </c>
      <c r="AR8" s="51">
        <f>'Internal data'!AR$132</f>
        <v>0</v>
      </c>
      <c r="AS8" s="51">
        <f>'Internal data'!AS$132</f>
        <v>0</v>
      </c>
      <c r="AT8" s="51">
        <f>'Internal data'!AT$132</f>
        <v>0</v>
      </c>
      <c r="AU8" s="51">
        <f>'Internal data'!AU$132</f>
        <v>0</v>
      </c>
      <c r="AV8" s="51">
        <f>'Internal data'!AV$132</f>
        <v>0</v>
      </c>
      <c r="AW8" s="51">
        <f>'Internal data'!AW$132</f>
        <v>0</v>
      </c>
      <c r="AX8" s="51">
        <f>'Internal data'!AX$132</f>
        <v>0</v>
      </c>
      <c r="AY8" s="51">
        <f>'Internal data'!AY$132</f>
        <v>0</v>
      </c>
      <c r="AZ8" s="51">
        <f>'Internal data'!AZ$132</f>
        <v>0</v>
      </c>
      <c r="BA8" s="51">
        <f>'Internal data'!BA$132</f>
        <v>0</v>
      </c>
      <c r="BB8" s="51">
        <f>'Internal data'!BB$132</f>
        <v>0</v>
      </c>
      <c r="BC8" s="51">
        <f>'Internal data'!BC$132</f>
        <v>0</v>
      </c>
      <c r="BD8" s="51">
        <f>'Internal data'!BD$132</f>
        <v>0</v>
      </c>
      <c r="BE8" s="51">
        <f>'Internal data'!BE$132</f>
        <v>0</v>
      </c>
      <c r="BF8" s="51">
        <f>'Internal data'!BF$132</f>
        <v>0</v>
      </c>
      <c r="BG8" s="51">
        <f>'Internal data'!BG$132</f>
        <v>0</v>
      </c>
      <c r="BH8" s="51">
        <f>'Internal data'!BH$132</f>
        <v>0</v>
      </c>
      <c r="BI8" s="51">
        <f>'Internal data'!BI$132</f>
        <v>0</v>
      </c>
      <c r="BJ8" s="51">
        <f>'Internal data'!BJ$132</f>
        <v>0</v>
      </c>
      <c r="BK8" s="51">
        <f>'Internal data'!BK$132</f>
        <v>0</v>
      </c>
      <c r="BL8" s="51">
        <f>'Internal data'!BL$132</f>
        <v>0</v>
      </c>
      <c r="BM8" s="51">
        <f>'Internal data'!BM$132</f>
        <v>0</v>
      </c>
      <c r="BN8" s="51">
        <f>'Internal data'!BN$132</f>
        <v>0</v>
      </c>
      <c r="BO8" s="51">
        <f>'Internal data'!BO$132</f>
        <v>0</v>
      </c>
      <c r="BP8" s="51">
        <f>'Internal data'!BP$132</f>
        <v>0</v>
      </c>
      <c r="BQ8" s="51">
        <f>'Internal data'!BQ$132</f>
        <v>0</v>
      </c>
      <c r="BR8" s="51">
        <f>'Internal data'!BR$132</f>
        <v>0</v>
      </c>
      <c r="BS8" s="51">
        <f>'Internal data'!BS$132</f>
        <v>0</v>
      </c>
      <c r="BT8" s="51">
        <f>'Internal data'!BT$132</f>
        <v>0</v>
      </c>
      <c r="BU8" s="51">
        <f>'Internal data'!BU$132</f>
        <v>0</v>
      </c>
      <c r="BV8" s="51">
        <f>'Internal data'!BV$132</f>
        <v>0</v>
      </c>
      <c r="BW8" s="51">
        <f>'Internal data'!BW$132</f>
        <v>0</v>
      </c>
      <c r="BX8" s="51">
        <f>'Internal data'!BX$132</f>
        <v>0</v>
      </c>
      <c r="BY8" s="51">
        <f>'Internal data'!BY$132</f>
        <v>0</v>
      </c>
      <c r="BZ8" s="51">
        <f>'Internal data'!BZ$132</f>
        <v>0</v>
      </c>
      <c r="CA8" s="51">
        <f>'Internal data'!CA$132</f>
        <v>0</v>
      </c>
      <c r="CB8" s="51">
        <f>'Internal data'!CB$132</f>
        <v>0</v>
      </c>
      <c r="CC8" s="51">
        <f>'Internal data'!CC$132</f>
        <v>0</v>
      </c>
      <c r="CD8" s="51">
        <f>'Internal data'!CD$132</f>
        <v>0</v>
      </c>
      <c r="CE8" s="51">
        <f>'Internal data'!CE$132</f>
        <v>0</v>
      </c>
      <c r="CF8" s="51">
        <f>'Internal data'!CF$132</f>
        <v>0</v>
      </c>
      <c r="CG8" s="51">
        <f>'Internal data'!CG$132</f>
        <v>0</v>
      </c>
      <c r="CH8" s="51">
        <f>'Internal data'!CH$132</f>
        <v>0</v>
      </c>
      <c r="CI8" s="51">
        <f>'Internal data'!CI$132</f>
        <v>0</v>
      </c>
      <c r="CJ8" s="51">
        <f>'Internal data'!CJ$132</f>
        <v>0</v>
      </c>
      <c r="CK8" s="51">
        <f>'Internal data'!CK$132</f>
        <v>0</v>
      </c>
      <c r="CL8" s="51">
        <f>'Internal data'!CL$132</f>
        <v>0</v>
      </c>
      <c r="CM8" s="51">
        <f>'Internal data'!CM$132</f>
        <v>0</v>
      </c>
      <c r="CN8" s="51">
        <f>'Internal data'!CN$132</f>
        <v>0</v>
      </c>
      <c r="CO8" s="51">
        <f>'Internal data'!CO$132</f>
        <v>0</v>
      </c>
      <c r="CP8" s="51">
        <f>'Internal data'!CP$132</f>
        <v>0</v>
      </c>
      <c r="CQ8" s="51">
        <f>'Internal data'!CQ$132</f>
        <v>0</v>
      </c>
      <c r="CR8" s="51">
        <f>'Internal data'!CR$132</f>
        <v>0</v>
      </c>
      <c r="CS8" s="51">
        <f>'Internal data'!CS$132</f>
        <v>0</v>
      </c>
      <c r="CT8" s="51">
        <f>'Internal data'!CT$132</f>
        <v>0</v>
      </c>
      <c r="CU8" s="51">
        <f>'Internal data'!CU$132</f>
        <v>0</v>
      </c>
      <c r="CV8" s="51">
        <f>'Internal data'!CV$132</f>
        <v>0</v>
      </c>
      <c r="CW8" s="51">
        <f>'Internal data'!CW$132</f>
        <v>0</v>
      </c>
      <c r="CX8" s="51">
        <f>'Internal data'!CX$132</f>
        <v>0</v>
      </c>
      <c r="CY8" s="51">
        <f>'Internal data'!CY$132</f>
        <v>0</v>
      </c>
      <c r="CZ8" s="51">
        <f>'Internal data'!CZ$132</f>
        <v>0</v>
      </c>
      <c r="DA8" s="51">
        <f>'Internal data'!DA$132</f>
        <v>0</v>
      </c>
      <c r="DB8" s="51">
        <f>'Internal data'!DB$132</f>
        <v>0</v>
      </c>
      <c r="DC8" s="51">
        <f>'Internal data'!DC$132</f>
        <v>0</v>
      </c>
      <c r="DD8" s="51">
        <f>'Internal data'!DD$132</f>
        <v>0</v>
      </c>
      <c r="DE8" s="51">
        <f>'Internal data'!DE$132</f>
        <v>0</v>
      </c>
      <c r="DF8" s="51">
        <f>'Internal data'!DF$132</f>
        <v>0</v>
      </c>
      <c r="DG8" s="51">
        <f>'Internal data'!DG$132</f>
        <v>0</v>
      </c>
      <c r="DH8" s="51">
        <f>'Internal data'!DH$132</f>
        <v>0</v>
      </c>
      <c r="DI8" s="51">
        <f>'Internal data'!DI$132</f>
        <v>0</v>
      </c>
      <c r="DJ8" s="51">
        <f>'Internal data'!DJ$132</f>
        <v>0</v>
      </c>
      <c r="DK8" s="51">
        <f>'Internal data'!DK$132</f>
        <v>0</v>
      </c>
      <c r="DL8" s="51">
        <f>'Internal data'!DL$132</f>
        <v>0</v>
      </c>
      <c r="DM8" s="51">
        <f>'Internal data'!DM$132</f>
        <v>0</v>
      </c>
      <c r="DN8" s="51">
        <f>'Internal data'!DN$132</f>
        <v>0</v>
      </c>
      <c r="DO8" s="51">
        <f>'Internal data'!DO$132</f>
        <v>0</v>
      </c>
      <c r="DP8" s="51">
        <f>'Internal data'!DP$132</f>
        <v>0</v>
      </c>
      <c r="DQ8" s="51">
        <f>'Internal data'!DQ$132</f>
        <v>0</v>
      </c>
      <c r="DR8" s="51">
        <f>'Internal data'!DR$132</f>
        <v>0</v>
      </c>
      <c r="DS8" s="51">
        <f>'Internal data'!DS$132</f>
        <v>0</v>
      </c>
      <c r="DT8" s="51">
        <f>'Internal data'!DT$132</f>
        <v>0</v>
      </c>
      <c r="DU8" s="51">
        <f>'Internal data'!DU$132</f>
        <v>0</v>
      </c>
      <c r="DV8" s="51">
        <f>'Internal data'!DV$132</f>
        <v>0</v>
      </c>
      <c r="DW8" s="51">
        <f>'Internal data'!DW$132</f>
        <v>0</v>
      </c>
    </row>
    <row r="9" spans="1:127" ht="12.95" customHeight="1" x14ac:dyDescent="0.2">
      <c r="C9" t="s">
        <v>6</v>
      </c>
      <c r="E9" s="52">
        <f>'Internal data'!E146</f>
        <v>0</v>
      </c>
      <c r="F9" s="52">
        <f>'Internal data'!F146</f>
        <v>0</v>
      </c>
      <c r="G9" s="52">
        <f>'Internal data'!G146</f>
        <v>0</v>
      </c>
      <c r="H9" s="52">
        <f>'Internal data'!H146</f>
        <v>0</v>
      </c>
      <c r="I9" s="52">
        <f>'Internal data'!I146</f>
        <v>0</v>
      </c>
      <c r="J9" s="52">
        <f>'Internal data'!J146</f>
        <v>0</v>
      </c>
      <c r="K9" s="52">
        <f>'Internal data'!K146</f>
        <v>0</v>
      </c>
      <c r="L9" s="52">
        <f>'Internal data'!L146</f>
        <v>0</v>
      </c>
      <c r="M9" s="52">
        <f>'Internal data'!M146</f>
        <v>0</v>
      </c>
      <c r="N9" s="52">
        <f>'Internal data'!N146</f>
        <v>0</v>
      </c>
      <c r="O9" s="52">
        <f>'Internal data'!O146</f>
        <v>0</v>
      </c>
      <c r="P9" s="52">
        <f>'Internal data'!P146</f>
        <v>0</v>
      </c>
      <c r="Q9" s="52">
        <f>'Internal data'!Q146</f>
        <v>0</v>
      </c>
      <c r="R9" s="52">
        <f>'Internal data'!R146</f>
        <v>0</v>
      </c>
      <c r="S9" s="52">
        <f>'Internal data'!S146</f>
        <v>0</v>
      </c>
      <c r="T9" s="52">
        <f>'Internal data'!T146</f>
        <v>0</v>
      </c>
      <c r="U9" s="52">
        <f>'Internal data'!U146</f>
        <v>0</v>
      </c>
      <c r="V9" s="52">
        <f>'Internal data'!V146</f>
        <v>0</v>
      </c>
      <c r="W9" s="52">
        <f>'Internal data'!W146</f>
        <v>0</v>
      </c>
      <c r="X9" s="52">
        <f>'Internal data'!X146</f>
        <v>0</v>
      </c>
      <c r="Y9" s="52">
        <f>'Internal data'!Y146</f>
        <v>0</v>
      </c>
      <c r="Z9" s="52">
        <f>'Internal data'!Z146</f>
        <v>0</v>
      </c>
      <c r="AA9" s="52">
        <f>'Internal data'!AA146</f>
        <v>0</v>
      </c>
      <c r="AB9" s="52">
        <f>'Internal data'!AB146</f>
        <v>0</v>
      </c>
      <c r="AC9" s="52">
        <f>'Internal data'!AC146</f>
        <v>0</v>
      </c>
      <c r="AD9" s="52">
        <f>'Internal data'!AD146</f>
        <v>0</v>
      </c>
      <c r="AE9" s="52">
        <f>'Internal data'!AE146</f>
        <v>0</v>
      </c>
      <c r="AF9" s="52">
        <f>'Internal data'!AF146</f>
        <v>0</v>
      </c>
      <c r="AG9" s="52">
        <f>'Internal data'!AG146</f>
        <v>0</v>
      </c>
      <c r="AH9" s="52">
        <f>'Internal data'!AH146</f>
        <v>0</v>
      </c>
      <c r="AI9" s="52">
        <f>'Internal data'!AI146</f>
        <v>0</v>
      </c>
      <c r="AJ9" s="52">
        <f>'Internal data'!AJ146</f>
        <v>0</v>
      </c>
      <c r="AK9" s="52">
        <f>'Internal data'!AK146</f>
        <v>0</v>
      </c>
      <c r="AL9" s="52">
        <f>'Internal data'!AL146</f>
        <v>0</v>
      </c>
      <c r="AM9" s="52">
        <f>'Internal data'!AM146</f>
        <v>0</v>
      </c>
      <c r="AN9" s="52">
        <f>'Internal data'!AN146</f>
        <v>0</v>
      </c>
      <c r="AO9" s="52">
        <f>'Internal data'!AO146</f>
        <v>0</v>
      </c>
      <c r="AP9" s="52">
        <f>'Internal data'!AP146</f>
        <v>0</v>
      </c>
      <c r="AQ9" s="52">
        <f>'Internal data'!AQ146</f>
        <v>0</v>
      </c>
      <c r="AR9" s="52">
        <f>'Internal data'!AR146</f>
        <v>0</v>
      </c>
      <c r="AS9" s="52">
        <f>'Internal data'!AS146</f>
        <v>0</v>
      </c>
      <c r="AT9" s="52">
        <f>'Internal data'!AT146</f>
        <v>0</v>
      </c>
      <c r="AU9" s="52">
        <f>'Internal data'!AU146</f>
        <v>0</v>
      </c>
      <c r="AV9" s="52">
        <f>'Internal data'!AV146</f>
        <v>0</v>
      </c>
      <c r="AW9" s="52">
        <f>'Internal data'!AW146</f>
        <v>0</v>
      </c>
      <c r="AX9" s="52">
        <f>'Internal data'!AX146</f>
        <v>0</v>
      </c>
      <c r="AY9" s="52">
        <f>'Internal data'!AY146</f>
        <v>0</v>
      </c>
      <c r="AZ9" s="52">
        <f>'Internal data'!AZ146</f>
        <v>0</v>
      </c>
      <c r="BA9" s="52">
        <f>'Internal data'!BA146</f>
        <v>0</v>
      </c>
      <c r="BB9" s="52">
        <f>'Internal data'!BB146</f>
        <v>0</v>
      </c>
      <c r="BC9" s="52">
        <f>'Internal data'!BC146</f>
        <v>0</v>
      </c>
      <c r="BD9" s="52">
        <f>'Internal data'!BD146</f>
        <v>0</v>
      </c>
      <c r="BE9" s="52">
        <f>'Internal data'!BE146</f>
        <v>0</v>
      </c>
      <c r="BF9" s="52">
        <f>'Internal data'!BF146</f>
        <v>0</v>
      </c>
      <c r="BG9" s="52">
        <f>'Internal data'!BG146</f>
        <v>0</v>
      </c>
      <c r="BH9" s="52">
        <f>'Internal data'!BH146</f>
        <v>0</v>
      </c>
      <c r="BI9" s="52">
        <f>'Internal data'!BI146</f>
        <v>0</v>
      </c>
      <c r="BJ9" s="52">
        <f>'Internal data'!BJ146</f>
        <v>0</v>
      </c>
      <c r="BK9" s="52">
        <f>'Internal data'!BK146</f>
        <v>0</v>
      </c>
      <c r="BL9" s="52">
        <f>'Internal data'!BL146</f>
        <v>0</v>
      </c>
      <c r="BM9" s="52">
        <f>'Internal data'!BM146</f>
        <v>0</v>
      </c>
      <c r="BN9" s="52">
        <f>'Internal data'!BN146</f>
        <v>0</v>
      </c>
      <c r="BO9" s="52">
        <f>'Internal data'!BO146</f>
        <v>0</v>
      </c>
      <c r="BP9" s="52">
        <f>'Internal data'!BP146</f>
        <v>0</v>
      </c>
      <c r="BQ9" s="52">
        <f>'Internal data'!BQ146</f>
        <v>0</v>
      </c>
      <c r="BR9" s="52">
        <f>'Internal data'!BR146</f>
        <v>0</v>
      </c>
      <c r="BS9" s="52">
        <f>'Internal data'!BS146</f>
        <v>0</v>
      </c>
      <c r="BT9" s="52">
        <f>'Internal data'!BT146</f>
        <v>0</v>
      </c>
      <c r="BU9" s="52">
        <f>'Internal data'!BU146</f>
        <v>0</v>
      </c>
      <c r="BV9" s="52">
        <f>'Internal data'!BV146</f>
        <v>0</v>
      </c>
      <c r="BW9" s="52">
        <f>'Internal data'!BW146</f>
        <v>0</v>
      </c>
      <c r="BX9" s="52">
        <f>'Internal data'!BX146</f>
        <v>0</v>
      </c>
      <c r="BY9" s="52">
        <f>'Internal data'!BY146</f>
        <v>0</v>
      </c>
      <c r="BZ9" s="52">
        <f>'Internal data'!BZ146</f>
        <v>0</v>
      </c>
      <c r="CA9" s="52">
        <f>'Internal data'!CA146</f>
        <v>0</v>
      </c>
      <c r="CB9" s="52">
        <f>'Internal data'!CB146</f>
        <v>0</v>
      </c>
      <c r="CC9" s="52">
        <f>'Internal data'!CC146</f>
        <v>0</v>
      </c>
      <c r="CD9" s="52">
        <f>'Internal data'!CD146</f>
        <v>0</v>
      </c>
      <c r="CE9" s="52">
        <f>'Internal data'!CE146</f>
        <v>0</v>
      </c>
      <c r="CF9" s="52">
        <f>'Internal data'!CF146</f>
        <v>0</v>
      </c>
      <c r="CG9" s="52">
        <f>'Internal data'!CG146</f>
        <v>0</v>
      </c>
      <c r="CH9" s="52">
        <f>'Internal data'!CH146</f>
        <v>0</v>
      </c>
      <c r="CI9" s="52">
        <f>'Internal data'!CI146</f>
        <v>0</v>
      </c>
      <c r="CJ9" s="52">
        <f>'Internal data'!CJ146</f>
        <v>0</v>
      </c>
      <c r="CK9" s="52">
        <f>'Internal data'!CK146</f>
        <v>0</v>
      </c>
      <c r="CL9" s="52">
        <f>'Internal data'!CL146</f>
        <v>0</v>
      </c>
      <c r="CM9" s="52">
        <f>'Internal data'!CM146</f>
        <v>0</v>
      </c>
      <c r="CN9" s="52">
        <f>'Internal data'!CN146</f>
        <v>0</v>
      </c>
      <c r="CO9" s="52">
        <f>'Internal data'!CO146</f>
        <v>0</v>
      </c>
      <c r="CP9" s="52">
        <f>'Internal data'!CP146</f>
        <v>0</v>
      </c>
      <c r="CQ9" s="52">
        <f>'Internal data'!CQ146</f>
        <v>0</v>
      </c>
      <c r="CR9" s="52">
        <f>'Internal data'!CR146</f>
        <v>0</v>
      </c>
      <c r="CS9" s="52">
        <f>'Internal data'!CS146</f>
        <v>0</v>
      </c>
      <c r="CT9" s="52">
        <f>'Internal data'!CT146</f>
        <v>0</v>
      </c>
      <c r="CU9" s="52">
        <f>'Internal data'!CU146</f>
        <v>0</v>
      </c>
      <c r="CV9" s="52">
        <f>'Internal data'!CV146</f>
        <v>0</v>
      </c>
      <c r="CW9" s="52">
        <f>'Internal data'!CW146</f>
        <v>0</v>
      </c>
      <c r="CX9" s="52">
        <f>'Internal data'!CX146</f>
        <v>0</v>
      </c>
      <c r="CY9" s="52">
        <f>'Internal data'!CY146</f>
        <v>0</v>
      </c>
      <c r="CZ9" s="52">
        <f>'Internal data'!CZ146</f>
        <v>0</v>
      </c>
      <c r="DA9" s="52">
        <f>'Internal data'!DA146</f>
        <v>0</v>
      </c>
      <c r="DB9" s="52">
        <f>'Internal data'!DB146</f>
        <v>0</v>
      </c>
      <c r="DC9" s="52">
        <f>'Internal data'!DC146</f>
        <v>0</v>
      </c>
      <c r="DD9" s="52">
        <f>'Internal data'!DD146</f>
        <v>0</v>
      </c>
      <c r="DE9" s="52">
        <f>'Internal data'!DE146</f>
        <v>0</v>
      </c>
      <c r="DF9" s="52">
        <f>'Internal data'!DF146</f>
        <v>0</v>
      </c>
      <c r="DG9" s="52">
        <f>'Internal data'!DG146</f>
        <v>0</v>
      </c>
      <c r="DH9" s="52">
        <f>'Internal data'!DH146</f>
        <v>0</v>
      </c>
      <c r="DI9" s="52">
        <f>'Internal data'!DI146</f>
        <v>0</v>
      </c>
      <c r="DJ9" s="52">
        <f>'Internal data'!DJ146</f>
        <v>0</v>
      </c>
      <c r="DK9" s="52">
        <f>'Internal data'!DK146</f>
        <v>0</v>
      </c>
      <c r="DL9" s="52">
        <f>'Internal data'!DL146</f>
        <v>0</v>
      </c>
      <c r="DM9" s="52">
        <f>'Internal data'!DM146</f>
        <v>0</v>
      </c>
      <c r="DN9" s="52">
        <f>'Internal data'!DN146</f>
        <v>0</v>
      </c>
      <c r="DO9" s="52">
        <f>'Internal data'!DO146</f>
        <v>0</v>
      </c>
      <c r="DP9" s="52">
        <f>'Internal data'!DP146</f>
        <v>0</v>
      </c>
      <c r="DQ9" s="52">
        <f>'Internal data'!DQ146</f>
        <v>0</v>
      </c>
      <c r="DR9" s="52">
        <f>'Internal data'!DR146</f>
        <v>0</v>
      </c>
      <c r="DS9" s="52">
        <f>'Internal data'!DS146</f>
        <v>0</v>
      </c>
      <c r="DT9" s="52">
        <f>'Internal data'!DT146</f>
        <v>0</v>
      </c>
      <c r="DU9" s="52">
        <f>'Internal data'!DU146</f>
        <v>0</v>
      </c>
      <c r="DV9" s="52">
        <f>'Internal data'!DV146</f>
        <v>0</v>
      </c>
      <c r="DW9" s="52">
        <f>'Internal data'!DW146</f>
        <v>0</v>
      </c>
    </row>
    <row r="10" spans="1:127" ht="12.95" customHeight="1" x14ac:dyDescent="0.2">
      <c r="B10" s="2" t="s">
        <v>7</v>
      </c>
      <c r="E10" s="51">
        <f t="shared" ref="E10:P10" si="10">SUM(E6:E9)</f>
        <v>0</v>
      </c>
      <c r="F10" s="51">
        <f t="shared" ca="1" si="10"/>
        <v>0</v>
      </c>
      <c r="G10" s="51">
        <f t="shared" ca="1" si="10"/>
        <v>0</v>
      </c>
      <c r="H10" s="51">
        <f t="shared" ca="1" si="10"/>
        <v>0</v>
      </c>
      <c r="I10" s="51">
        <f t="shared" ca="1" si="10"/>
        <v>0</v>
      </c>
      <c r="J10" s="51">
        <f t="shared" ca="1" si="10"/>
        <v>0</v>
      </c>
      <c r="K10" s="51">
        <f t="shared" ca="1" si="10"/>
        <v>0</v>
      </c>
      <c r="L10" s="51">
        <f t="shared" ca="1" si="10"/>
        <v>0</v>
      </c>
      <c r="M10" s="51">
        <f t="shared" ca="1" si="10"/>
        <v>0</v>
      </c>
      <c r="N10" s="51">
        <f t="shared" ca="1" si="10"/>
        <v>0</v>
      </c>
      <c r="O10" s="51">
        <f t="shared" ca="1" si="10"/>
        <v>0</v>
      </c>
      <c r="P10" s="51">
        <f t="shared" ca="1" si="10"/>
        <v>0</v>
      </c>
      <c r="Q10" s="51">
        <f t="shared" ref="Q10:AV10" ca="1" si="11">SUM(Q6:Q9)</f>
        <v>0</v>
      </c>
      <c r="R10" s="51">
        <f t="shared" ca="1" si="11"/>
        <v>0</v>
      </c>
      <c r="S10" s="51">
        <f t="shared" ca="1" si="11"/>
        <v>0</v>
      </c>
      <c r="T10" s="51">
        <f t="shared" ca="1" si="11"/>
        <v>0</v>
      </c>
      <c r="U10" s="51">
        <f t="shared" ca="1" si="11"/>
        <v>0</v>
      </c>
      <c r="V10" s="51">
        <f t="shared" ca="1" si="11"/>
        <v>0</v>
      </c>
      <c r="W10" s="51">
        <f t="shared" ca="1" si="11"/>
        <v>0</v>
      </c>
      <c r="X10" s="51">
        <f t="shared" ca="1" si="11"/>
        <v>0</v>
      </c>
      <c r="Y10" s="51">
        <f t="shared" ca="1" si="11"/>
        <v>0</v>
      </c>
      <c r="Z10" s="51">
        <f t="shared" ca="1" si="11"/>
        <v>0</v>
      </c>
      <c r="AA10" s="51">
        <f t="shared" ca="1" si="11"/>
        <v>0</v>
      </c>
      <c r="AB10" s="51">
        <f t="shared" ca="1" si="11"/>
        <v>0</v>
      </c>
      <c r="AC10" s="51">
        <f t="shared" ca="1" si="11"/>
        <v>0</v>
      </c>
      <c r="AD10" s="51">
        <f t="shared" ca="1" si="11"/>
        <v>0</v>
      </c>
      <c r="AE10" s="51">
        <f t="shared" ca="1" si="11"/>
        <v>0</v>
      </c>
      <c r="AF10" s="51">
        <f t="shared" ca="1" si="11"/>
        <v>0</v>
      </c>
      <c r="AG10" s="51">
        <f t="shared" ca="1" si="11"/>
        <v>0</v>
      </c>
      <c r="AH10" s="51">
        <f t="shared" ca="1" si="11"/>
        <v>0</v>
      </c>
      <c r="AI10" s="51">
        <f t="shared" ca="1" si="11"/>
        <v>0</v>
      </c>
      <c r="AJ10" s="51">
        <f t="shared" ca="1" si="11"/>
        <v>0</v>
      </c>
      <c r="AK10" s="51">
        <f t="shared" ca="1" si="11"/>
        <v>0</v>
      </c>
      <c r="AL10" s="51">
        <f t="shared" ca="1" si="11"/>
        <v>0</v>
      </c>
      <c r="AM10" s="51">
        <f t="shared" ca="1" si="11"/>
        <v>0</v>
      </c>
      <c r="AN10" s="51">
        <f t="shared" ca="1" si="11"/>
        <v>0</v>
      </c>
      <c r="AO10" s="51">
        <f t="shared" ca="1" si="11"/>
        <v>0</v>
      </c>
      <c r="AP10" s="51">
        <f t="shared" ca="1" si="11"/>
        <v>0</v>
      </c>
      <c r="AQ10" s="51">
        <f t="shared" ca="1" si="11"/>
        <v>0</v>
      </c>
      <c r="AR10" s="51">
        <f t="shared" ca="1" si="11"/>
        <v>0</v>
      </c>
      <c r="AS10" s="51">
        <f t="shared" ca="1" si="11"/>
        <v>0</v>
      </c>
      <c r="AT10" s="51">
        <f t="shared" ca="1" si="11"/>
        <v>0</v>
      </c>
      <c r="AU10" s="51">
        <f t="shared" ca="1" si="11"/>
        <v>0</v>
      </c>
      <c r="AV10" s="51">
        <f t="shared" ca="1" si="11"/>
        <v>0</v>
      </c>
      <c r="AW10" s="51">
        <f t="shared" ref="AW10:CB10" ca="1" si="12">SUM(AW6:AW9)</f>
        <v>0</v>
      </c>
      <c r="AX10" s="51">
        <f t="shared" ca="1" si="12"/>
        <v>0</v>
      </c>
      <c r="AY10" s="51">
        <f t="shared" ca="1" si="12"/>
        <v>0</v>
      </c>
      <c r="AZ10" s="51">
        <f t="shared" ca="1" si="12"/>
        <v>0</v>
      </c>
      <c r="BA10" s="51">
        <f t="shared" ca="1" si="12"/>
        <v>0</v>
      </c>
      <c r="BB10" s="51">
        <f t="shared" ca="1" si="12"/>
        <v>0</v>
      </c>
      <c r="BC10" s="51">
        <f t="shared" ca="1" si="12"/>
        <v>0</v>
      </c>
      <c r="BD10" s="51">
        <f t="shared" ca="1" si="12"/>
        <v>0</v>
      </c>
      <c r="BE10" s="51">
        <f t="shared" ca="1" si="12"/>
        <v>0</v>
      </c>
      <c r="BF10" s="51">
        <f t="shared" ca="1" si="12"/>
        <v>0</v>
      </c>
      <c r="BG10" s="51">
        <f t="shared" ca="1" si="12"/>
        <v>0</v>
      </c>
      <c r="BH10" s="51">
        <f t="shared" ca="1" si="12"/>
        <v>0</v>
      </c>
      <c r="BI10" s="51">
        <f t="shared" ca="1" si="12"/>
        <v>0</v>
      </c>
      <c r="BJ10" s="51">
        <f t="shared" ca="1" si="12"/>
        <v>0</v>
      </c>
      <c r="BK10" s="51">
        <f t="shared" ca="1" si="12"/>
        <v>0</v>
      </c>
      <c r="BL10" s="51">
        <f t="shared" ca="1" si="12"/>
        <v>0</v>
      </c>
      <c r="BM10" s="51">
        <f t="shared" ca="1" si="12"/>
        <v>0</v>
      </c>
      <c r="BN10" s="51">
        <f t="shared" ca="1" si="12"/>
        <v>0</v>
      </c>
      <c r="BO10" s="51">
        <f t="shared" ca="1" si="12"/>
        <v>0</v>
      </c>
      <c r="BP10" s="51">
        <f t="shared" ca="1" si="12"/>
        <v>0</v>
      </c>
      <c r="BQ10" s="51">
        <f t="shared" ca="1" si="12"/>
        <v>0</v>
      </c>
      <c r="BR10" s="51">
        <f t="shared" ca="1" si="12"/>
        <v>0</v>
      </c>
      <c r="BS10" s="51">
        <f t="shared" ca="1" si="12"/>
        <v>0</v>
      </c>
      <c r="BT10" s="51">
        <f t="shared" ca="1" si="12"/>
        <v>0</v>
      </c>
      <c r="BU10" s="51">
        <f t="shared" ca="1" si="12"/>
        <v>0</v>
      </c>
      <c r="BV10" s="51">
        <f t="shared" ca="1" si="12"/>
        <v>0</v>
      </c>
      <c r="BW10" s="51">
        <f t="shared" ca="1" si="12"/>
        <v>0</v>
      </c>
      <c r="BX10" s="51">
        <f t="shared" ca="1" si="12"/>
        <v>0</v>
      </c>
      <c r="BY10" s="51">
        <f t="shared" ca="1" si="12"/>
        <v>0</v>
      </c>
      <c r="BZ10" s="51">
        <f t="shared" ca="1" si="12"/>
        <v>0</v>
      </c>
      <c r="CA10" s="51">
        <f t="shared" ca="1" si="12"/>
        <v>0</v>
      </c>
      <c r="CB10" s="51">
        <f t="shared" ca="1" si="12"/>
        <v>0</v>
      </c>
      <c r="CC10" s="51">
        <f t="shared" ref="CC10:DH10" ca="1" si="13">SUM(CC6:CC9)</f>
        <v>0</v>
      </c>
      <c r="CD10" s="51">
        <f t="shared" ca="1" si="13"/>
        <v>0</v>
      </c>
      <c r="CE10" s="51">
        <f t="shared" ca="1" si="13"/>
        <v>0</v>
      </c>
      <c r="CF10" s="51">
        <f t="shared" ca="1" si="13"/>
        <v>0</v>
      </c>
      <c r="CG10" s="51">
        <f t="shared" ca="1" si="13"/>
        <v>0</v>
      </c>
      <c r="CH10" s="51">
        <f t="shared" ca="1" si="13"/>
        <v>0</v>
      </c>
      <c r="CI10" s="51">
        <f t="shared" ca="1" si="13"/>
        <v>0</v>
      </c>
      <c r="CJ10" s="51">
        <f t="shared" ca="1" si="13"/>
        <v>0</v>
      </c>
      <c r="CK10" s="51">
        <f t="shared" ca="1" si="13"/>
        <v>0</v>
      </c>
      <c r="CL10" s="51">
        <f t="shared" ca="1" si="13"/>
        <v>0</v>
      </c>
      <c r="CM10" s="51">
        <f t="shared" ca="1" si="13"/>
        <v>0</v>
      </c>
      <c r="CN10" s="51">
        <f t="shared" ca="1" si="13"/>
        <v>0</v>
      </c>
      <c r="CO10" s="51">
        <f t="shared" ca="1" si="13"/>
        <v>0</v>
      </c>
      <c r="CP10" s="51">
        <f t="shared" ca="1" si="13"/>
        <v>0</v>
      </c>
      <c r="CQ10" s="51">
        <f t="shared" ca="1" si="13"/>
        <v>0</v>
      </c>
      <c r="CR10" s="51">
        <f t="shared" ca="1" si="13"/>
        <v>0</v>
      </c>
      <c r="CS10" s="51">
        <f t="shared" ca="1" si="13"/>
        <v>0</v>
      </c>
      <c r="CT10" s="51">
        <f t="shared" ca="1" si="13"/>
        <v>0</v>
      </c>
      <c r="CU10" s="51">
        <f t="shared" ca="1" si="13"/>
        <v>0</v>
      </c>
      <c r="CV10" s="51">
        <f t="shared" ca="1" si="13"/>
        <v>0</v>
      </c>
      <c r="CW10" s="51">
        <f t="shared" ca="1" si="13"/>
        <v>0</v>
      </c>
      <c r="CX10" s="51">
        <f t="shared" ca="1" si="13"/>
        <v>0</v>
      </c>
      <c r="CY10" s="51">
        <f t="shared" ca="1" si="13"/>
        <v>0</v>
      </c>
      <c r="CZ10" s="51">
        <f t="shared" ca="1" si="13"/>
        <v>0</v>
      </c>
      <c r="DA10" s="51">
        <f t="shared" ca="1" si="13"/>
        <v>0</v>
      </c>
      <c r="DB10" s="51">
        <f t="shared" ca="1" si="13"/>
        <v>0</v>
      </c>
      <c r="DC10" s="51">
        <f t="shared" ca="1" si="13"/>
        <v>0</v>
      </c>
      <c r="DD10" s="51">
        <f t="shared" ca="1" si="13"/>
        <v>0</v>
      </c>
      <c r="DE10" s="51">
        <f t="shared" ca="1" si="13"/>
        <v>0</v>
      </c>
      <c r="DF10" s="51">
        <f t="shared" ca="1" si="13"/>
        <v>0</v>
      </c>
      <c r="DG10" s="51">
        <f t="shared" ca="1" si="13"/>
        <v>0</v>
      </c>
      <c r="DH10" s="51">
        <f t="shared" ca="1" si="13"/>
        <v>0</v>
      </c>
      <c r="DI10" s="51">
        <f t="shared" ref="DI10:DW10" ca="1" si="14">SUM(DI6:DI9)</f>
        <v>0</v>
      </c>
      <c r="DJ10" s="51">
        <f t="shared" ca="1" si="14"/>
        <v>0</v>
      </c>
      <c r="DK10" s="51">
        <f t="shared" ca="1" si="14"/>
        <v>0</v>
      </c>
      <c r="DL10" s="51">
        <f t="shared" ca="1" si="14"/>
        <v>0</v>
      </c>
      <c r="DM10" s="51">
        <f t="shared" ca="1" si="14"/>
        <v>0</v>
      </c>
      <c r="DN10" s="51">
        <f t="shared" ca="1" si="14"/>
        <v>0</v>
      </c>
      <c r="DO10" s="51">
        <f t="shared" ca="1" si="14"/>
        <v>0</v>
      </c>
      <c r="DP10" s="51">
        <f t="shared" ca="1" si="14"/>
        <v>0</v>
      </c>
      <c r="DQ10" s="51">
        <f t="shared" ca="1" si="14"/>
        <v>0</v>
      </c>
      <c r="DR10" s="51">
        <f t="shared" ca="1" si="14"/>
        <v>0</v>
      </c>
      <c r="DS10" s="51">
        <f t="shared" ca="1" si="14"/>
        <v>0</v>
      </c>
      <c r="DT10" s="51">
        <f t="shared" ca="1" si="14"/>
        <v>0</v>
      </c>
      <c r="DU10" s="51">
        <f t="shared" ca="1" si="14"/>
        <v>0</v>
      </c>
      <c r="DV10" s="51">
        <f t="shared" ca="1" si="14"/>
        <v>0</v>
      </c>
      <c r="DW10" s="51">
        <f t="shared" ca="1" si="14"/>
        <v>0</v>
      </c>
    </row>
    <row r="11" spans="1:127" ht="12.95" customHeight="1" x14ac:dyDescent="0.2"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</row>
    <row r="12" spans="1:127" x14ac:dyDescent="0.2">
      <c r="B12" s="27" t="s">
        <v>8</v>
      </c>
      <c r="E12" s="39">
        <f>'Internal data'!E158</f>
        <v>0</v>
      </c>
      <c r="F12" s="39">
        <f>'Internal data'!F158</f>
        <v>0</v>
      </c>
      <c r="G12" s="39">
        <f>'Internal data'!G158</f>
        <v>0</v>
      </c>
      <c r="H12" s="39">
        <f>'Internal data'!H158</f>
        <v>0</v>
      </c>
      <c r="I12" s="39">
        <f>'Internal data'!I158</f>
        <v>0</v>
      </c>
      <c r="J12" s="39">
        <f>'Internal data'!J158</f>
        <v>0</v>
      </c>
      <c r="K12" s="39">
        <f>'Internal data'!K158</f>
        <v>0</v>
      </c>
      <c r="L12" s="39">
        <f>'Internal data'!L158</f>
        <v>0</v>
      </c>
      <c r="M12" s="39">
        <f>'Internal data'!M158</f>
        <v>0</v>
      </c>
      <c r="N12" s="39">
        <f>'Internal data'!N158</f>
        <v>0</v>
      </c>
      <c r="O12" s="39">
        <f>'Internal data'!O158</f>
        <v>0</v>
      </c>
      <c r="P12" s="39">
        <f>'Internal data'!P158</f>
        <v>0</v>
      </c>
      <c r="Q12" s="39">
        <f>'Internal data'!Q158</f>
        <v>0</v>
      </c>
      <c r="R12" s="39">
        <f>'Internal data'!R158</f>
        <v>0</v>
      </c>
      <c r="S12" s="39">
        <f>'Internal data'!S158</f>
        <v>0</v>
      </c>
      <c r="T12" s="39">
        <f>'Internal data'!T158</f>
        <v>0</v>
      </c>
      <c r="U12" s="39">
        <f>'Internal data'!U158</f>
        <v>0</v>
      </c>
      <c r="V12" s="39">
        <f>'Internal data'!V158</f>
        <v>0</v>
      </c>
      <c r="W12" s="39">
        <f>'Internal data'!W158</f>
        <v>0</v>
      </c>
      <c r="X12" s="39">
        <f>'Internal data'!X158</f>
        <v>0</v>
      </c>
      <c r="Y12" s="39">
        <f>'Internal data'!Y158</f>
        <v>0</v>
      </c>
      <c r="Z12" s="39">
        <f>'Internal data'!Z158</f>
        <v>0</v>
      </c>
      <c r="AA12" s="39">
        <f>'Internal data'!AA158</f>
        <v>0</v>
      </c>
      <c r="AB12" s="39">
        <f>'Internal data'!AB158</f>
        <v>0</v>
      </c>
      <c r="AC12" s="39">
        <f>'Internal data'!AC158</f>
        <v>0</v>
      </c>
      <c r="AD12" s="39">
        <f>'Internal data'!AD158</f>
        <v>0</v>
      </c>
      <c r="AE12" s="39">
        <f>'Internal data'!AE158</f>
        <v>0</v>
      </c>
      <c r="AF12" s="39">
        <f>'Internal data'!AF158</f>
        <v>0</v>
      </c>
      <c r="AG12" s="39">
        <f>'Internal data'!AG158</f>
        <v>0</v>
      </c>
      <c r="AH12" s="39">
        <f>'Internal data'!AH158</f>
        <v>0</v>
      </c>
      <c r="AI12" s="39">
        <f>'Internal data'!AI158</f>
        <v>0</v>
      </c>
      <c r="AJ12" s="39">
        <f>'Internal data'!AJ158</f>
        <v>0</v>
      </c>
      <c r="AK12" s="39">
        <f>'Internal data'!AK158</f>
        <v>0</v>
      </c>
      <c r="AL12" s="39">
        <f>'Internal data'!AL158</f>
        <v>0</v>
      </c>
      <c r="AM12" s="39">
        <f>'Internal data'!AM158</f>
        <v>0</v>
      </c>
      <c r="AN12" s="39">
        <f>'Internal data'!AN158</f>
        <v>0</v>
      </c>
      <c r="AO12" s="39">
        <f>'Internal data'!AO158</f>
        <v>0</v>
      </c>
      <c r="AP12" s="39">
        <f>'Internal data'!AP158</f>
        <v>0</v>
      </c>
      <c r="AQ12" s="39">
        <f>'Internal data'!AQ158</f>
        <v>0</v>
      </c>
      <c r="AR12" s="39">
        <f>'Internal data'!AR158</f>
        <v>0</v>
      </c>
      <c r="AS12" s="39">
        <f>'Internal data'!AS158</f>
        <v>0</v>
      </c>
      <c r="AT12" s="39">
        <f>'Internal data'!AT158</f>
        <v>0</v>
      </c>
      <c r="AU12" s="39">
        <f>'Internal data'!AU158</f>
        <v>0</v>
      </c>
      <c r="AV12" s="39">
        <f>'Internal data'!AV158</f>
        <v>0</v>
      </c>
      <c r="AW12" s="39">
        <f>'Internal data'!AW158</f>
        <v>0</v>
      </c>
      <c r="AX12" s="39">
        <f>'Internal data'!AX158</f>
        <v>0</v>
      </c>
      <c r="AY12" s="39">
        <f>'Internal data'!AY158</f>
        <v>0</v>
      </c>
      <c r="AZ12" s="39">
        <f>'Internal data'!AZ158</f>
        <v>0</v>
      </c>
      <c r="BA12" s="39">
        <f>'Internal data'!BA158</f>
        <v>0</v>
      </c>
      <c r="BB12" s="39">
        <f>'Internal data'!BB158</f>
        <v>0</v>
      </c>
      <c r="BC12" s="39">
        <f>'Internal data'!BC158</f>
        <v>0</v>
      </c>
      <c r="BD12" s="39">
        <f>'Internal data'!BD158</f>
        <v>0</v>
      </c>
      <c r="BE12" s="39">
        <f>'Internal data'!BE158</f>
        <v>0</v>
      </c>
      <c r="BF12" s="39">
        <f>'Internal data'!BF158</f>
        <v>0</v>
      </c>
      <c r="BG12" s="39">
        <f>'Internal data'!BG158</f>
        <v>0</v>
      </c>
      <c r="BH12" s="39">
        <f>'Internal data'!BH158</f>
        <v>0</v>
      </c>
      <c r="BI12" s="39">
        <f>'Internal data'!BI158</f>
        <v>0</v>
      </c>
      <c r="BJ12" s="39">
        <f>'Internal data'!BJ158</f>
        <v>0</v>
      </c>
      <c r="BK12" s="39">
        <f>'Internal data'!BK158</f>
        <v>0</v>
      </c>
      <c r="BL12" s="39">
        <f>'Internal data'!BL158</f>
        <v>0</v>
      </c>
      <c r="BM12" s="39">
        <f>'Internal data'!BM158</f>
        <v>0</v>
      </c>
      <c r="BN12" s="39">
        <f>'Internal data'!BN158</f>
        <v>0</v>
      </c>
      <c r="BO12" s="39">
        <f>'Internal data'!BO158</f>
        <v>0</v>
      </c>
      <c r="BP12" s="39">
        <f>'Internal data'!BP158</f>
        <v>0</v>
      </c>
      <c r="BQ12" s="39">
        <f>'Internal data'!BQ158</f>
        <v>0</v>
      </c>
      <c r="BR12" s="39">
        <f>'Internal data'!BR158</f>
        <v>0</v>
      </c>
      <c r="BS12" s="39">
        <f>'Internal data'!BS158</f>
        <v>0</v>
      </c>
      <c r="BT12" s="39">
        <f>'Internal data'!BT158</f>
        <v>0</v>
      </c>
      <c r="BU12" s="39">
        <f>'Internal data'!BU158</f>
        <v>0</v>
      </c>
      <c r="BV12" s="39">
        <f>'Internal data'!BV158</f>
        <v>0</v>
      </c>
      <c r="BW12" s="39">
        <f>'Internal data'!BW158</f>
        <v>0</v>
      </c>
      <c r="BX12" s="39">
        <f>'Internal data'!BX158</f>
        <v>0</v>
      </c>
      <c r="BY12" s="39">
        <f>'Internal data'!BY158</f>
        <v>0</v>
      </c>
      <c r="BZ12" s="39">
        <f>'Internal data'!BZ158</f>
        <v>0</v>
      </c>
      <c r="CA12" s="39">
        <f>'Internal data'!CA158</f>
        <v>0</v>
      </c>
      <c r="CB12" s="39">
        <f>'Internal data'!CB158</f>
        <v>0</v>
      </c>
      <c r="CC12" s="39">
        <f>'Internal data'!CC158</f>
        <v>0</v>
      </c>
      <c r="CD12" s="39">
        <f>'Internal data'!CD158</f>
        <v>0</v>
      </c>
      <c r="CE12" s="39">
        <f>'Internal data'!CE158</f>
        <v>0</v>
      </c>
      <c r="CF12" s="39">
        <f>'Internal data'!CF158</f>
        <v>0</v>
      </c>
      <c r="CG12" s="39">
        <f>'Internal data'!CG158</f>
        <v>0</v>
      </c>
      <c r="CH12" s="39">
        <f>'Internal data'!CH158</f>
        <v>0</v>
      </c>
      <c r="CI12" s="39">
        <f>'Internal data'!CI158</f>
        <v>0</v>
      </c>
      <c r="CJ12" s="39">
        <f>'Internal data'!CJ158</f>
        <v>0</v>
      </c>
      <c r="CK12" s="39">
        <f>'Internal data'!CK158</f>
        <v>0</v>
      </c>
      <c r="CL12" s="39">
        <f>'Internal data'!CL158</f>
        <v>0</v>
      </c>
      <c r="CM12" s="39">
        <f>'Internal data'!CM158</f>
        <v>0</v>
      </c>
      <c r="CN12" s="39">
        <f>'Internal data'!CN158</f>
        <v>0</v>
      </c>
      <c r="CO12" s="39">
        <f>'Internal data'!CO158</f>
        <v>0</v>
      </c>
      <c r="CP12" s="39">
        <f>'Internal data'!CP158</f>
        <v>0</v>
      </c>
      <c r="CQ12" s="39">
        <f>'Internal data'!CQ158</f>
        <v>0</v>
      </c>
      <c r="CR12" s="39">
        <f>'Internal data'!CR158</f>
        <v>0</v>
      </c>
      <c r="CS12" s="39">
        <f>'Internal data'!CS158</f>
        <v>0</v>
      </c>
      <c r="CT12" s="39">
        <f>'Internal data'!CT158</f>
        <v>0</v>
      </c>
      <c r="CU12" s="39">
        <f>'Internal data'!CU158</f>
        <v>0</v>
      </c>
      <c r="CV12" s="39">
        <f>'Internal data'!CV158</f>
        <v>0</v>
      </c>
      <c r="CW12" s="39">
        <f>'Internal data'!CW158</f>
        <v>0</v>
      </c>
      <c r="CX12" s="39">
        <f>'Internal data'!CX158</f>
        <v>0</v>
      </c>
      <c r="CY12" s="39">
        <f>'Internal data'!CY158</f>
        <v>0</v>
      </c>
      <c r="CZ12" s="39">
        <f>'Internal data'!CZ158</f>
        <v>0</v>
      </c>
      <c r="DA12" s="39">
        <f>'Internal data'!DA158</f>
        <v>0</v>
      </c>
      <c r="DB12" s="39">
        <f>'Internal data'!DB158</f>
        <v>0</v>
      </c>
      <c r="DC12" s="39">
        <f>'Internal data'!DC158</f>
        <v>0</v>
      </c>
      <c r="DD12" s="39">
        <f>'Internal data'!DD158</f>
        <v>0</v>
      </c>
      <c r="DE12" s="39">
        <f>'Internal data'!DE158</f>
        <v>0</v>
      </c>
      <c r="DF12" s="39">
        <f>'Internal data'!DF158</f>
        <v>0</v>
      </c>
      <c r="DG12" s="39">
        <f>'Internal data'!DG158</f>
        <v>0</v>
      </c>
      <c r="DH12" s="39">
        <f>'Internal data'!DH158</f>
        <v>0</v>
      </c>
      <c r="DI12" s="39">
        <f>'Internal data'!DI158</f>
        <v>0</v>
      </c>
      <c r="DJ12" s="39">
        <f>'Internal data'!DJ158</f>
        <v>0</v>
      </c>
      <c r="DK12" s="39">
        <f>'Internal data'!DK158</f>
        <v>0</v>
      </c>
      <c r="DL12" s="39">
        <f>'Internal data'!DL158</f>
        <v>0</v>
      </c>
      <c r="DM12" s="39">
        <f>'Internal data'!DM158</f>
        <v>0</v>
      </c>
      <c r="DN12" s="39">
        <f>'Internal data'!DN158</f>
        <v>0</v>
      </c>
      <c r="DO12" s="39">
        <f>'Internal data'!DO158</f>
        <v>0</v>
      </c>
      <c r="DP12" s="39">
        <f>'Internal data'!DP158</f>
        <v>0</v>
      </c>
      <c r="DQ12" s="39">
        <f>'Internal data'!DQ158</f>
        <v>0</v>
      </c>
      <c r="DR12" s="39">
        <f>'Internal data'!DR158</f>
        <v>0</v>
      </c>
      <c r="DS12" s="39">
        <f>'Internal data'!DS158</f>
        <v>0</v>
      </c>
      <c r="DT12" s="39">
        <f>'Internal data'!DT158</f>
        <v>0</v>
      </c>
      <c r="DU12" s="39">
        <f>'Internal data'!DU158</f>
        <v>0</v>
      </c>
      <c r="DV12" s="39">
        <f>'Internal data'!DV158</f>
        <v>0</v>
      </c>
      <c r="DW12" s="39">
        <f>'Internal data'!DW158</f>
        <v>0</v>
      </c>
    </row>
    <row r="13" spans="1:127" ht="12.95" customHeight="1" x14ac:dyDescent="0.2">
      <c r="C13" s="10" t="s">
        <v>186</v>
      </c>
      <c r="E13" s="51">
        <f>'Internal data'!E166</f>
        <v>0</v>
      </c>
      <c r="F13" s="51">
        <f>'Internal data'!F166</f>
        <v>0</v>
      </c>
      <c r="G13" s="51">
        <f>'Internal data'!G166</f>
        <v>0</v>
      </c>
      <c r="H13" s="51">
        <f>'Internal data'!H166</f>
        <v>0</v>
      </c>
      <c r="I13" s="51">
        <f>'Internal data'!I166</f>
        <v>0</v>
      </c>
      <c r="J13" s="51">
        <f>'Internal data'!J166</f>
        <v>0</v>
      </c>
      <c r="K13" s="51">
        <f>'Internal data'!K166</f>
        <v>0</v>
      </c>
      <c r="L13" s="51">
        <f>'Internal data'!L166</f>
        <v>0</v>
      </c>
      <c r="M13" s="51">
        <f>'Internal data'!M166</f>
        <v>0</v>
      </c>
      <c r="N13" s="51">
        <f>'Internal data'!N166</f>
        <v>0</v>
      </c>
      <c r="O13" s="51">
        <f>'Internal data'!O166</f>
        <v>0</v>
      </c>
      <c r="P13" s="51">
        <f>'Internal data'!P166</f>
        <v>0</v>
      </c>
      <c r="Q13" s="51">
        <f>'Internal data'!Q166</f>
        <v>0</v>
      </c>
      <c r="R13" s="51">
        <f>'Internal data'!R166</f>
        <v>0</v>
      </c>
      <c r="S13" s="51">
        <f>'Internal data'!S166</f>
        <v>0</v>
      </c>
      <c r="T13" s="51">
        <f>'Internal data'!T166</f>
        <v>0</v>
      </c>
      <c r="U13" s="51">
        <f>'Internal data'!U166</f>
        <v>0</v>
      </c>
      <c r="V13" s="51">
        <f>'Internal data'!V166</f>
        <v>0</v>
      </c>
      <c r="W13" s="51">
        <f>'Internal data'!W166</f>
        <v>0</v>
      </c>
      <c r="X13" s="51">
        <f>'Internal data'!X166</f>
        <v>0</v>
      </c>
      <c r="Y13" s="51">
        <f>'Internal data'!Y166</f>
        <v>0</v>
      </c>
      <c r="Z13" s="51">
        <f>'Internal data'!Z166</f>
        <v>0</v>
      </c>
      <c r="AA13" s="51">
        <f>'Internal data'!AA166</f>
        <v>0</v>
      </c>
      <c r="AB13" s="51">
        <f>'Internal data'!AB166</f>
        <v>0</v>
      </c>
      <c r="AC13" s="51">
        <f>'Internal data'!AC166</f>
        <v>0</v>
      </c>
      <c r="AD13" s="51">
        <f>'Internal data'!AD166</f>
        <v>0</v>
      </c>
      <c r="AE13" s="51">
        <f>'Internal data'!AE166</f>
        <v>0</v>
      </c>
      <c r="AF13" s="51">
        <f>'Internal data'!AF166</f>
        <v>0</v>
      </c>
      <c r="AG13" s="51">
        <f>'Internal data'!AG166</f>
        <v>0</v>
      </c>
      <c r="AH13" s="51">
        <f>'Internal data'!AH166</f>
        <v>0</v>
      </c>
      <c r="AI13" s="51">
        <f>'Internal data'!AI166</f>
        <v>0</v>
      </c>
      <c r="AJ13" s="51">
        <f>'Internal data'!AJ166</f>
        <v>0</v>
      </c>
      <c r="AK13" s="51">
        <f>'Internal data'!AK166</f>
        <v>0</v>
      </c>
      <c r="AL13" s="51">
        <f>'Internal data'!AL166</f>
        <v>0</v>
      </c>
      <c r="AM13" s="51">
        <f>'Internal data'!AM166</f>
        <v>0</v>
      </c>
      <c r="AN13" s="51">
        <f>'Internal data'!AN166</f>
        <v>0</v>
      </c>
      <c r="AO13" s="51">
        <f>'Internal data'!AO166</f>
        <v>0</v>
      </c>
      <c r="AP13" s="51">
        <f>'Internal data'!AP166</f>
        <v>0</v>
      </c>
      <c r="AQ13" s="51">
        <f>'Internal data'!AQ166</f>
        <v>0</v>
      </c>
      <c r="AR13" s="51">
        <f>'Internal data'!AR166</f>
        <v>0</v>
      </c>
      <c r="AS13" s="51">
        <f>'Internal data'!AS166</f>
        <v>0</v>
      </c>
      <c r="AT13" s="51">
        <f>'Internal data'!AT166</f>
        <v>0</v>
      </c>
      <c r="AU13" s="51">
        <f>'Internal data'!AU166</f>
        <v>0</v>
      </c>
      <c r="AV13" s="51">
        <f>'Internal data'!AV166</f>
        <v>0</v>
      </c>
      <c r="AW13" s="51">
        <f>'Internal data'!AW166</f>
        <v>0</v>
      </c>
      <c r="AX13" s="51">
        <f>'Internal data'!AX166</f>
        <v>0</v>
      </c>
      <c r="AY13" s="51">
        <f>'Internal data'!AY166</f>
        <v>0</v>
      </c>
      <c r="AZ13" s="51">
        <f>'Internal data'!AZ166</f>
        <v>0</v>
      </c>
      <c r="BA13" s="51">
        <f>'Internal data'!BA166</f>
        <v>0</v>
      </c>
      <c r="BB13" s="51">
        <f>'Internal data'!BB166</f>
        <v>0</v>
      </c>
      <c r="BC13" s="51">
        <f>'Internal data'!BC166</f>
        <v>0</v>
      </c>
      <c r="BD13" s="51">
        <f>'Internal data'!BD166</f>
        <v>0</v>
      </c>
      <c r="BE13" s="51">
        <f>'Internal data'!BE166</f>
        <v>0</v>
      </c>
      <c r="BF13" s="51">
        <f>'Internal data'!BF166</f>
        <v>0</v>
      </c>
      <c r="BG13" s="51">
        <f>'Internal data'!BG166</f>
        <v>0</v>
      </c>
      <c r="BH13" s="51">
        <f>'Internal data'!BH166</f>
        <v>0</v>
      </c>
      <c r="BI13" s="51">
        <f>'Internal data'!BI166</f>
        <v>0</v>
      </c>
      <c r="BJ13" s="51">
        <f>'Internal data'!BJ166</f>
        <v>0</v>
      </c>
      <c r="BK13" s="51">
        <f>'Internal data'!BK166</f>
        <v>0</v>
      </c>
      <c r="BL13" s="51">
        <f>'Internal data'!BL166</f>
        <v>0</v>
      </c>
      <c r="BM13" s="51">
        <f>'Internal data'!BM166</f>
        <v>0</v>
      </c>
      <c r="BN13" s="51">
        <f>'Internal data'!BN166</f>
        <v>0</v>
      </c>
      <c r="BO13" s="51">
        <f>'Internal data'!BO166</f>
        <v>0</v>
      </c>
      <c r="BP13" s="51">
        <f>'Internal data'!BP166</f>
        <v>0</v>
      </c>
      <c r="BQ13" s="51">
        <f>'Internal data'!BQ166</f>
        <v>0</v>
      </c>
      <c r="BR13" s="51">
        <f>'Internal data'!BR166</f>
        <v>0</v>
      </c>
      <c r="BS13" s="51">
        <f>'Internal data'!BS166</f>
        <v>0</v>
      </c>
      <c r="BT13" s="51">
        <f>'Internal data'!BT166</f>
        <v>0</v>
      </c>
      <c r="BU13" s="51">
        <f>'Internal data'!BU166</f>
        <v>0</v>
      </c>
      <c r="BV13" s="51">
        <f>'Internal data'!BV166</f>
        <v>0</v>
      </c>
      <c r="BW13" s="51">
        <f>'Internal data'!BW166</f>
        <v>0</v>
      </c>
      <c r="BX13" s="51">
        <f>'Internal data'!BX166</f>
        <v>0</v>
      </c>
      <c r="BY13" s="51">
        <f>'Internal data'!BY166</f>
        <v>0</v>
      </c>
      <c r="BZ13" s="51">
        <f>'Internal data'!BZ166</f>
        <v>0</v>
      </c>
      <c r="CA13" s="51">
        <f>'Internal data'!CA166</f>
        <v>0</v>
      </c>
      <c r="CB13" s="51">
        <f>'Internal data'!CB166</f>
        <v>0</v>
      </c>
      <c r="CC13" s="51">
        <f>'Internal data'!CC166</f>
        <v>0</v>
      </c>
      <c r="CD13" s="51">
        <f>'Internal data'!CD166</f>
        <v>0</v>
      </c>
      <c r="CE13" s="51">
        <f>'Internal data'!CE166</f>
        <v>0</v>
      </c>
      <c r="CF13" s="51">
        <f>'Internal data'!CF166</f>
        <v>0</v>
      </c>
      <c r="CG13" s="51">
        <f>'Internal data'!CG166</f>
        <v>0</v>
      </c>
      <c r="CH13" s="51">
        <f>'Internal data'!CH166</f>
        <v>0</v>
      </c>
      <c r="CI13" s="51">
        <f>'Internal data'!CI166</f>
        <v>0</v>
      </c>
      <c r="CJ13" s="51">
        <f>'Internal data'!CJ166</f>
        <v>0</v>
      </c>
      <c r="CK13" s="51">
        <f>'Internal data'!CK166</f>
        <v>0</v>
      </c>
      <c r="CL13" s="51">
        <f>'Internal data'!CL166</f>
        <v>0</v>
      </c>
      <c r="CM13" s="51">
        <f>'Internal data'!CM166</f>
        <v>0</v>
      </c>
      <c r="CN13" s="51">
        <f>'Internal data'!CN166</f>
        <v>0</v>
      </c>
      <c r="CO13" s="51">
        <f>'Internal data'!CO166</f>
        <v>0</v>
      </c>
      <c r="CP13" s="51">
        <f>'Internal data'!CP166</f>
        <v>0</v>
      </c>
      <c r="CQ13" s="51">
        <f>'Internal data'!CQ166</f>
        <v>0</v>
      </c>
      <c r="CR13" s="51">
        <f>'Internal data'!CR166</f>
        <v>0</v>
      </c>
      <c r="CS13" s="51">
        <f>'Internal data'!CS166</f>
        <v>0</v>
      </c>
      <c r="CT13" s="51">
        <f>'Internal data'!CT166</f>
        <v>0</v>
      </c>
      <c r="CU13" s="51">
        <f>'Internal data'!CU166</f>
        <v>0</v>
      </c>
      <c r="CV13" s="51">
        <f>'Internal data'!CV166</f>
        <v>0</v>
      </c>
      <c r="CW13" s="51">
        <f>'Internal data'!CW166</f>
        <v>0</v>
      </c>
      <c r="CX13" s="51">
        <f>'Internal data'!CX166</f>
        <v>0</v>
      </c>
      <c r="CY13" s="51">
        <f>'Internal data'!CY166</f>
        <v>0</v>
      </c>
      <c r="CZ13" s="51">
        <f>'Internal data'!CZ166</f>
        <v>0</v>
      </c>
      <c r="DA13" s="51">
        <f>'Internal data'!DA166</f>
        <v>0</v>
      </c>
      <c r="DB13" s="51">
        <f>'Internal data'!DB166</f>
        <v>0</v>
      </c>
      <c r="DC13" s="51">
        <f>'Internal data'!DC166</f>
        <v>0</v>
      </c>
      <c r="DD13" s="51">
        <f>'Internal data'!DD166</f>
        <v>0</v>
      </c>
      <c r="DE13" s="51">
        <f>'Internal data'!DE166</f>
        <v>0</v>
      </c>
      <c r="DF13" s="51">
        <f>'Internal data'!DF166</f>
        <v>0</v>
      </c>
      <c r="DG13" s="51">
        <f>'Internal data'!DG166</f>
        <v>0</v>
      </c>
      <c r="DH13" s="51">
        <f>'Internal data'!DH166</f>
        <v>0</v>
      </c>
      <c r="DI13" s="51">
        <f>'Internal data'!DI166</f>
        <v>0</v>
      </c>
      <c r="DJ13" s="51">
        <f>'Internal data'!DJ166</f>
        <v>0</v>
      </c>
      <c r="DK13" s="51">
        <f>'Internal data'!DK166</f>
        <v>0</v>
      </c>
      <c r="DL13" s="51">
        <f>'Internal data'!DL166</f>
        <v>0</v>
      </c>
      <c r="DM13" s="51">
        <f>'Internal data'!DM166</f>
        <v>0</v>
      </c>
      <c r="DN13" s="51">
        <f>'Internal data'!DN166</f>
        <v>0</v>
      </c>
      <c r="DO13" s="51">
        <f>'Internal data'!DO166</f>
        <v>0</v>
      </c>
      <c r="DP13" s="51">
        <f>'Internal data'!DP166</f>
        <v>0</v>
      </c>
      <c r="DQ13" s="51">
        <f>'Internal data'!DQ166</f>
        <v>0</v>
      </c>
      <c r="DR13" s="51">
        <f>'Internal data'!DR166</f>
        <v>0</v>
      </c>
      <c r="DS13" s="51">
        <f>'Internal data'!DS166</f>
        <v>0</v>
      </c>
      <c r="DT13" s="51">
        <f>'Internal data'!DT166</f>
        <v>0</v>
      </c>
      <c r="DU13" s="51">
        <f>'Internal data'!DU166</f>
        <v>0</v>
      </c>
      <c r="DV13" s="51">
        <f>'Internal data'!DV166</f>
        <v>0</v>
      </c>
      <c r="DW13" s="51">
        <f>'Internal data'!DW166</f>
        <v>0</v>
      </c>
    </row>
    <row r="14" spans="1:127" ht="12.95" customHeight="1" x14ac:dyDescent="0.2">
      <c r="B14" s="2" t="s">
        <v>187</v>
      </c>
      <c r="E14" s="51">
        <f>'Internal data'!E$168</f>
        <v>0</v>
      </c>
      <c r="F14" s="51">
        <f>'Internal data'!F$168</f>
        <v>0</v>
      </c>
      <c r="G14" s="51">
        <f>'Internal data'!G$168</f>
        <v>0</v>
      </c>
      <c r="H14" s="51">
        <f>'Internal data'!H$168</f>
        <v>0</v>
      </c>
      <c r="I14" s="51">
        <f>'Internal data'!I$168</f>
        <v>0</v>
      </c>
      <c r="J14" s="51">
        <f>'Internal data'!J$168</f>
        <v>0</v>
      </c>
      <c r="K14" s="51">
        <f>'Internal data'!K$168</f>
        <v>0</v>
      </c>
      <c r="L14" s="51">
        <f>'Internal data'!L$168</f>
        <v>0</v>
      </c>
      <c r="M14" s="51">
        <f>'Internal data'!M$168</f>
        <v>0</v>
      </c>
      <c r="N14" s="51">
        <f>'Internal data'!N$168</f>
        <v>0</v>
      </c>
      <c r="O14" s="51">
        <f>'Internal data'!O$168</f>
        <v>0</v>
      </c>
      <c r="P14" s="51">
        <f>'Internal data'!P$168</f>
        <v>0</v>
      </c>
      <c r="Q14" s="51">
        <f>'Internal data'!Q$168</f>
        <v>0</v>
      </c>
      <c r="R14" s="51">
        <f>'Internal data'!R$168</f>
        <v>0</v>
      </c>
      <c r="S14" s="51">
        <f>'Internal data'!S$168</f>
        <v>0</v>
      </c>
      <c r="T14" s="51">
        <f>'Internal data'!T$168</f>
        <v>0</v>
      </c>
      <c r="U14" s="51">
        <f>'Internal data'!U$168</f>
        <v>0</v>
      </c>
      <c r="V14" s="51">
        <f>'Internal data'!V$168</f>
        <v>0</v>
      </c>
      <c r="W14" s="51">
        <f>'Internal data'!W$168</f>
        <v>0</v>
      </c>
      <c r="X14" s="51">
        <f>'Internal data'!X$168</f>
        <v>0</v>
      </c>
      <c r="Y14" s="51">
        <f>'Internal data'!Y$168</f>
        <v>0</v>
      </c>
      <c r="Z14" s="51">
        <f>'Internal data'!Z$168</f>
        <v>0</v>
      </c>
      <c r="AA14" s="51">
        <f>'Internal data'!AA$168</f>
        <v>0</v>
      </c>
      <c r="AB14" s="51">
        <f>'Internal data'!AB$168</f>
        <v>0</v>
      </c>
      <c r="AC14" s="51">
        <f>'Internal data'!AC$168</f>
        <v>0</v>
      </c>
      <c r="AD14" s="51">
        <f>'Internal data'!AD$168</f>
        <v>0</v>
      </c>
      <c r="AE14" s="51">
        <f>'Internal data'!AE$168</f>
        <v>0</v>
      </c>
      <c r="AF14" s="51">
        <f>'Internal data'!AF$168</f>
        <v>0</v>
      </c>
      <c r="AG14" s="51">
        <f>'Internal data'!AG$168</f>
        <v>0</v>
      </c>
      <c r="AH14" s="51">
        <f>'Internal data'!AH$168</f>
        <v>0</v>
      </c>
      <c r="AI14" s="51">
        <f>'Internal data'!AI$168</f>
        <v>0</v>
      </c>
      <c r="AJ14" s="51">
        <f>'Internal data'!AJ$168</f>
        <v>0</v>
      </c>
      <c r="AK14" s="51">
        <f>'Internal data'!AK$168</f>
        <v>0</v>
      </c>
      <c r="AL14" s="51">
        <f>'Internal data'!AL$168</f>
        <v>0</v>
      </c>
      <c r="AM14" s="51">
        <f>'Internal data'!AM$168</f>
        <v>0</v>
      </c>
      <c r="AN14" s="51">
        <f>'Internal data'!AN$168</f>
        <v>0</v>
      </c>
      <c r="AO14" s="51">
        <f>'Internal data'!AO$168</f>
        <v>0</v>
      </c>
      <c r="AP14" s="51">
        <f>'Internal data'!AP$168</f>
        <v>0</v>
      </c>
      <c r="AQ14" s="51">
        <f>'Internal data'!AQ$168</f>
        <v>0</v>
      </c>
      <c r="AR14" s="51">
        <f>'Internal data'!AR$168</f>
        <v>0</v>
      </c>
      <c r="AS14" s="51">
        <f>'Internal data'!AS$168</f>
        <v>0</v>
      </c>
      <c r="AT14" s="51">
        <f>'Internal data'!AT$168</f>
        <v>0</v>
      </c>
      <c r="AU14" s="51">
        <f>'Internal data'!AU$168</f>
        <v>0</v>
      </c>
      <c r="AV14" s="51">
        <f>'Internal data'!AV$168</f>
        <v>0</v>
      </c>
      <c r="AW14" s="51">
        <f>'Internal data'!AW$168</f>
        <v>0</v>
      </c>
      <c r="AX14" s="51">
        <f>'Internal data'!AX$168</f>
        <v>0</v>
      </c>
      <c r="AY14" s="51">
        <f>'Internal data'!AY$168</f>
        <v>0</v>
      </c>
      <c r="AZ14" s="51">
        <f>'Internal data'!AZ$168</f>
        <v>0</v>
      </c>
      <c r="BA14" s="51">
        <f>'Internal data'!BA$168</f>
        <v>0</v>
      </c>
      <c r="BB14" s="51">
        <f>'Internal data'!BB$168</f>
        <v>0</v>
      </c>
      <c r="BC14" s="51">
        <f>'Internal data'!BC$168</f>
        <v>0</v>
      </c>
      <c r="BD14" s="51">
        <f>'Internal data'!BD$168</f>
        <v>0</v>
      </c>
      <c r="BE14" s="51">
        <f>'Internal data'!BE$168</f>
        <v>0</v>
      </c>
      <c r="BF14" s="51">
        <f>'Internal data'!BF$168</f>
        <v>0</v>
      </c>
      <c r="BG14" s="51">
        <f>'Internal data'!BG$168</f>
        <v>0</v>
      </c>
      <c r="BH14" s="51">
        <f>'Internal data'!BH$168</f>
        <v>0</v>
      </c>
      <c r="BI14" s="51">
        <f>'Internal data'!BI$168</f>
        <v>0</v>
      </c>
      <c r="BJ14" s="51">
        <f>'Internal data'!BJ$168</f>
        <v>0</v>
      </c>
      <c r="BK14" s="51">
        <f>'Internal data'!BK$168</f>
        <v>0</v>
      </c>
      <c r="BL14" s="51">
        <f>'Internal data'!BL$168</f>
        <v>0</v>
      </c>
      <c r="BM14" s="51">
        <f>'Internal data'!BM$168</f>
        <v>0</v>
      </c>
      <c r="BN14" s="51">
        <f>'Internal data'!BN$168</f>
        <v>0</v>
      </c>
      <c r="BO14" s="51">
        <f>'Internal data'!BO$168</f>
        <v>0</v>
      </c>
      <c r="BP14" s="51">
        <f>'Internal data'!BP$168</f>
        <v>0</v>
      </c>
      <c r="BQ14" s="51">
        <f>'Internal data'!BQ$168</f>
        <v>0</v>
      </c>
      <c r="BR14" s="51">
        <f>'Internal data'!BR$168</f>
        <v>0</v>
      </c>
      <c r="BS14" s="51">
        <f>'Internal data'!BS$168</f>
        <v>0</v>
      </c>
      <c r="BT14" s="51">
        <f>'Internal data'!BT$168</f>
        <v>0</v>
      </c>
      <c r="BU14" s="51">
        <f>'Internal data'!BU$168</f>
        <v>0</v>
      </c>
      <c r="BV14" s="51">
        <f>'Internal data'!BV$168</f>
        <v>0</v>
      </c>
      <c r="BW14" s="51">
        <f>'Internal data'!BW$168</f>
        <v>0</v>
      </c>
      <c r="BX14" s="51">
        <f>'Internal data'!BX$168</f>
        <v>0</v>
      </c>
      <c r="BY14" s="51">
        <f>'Internal data'!BY$168</f>
        <v>0</v>
      </c>
      <c r="BZ14" s="51">
        <f>'Internal data'!BZ$168</f>
        <v>0</v>
      </c>
      <c r="CA14" s="51">
        <f>'Internal data'!CA$168</f>
        <v>0</v>
      </c>
      <c r="CB14" s="51">
        <f>'Internal data'!CB$168</f>
        <v>0</v>
      </c>
      <c r="CC14" s="51">
        <f>'Internal data'!CC$168</f>
        <v>0</v>
      </c>
      <c r="CD14" s="51">
        <f>'Internal data'!CD$168</f>
        <v>0</v>
      </c>
      <c r="CE14" s="51">
        <f>'Internal data'!CE$168</f>
        <v>0</v>
      </c>
      <c r="CF14" s="51">
        <f>'Internal data'!CF$168</f>
        <v>0</v>
      </c>
      <c r="CG14" s="51">
        <f>'Internal data'!CG$168</f>
        <v>0</v>
      </c>
      <c r="CH14" s="51">
        <f>'Internal data'!CH$168</f>
        <v>0</v>
      </c>
      <c r="CI14" s="51">
        <f>'Internal data'!CI$168</f>
        <v>0</v>
      </c>
      <c r="CJ14" s="51">
        <f>'Internal data'!CJ$168</f>
        <v>0</v>
      </c>
      <c r="CK14" s="51">
        <f>'Internal data'!CK$168</f>
        <v>0</v>
      </c>
      <c r="CL14" s="51">
        <f>'Internal data'!CL$168</f>
        <v>0</v>
      </c>
      <c r="CM14" s="51">
        <f>'Internal data'!CM$168</f>
        <v>0</v>
      </c>
      <c r="CN14" s="51">
        <f>'Internal data'!CN$168</f>
        <v>0</v>
      </c>
      <c r="CO14" s="51">
        <f>'Internal data'!CO$168</f>
        <v>0</v>
      </c>
      <c r="CP14" s="51">
        <f>'Internal data'!CP$168</f>
        <v>0</v>
      </c>
      <c r="CQ14" s="51">
        <f>'Internal data'!CQ$168</f>
        <v>0</v>
      </c>
      <c r="CR14" s="51">
        <f>'Internal data'!CR$168</f>
        <v>0</v>
      </c>
      <c r="CS14" s="51">
        <f>'Internal data'!CS$168</f>
        <v>0</v>
      </c>
      <c r="CT14" s="51">
        <f>'Internal data'!CT$168</f>
        <v>0</v>
      </c>
      <c r="CU14" s="51">
        <f>'Internal data'!CU$168</f>
        <v>0</v>
      </c>
      <c r="CV14" s="51">
        <f>'Internal data'!CV$168</f>
        <v>0</v>
      </c>
      <c r="CW14" s="51">
        <f>'Internal data'!CW$168</f>
        <v>0</v>
      </c>
      <c r="CX14" s="51">
        <f>'Internal data'!CX$168</f>
        <v>0</v>
      </c>
      <c r="CY14" s="51">
        <f>'Internal data'!CY$168</f>
        <v>0</v>
      </c>
      <c r="CZ14" s="51">
        <f>'Internal data'!CZ$168</f>
        <v>0</v>
      </c>
      <c r="DA14" s="51">
        <f>'Internal data'!DA$168</f>
        <v>0</v>
      </c>
      <c r="DB14" s="51">
        <f>'Internal data'!DB$168</f>
        <v>0</v>
      </c>
      <c r="DC14" s="51">
        <f>'Internal data'!DC$168</f>
        <v>0</v>
      </c>
      <c r="DD14" s="51">
        <f>'Internal data'!DD$168</f>
        <v>0</v>
      </c>
      <c r="DE14" s="51">
        <f>'Internal data'!DE$168</f>
        <v>0</v>
      </c>
      <c r="DF14" s="51">
        <f>'Internal data'!DF$168</f>
        <v>0</v>
      </c>
      <c r="DG14" s="51">
        <f>'Internal data'!DG$168</f>
        <v>0</v>
      </c>
      <c r="DH14" s="51">
        <f>'Internal data'!DH$168</f>
        <v>0</v>
      </c>
      <c r="DI14" s="51">
        <f>'Internal data'!DI$168</f>
        <v>0</v>
      </c>
      <c r="DJ14" s="51">
        <f>'Internal data'!DJ$168</f>
        <v>0</v>
      </c>
      <c r="DK14" s="51">
        <f>'Internal data'!DK$168</f>
        <v>0</v>
      </c>
      <c r="DL14" s="51">
        <f>'Internal data'!DL$168</f>
        <v>0</v>
      </c>
      <c r="DM14" s="51">
        <f>'Internal data'!DM$168</f>
        <v>0</v>
      </c>
      <c r="DN14" s="51">
        <f>'Internal data'!DN$168</f>
        <v>0</v>
      </c>
      <c r="DO14" s="51">
        <f>'Internal data'!DO$168</f>
        <v>0</v>
      </c>
      <c r="DP14" s="51">
        <f>'Internal data'!DP$168</f>
        <v>0</v>
      </c>
      <c r="DQ14" s="51">
        <f>'Internal data'!DQ$168</f>
        <v>0</v>
      </c>
      <c r="DR14" s="51">
        <f>'Internal data'!DR$168</f>
        <v>0</v>
      </c>
      <c r="DS14" s="51">
        <f>'Internal data'!DS$168</f>
        <v>0</v>
      </c>
      <c r="DT14" s="51">
        <f>'Internal data'!DT$168</f>
        <v>0</v>
      </c>
      <c r="DU14" s="51">
        <f>'Internal data'!DU$168</f>
        <v>0</v>
      </c>
      <c r="DV14" s="51">
        <f>'Internal data'!DV$168</f>
        <v>0</v>
      </c>
      <c r="DW14" s="51">
        <f>'Internal data'!DW$168</f>
        <v>0</v>
      </c>
    </row>
    <row r="15" spans="1:127" ht="12.95" customHeight="1" x14ac:dyDescent="0.2">
      <c r="B15" s="2" t="s">
        <v>9</v>
      </c>
      <c r="E15" s="52">
        <f>'Internal data'!E202</f>
        <v>0</v>
      </c>
      <c r="F15" s="52">
        <f>'Internal data'!F202</f>
        <v>0</v>
      </c>
      <c r="G15" s="52">
        <f>'Internal data'!G202</f>
        <v>0</v>
      </c>
      <c r="H15" s="52">
        <f>'Internal data'!H202</f>
        <v>0</v>
      </c>
      <c r="I15" s="52">
        <f>'Internal data'!I202</f>
        <v>0</v>
      </c>
      <c r="J15" s="52">
        <f>'Internal data'!J202</f>
        <v>0</v>
      </c>
      <c r="K15" s="52">
        <f>'Internal data'!K202</f>
        <v>0</v>
      </c>
      <c r="L15" s="52">
        <f>'Internal data'!L202</f>
        <v>0</v>
      </c>
      <c r="M15" s="52">
        <f>'Internal data'!M202</f>
        <v>0</v>
      </c>
      <c r="N15" s="52">
        <f>'Internal data'!N202</f>
        <v>0</v>
      </c>
      <c r="O15" s="52">
        <f>'Internal data'!O202</f>
        <v>0</v>
      </c>
      <c r="P15" s="52">
        <f>'Internal data'!P202</f>
        <v>0</v>
      </c>
      <c r="Q15" s="52">
        <f>'Internal data'!Q202</f>
        <v>0</v>
      </c>
      <c r="R15" s="52">
        <f>'Internal data'!R202</f>
        <v>0</v>
      </c>
      <c r="S15" s="52">
        <f>'Internal data'!S202</f>
        <v>0</v>
      </c>
      <c r="T15" s="52">
        <f>'Internal data'!T202</f>
        <v>0</v>
      </c>
      <c r="U15" s="52">
        <f>'Internal data'!U202</f>
        <v>0</v>
      </c>
      <c r="V15" s="52">
        <f>'Internal data'!V202</f>
        <v>0</v>
      </c>
      <c r="W15" s="52">
        <f>'Internal data'!W202</f>
        <v>0</v>
      </c>
      <c r="X15" s="52">
        <f>'Internal data'!X202</f>
        <v>0</v>
      </c>
      <c r="Y15" s="52">
        <f>'Internal data'!Y202</f>
        <v>0</v>
      </c>
      <c r="Z15" s="52">
        <f>'Internal data'!Z202</f>
        <v>0</v>
      </c>
      <c r="AA15" s="52">
        <f>'Internal data'!AA202</f>
        <v>0</v>
      </c>
      <c r="AB15" s="52">
        <f>'Internal data'!AB202</f>
        <v>0</v>
      </c>
      <c r="AC15" s="52">
        <f>'Internal data'!AC202</f>
        <v>0</v>
      </c>
      <c r="AD15" s="52">
        <f>'Internal data'!AD202</f>
        <v>0</v>
      </c>
      <c r="AE15" s="52">
        <f>'Internal data'!AE202</f>
        <v>0</v>
      </c>
      <c r="AF15" s="52">
        <f>'Internal data'!AF202</f>
        <v>0</v>
      </c>
      <c r="AG15" s="52">
        <f>'Internal data'!AG202</f>
        <v>0</v>
      </c>
      <c r="AH15" s="52">
        <f>'Internal data'!AH202</f>
        <v>0</v>
      </c>
      <c r="AI15" s="52">
        <f>'Internal data'!AI202</f>
        <v>0</v>
      </c>
      <c r="AJ15" s="52">
        <f>'Internal data'!AJ202</f>
        <v>0</v>
      </c>
      <c r="AK15" s="52">
        <f>'Internal data'!AK202</f>
        <v>0</v>
      </c>
      <c r="AL15" s="52">
        <f>'Internal data'!AL202</f>
        <v>0</v>
      </c>
      <c r="AM15" s="52">
        <f>'Internal data'!AM202</f>
        <v>0</v>
      </c>
      <c r="AN15" s="52">
        <f>'Internal data'!AN202</f>
        <v>0</v>
      </c>
      <c r="AO15" s="52">
        <f>'Internal data'!AO202</f>
        <v>0</v>
      </c>
      <c r="AP15" s="52">
        <f>'Internal data'!AP202</f>
        <v>0</v>
      </c>
      <c r="AQ15" s="52">
        <f>'Internal data'!AQ202</f>
        <v>0</v>
      </c>
      <c r="AR15" s="52">
        <f>'Internal data'!AR202</f>
        <v>0</v>
      </c>
      <c r="AS15" s="52">
        <f>'Internal data'!AS202</f>
        <v>0</v>
      </c>
      <c r="AT15" s="52">
        <f>'Internal data'!AT202</f>
        <v>0</v>
      </c>
      <c r="AU15" s="52">
        <f>'Internal data'!AU202</f>
        <v>0</v>
      </c>
      <c r="AV15" s="52">
        <f>'Internal data'!AV202</f>
        <v>0</v>
      </c>
      <c r="AW15" s="52">
        <f>'Internal data'!AW202</f>
        <v>0</v>
      </c>
      <c r="AX15" s="52">
        <f>'Internal data'!AX202</f>
        <v>0</v>
      </c>
      <c r="AY15" s="52">
        <f>'Internal data'!AY202</f>
        <v>0</v>
      </c>
      <c r="AZ15" s="52">
        <f>'Internal data'!AZ202</f>
        <v>0</v>
      </c>
      <c r="BA15" s="52">
        <f>'Internal data'!BA202</f>
        <v>0</v>
      </c>
      <c r="BB15" s="52">
        <f>'Internal data'!BB202</f>
        <v>0</v>
      </c>
      <c r="BC15" s="52">
        <f>'Internal data'!BC202</f>
        <v>0</v>
      </c>
      <c r="BD15" s="52">
        <f>'Internal data'!BD202</f>
        <v>0</v>
      </c>
      <c r="BE15" s="52">
        <f>'Internal data'!BE202</f>
        <v>0</v>
      </c>
      <c r="BF15" s="52">
        <f>'Internal data'!BF202</f>
        <v>0</v>
      </c>
      <c r="BG15" s="52">
        <f>'Internal data'!BG202</f>
        <v>0</v>
      </c>
      <c r="BH15" s="52">
        <f>'Internal data'!BH202</f>
        <v>0</v>
      </c>
      <c r="BI15" s="52">
        <f>'Internal data'!BI202</f>
        <v>0</v>
      </c>
      <c r="BJ15" s="52">
        <f>'Internal data'!BJ202</f>
        <v>0</v>
      </c>
      <c r="BK15" s="52">
        <f>'Internal data'!BK202</f>
        <v>0</v>
      </c>
      <c r="BL15" s="52">
        <f>'Internal data'!BL202</f>
        <v>0</v>
      </c>
      <c r="BM15" s="52">
        <f>'Internal data'!BM202</f>
        <v>0</v>
      </c>
      <c r="BN15" s="52">
        <f>'Internal data'!BN202</f>
        <v>0</v>
      </c>
      <c r="BO15" s="52">
        <f>'Internal data'!BO202</f>
        <v>0</v>
      </c>
      <c r="BP15" s="52">
        <f>'Internal data'!BP202</f>
        <v>0</v>
      </c>
      <c r="BQ15" s="52">
        <f>'Internal data'!BQ202</f>
        <v>0</v>
      </c>
      <c r="BR15" s="52">
        <f>'Internal data'!BR202</f>
        <v>0</v>
      </c>
      <c r="BS15" s="52">
        <f>'Internal data'!BS202</f>
        <v>0</v>
      </c>
      <c r="BT15" s="52">
        <f>'Internal data'!BT202</f>
        <v>0</v>
      </c>
      <c r="BU15" s="52">
        <f>'Internal data'!BU202</f>
        <v>0</v>
      </c>
      <c r="BV15" s="52">
        <f>'Internal data'!BV202</f>
        <v>0</v>
      </c>
      <c r="BW15" s="52">
        <f>'Internal data'!BW202</f>
        <v>0</v>
      </c>
      <c r="BX15" s="52">
        <f>'Internal data'!BX202</f>
        <v>0</v>
      </c>
      <c r="BY15" s="52">
        <f>'Internal data'!BY202</f>
        <v>0</v>
      </c>
      <c r="BZ15" s="52">
        <f>'Internal data'!BZ202</f>
        <v>0</v>
      </c>
      <c r="CA15" s="52">
        <f>'Internal data'!CA202</f>
        <v>0</v>
      </c>
      <c r="CB15" s="52">
        <f>'Internal data'!CB202</f>
        <v>0</v>
      </c>
      <c r="CC15" s="52">
        <f>'Internal data'!CC202</f>
        <v>0</v>
      </c>
      <c r="CD15" s="52">
        <f>'Internal data'!CD202</f>
        <v>0</v>
      </c>
      <c r="CE15" s="52">
        <f>'Internal data'!CE202</f>
        <v>0</v>
      </c>
      <c r="CF15" s="52">
        <f>'Internal data'!CF202</f>
        <v>0</v>
      </c>
      <c r="CG15" s="52">
        <f>'Internal data'!CG202</f>
        <v>0</v>
      </c>
      <c r="CH15" s="52">
        <f>'Internal data'!CH202</f>
        <v>0</v>
      </c>
      <c r="CI15" s="52">
        <f>'Internal data'!CI202</f>
        <v>0</v>
      </c>
      <c r="CJ15" s="52">
        <f>'Internal data'!CJ202</f>
        <v>0</v>
      </c>
      <c r="CK15" s="52">
        <f>'Internal data'!CK202</f>
        <v>0</v>
      </c>
      <c r="CL15" s="52">
        <f>'Internal data'!CL202</f>
        <v>0</v>
      </c>
      <c r="CM15" s="52">
        <f>'Internal data'!CM202</f>
        <v>0</v>
      </c>
      <c r="CN15" s="52">
        <f>'Internal data'!CN202</f>
        <v>0</v>
      </c>
      <c r="CO15" s="52">
        <f>'Internal data'!CO202</f>
        <v>0</v>
      </c>
      <c r="CP15" s="52">
        <f>'Internal data'!CP202</f>
        <v>0</v>
      </c>
      <c r="CQ15" s="52">
        <f>'Internal data'!CQ202</f>
        <v>0</v>
      </c>
      <c r="CR15" s="52">
        <f>'Internal data'!CR202</f>
        <v>0</v>
      </c>
      <c r="CS15" s="52">
        <f>'Internal data'!CS202</f>
        <v>0</v>
      </c>
      <c r="CT15" s="52">
        <f>'Internal data'!CT202</f>
        <v>0</v>
      </c>
      <c r="CU15" s="52">
        <f>'Internal data'!CU202</f>
        <v>0</v>
      </c>
      <c r="CV15" s="52">
        <f>'Internal data'!CV202</f>
        <v>0</v>
      </c>
      <c r="CW15" s="52">
        <f>'Internal data'!CW202</f>
        <v>0</v>
      </c>
      <c r="CX15" s="52">
        <f>'Internal data'!CX202</f>
        <v>0</v>
      </c>
      <c r="CY15" s="52">
        <f>'Internal data'!CY202</f>
        <v>0</v>
      </c>
      <c r="CZ15" s="52">
        <f>'Internal data'!CZ202</f>
        <v>0</v>
      </c>
      <c r="DA15" s="52">
        <f>'Internal data'!DA202</f>
        <v>0</v>
      </c>
      <c r="DB15" s="52">
        <f>'Internal data'!DB202</f>
        <v>0</v>
      </c>
      <c r="DC15" s="52">
        <f>'Internal data'!DC202</f>
        <v>0</v>
      </c>
      <c r="DD15" s="52">
        <f>'Internal data'!DD202</f>
        <v>0</v>
      </c>
      <c r="DE15" s="52">
        <f>'Internal data'!DE202</f>
        <v>0</v>
      </c>
      <c r="DF15" s="52">
        <f>'Internal data'!DF202</f>
        <v>0</v>
      </c>
      <c r="DG15" s="52">
        <f>'Internal data'!DG202</f>
        <v>0</v>
      </c>
      <c r="DH15" s="52">
        <f>'Internal data'!DH202</f>
        <v>0</v>
      </c>
      <c r="DI15" s="52">
        <f>'Internal data'!DI202</f>
        <v>0</v>
      </c>
      <c r="DJ15" s="52">
        <f>'Internal data'!DJ202</f>
        <v>0</v>
      </c>
      <c r="DK15" s="52">
        <f>'Internal data'!DK202</f>
        <v>0</v>
      </c>
      <c r="DL15" s="52">
        <f>'Internal data'!DL202</f>
        <v>0</v>
      </c>
      <c r="DM15" s="52">
        <f>'Internal data'!DM202</f>
        <v>0</v>
      </c>
      <c r="DN15" s="52">
        <f>'Internal data'!DN202</f>
        <v>0</v>
      </c>
      <c r="DO15" s="52">
        <f>'Internal data'!DO202</f>
        <v>0</v>
      </c>
      <c r="DP15" s="52">
        <f>'Internal data'!DP202</f>
        <v>0</v>
      </c>
      <c r="DQ15" s="52">
        <f>'Internal data'!DQ202</f>
        <v>0</v>
      </c>
      <c r="DR15" s="52">
        <f>'Internal data'!DR202</f>
        <v>0</v>
      </c>
      <c r="DS15" s="52">
        <f>'Internal data'!DS202</f>
        <v>0</v>
      </c>
      <c r="DT15" s="52">
        <f>'Internal data'!DT202</f>
        <v>0</v>
      </c>
      <c r="DU15" s="52">
        <f>'Internal data'!DU202</f>
        <v>0</v>
      </c>
      <c r="DV15" s="52">
        <f>'Internal data'!DV202</f>
        <v>0</v>
      </c>
      <c r="DW15" s="52">
        <f>'Internal data'!DW202</f>
        <v>0</v>
      </c>
    </row>
    <row r="16" spans="1:127" ht="12.95" customHeight="1" thickBot="1" x14ac:dyDescent="0.25">
      <c r="A16" s="2" t="s">
        <v>10</v>
      </c>
      <c r="E16" s="54">
        <f t="shared" ref="E16:AJ16" si="15">E10+E14+E15</f>
        <v>0</v>
      </c>
      <c r="F16" s="54">
        <f t="shared" ca="1" si="15"/>
        <v>0</v>
      </c>
      <c r="G16" s="54">
        <f t="shared" ca="1" si="15"/>
        <v>0</v>
      </c>
      <c r="H16" s="54">
        <f t="shared" ca="1" si="15"/>
        <v>0</v>
      </c>
      <c r="I16" s="54">
        <f t="shared" ca="1" si="15"/>
        <v>0</v>
      </c>
      <c r="J16" s="54">
        <f t="shared" ca="1" si="15"/>
        <v>0</v>
      </c>
      <c r="K16" s="54">
        <f t="shared" ca="1" si="15"/>
        <v>0</v>
      </c>
      <c r="L16" s="54">
        <f t="shared" ca="1" si="15"/>
        <v>0</v>
      </c>
      <c r="M16" s="54">
        <f t="shared" ca="1" si="15"/>
        <v>0</v>
      </c>
      <c r="N16" s="54">
        <f t="shared" ca="1" si="15"/>
        <v>0</v>
      </c>
      <c r="O16" s="54">
        <f t="shared" ca="1" si="15"/>
        <v>0</v>
      </c>
      <c r="P16" s="54">
        <f t="shared" ca="1" si="15"/>
        <v>0</v>
      </c>
      <c r="Q16" s="54">
        <f t="shared" ca="1" si="15"/>
        <v>0</v>
      </c>
      <c r="R16" s="54">
        <f t="shared" ca="1" si="15"/>
        <v>0</v>
      </c>
      <c r="S16" s="54">
        <f t="shared" ca="1" si="15"/>
        <v>0</v>
      </c>
      <c r="T16" s="54">
        <f t="shared" ca="1" si="15"/>
        <v>0</v>
      </c>
      <c r="U16" s="54">
        <f t="shared" ca="1" si="15"/>
        <v>0</v>
      </c>
      <c r="V16" s="54">
        <f t="shared" ca="1" si="15"/>
        <v>0</v>
      </c>
      <c r="W16" s="54">
        <f t="shared" ca="1" si="15"/>
        <v>0</v>
      </c>
      <c r="X16" s="54">
        <f t="shared" ca="1" si="15"/>
        <v>0</v>
      </c>
      <c r="Y16" s="54">
        <f t="shared" ca="1" si="15"/>
        <v>0</v>
      </c>
      <c r="Z16" s="54">
        <f t="shared" ca="1" si="15"/>
        <v>0</v>
      </c>
      <c r="AA16" s="54">
        <f t="shared" ca="1" si="15"/>
        <v>0</v>
      </c>
      <c r="AB16" s="54">
        <f t="shared" ca="1" si="15"/>
        <v>0</v>
      </c>
      <c r="AC16" s="54">
        <f t="shared" ca="1" si="15"/>
        <v>0</v>
      </c>
      <c r="AD16" s="54">
        <f t="shared" ca="1" si="15"/>
        <v>0</v>
      </c>
      <c r="AE16" s="54">
        <f t="shared" ca="1" si="15"/>
        <v>0</v>
      </c>
      <c r="AF16" s="54">
        <f t="shared" ca="1" si="15"/>
        <v>0</v>
      </c>
      <c r="AG16" s="54">
        <f t="shared" ca="1" si="15"/>
        <v>0</v>
      </c>
      <c r="AH16" s="54">
        <f t="shared" ca="1" si="15"/>
        <v>0</v>
      </c>
      <c r="AI16" s="54">
        <f t="shared" ca="1" si="15"/>
        <v>0</v>
      </c>
      <c r="AJ16" s="54">
        <f t="shared" ca="1" si="15"/>
        <v>0</v>
      </c>
      <c r="AK16" s="54">
        <f t="shared" ref="AK16:BP16" ca="1" si="16">AK10+AK14+AK15</f>
        <v>0</v>
      </c>
      <c r="AL16" s="54">
        <f t="shared" ca="1" si="16"/>
        <v>0</v>
      </c>
      <c r="AM16" s="54">
        <f t="shared" ca="1" si="16"/>
        <v>0</v>
      </c>
      <c r="AN16" s="54">
        <f t="shared" ca="1" si="16"/>
        <v>0</v>
      </c>
      <c r="AO16" s="54">
        <f t="shared" ca="1" si="16"/>
        <v>0</v>
      </c>
      <c r="AP16" s="54">
        <f t="shared" ca="1" si="16"/>
        <v>0</v>
      </c>
      <c r="AQ16" s="54">
        <f t="shared" ca="1" si="16"/>
        <v>0</v>
      </c>
      <c r="AR16" s="54">
        <f t="shared" ca="1" si="16"/>
        <v>0</v>
      </c>
      <c r="AS16" s="54">
        <f t="shared" ca="1" si="16"/>
        <v>0</v>
      </c>
      <c r="AT16" s="54">
        <f t="shared" ca="1" si="16"/>
        <v>0</v>
      </c>
      <c r="AU16" s="54">
        <f t="shared" ca="1" si="16"/>
        <v>0</v>
      </c>
      <c r="AV16" s="54">
        <f t="shared" ca="1" si="16"/>
        <v>0</v>
      </c>
      <c r="AW16" s="54">
        <f t="shared" ca="1" si="16"/>
        <v>0</v>
      </c>
      <c r="AX16" s="54">
        <f t="shared" ca="1" si="16"/>
        <v>0</v>
      </c>
      <c r="AY16" s="54">
        <f t="shared" ca="1" si="16"/>
        <v>0</v>
      </c>
      <c r="AZ16" s="54">
        <f t="shared" ca="1" si="16"/>
        <v>0</v>
      </c>
      <c r="BA16" s="54">
        <f t="shared" ca="1" si="16"/>
        <v>0</v>
      </c>
      <c r="BB16" s="54">
        <f t="shared" ca="1" si="16"/>
        <v>0</v>
      </c>
      <c r="BC16" s="54">
        <f t="shared" ca="1" si="16"/>
        <v>0</v>
      </c>
      <c r="BD16" s="54">
        <f t="shared" ca="1" si="16"/>
        <v>0</v>
      </c>
      <c r="BE16" s="54">
        <f t="shared" ca="1" si="16"/>
        <v>0</v>
      </c>
      <c r="BF16" s="54">
        <f t="shared" ca="1" si="16"/>
        <v>0</v>
      </c>
      <c r="BG16" s="54">
        <f t="shared" ca="1" si="16"/>
        <v>0</v>
      </c>
      <c r="BH16" s="54">
        <f t="shared" ca="1" si="16"/>
        <v>0</v>
      </c>
      <c r="BI16" s="54">
        <f t="shared" ca="1" si="16"/>
        <v>0</v>
      </c>
      <c r="BJ16" s="54">
        <f t="shared" ca="1" si="16"/>
        <v>0</v>
      </c>
      <c r="BK16" s="54">
        <f t="shared" ca="1" si="16"/>
        <v>0</v>
      </c>
      <c r="BL16" s="54">
        <f t="shared" ca="1" si="16"/>
        <v>0</v>
      </c>
      <c r="BM16" s="54">
        <f t="shared" ca="1" si="16"/>
        <v>0</v>
      </c>
      <c r="BN16" s="54">
        <f t="shared" ca="1" si="16"/>
        <v>0</v>
      </c>
      <c r="BO16" s="54">
        <f t="shared" ca="1" si="16"/>
        <v>0</v>
      </c>
      <c r="BP16" s="54">
        <f t="shared" ca="1" si="16"/>
        <v>0</v>
      </c>
      <c r="BQ16" s="54">
        <f t="shared" ref="BQ16:CV16" ca="1" si="17">BQ10+BQ14+BQ15</f>
        <v>0</v>
      </c>
      <c r="BR16" s="54">
        <f t="shared" ca="1" si="17"/>
        <v>0</v>
      </c>
      <c r="BS16" s="54">
        <f t="shared" ca="1" si="17"/>
        <v>0</v>
      </c>
      <c r="BT16" s="54">
        <f t="shared" ca="1" si="17"/>
        <v>0</v>
      </c>
      <c r="BU16" s="54">
        <f t="shared" ca="1" si="17"/>
        <v>0</v>
      </c>
      <c r="BV16" s="54">
        <f t="shared" ca="1" si="17"/>
        <v>0</v>
      </c>
      <c r="BW16" s="54">
        <f t="shared" ca="1" si="17"/>
        <v>0</v>
      </c>
      <c r="BX16" s="54">
        <f t="shared" ca="1" si="17"/>
        <v>0</v>
      </c>
      <c r="BY16" s="54">
        <f t="shared" ca="1" si="17"/>
        <v>0</v>
      </c>
      <c r="BZ16" s="54">
        <f t="shared" ca="1" si="17"/>
        <v>0</v>
      </c>
      <c r="CA16" s="54">
        <f t="shared" ca="1" si="17"/>
        <v>0</v>
      </c>
      <c r="CB16" s="54">
        <f t="shared" ca="1" si="17"/>
        <v>0</v>
      </c>
      <c r="CC16" s="54">
        <f t="shared" ca="1" si="17"/>
        <v>0</v>
      </c>
      <c r="CD16" s="54">
        <f t="shared" ca="1" si="17"/>
        <v>0</v>
      </c>
      <c r="CE16" s="54">
        <f t="shared" ca="1" si="17"/>
        <v>0</v>
      </c>
      <c r="CF16" s="54">
        <f t="shared" ca="1" si="17"/>
        <v>0</v>
      </c>
      <c r="CG16" s="54">
        <f t="shared" ca="1" si="17"/>
        <v>0</v>
      </c>
      <c r="CH16" s="54">
        <f t="shared" ca="1" si="17"/>
        <v>0</v>
      </c>
      <c r="CI16" s="54">
        <f t="shared" ca="1" si="17"/>
        <v>0</v>
      </c>
      <c r="CJ16" s="54">
        <f t="shared" ca="1" si="17"/>
        <v>0</v>
      </c>
      <c r="CK16" s="54">
        <f t="shared" ca="1" si="17"/>
        <v>0</v>
      </c>
      <c r="CL16" s="54">
        <f t="shared" ca="1" si="17"/>
        <v>0</v>
      </c>
      <c r="CM16" s="54">
        <f t="shared" ca="1" si="17"/>
        <v>0</v>
      </c>
      <c r="CN16" s="54">
        <f t="shared" ca="1" si="17"/>
        <v>0</v>
      </c>
      <c r="CO16" s="54">
        <f t="shared" ca="1" si="17"/>
        <v>0</v>
      </c>
      <c r="CP16" s="54">
        <f t="shared" ca="1" si="17"/>
        <v>0</v>
      </c>
      <c r="CQ16" s="54">
        <f t="shared" ca="1" si="17"/>
        <v>0</v>
      </c>
      <c r="CR16" s="54">
        <f t="shared" ca="1" si="17"/>
        <v>0</v>
      </c>
      <c r="CS16" s="54">
        <f t="shared" ca="1" si="17"/>
        <v>0</v>
      </c>
      <c r="CT16" s="54">
        <f t="shared" ca="1" si="17"/>
        <v>0</v>
      </c>
      <c r="CU16" s="54">
        <f t="shared" ca="1" si="17"/>
        <v>0</v>
      </c>
      <c r="CV16" s="54">
        <f t="shared" ca="1" si="17"/>
        <v>0</v>
      </c>
      <c r="CW16" s="54">
        <f t="shared" ref="CW16:DW16" ca="1" si="18">CW10+CW14+CW15</f>
        <v>0</v>
      </c>
      <c r="CX16" s="54">
        <f t="shared" ca="1" si="18"/>
        <v>0</v>
      </c>
      <c r="CY16" s="54">
        <f t="shared" ca="1" si="18"/>
        <v>0</v>
      </c>
      <c r="CZ16" s="54">
        <f t="shared" ca="1" si="18"/>
        <v>0</v>
      </c>
      <c r="DA16" s="54">
        <f t="shared" ca="1" si="18"/>
        <v>0</v>
      </c>
      <c r="DB16" s="54">
        <f t="shared" ca="1" si="18"/>
        <v>0</v>
      </c>
      <c r="DC16" s="54">
        <f t="shared" ca="1" si="18"/>
        <v>0</v>
      </c>
      <c r="DD16" s="54">
        <f t="shared" ca="1" si="18"/>
        <v>0</v>
      </c>
      <c r="DE16" s="54">
        <f t="shared" ca="1" si="18"/>
        <v>0</v>
      </c>
      <c r="DF16" s="54">
        <f t="shared" ca="1" si="18"/>
        <v>0</v>
      </c>
      <c r="DG16" s="54">
        <f t="shared" ca="1" si="18"/>
        <v>0</v>
      </c>
      <c r="DH16" s="54">
        <f t="shared" ca="1" si="18"/>
        <v>0</v>
      </c>
      <c r="DI16" s="54">
        <f t="shared" ca="1" si="18"/>
        <v>0</v>
      </c>
      <c r="DJ16" s="54">
        <f t="shared" ca="1" si="18"/>
        <v>0</v>
      </c>
      <c r="DK16" s="54">
        <f t="shared" ca="1" si="18"/>
        <v>0</v>
      </c>
      <c r="DL16" s="54">
        <f t="shared" ca="1" si="18"/>
        <v>0</v>
      </c>
      <c r="DM16" s="54">
        <f t="shared" ca="1" si="18"/>
        <v>0</v>
      </c>
      <c r="DN16" s="54">
        <f t="shared" ca="1" si="18"/>
        <v>0</v>
      </c>
      <c r="DO16" s="54">
        <f t="shared" ca="1" si="18"/>
        <v>0</v>
      </c>
      <c r="DP16" s="54">
        <f t="shared" ca="1" si="18"/>
        <v>0</v>
      </c>
      <c r="DQ16" s="54">
        <f t="shared" ca="1" si="18"/>
        <v>0</v>
      </c>
      <c r="DR16" s="54">
        <f t="shared" ca="1" si="18"/>
        <v>0</v>
      </c>
      <c r="DS16" s="54">
        <f t="shared" ca="1" si="18"/>
        <v>0</v>
      </c>
      <c r="DT16" s="54">
        <f t="shared" ca="1" si="18"/>
        <v>0</v>
      </c>
      <c r="DU16" s="54">
        <f t="shared" ca="1" si="18"/>
        <v>0</v>
      </c>
      <c r="DV16" s="54">
        <f t="shared" ca="1" si="18"/>
        <v>0</v>
      </c>
      <c r="DW16" s="54">
        <f t="shared" ca="1" si="18"/>
        <v>0</v>
      </c>
    </row>
    <row r="17" spans="1:127" ht="12.95" customHeight="1" thickTop="1" x14ac:dyDescent="0.2"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</row>
    <row r="18" spans="1:127" ht="12.95" customHeight="1" x14ac:dyDescent="0.2">
      <c r="A18" s="2" t="s">
        <v>11</v>
      </c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</row>
    <row r="19" spans="1:127" ht="12.95" customHeight="1" x14ac:dyDescent="0.2">
      <c r="B19" s="2" t="str">
        <f>IF('General Data'!$C$8="Y","MEMBERS' CAPITAL", "SHAREHOLDERS' EQUITY")</f>
        <v>SHAREHOLDERS' EQUITY</v>
      </c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</row>
    <row r="20" spans="1:127" ht="12.95" customHeight="1" x14ac:dyDescent="0.2"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</row>
    <row r="21" spans="1:127" ht="12.95" customHeight="1" x14ac:dyDescent="0.2">
      <c r="B21" s="2" t="s">
        <v>12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</row>
    <row r="22" spans="1:127" ht="12.95" customHeight="1" x14ac:dyDescent="0.2"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</row>
    <row r="23" spans="1:127" ht="12.95" customHeight="1" x14ac:dyDescent="0.2">
      <c r="C23" s="2" t="s">
        <v>13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</row>
    <row r="24" spans="1:127" ht="12.95" customHeight="1" x14ac:dyDescent="0.2">
      <c r="D24" t="s">
        <v>14</v>
      </c>
      <c r="E24" s="50">
        <f>'Internal data'!E$213</f>
        <v>0</v>
      </c>
      <c r="F24" s="50">
        <f>'Internal data'!F$213</f>
        <v>0</v>
      </c>
      <c r="G24" s="50">
        <f>'Internal data'!G$213</f>
        <v>0</v>
      </c>
      <c r="H24" s="50">
        <f>'Internal data'!H$213</f>
        <v>0</v>
      </c>
      <c r="I24" s="50">
        <f>'Internal data'!I$213</f>
        <v>0</v>
      </c>
      <c r="J24" s="50">
        <f>'Internal data'!J$213</f>
        <v>0</v>
      </c>
      <c r="K24" s="50">
        <f>'Internal data'!K$213</f>
        <v>0</v>
      </c>
      <c r="L24" s="50">
        <f>'Internal data'!L$213</f>
        <v>0</v>
      </c>
      <c r="M24" s="50">
        <f>'Internal data'!M$213</f>
        <v>0</v>
      </c>
      <c r="N24" s="50">
        <f>'Internal data'!N$213</f>
        <v>0</v>
      </c>
      <c r="O24" s="50">
        <f>'Internal data'!O$213</f>
        <v>0</v>
      </c>
      <c r="P24" s="50">
        <f>'Internal data'!P$213</f>
        <v>0</v>
      </c>
      <c r="Q24" s="50">
        <f>'Internal data'!Q$213</f>
        <v>0</v>
      </c>
      <c r="R24" s="50">
        <f>'Internal data'!R$213</f>
        <v>0</v>
      </c>
      <c r="S24" s="50">
        <f>'Internal data'!S$213</f>
        <v>0</v>
      </c>
      <c r="T24" s="50">
        <f>'Internal data'!T$213</f>
        <v>0</v>
      </c>
      <c r="U24" s="50">
        <f>'Internal data'!U$213</f>
        <v>0</v>
      </c>
      <c r="V24" s="50">
        <f>'Internal data'!V$213</f>
        <v>0</v>
      </c>
      <c r="W24" s="50">
        <f>'Internal data'!W$213</f>
        <v>0</v>
      </c>
      <c r="X24" s="50">
        <f>'Internal data'!X$213</f>
        <v>0</v>
      </c>
      <c r="Y24" s="50">
        <f>'Internal data'!Y$213</f>
        <v>0</v>
      </c>
      <c r="Z24" s="50">
        <f>'Internal data'!Z$213</f>
        <v>0</v>
      </c>
      <c r="AA24" s="50">
        <f>'Internal data'!AA$213</f>
        <v>0</v>
      </c>
      <c r="AB24" s="50">
        <f>'Internal data'!AB$213</f>
        <v>0</v>
      </c>
      <c r="AC24" s="50">
        <f>'Internal data'!AC$213</f>
        <v>0</v>
      </c>
      <c r="AD24" s="50">
        <f>'Internal data'!AD$213</f>
        <v>0</v>
      </c>
      <c r="AE24" s="50">
        <f>'Internal data'!AE$213</f>
        <v>0</v>
      </c>
      <c r="AF24" s="50">
        <f>'Internal data'!AF$213</f>
        <v>0</v>
      </c>
      <c r="AG24" s="50">
        <f>'Internal data'!AG$213</f>
        <v>0</v>
      </c>
      <c r="AH24" s="50">
        <f>'Internal data'!AH$213</f>
        <v>0</v>
      </c>
      <c r="AI24" s="50">
        <f>'Internal data'!AI$213</f>
        <v>0</v>
      </c>
      <c r="AJ24" s="50">
        <f>'Internal data'!AJ$213</f>
        <v>0</v>
      </c>
      <c r="AK24" s="50">
        <f>'Internal data'!AK$213</f>
        <v>0</v>
      </c>
      <c r="AL24" s="50">
        <f>'Internal data'!AL$213</f>
        <v>0</v>
      </c>
      <c r="AM24" s="50">
        <f>'Internal data'!AM$213</f>
        <v>0</v>
      </c>
      <c r="AN24" s="50">
        <f>'Internal data'!AN$213</f>
        <v>0</v>
      </c>
      <c r="AO24" s="50">
        <f>'Internal data'!AO$213</f>
        <v>0</v>
      </c>
      <c r="AP24" s="50">
        <f>'Internal data'!AP$213</f>
        <v>0</v>
      </c>
      <c r="AQ24" s="50">
        <f>'Internal data'!AQ$213</f>
        <v>0</v>
      </c>
      <c r="AR24" s="50">
        <f>'Internal data'!AR$213</f>
        <v>0</v>
      </c>
      <c r="AS24" s="50">
        <f>'Internal data'!AS$213</f>
        <v>0</v>
      </c>
      <c r="AT24" s="50">
        <f>'Internal data'!AT$213</f>
        <v>0</v>
      </c>
      <c r="AU24" s="50">
        <f>'Internal data'!AU$213</f>
        <v>0</v>
      </c>
      <c r="AV24" s="50">
        <f>'Internal data'!AV$213</f>
        <v>0</v>
      </c>
      <c r="AW24" s="50">
        <f>'Internal data'!AW$213</f>
        <v>0</v>
      </c>
      <c r="AX24" s="50">
        <f>'Internal data'!AX$213</f>
        <v>0</v>
      </c>
      <c r="AY24" s="50">
        <f>'Internal data'!AY$213</f>
        <v>0</v>
      </c>
      <c r="AZ24" s="50">
        <f>'Internal data'!AZ$213</f>
        <v>0</v>
      </c>
      <c r="BA24" s="50">
        <f>'Internal data'!BA$213</f>
        <v>0</v>
      </c>
      <c r="BB24" s="50">
        <f>'Internal data'!BB$213</f>
        <v>0</v>
      </c>
      <c r="BC24" s="50">
        <f>'Internal data'!BC$213</f>
        <v>0</v>
      </c>
      <c r="BD24" s="50">
        <f>'Internal data'!BD$213</f>
        <v>0</v>
      </c>
      <c r="BE24" s="50">
        <f>'Internal data'!BE$213</f>
        <v>0</v>
      </c>
      <c r="BF24" s="50">
        <f>'Internal data'!BF$213</f>
        <v>0</v>
      </c>
      <c r="BG24" s="50">
        <f>'Internal data'!BG$213</f>
        <v>0</v>
      </c>
      <c r="BH24" s="50">
        <f>'Internal data'!BH$213</f>
        <v>0</v>
      </c>
      <c r="BI24" s="50">
        <f>'Internal data'!BI$213</f>
        <v>0</v>
      </c>
      <c r="BJ24" s="50">
        <f>'Internal data'!BJ$213</f>
        <v>0</v>
      </c>
      <c r="BK24" s="50">
        <f>'Internal data'!BK$213</f>
        <v>0</v>
      </c>
      <c r="BL24" s="50">
        <f>'Internal data'!BL$213</f>
        <v>0</v>
      </c>
      <c r="BM24" s="50">
        <f>'Internal data'!BM$213</f>
        <v>0</v>
      </c>
      <c r="BN24" s="50">
        <f>'Internal data'!BN$213</f>
        <v>0</v>
      </c>
      <c r="BO24" s="50">
        <f>'Internal data'!BO$213</f>
        <v>0</v>
      </c>
      <c r="BP24" s="50">
        <f>'Internal data'!BP$213</f>
        <v>0</v>
      </c>
      <c r="BQ24" s="50">
        <f>'Internal data'!BQ$213</f>
        <v>0</v>
      </c>
      <c r="BR24" s="50">
        <f>'Internal data'!BR$213</f>
        <v>0</v>
      </c>
      <c r="BS24" s="50">
        <f>'Internal data'!BS$213</f>
        <v>0</v>
      </c>
      <c r="BT24" s="50">
        <f>'Internal data'!BT$213</f>
        <v>0</v>
      </c>
      <c r="BU24" s="50">
        <f>'Internal data'!BU$213</f>
        <v>0</v>
      </c>
      <c r="BV24" s="50">
        <f>'Internal data'!BV$213</f>
        <v>0</v>
      </c>
      <c r="BW24" s="50">
        <f>'Internal data'!BW$213</f>
        <v>0</v>
      </c>
      <c r="BX24" s="50">
        <f>'Internal data'!BX$213</f>
        <v>0</v>
      </c>
      <c r="BY24" s="50">
        <f>'Internal data'!BY$213</f>
        <v>0</v>
      </c>
      <c r="BZ24" s="50">
        <f>'Internal data'!BZ$213</f>
        <v>0</v>
      </c>
      <c r="CA24" s="50">
        <f>'Internal data'!CA$213</f>
        <v>0</v>
      </c>
      <c r="CB24" s="50">
        <f>'Internal data'!CB$213</f>
        <v>0</v>
      </c>
      <c r="CC24" s="50">
        <f>'Internal data'!CC$213</f>
        <v>0</v>
      </c>
      <c r="CD24" s="50">
        <f>'Internal data'!CD$213</f>
        <v>0</v>
      </c>
      <c r="CE24" s="50">
        <f>'Internal data'!CE$213</f>
        <v>0</v>
      </c>
      <c r="CF24" s="50">
        <f>'Internal data'!CF$213</f>
        <v>0</v>
      </c>
      <c r="CG24" s="50">
        <f>'Internal data'!CG$213</f>
        <v>0</v>
      </c>
      <c r="CH24" s="50">
        <f>'Internal data'!CH$213</f>
        <v>0</v>
      </c>
      <c r="CI24" s="50">
        <f>'Internal data'!CI$213</f>
        <v>0</v>
      </c>
      <c r="CJ24" s="50">
        <f>'Internal data'!CJ$213</f>
        <v>0</v>
      </c>
      <c r="CK24" s="50">
        <f>'Internal data'!CK$213</f>
        <v>0</v>
      </c>
      <c r="CL24" s="50">
        <f>'Internal data'!CL$213</f>
        <v>0</v>
      </c>
      <c r="CM24" s="50">
        <f>'Internal data'!CM$213</f>
        <v>0</v>
      </c>
      <c r="CN24" s="50">
        <f>'Internal data'!CN$213</f>
        <v>0</v>
      </c>
      <c r="CO24" s="50">
        <f>'Internal data'!CO$213</f>
        <v>0</v>
      </c>
      <c r="CP24" s="50">
        <f>'Internal data'!CP$213</f>
        <v>0</v>
      </c>
      <c r="CQ24" s="50">
        <f>'Internal data'!CQ$213</f>
        <v>0</v>
      </c>
      <c r="CR24" s="50">
        <f>'Internal data'!CR$213</f>
        <v>0</v>
      </c>
      <c r="CS24" s="50">
        <f>'Internal data'!CS$213</f>
        <v>0</v>
      </c>
      <c r="CT24" s="50">
        <f>'Internal data'!CT$213</f>
        <v>0</v>
      </c>
      <c r="CU24" s="50">
        <f>'Internal data'!CU$213</f>
        <v>0</v>
      </c>
      <c r="CV24" s="50">
        <f>'Internal data'!CV$213</f>
        <v>0</v>
      </c>
      <c r="CW24" s="50">
        <f>'Internal data'!CW$213</f>
        <v>0</v>
      </c>
      <c r="CX24" s="50">
        <f>'Internal data'!CX$213</f>
        <v>0</v>
      </c>
      <c r="CY24" s="50">
        <f>'Internal data'!CY$213</f>
        <v>0</v>
      </c>
      <c r="CZ24" s="50">
        <f>'Internal data'!CZ$213</f>
        <v>0</v>
      </c>
      <c r="DA24" s="50">
        <f>'Internal data'!DA$213</f>
        <v>0</v>
      </c>
      <c r="DB24" s="50">
        <f>'Internal data'!DB$213</f>
        <v>0</v>
      </c>
      <c r="DC24" s="50">
        <f>'Internal data'!DC$213</f>
        <v>0</v>
      </c>
      <c r="DD24" s="50">
        <f>'Internal data'!DD$213</f>
        <v>0</v>
      </c>
      <c r="DE24" s="50">
        <f>'Internal data'!DE$213</f>
        <v>0</v>
      </c>
      <c r="DF24" s="50">
        <f>'Internal data'!DF$213</f>
        <v>0</v>
      </c>
      <c r="DG24" s="50">
        <f>'Internal data'!DG$213</f>
        <v>0</v>
      </c>
      <c r="DH24" s="50">
        <f>'Internal data'!DH$213</f>
        <v>0</v>
      </c>
      <c r="DI24" s="50">
        <f>'Internal data'!DI$213</f>
        <v>0</v>
      </c>
      <c r="DJ24" s="50">
        <f>'Internal data'!DJ$213</f>
        <v>0</v>
      </c>
      <c r="DK24" s="50">
        <f>'Internal data'!DK$213</f>
        <v>0</v>
      </c>
      <c r="DL24" s="50">
        <f>'Internal data'!DL$213</f>
        <v>0</v>
      </c>
      <c r="DM24" s="50">
        <f>'Internal data'!DM$213</f>
        <v>0</v>
      </c>
      <c r="DN24" s="50">
        <f>'Internal data'!DN$213</f>
        <v>0</v>
      </c>
      <c r="DO24" s="50">
        <f>'Internal data'!DO$213</f>
        <v>0</v>
      </c>
      <c r="DP24" s="50">
        <f>'Internal data'!DP$213</f>
        <v>0</v>
      </c>
      <c r="DQ24" s="50">
        <f>'Internal data'!DQ$213</f>
        <v>0</v>
      </c>
      <c r="DR24" s="50">
        <f>'Internal data'!DR$213</f>
        <v>0</v>
      </c>
      <c r="DS24" s="50">
        <f>'Internal data'!DS$213</f>
        <v>0</v>
      </c>
      <c r="DT24" s="50">
        <f>'Internal data'!DT$213</f>
        <v>0</v>
      </c>
      <c r="DU24" s="50">
        <f>'Internal data'!DU$213</f>
        <v>0</v>
      </c>
      <c r="DV24" s="50">
        <f>'Internal data'!DV$213</f>
        <v>0</v>
      </c>
      <c r="DW24" s="50">
        <f>'Internal data'!DW$213</f>
        <v>0</v>
      </c>
    </row>
    <row r="25" spans="1:127" ht="12.95" customHeight="1" x14ac:dyDescent="0.2">
      <c r="D25" t="s">
        <v>15</v>
      </c>
      <c r="E25" s="51">
        <f>'Internal data'!E234</f>
        <v>0</v>
      </c>
      <c r="F25" s="51">
        <f>'Internal data'!F234</f>
        <v>0</v>
      </c>
      <c r="G25" s="51">
        <f>'Internal data'!G234</f>
        <v>0</v>
      </c>
      <c r="H25" s="51">
        <f>'Internal data'!H234</f>
        <v>0</v>
      </c>
      <c r="I25" s="51">
        <f>'Internal data'!I234</f>
        <v>0</v>
      </c>
      <c r="J25" s="51">
        <f>'Internal data'!J234</f>
        <v>0</v>
      </c>
      <c r="K25" s="51">
        <f>'Internal data'!K234</f>
        <v>0</v>
      </c>
      <c r="L25" s="51">
        <f>'Internal data'!L234</f>
        <v>0</v>
      </c>
      <c r="M25" s="51">
        <f>'Internal data'!M234</f>
        <v>0</v>
      </c>
      <c r="N25" s="51">
        <f>'Internal data'!N234</f>
        <v>0</v>
      </c>
      <c r="O25" s="51">
        <f>'Internal data'!O234</f>
        <v>0</v>
      </c>
      <c r="P25" s="51">
        <f>'Internal data'!P234</f>
        <v>0</v>
      </c>
      <c r="Q25" s="51">
        <f>'Internal data'!Q234</f>
        <v>0</v>
      </c>
      <c r="R25" s="51">
        <f>'Internal data'!R234</f>
        <v>0</v>
      </c>
      <c r="S25" s="51">
        <f>'Internal data'!S234</f>
        <v>0</v>
      </c>
      <c r="T25" s="51">
        <f>'Internal data'!T234</f>
        <v>0</v>
      </c>
      <c r="U25" s="51">
        <f>'Internal data'!U234</f>
        <v>0</v>
      </c>
      <c r="V25" s="51">
        <f>'Internal data'!V234</f>
        <v>0</v>
      </c>
      <c r="W25" s="51">
        <f>'Internal data'!W234</f>
        <v>0</v>
      </c>
      <c r="X25" s="51">
        <f>'Internal data'!X234</f>
        <v>0</v>
      </c>
      <c r="Y25" s="51">
        <f>'Internal data'!Y234</f>
        <v>0</v>
      </c>
      <c r="Z25" s="51">
        <f>'Internal data'!Z234</f>
        <v>0</v>
      </c>
      <c r="AA25" s="51">
        <f>'Internal data'!AA234</f>
        <v>0</v>
      </c>
      <c r="AB25" s="51">
        <f>'Internal data'!AB234</f>
        <v>0</v>
      </c>
      <c r="AC25" s="51">
        <f>'Internal data'!AC234</f>
        <v>0</v>
      </c>
      <c r="AD25" s="51">
        <f>'Internal data'!AD234</f>
        <v>0</v>
      </c>
      <c r="AE25" s="51">
        <f>'Internal data'!AE234</f>
        <v>0</v>
      </c>
      <c r="AF25" s="51">
        <f>'Internal data'!AF234</f>
        <v>0</v>
      </c>
      <c r="AG25" s="51">
        <f>'Internal data'!AG234</f>
        <v>0</v>
      </c>
      <c r="AH25" s="51">
        <f>'Internal data'!AH234</f>
        <v>0</v>
      </c>
      <c r="AI25" s="51">
        <f>'Internal data'!AI234</f>
        <v>0</v>
      </c>
      <c r="AJ25" s="51">
        <f>'Internal data'!AJ234</f>
        <v>0</v>
      </c>
      <c r="AK25" s="51">
        <f>'Internal data'!AK234</f>
        <v>0</v>
      </c>
      <c r="AL25" s="51">
        <f>'Internal data'!AL234</f>
        <v>0</v>
      </c>
      <c r="AM25" s="51">
        <f>'Internal data'!AM234</f>
        <v>0</v>
      </c>
      <c r="AN25" s="51">
        <f>'Internal data'!AN234</f>
        <v>0</v>
      </c>
      <c r="AO25" s="51">
        <f>'Internal data'!AO234</f>
        <v>0</v>
      </c>
      <c r="AP25" s="51">
        <f>'Internal data'!AP234</f>
        <v>0</v>
      </c>
      <c r="AQ25" s="51">
        <f>'Internal data'!AQ234</f>
        <v>0</v>
      </c>
      <c r="AR25" s="51">
        <f>'Internal data'!AR234</f>
        <v>0</v>
      </c>
      <c r="AS25" s="51">
        <f>'Internal data'!AS234</f>
        <v>0</v>
      </c>
      <c r="AT25" s="51">
        <f>'Internal data'!AT234</f>
        <v>0</v>
      </c>
      <c r="AU25" s="51">
        <f>'Internal data'!AU234</f>
        <v>0</v>
      </c>
      <c r="AV25" s="51">
        <f>'Internal data'!AV234</f>
        <v>0</v>
      </c>
      <c r="AW25" s="51">
        <f>'Internal data'!AW234</f>
        <v>0</v>
      </c>
      <c r="AX25" s="51">
        <f>'Internal data'!AX234</f>
        <v>0</v>
      </c>
      <c r="AY25" s="51">
        <f>'Internal data'!AY234</f>
        <v>0</v>
      </c>
      <c r="AZ25" s="51">
        <f>'Internal data'!AZ234</f>
        <v>0</v>
      </c>
      <c r="BA25" s="51">
        <f>'Internal data'!BA234</f>
        <v>0</v>
      </c>
      <c r="BB25" s="51">
        <f>'Internal data'!BB234</f>
        <v>0</v>
      </c>
      <c r="BC25" s="51">
        <f>'Internal data'!BC234</f>
        <v>0</v>
      </c>
      <c r="BD25" s="51">
        <f>'Internal data'!BD234</f>
        <v>0</v>
      </c>
      <c r="BE25" s="51">
        <f>'Internal data'!BE234</f>
        <v>0</v>
      </c>
      <c r="BF25" s="51">
        <f>'Internal data'!BF234</f>
        <v>0</v>
      </c>
      <c r="BG25" s="51">
        <f>'Internal data'!BG234</f>
        <v>0</v>
      </c>
      <c r="BH25" s="51">
        <f>'Internal data'!BH234</f>
        <v>0</v>
      </c>
      <c r="BI25" s="51">
        <f>'Internal data'!BI234</f>
        <v>0</v>
      </c>
      <c r="BJ25" s="51">
        <f>'Internal data'!BJ234</f>
        <v>0</v>
      </c>
      <c r="BK25" s="51">
        <f>'Internal data'!BK234</f>
        <v>0</v>
      </c>
      <c r="BL25" s="51">
        <f>'Internal data'!BL234</f>
        <v>0</v>
      </c>
      <c r="BM25" s="51">
        <f>'Internal data'!BM234</f>
        <v>0</v>
      </c>
      <c r="BN25" s="51">
        <f>'Internal data'!BN234</f>
        <v>0</v>
      </c>
      <c r="BO25" s="51">
        <f>'Internal data'!BO234</f>
        <v>0</v>
      </c>
      <c r="BP25" s="51">
        <f>'Internal data'!BP234</f>
        <v>0</v>
      </c>
      <c r="BQ25" s="51">
        <f>'Internal data'!BQ234</f>
        <v>0</v>
      </c>
      <c r="BR25" s="51">
        <f>'Internal data'!BR234</f>
        <v>0</v>
      </c>
      <c r="BS25" s="51">
        <f>'Internal data'!BS234</f>
        <v>0</v>
      </c>
      <c r="BT25" s="51">
        <f>'Internal data'!BT234</f>
        <v>0</v>
      </c>
      <c r="BU25" s="51">
        <f>'Internal data'!BU234</f>
        <v>0</v>
      </c>
      <c r="BV25" s="51">
        <f>'Internal data'!BV234</f>
        <v>0</v>
      </c>
      <c r="BW25" s="51">
        <f>'Internal data'!BW234</f>
        <v>0</v>
      </c>
      <c r="BX25" s="51">
        <f>'Internal data'!BX234</f>
        <v>0</v>
      </c>
      <c r="BY25" s="51">
        <f>'Internal data'!BY234</f>
        <v>0</v>
      </c>
      <c r="BZ25" s="51">
        <f>'Internal data'!BZ234</f>
        <v>0</v>
      </c>
      <c r="CA25" s="51">
        <f>'Internal data'!CA234</f>
        <v>0</v>
      </c>
      <c r="CB25" s="51">
        <f>'Internal data'!CB234</f>
        <v>0</v>
      </c>
      <c r="CC25" s="51">
        <f>'Internal data'!CC234</f>
        <v>0</v>
      </c>
      <c r="CD25" s="51">
        <f>'Internal data'!CD234</f>
        <v>0</v>
      </c>
      <c r="CE25" s="51">
        <f>'Internal data'!CE234</f>
        <v>0</v>
      </c>
      <c r="CF25" s="51">
        <f>'Internal data'!CF234</f>
        <v>0</v>
      </c>
      <c r="CG25" s="51">
        <f>'Internal data'!CG234</f>
        <v>0</v>
      </c>
      <c r="CH25" s="51">
        <f>'Internal data'!CH234</f>
        <v>0</v>
      </c>
      <c r="CI25" s="51">
        <f>'Internal data'!CI234</f>
        <v>0</v>
      </c>
      <c r="CJ25" s="51">
        <f>'Internal data'!CJ234</f>
        <v>0</v>
      </c>
      <c r="CK25" s="51">
        <f>'Internal data'!CK234</f>
        <v>0</v>
      </c>
      <c r="CL25" s="51">
        <f>'Internal data'!CL234</f>
        <v>0</v>
      </c>
      <c r="CM25" s="51">
        <f>'Internal data'!CM234</f>
        <v>0</v>
      </c>
      <c r="CN25" s="51">
        <f>'Internal data'!CN234</f>
        <v>0</v>
      </c>
      <c r="CO25" s="51">
        <f>'Internal data'!CO234</f>
        <v>0</v>
      </c>
      <c r="CP25" s="51">
        <f>'Internal data'!CP234</f>
        <v>0</v>
      </c>
      <c r="CQ25" s="51">
        <f>'Internal data'!CQ234</f>
        <v>0</v>
      </c>
      <c r="CR25" s="51">
        <f>'Internal data'!CR234</f>
        <v>0</v>
      </c>
      <c r="CS25" s="51">
        <f>'Internal data'!CS234</f>
        <v>0</v>
      </c>
      <c r="CT25" s="51">
        <f>'Internal data'!CT234</f>
        <v>0</v>
      </c>
      <c r="CU25" s="51">
        <f>'Internal data'!CU234</f>
        <v>0</v>
      </c>
      <c r="CV25" s="51">
        <f>'Internal data'!CV234</f>
        <v>0</v>
      </c>
      <c r="CW25" s="51">
        <f>'Internal data'!CW234</f>
        <v>0</v>
      </c>
      <c r="CX25" s="51">
        <f>'Internal data'!CX234</f>
        <v>0</v>
      </c>
      <c r="CY25" s="51">
        <f>'Internal data'!CY234</f>
        <v>0</v>
      </c>
      <c r="CZ25" s="51">
        <f>'Internal data'!CZ234</f>
        <v>0</v>
      </c>
      <c r="DA25" s="51">
        <f>'Internal data'!DA234</f>
        <v>0</v>
      </c>
      <c r="DB25" s="51">
        <f>'Internal data'!DB234</f>
        <v>0</v>
      </c>
      <c r="DC25" s="51">
        <f>'Internal data'!DC234</f>
        <v>0</v>
      </c>
      <c r="DD25" s="51">
        <f>'Internal data'!DD234</f>
        <v>0</v>
      </c>
      <c r="DE25" s="51">
        <f>'Internal data'!DE234</f>
        <v>0</v>
      </c>
      <c r="DF25" s="51">
        <f>'Internal data'!DF234</f>
        <v>0</v>
      </c>
      <c r="DG25" s="51">
        <f>'Internal data'!DG234</f>
        <v>0</v>
      </c>
      <c r="DH25" s="51">
        <f>'Internal data'!DH234</f>
        <v>0</v>
      </c>
      <c r="DI25" s="51">
        <f>'Internal data'!DI234</f>
        <v>0</v>
      </c>
      <c r="DJ25" s="51">
        <f>'Internal data'!DJ234</f>
        <v>0</v>
      </c>
      <c r="DK25" s="51">
        <f>'Internal data'!DK234</f>
        <v>0</v>
      </c>
      <c r="DL25" s="51">
        <f>'Internal data'!DL234</f>
        <v>0</v>
      </c>
      <c r="DM25" s="51">
        <f>'Internal data'!DM234</f>
        <v>0</v>
      </c>
      <c r="DN25" s="51">
        <f>'Internal data'!DN234</f>
        <v>0</v>
      </c>
      <c r="DO25" s="51">
        <f>'Internal data'!DO234</f>
        <v>0</v>
      </c>
      <c r="DP25" s="51">
        <f>'Internal data'!DP234</f>
        <v>0</v>
      </c>
      <c r="DQ25" s="51">
        <f>'Internal data'!DQ234</f>
        <v>0</v>
      </c>
      <c r="DR25" s="51">
        <f>'Internal data'!DR234</f>
        <v>0</v>
      </c>
      <c r="DS25" s="51">
        <f>'Internal data'!DS234</f>
        <v>0</v>
      </c>
      <c r="DT25" s="51">
        <f>'Internal data'!DT234</f>
        <v>0</v>
      </c>
      <c r="DU25" s="51">
        <f>'Internal data'!DU234</f>
        <v>0</v>
      </c>
      <c r="DV25" s="51">
        <f>'Internal data'!DV234</f>
        <v>0</v>
      </c>
      <c r="DW25" s="51">
        <f>'Internal data'!DW234</f>
        <v>0</v>
      </c>
    </row>
    <row r="26" spans="1:127" ht="12.95" customHeight="1" x14ac:dyDescent="0.2">
      <c r="D26" t="s">
        <v>292</v>
      </c>
      <c r="E26" s="51">
        <f>'Internal data'!E245</f>
        <v>0</v>
      </c>
      <c r="F26" s="51">
        <f>'Internal data'!F245</f>
        <v>0</v>
      </c>
      <c r="G26" s="51">
        <f>'Internal data'!G245</f>
        <v>0</v>
      </c>
      <c r="H26" s="51">
        <f>'Internal data'!H245</f>
        <v>0</v>
      </c>
      <c r="I26" s="51">
        <f>'Internal data'!I245</f>
        <v>0</v>
      </c>
      <c r="J26" s="51">
        <f>'Internal data'!J245</f>
        <v>0</v>
      </c>
      <c r="K26" s="51">
        <f>'Internal data'!K245</f>
        <v>0</v>
      </c>
      <c r="L26" s="51">
        <f>'Internal data'!L245</f>
        <v>0</v>
      </c>
      <c r="M26" s="51">
        <f>'Internal data'!M245</f>
        <v>0</v>
      </c>
      <c r="N26" s="51">
        <f>'Internal data'!N245</f>
        <v>0</v>
      </c>
      <c r="O26" s="51">
        <f>'Internal data'!O245</f>
        <v>0</v>
      </c>
      <c r="P26" s="51">
        <f>'Internal data'!P245</f>
        <v>0</v>
      </c>
      <c r="Q26" s="51">
        <f>'Internal data'!Q245</f>
        <v>0</v>
      </c>
      <c r="R26" s="51">
        <f>'Internal data'!R245</f>
        <v>0</v>
      </c>
      <c r="S26" s="51">
        <f>'Internal data'!S245</f>
        <v>0</v>
      </c>
      <c r="T26" s="51">
        <f>'Internal data'!T245</f>
        <v>0</v>
      </c>
      <c r="U26" s="51">
        <f>'Internal data'!U245</f>
        <v>0</v>
      </c>
      <c r="V26" s="51">
        <f>'Internal data'!V245</f>
        <v>0</v>
      </c>
      <c r="W26" s="51">
        <f>'Internal data'!W245</f>
        <v>0</v>
      </c>
      <c r="X26" s="51">
        <f>'Internal data'!X245</f>
        <v>0</v>
      </c>
      <c r="Y26" s="51">
        <f>'Internal data'!Y245</f>
        <v>0</v>
      </c>
      <c r="Z26" s="51">
        <f>'Internal data'!Z245</f>
        <v>0</v>
      </c>
      <c r="AA26" s="51">
        <f>'Internal data'!AA245</f>
        <v>0</v>
      </c>
      <c r="AB26" s="51">
        <f>'Internal data'!AB245</f>
        <v>0</v>
      </c>
      <c r="AC26" s="51">
        <f>'Internal data'!AC245</f>
        <v>0</v>
      </c>
      <c r="AD26" s="51">
        <f>'Internal data'!AD245</f>
        <v>0</v>
      </c>
      <c r="AE26" s="51">
        <f>'Internal data'!AE245</f>
        <v>0</v>
      </c>
      <c r="AF26" s="51">
        <f>'Internal data'!AF245</f>
        <v>0</v>
      </c>
      <c r="AG26" s="51">
        <f>'Internal data'!AG245</f>
        <v>0</v>
      </c>
      <c r="AH26" s="51">
        <f>'Internal data'!AH245</f>
        <v>0</v>
      </c>
      <c r="AI26" s="51">
        <f>'Internal data'!AI245</f>
        <v>0</v>
      </c>
      <c r="AJ26" s="51">
        <f>'Internal data'!AJ245</f>
        <v>0</v>
      </c>
      <c r="AK26" s="51">
        <f>'Internal data'!AK245</f>
        <v>0</v>
      </c>
      <c r="AL26" s="51">
        <f>'Internal data'!AL245</f>
        <v>0</v>
      </c>
      <c r="AM26" s="51">
        <f>'Internal data'!AM245</f>
        <v>0</v>
      </c>
      <c r="AN26" s="51">
        <f>'Internal data'!AN245</f>
        <v>0</v>
      </c>
      <c r="AO26" s="51">
        <f>'Internal data'!AO245</f>
        <v>0</v>
      </c>
      <c r="AP26" s="51">
        <f>'Internal data'!AP245</f>
        <v>0</v>
      </c>
      <c r="AQ26" s="51">
        <f>'Internal data'!AQ245</f>
        <v>0</v>
      </c>
      <c r="AR26" s="51">
        <f>'Internal data'!AR245</f>
        <v>0</v>
      </c>
      <c r="AS26" s="51">
        <f>'Internal data'!AS245</f>
        <v>0</v>
      </c>
      <c r="AT26" s="51">
        <f>'Internal data'!AT245</f>
        <v>0</v>
      </c>
      <c r="AU26" s="51">
        <f>'Internal data'!AU245</f>
        <v>0</v>
      </c>
      <c r="AV26" s="51">
        <f>'Internal data'!AV245</f>
        <v>0</v>
      </c>
      <c r="AW26" s="51">
        <f>'Internal data'!AW245</f>
        <v>0</v>
      </c>
      <c r="AX26" s="51">
        <f>'Internal data'!AX245</f>
        <v>0</v>
      </c>
      <c r="AY26" s="51">
        <f>'Internal data'!AY245</f>
        <v>0</v>
      </c>
      <c r="AZ26" s="51">
        <f>'Internal data'!AZ245</f>
        <v>0</v>
      </c>
      <c r="BA26" s="51">
        <f>'Internal data'!BA245</f>
        <v>0</v>
      </c>
      <c r="BB26" s="51">
        <f>'Internal data'!BB245</f>
        <v>0</v>
      </c>
      <c r="BC26" s="51">
        <f>'Internal data'!BC245</f>
        <v>0</v>
      </c>
      <c r="BD26" s="51">
        <f>'Internal data'!BD245</f>
        <v>0</v>
      </c>
      <c r="BE26" s="51">
        <f>'Internal data'!BE245</f>
        <v>0</v>
      </c>
      <c r="BF26" s="51">
        <f>'Internal data'!BF245</f>
        <v>0</v>
      </c>
      <c r="BG26" s="51">
        <f>'Internal data'!BG245</f>
        <v>0</v>
      </c>
      <c r="BH26" s="51">
        <f>'Internal data'!BH245</f>
        <v>0</v>
      </c>
      <c r="BI26" s="51">
        <f>'Internal data'!BI245</f>
        <v>0</v>
      </c>
      <c r="BJ26" s="51">
        <f>'Internal data'!BJ245</f>
        <v>0</v>
      </c>
      <c r="BK26" s="51">
        <f>'Internal data'!BK245</f>
        <v>0</v>
      </c>
      <c r="BL26" s="51">
        <f>'Internal data'!BL245</f>
        <v>0</v>
      </c>
      <c r="BM26" s="51">
        <f>'Internal data'!BM245</f>
        <v>0</v>
      </c>
      <c r="BN26" s="51">
        <f>'Internal data'!BN245</f>
        <v>0</v>
      </c>
      <c r="BO26" s="51">
        <f>'Internal data'!BO245</f>
        <v>0</v>
      </c>
      <c r="BP26" s="51">
        <f>'Internal data'!BP245</f>
        <v>0</v>
      </c>
      <c r="BQ26" s="51">
        <f>'Internal data'!BQ245</f>
        <v>0</v>
      </c>
      <c r="BR26" s="51">
        <f>'Internal data'!BR245</f>
        <v>0</v>
      </c>
      <c r="BS26" s="51">
        <f>'Internal data'!BS245</f>
        <v>0</v>
      </c>
      <c r="BT26" s="51">
        <f>'Internal data'!BT245</f>
        <v>0</v>
      </c>
      <c r="BU26" s="51">
        <f>'Internal data'!BU245</f>
        <v>0</v>
      </c>
      <c r="BV26" s="51">
        <f>'Internal data'!BV245</f>
        <v>0</v>
      </c>
      <c r="BW26" s="51">
        <f>'Internal data'!BW245</f>
        <v>0</v>
      </c>
      <c r="BX26" s="51">
        <f>'Internal data'!BX245</f>
        <v>0</v>
      </c>
      <c r="BY26" s="51">
        <f>'Internal data'!BY245</f>
        <v>0</v>
      </c>
      <c r="BZ26" s="51">
        <f>'Internal data'!BZ245</f>
        <v>0</v>
      </c>
      <c r="CA26" s="51">
        <f>'Internal data'!CA245</f>
        <v>0</v>
      </c>
      <c r="CB26" s="51">
        <f>'Internal data'!CB245</f>
        <v>0</v>
      </c>
      <c r="CC26" s="51">
        <f>'Internal data'!CC245</f>
        <v>0</v>
      </c>
      <c r="CD26" s="51">
        <f>'Internal data'!CD245</f>
        <v>0</v>
      </c>
      <c r="CE26" s="51">
        <f>'Internal data'!CE245</f>
        <v>0</v>
      </c>
      <c r="CF26" s="51">
        <f>'Internal data'!CF245</f>
        <v>0</v>
      </c>
      <c r="CG26" s="51">
        <f>'Internal data'!CG245</f>
        <v>0</v>
      </c>
      <c r="CH26" s="51">
        <f>'Internal data'!CH245</f>
        <v>0</v>
      </c>
      <c r="CI26" s="51">
        <f>'Internal data'!CI245</f>
        <v>0</v>
      </c>
      <c r="CJ26" s="51">
        <f>'Internal data'!CJ245</f>
        <v>0</v>
      </c>
      <c r="CK26" s="51">
        <f>'Internal data'!CK245</f>
        <v>0</v>
      </c>
      <c r="CL26" s="51">
        <f>'Internal data'!CL245</f>
        <v>0</v>
      </c>
      <c r="CM26" s="51">
        <f>'Internal data'!CM245</f>
        <v>0</v>
      </c>
      <c r="CN26" s="51">
        <f>'Internal data'!CN245</f>
        <v>0</v>
      </c>
      <c r="CO26" s="51">
        <f>'Internal data'!CO245</f>
        <v>0</v>
      </c>
      <c r="CP26" s="51">
        <f>'Internal data'!CP245</f>
        <v>0</v>
      </c>
      <c r="CQ26" s="51">
        <f>'Internal data'!CQ245</f>
        <v>0</v>
      </c>
      <c r="CR26" s="51">
        <f>'Internal data'!CR245</f>
        <v>0</v>
      </c>
      <c r="CS26" s="51">
        <f>'Internal data'!CS245</f>
        <v>0</v>
      </c>
      <c r="CT26" s="51">
        <f>'Internal data'!CT245</f>
        <v>0</v>
      </c>
      <c r="CU26" s="51">
        <f>'Internal data'!CU245</f>
        <v>0</v>
      </c>
      <c r="CV26" s="51">
        <f>'Internal data'!CV245</f>
        <v>0</v>
      </c>
      <c r="CW26" s="51">
        <f>'Internal data'!CW245</f>
        <v>0</v>
      </c>
      <c r="CX26" s="51">
        <f>'Internal data'!CX245</f>
        <v>0</v>
      </c>
      <c r="CY26" s="51">
        <f>'Internal data'!CY245</f>
        <v>0</v>
      </c>
      <c r="CZ26" s="51">
        <f>'Internal data'!CZ245</f>
        <v>0</v>
      </c>
      <c r="DA26" s="51">
        <f>'Internal data'!DA245</f>
        <v>0</v>
      </c>
      <c r="DB26" s="51">
        <f>'Internal data'!DB245</f>
        <v>0</v>
      </c>
      <c r="DC26" s="51">
        <f>'Internal data'!DC245</f>
        <v>0</v>
      </c>
      <c r="DD26" s="51">
        <f>'Internal data'!DD245</f>
        <v>0</v>
      </c>
      <c r="DE26" s="51">
        <f>'Internal data'!DE245</f>
        <v>0</v>
      </c>
      <c r="DF26" s="51">
        <f>'Internal data'!DF245</f>
        <v>0</v>
      </c>
      <c r="DG26" s="51">
        <f>'Internal data'!DG245</f>
        <v>0</v>
      </c>
      <c r="DH26" s="51">
        <f>'Internal data'!DH245</f>
        <v>0</v>
      </c>
      <c r="DI26" s="51">
        <f>'Internal data'!DI245</f>
        <v>0</v>
      </c>
      <c r="DJ26" s="51">
        <f>'Internal data'!DJ245</f>
        <v>0</v>
      </c>
      <c r="DK26" s="51">
        <f>'Internal data'!DK245</f>
        <v>0</v>
      </c>
      <c r="DL26" s="51">
        <f>'Internal data'!DL245</f>
        <v>0</v>
      </c>
      <c r="DM26" s="51">
        <f>'Internal data'!DM245</f>
        <v>0</v>
      </c>
      <c r="DN26" s="51">
        <f>'Internal data'!DN245</f>
        <v>0</v>
      </c>
      <c r="DO26" s="51">
        <f>'Internal data'!DO245</f>
        <v>0</v>
      </c>
      <c r="DP26" s="51">
        <f>'Internal data'!DP245</f>
        <v>0</v>
      </c>
      <c r="DQ26" s="51">
        <f>'Internal data'!DQ245</f>
        <v>0</v>
      </c>
      <c r="DR26" s="51">
        <f>'Internal data'!DR245</f>
        <v>0</v>
      </c>
      <c r="DS26" s="51">
        <f>'Internal data'!DS245</f>
        <v>0</v>
      </c>
      <c r="DT26" s="51">
        <f>'Internal data'!DT245</f>
        <v>0</v>
      </c>
      <c r="DU26" s="51">
        <f>'Internal data'!DU245</f>
        <v>0</v>
      </c>
      <c r="DV26" s="51">
        <f>'Internal data'!DV245</f>
        <v>0</v>
      </c>
      <c r="DW26" s="51">
        <f>'Internal data'!DW245</f>
        <v>0</v>
      </c>
    </row>
    <row r="27" spans="1:127" ht="12.95" customHeight="1" x14ac:dyDescent="0.2">
      <c r="D27" t="s">
        <v>17</v>
      </c>
      <c r="E27" s="52">
        <f ca="1">'Internal data'!E291</f>
        <v>0</v>
      </c>
      <c r="F27" s="52">
        <f ca="1">'Internal data'!F291</f>
        <v>0</v>
      </c>
      <c r="G27" s="52">
        <f ca="1">'Internal data'!G291</f>
        <v>0</v>
      </c>
      <c r="H27" s="52">
        <f ca="1">'Internal data'!H291</f>
        <v>0</v>
      </c>
      <c r="I27" s="52">
        <f ca="1">'Internal data'!I291</f>
        <v>0</v>
      </c>
      <c r="J27" s="52">
        <f ca="1">'Internal data'!J291</f>
        <v>0</v>
      </c>
      <c r="K27" s="52">
        <f ca="1">'Internal data'!K291</f>
        <v>0</v>
      </c>
      <c r="L27" s="52">
        <f ca="1">'Internal data'!L291</f>
        <v>0</v>
      </c>
      <c r="M27" s="52">
        <f ca="1">'Internal data'!M291</f>
        <v>0</v>
      </c>
      <c r="N27" s="52">
        <f ca="1">'Internal data'!N291</f>
        <v>0</v>
      </c>
      <c r="O27" s="52">
        <f ca="1">'Internal data'!O291</f>
        <v>0</v>
      </c>
      <c r="P27" s="52">
        <f ca="1">'Internal data'!P291</f>
        <v>0</v>
      </c>
      <c r="Q27" s="52">
        <f ca="1">'Internal data'!Q291</f>
        <v>0</v>
      </c>
      <c r="R27" s="52">
        <f ca="1">'Internal data'!R291</f>
        <v>0</v>
      </c>
      <c r="S27" s="52">
        <f ca="1">'Internal data'!S291</f>
        <v>0</v>
      </c>
      <c r="T27" s="52">
        <f ca="1">'Internal data'!T291</f>
        <v>0</v>
      </c>
      <c r="U27" s="52">
        <f ca="1">'Internal data'!U291</f>
        <v>0</v>
      </c>
      <c r="V27" s="52">
        <f ca="1">'Internal data'!V291</f>
        <v>0</v>
      </c>
      <c r="W27" s="52">
        <f ca="1">'Internal data'!W291</f>
        <v>0</v>
      </c>
      <c r="X27" s="52">
        <f ca="1">'Internal data'!X291</f>
        <v>0</v>
      </c>
      <c r="Y27" s="52">
        <f ca="1">'Internal data'!Y291</f>
        <v>0</v>
      </c>
      <c r="Z27" s="52">
        <f ca="1">'Internal data'!Z291</f>
        <v>0</v>
      </c>
      <c r="AA27" s="52">
        <f ca="1">'Internal data'!AA291</f>
        <v>0</v>
      </c>
      <c r="AB27" s="52">
        <f ca="1">'Internal data'!AB291</f>
        <v>0</v>
      </c>
      <c r="AC27" s="52">
        <f ca="1">'Internal data'!AC291</f>
        <v>0</v>
      </c>
      <c r="AD27" s="52">
        <f ca="1">'Internal data'!AD291</f>
        <v>0</v>
      </c>
      <c r="AE27" s="52">
        <f ca="1">'Internal data'!AE291</f>
        <v>0</v>
      </c>
      <c r="AF27" s="52">
        <f ca="1">'Internal data'!AF291</f>
        <v>0</v>
      </c>
      <c r="AG27" s="52">
        <f ca="1">'Internal data'!AG291</f>
        <v>0</v>
      </c>
      <c r="AH27" s="52">
        <f ca="1">'Internal data'!AH291</f>
        <v>0</v>
      </c>
      <c r="AI27" s="52">
        <f ca="1">'Internal data'!AI291</f>
        <v>0</v>
      </c>
      <c r="AJ27" s="52">
        <f ca="1">'Internal data'!AJ291</f>
        <v>0</v>
      </c>
      <c r="AK27" s="52">
        <f ca="1">'Internal data'!AK291</f>
        <v>0</v>
      </c>
      <c r="AL27" s="52">
        <f ca="1">'Internal data'!AL291</f>
        <v>0</v>
      </c>
      <c r="AM27" s="52">
        <f ca="1">'Internal data'!AM291</f>
        <v>0</v>
      </c>
      <c r="AN27" s="52">
        <f ca="1">'Internal data'!AN291</f>
        <v>0</v>
      </c>
      <c r="AO27" s="52">
        <f ca="1">'Internal data'!AO291</f>
        <v>0</v>
      </c>
      <c r="AP27" s="52">
        <f ca="1">'Internal data'!AP291</f>
        <v>0</v>
      </c>
      <c r="AQ27" s="52">
        <f ca="1">'Internal data'!AQ291</f>
        <v>0</v>
      </c>
      <c r="AR27" s="52">
        <f ca="1">'Internal data'!AR291</f>
        <v>0</v>
      </c>
      <c r="AS27" s="52">
        <f ca="1">'Internal data'!AS291</f>
        <v>0</v>
      </c>
      <c r="AT27" s="52">
        <f ca="1">'Internal data'!AT291</f>
        <v>0</v>
      </c>
      <c r="AU27" s="52">
        <f ca="1">'Internal data'!AU291</f>
        <v>0</v>
      </c>
      <c r="AV27" s="52">
        <f ca="1">'Internal data'!AV291</f>
        <v>0</v>
      </c>
      <c r="AW27" s="52">
        <f ca="1">'Internal data'!AW291</f>
        <v>0</v>
      </c>
      <c r="AX27" s="52">
        <f ca="1">'Internal data'!AX291</f>
        <v>0</v>
      </c>
      <c r="AY27" s="52">
        <f ca="1">'Internal data'!AY291</f>
        <v>0</v>
      </c>
      <c r="AZ27" s="52">
        <f ca="1">'Internal data'!AZ291</f>
        <v>0</v>
      </c>
      <c r="BA27" s="52">
        <f ca="1">'Internal data'!BA291</f>
        <v>0</v>
      </c>
      <c r="BB27" s="52">
        <f ca="1">'Internal data'!BB291</f>
        <v>0</v>
      </c>
      <c r="BC27" s="52">
        <f ca="1">'Internal data'!BC291</f>
        <v>0</v>
      </c>
      <c r="BD27" s="52">
        <f ca="1">'Internal data'!BD291</f>
        <v>0</v>
      </c>
      <c r="BE27" s="52">
        <f ca="1">'Internal data'!BE291</f>
        <v>0</v>
      </c>
      <c r="BF27" s="52">
        <f ca="1">'Internal data'!BF291</f>
        <v>0</v>
      </c>
      <c r="BG27" s="52">
        <f ca="1">'Internal data'!BG291</f>
        <v>0</v>
      </c>
      <c r="BH27" s="52">
        <f ca="1">'Internal data'!BH291</f>
        <v>0</v>
      </c>
      <c r="BI27" s="52">
        <f ca="1">'Internal data'!BI291</f>
        <v>0</v>
      </c>
      <c r="BJ27" s="52">
        <f ca="1">'Internal data'!BJ291</f>
        <v>0</v>
      </c>
      <c r="BK27" s="52">
        <f ca="1">'Internal data'!BK291</f>
        <v>0</v>
      </c>
      <c r="BL27" s="52">
        <f ca="1">'Internal data'!BL291</f>
        <v>0</v>
      </c>
      <c r="BM27" s="52">
        <f ca="1">'Internal data'!BM291</f>
        <v>0</v>
      </c>
      <c r="BN27" s="52">
        <f ca="1">'Internal data'!BN291</f>
        <v>0</v>
      </c>
      <c r="BO27" s="52">
        <f ca="1">'Internal data'!BO291</f>
        <v>0</v>
      </c>
      <c r="BP27" s="52">
        <f ca="1">'Internal data'!BP291</f>
        <v>0</v>
      </c>
      <c r="BQ27" s="52">
        <f ca="1">'Internal data'!BQ291</f>
        <v>0</v>
      </c>
      <c r="BR27" s="52">
        <f ca="1">'Internal data'!BR291</f>
        <v>0</v>
      </c>
      <c r="BS27" s="52">
        <f ca="1">'Internal data'!BS291</f>
        <v>0</v>
      </c>
      <c r="BT27" s="52">
        <f ca="1">'Internal data'!BT291</f>
        <v>0</v>
      </c>
      <c r="BU27" s="52">
        <f ca="1">'Internal data'!BU291</f>
        <v>0</v>
      </c>
      <c r="BV27" s="52">
        <f ca="1">'Internal data'!BV291</f>
        <v>0</v>
      </c>
      <c r="BW27" s="52">
        <f ca="1">'Internal data'!BW291</f>
        <v>0</v>
      </c>
      <c r="BX27" s="52">
        <f ca="1">'Internal data'!BX291</f>
        <v>0</v>
      </c>
      <c r="BY27" s="52">
        <f ca="1">'Internal data'!BY291</f>
        <v>0</v>
      </c>
      <c r="BZ27" s="52">
        <f ca="1">'Internal data'!BZ291</f>
        <v>0</v>
      </c>
      <c r="CA27" s="52">
        <f ca="1">'Internal data'!CA291</f>
        <v>0</v>
      </c>
      <c r="CB27" s="52">
        <f ca="1">'Internal data'!CB291</f>
        <v>0</v>
      </c>
      <c r="CC27" s="52">
        <f ca="1">'Internal data'!CC291</f>
        <v>0</v>
      </c>
      <c r="CD27" s="52">
        <f ca="1">'Internal data'!CD291</f>
        <v>0</v>
      </c>
      <c r="CE27" s="52">
        <f ca="1">'Internal data'!CE291</f>
        <v>0</v>
      </c>
      <c r="CF27" s="52">
        <f ca="1">'Internal data'!CF291</f>
        <v>0</v>
      </c>
      <c r="CG27" s="52">
        <f ca="1">'Internal data'!CG291</f>
        <v>0</v>
      </c>
      <c r="CH27" s="52">
        <f ca="1">'Internal data'!CH291</f>
        <v>0</v>
      </c>
      <c r="CI27" s="52">
        <f ca="1">'Internal data'!CI291</f>
        <v>0</v>
      </c>
      <c r="CJ27" s="52">
        <f ca="1">'Internal data'!CJ291</f>
        <v>0</v>
      </c>
      <c r="CK27" s="52">
        <f ca="1">'Internal data'!CK291</f>
        <v>0</v>
      </c>
      <c r="CL27" s="52">
        <f ca="1">'Internal data'!CL291</f>
        <v>0</v>
      </c>
      <c r="CM27" s="52">
        <f ca="1">'Internal data'!CM291</f>
        <v>0</v>
      </c>
      <c r="CN27" s="52">
        <f ca="1">'Internal data'!CN291</f>
        <v>0</v>
      </c>
      <c r="CO27" s="52">
        <f ca="1">'Internal data'!CO291</f>
        <v>0</v>
      </c>
      <c r="CP27" s="52">
        <f ca="1">'Internal data'!CP291</f>
        <v>0</v>
      </c>
      <c r="CQ27" s="52">
        <f ca="1">'Internal data'!CQ291</f>
        <v>0</v>
      </c>
      <c r="CR27" s="52">
        <f ca="1">'Internal data'!CR291</f>
        <v>0</v>
      </c>
      <c r="CS27" s="52">
        <f ca="1">'Internal data'!CS291</f>
        <v>0</v>
      </c>
      <c r="CT27" s="52">
        <f ca="1">'Internal data'!CT291</f>
        <v>0</v>
      </c>
      <c r="CU27" s="52">
        <f ca="1">'Internal data'!CU291</f>
        <v>0</v>
      </c>
      <c r="CV27" s="52">
        <f ca="1">'Internal data'!CV291</f>
        <v>0</v>
      </c>
      <c r="CW27" s="52">
        <f ca="1">'Internal data'!CW291</f>
        <v>0</v>
      </c>
      <c r="CX27" s="52">
        <f ca="1">'Internal data'!CX291</f>
        <v>0</v>
      </c>
      <c r="CY27" s="52">
        <f ca="1">'Internal data'!CY291</f>
        <v>0</v>
      </c>
      <c r="CZ27" s="52">
        <f ca="1">'Internal data'!CZ291</f>
        <v>0</v>
      </c>
      <c r="DA27" s="52">
        <f ca="1">'Internal data'!DA291</f>
        <v>0</v>
      </c>
      <c r="DB27" s="52">
        <f ca="1">'Internal data'!DB291</f>
        <v>0</v>
      </c>
      <c r="DC27" s="52">
        <f ca="1">'Internal data'!DC291</f>
        <v>0</v>
      </c>
      <c r="DD27" s="52">
        <f ca="1">'Internal data'!DD291</f>
        <v>0</v>
      </c>
      <c r="DE27" s="52">
        <f ca="1">'Internal data'!DE291</f>
        <v>0</v>
      </c>
      <c r="DF27" s="52">
        <f ca="1">'Internal data'!DF291</f>
        <v>0</v>
      </c>
      <c r="DG27" s="52">
        <f ca="1">'Internal data'!DG291</f>
        <v>0</v>
      </c>
      <c r="DH27" s="52">
        <f ca="1">'Internal data'!DH291</f>
        <v>0</v>
      </c>
      <c r="DI27" s="52">
        <f ca="1">'Internal data'!DI291</f>
        <v>0</v>
      </c>
      <c r="DJ27" s="52">
        <f ca="1">'Internal data'!DJ291</f>
        <v>0</v>
      </c>
      <c r="DK27" s="52">
        <f ca="1">'Internal data'!DK291</f>
        <v>0</v>
      </c>
      <c r="DL27" s="52">
        <f ca="1">'Internal data'!DL291</f>
        <v>0</v>
      </c>
      <c r="DM27" s="52">
        <f ca="1">'Internal data'!DM291</f>
        <v>0</v>
      </c>
      <c r="DN27" s="52">
        <f ca="1">'Internal data'!DN291</f>
        <v>0</v>
      </c>
      <c r="DO27" s="52">
        <f ca="1">'Internal data'!DO291</f>
        <v>0</v>
      </c>
      <c r="DP27" s="52">
        <f ca="1">'Internal data'!DP291</f>
        <v>0</v>
      </c>
      <c r="DQ27" s="52">
        <f ca="1">'Internal data'!DQ291</f>
        <v>0</v>
      </c>
      <c r="DR27" s="52">
        <f ca="1">'Internal data'!DR291</f>
        <v>0</v>
      </c>
      <c r="DS27" s="52">
        <f ca="1">'Internal data'!DS291</f>
        <v>0</v>
      </c>
      <c r="DT27" s="52">
        <f ca="1">'Internal data'!DT291</f>
        <v>0</v>
      </c>
      <c r="DU27" s="52">
        <f ca="1">'Internal data'!DU291</f>
        <v>0</v>
      </c>
      <c r="DV27" s="52">
        <f ca="1">'Internal data'!DV291</f>
        <v>0</v>
      </c>
      <c r="DW27" s="52">
        <f ca="1">'Internal data'!DW291</f>
        <v>0</v>
      </c>
    </row>
    <row r="28" spans="1:127" ht="12.95" customHeight="1" x14ac:dyDescent="0.2">
      <c r="C28" s="2" t="s">
        <v>18</v>
      </c>
      <c r="E28" s="51">
        <f t="shared" ref="E28:P28" ca="1" si="19">SUM(E24:E27)</f>
        <v>0</v>
      </c>
      <c r="F28" s="51">
        <f t="shared" ca="1" si="19"/>
        <v>0</v>
      </c>
      <c r="G28" s="51">
        <f t="shared" ca="1" si="19"/>
        <v>0</v>
      </c>
      <c r="H28" s="51">
        <f t="shared" ca="1" si="19"/>
        <v>0</v>
      </c>
      <c r="I28" s="51">
        <f t="shared" ca="1" si="19"/>
        <v>0</v>
      </c>
      <c r="J28" s="51">
        <f t="shared" ca="1" si="19"/>
        <v>0</v>
      </c>
      <c r="K28" s="51">
        <f t="shared" ca="1" si="19"/>
        <v>0</v>
      </c>
      <c r="L28" s="51">
        <f t="shared" ca="1" si="19"/>
        <v>0</v>
      </c>
      <c r="M28" s="51">
        <f t="shared" ca="1" si="19"/>
        <v>0</v>
      </c>
      <c r="N28" s="51">
        <f t="shared" ca="1" si="19"/>
        <v>0</v>
      </c>
      <c r="O28" s="51">
        <f t="shared" ca="1" si="19"/>
        <v>0</v>
      </c>
      <c r="P28" s="51">
        <f t="shared" ca="1" si="19"/>
        <v>0</v>
      </c>
      <c r="Q28" s="51">
        <f t="shared" ref="Q28:AV28" ca="1" si="20">SUM(Q24:Q27)</f>
        <v>0</v>
      </c>
      <c r="R28" s="51">
        <f t="shared" ca="1" si="20"/>
        <v>0</v>
      </c>
      <c r="S28" s="51">
        <f t="shared" ca="1" si="20"/>
        <v>0</v>
      </c>
      <c r="T28" s="51">
        <f t="shared" ca="1" si="20"/>
        <v>0</v>
      </c>
      <c r="U28" s="51">
        <f t="shared" ca="1" si="20"/>
        <v>0</v>
      </c>
      <c r="V28" s="51">
        <f t="shared" ca="1" si="20"/>
        <v>0</v>
      </c>
      <c r="W28" s="51">
        <f t="shared" ca="1" si="20"/>
        <v>0</v>
      </c>
      <c r="X28" s="51">
        <f t="shared" ca="1" si="20"/>
        <v>0</v>
      </c>
      <c r="Y28" s="51">
        <f t="shared" ca="1" si="20"/>
        <v>0</v>
      </c>
      <c r="Z28" s="51">
        <f t="shared" ca="1" si="20"/>
        <v>0</v>
      </c>
      <c r="AA28" s="51">
        <f t="shared" ca="1" si="20"/>
        <v>0</v>
      </c>
      <c r="AB28" s="51">
        <f t="shared" ca="1" si="20"/>
        <v>0</v>
      </c>
      <c r="AC28" s="51">
        <f t="shared" ca="1" si="20"/>
        <v>0</v>
      </c>
      <c r="AD28" s="51">
        <f t="shared" ca="1" si="20"/>
        <v>0</v>
      </c>
      <c r="AE28" s="51">
        <f t="shared" ca="1" si="20"/>
        <v>0</v>
      </c>
      <c r="AF28" s="51">
        <f t="shared" ca="1" si="20"/>
        <v>0</v>
      </c>
      <c r="AG28" s="51">
        <f t="shared" ca="1" si="20"/>
        <v>0</v>
      </c>
      <c r="AH28" s="51">
        <f t="shared" ca="1" si="20"/>
        <v>0</v>
      </c>
      <c r="AI28" s="51">
        <f t="shared" ca="1" si="20"/>
        <v>0</v>
      </c>
      <c r="AJ28" s="51">
        <f t="shared" ca="1" si="20"/>
        <v>0</v>
      </c>
      <c r="AK28" s="51">
        <f t="shared" ca="1" si="20"/>
        <v>0</v>
      </c>
      <c r="AL28" s="51">
        <f t="shared" ca="1" si="20"/>
        <v>0</v>
      </c>
      <c r="AM28" s="51">
        <f t="shared" ca="1" si="20"/>
        <v>0</v>
      </c>
      <c r="AN28" s="51">
        <f t="shared" ca="1" si="20"/>
        <v>0</v>
      </c>
      <c r="AO28" s="51">
        <f t="shared" ca="1" si="20"/>
        <v>0</v>
      </c>
      <c r="AP28" s="51">
        <f t="shared" ca="1" si="20"/>
        <v>0</v>
      </c>
      <c r="AQ28" s="51">
        <f t="shared" ca="1" si="20"/>
        <v>0</v>
      </c>
      <c r="AR28" s="51">
        <f t="shared" ca="1" si="20"/>
        <v>0</v>
      </c>
      <c r="AS28" s="51">
        <f t="shared" ca="1" si="20"/>
        <v>0</v>
      </c>
      <c r="AT28" s="51">
        <f t="shared" ca="1" si="20"/>
        <v>0</v>
      </c>
      <c r="AU28" s="51">
        <f t="shared" ca="1" si="20"/>
        <v>0</v>
      </c>
      <c r="AV28" s="51">
        <f t="shared" ca="1" si="20"/>
        <v>0</v>
      </c>
      <c r="AW28" s="51">
        <f t="shared" ref="AW28:CB28" ca="1" si="21">SUM(AW24:AW27)</f>
        <v>0</v>
      </c>
      <c r="AX28" s="51">
        <f t="shared" ca="1" si="21"/>
        <v>0</v>
      </c>
      <c r="AY28" s="51">
        <f t="shared" ca="1" si="21"/>
        <v>0</v>
      </c>
      <c r="AZ28" s="51">
        <f t="shared" ca="1" si="21"/>
        <v>0</v>
      </c>
      <c r="BA28" s="51">
        <f t="shared" ca="1" si="21"/>
        <v>0</v>
      </c>
      <c r="BB28" s="51">
        <f t="shared" ca="1" si="21"/>
        <v>0</v>
      </c>
      <c r="BC28" s="51">
        <f t="shared" ca="1" si="21"/>
        <v>0</v>
      </c>
      <c r="BD28" s="51">
        <f t="shared" ca="1" si="21"/>
        <v>0</v>
      </c>
      <c r="BE28" s="51">
        <f t="shared" ca="1" si="21"/>
        <v>0</v>
      </c>
      <c r="BF28" s="51">
        <f t="shared" ca="1" si="21"/>
        <v>0</v>
      </c>
      <c r="BG28" s="51">
        <f t="shared" ca="1" si="21"/>
        <v>0</v>
      </c>
      <c r="BH28" s="51">
        <f t="shared" ca="1" si="21"/>
        <v>0</v>
      </c>
      <c r="BI28" s="51">
        <f t="shared" ca="1" si="21"/>
        <v>0</v>
      </c>
      <c r="BJ28" s="51">
        <f t="shared" ca="1" si="21"/>
        <v>0</v>
      </c>
      <c r="BK28" s="51">
        <f t="shared" ca="1" si="21"/>
        <v>0</v>
      </c>
      <c r="BL28" s="51">
        <f t="shared" ca="1" si="21"/>
        <v>0</v>
      </c>
      <c r="BM28" s="51">
        <f t="shared" ca="1" si="21"/>
        <v>0</v>
      </c>
      <c r="BN28" s="51">
        <f t="shared" ca="1" si="21"/>
        <v>0</v>
      </c>
      <c r="BO28" s="51">
        <f t="shared" ca="1" si="21"/>
        <v>0</v>
      </c>
      <c r="BP28" s="51">
        <f t="shared" ca="1" si="21"/>
        <v>0</v>
      </c>
      <c r="BQ28" s="51">
        <f t="shared" ca="1" si="21"/>
        <v>0</v>
      </c>
      <c r="BR28" s="51">
        <f t="shared" ca="1" si="21"/>
        <v>0</v>
      </c>
      <c r="BS28" s="51">
        <f t="shared" ca="1" si="21"/>
        <v>0</v>
      </c>
      <c r="BT28" s="51">
        <f t="shared" ca="1" si="21"/>
        <v>0</v>
      </c>
      <c r="BU28" s="51">
        <f t="shared" ca="1" si="21"/>
        <v>0</v>
      </c>
      <c r="BV28" s="51">
        <f t="shared" ca="1" si="21"/>
        <v>0</v>
      </c>
      <c r="BW28" s="51">
        <f t="shared" ca="1" si="21"/>
        <v>0</v>
      </c>
      <c r="BX28" s="51">
        <f t="shared" ca="1" si="21"/>
        <v>0</v>
      </c>
      <c r="BY28" s="51">
        <f t="shared" ca="1" si="21"/>
        <v>0</v>
      </c>
      <c r="BZ28" s="51">
        <f t="shared" ca="1" si="21"/>
        <v>0</v>
      </c>
      <c r="CA28" s="51">
        <f t="shared" ca="1" si="21"/>
        <v>0</v>
      </c>
      <c r="CB28" s="51">
        <f t="shared" ca="1" si="21"/>
        <v>0</v>
      </c>
      <c r="CC28" s="51">
        <f t="shared" ref="CC28:DH28" ca="1" si="22">SUM(CC24:CC27)</f>
        <v>0</v>
      </c>
      <c r="CD28" s="51">
        <f t="shared" ca="1" si="22"/>
        <v>0</v>
      </c>
      <c r="CE28" s="51">
        <f t="shared" ca="1" si="22"/>
        <v>0</v>
      </c>
      <c r="CF28" s="51">
        <f t="shared" ca="1" si="22"/>
        <v>0</v>
      </c>
      <c r="CG28" s="51">
        <f t="shared" ca="1" si="22"/>
        <v>0</v>
      </c>
      <c r="CH28" s="51">
        <f t="shared" ca="1" si="22"/>
        <v>0</v>
      </c>
      <c r="CI28" s="51">
        <f t="shared" ca="1" si="22"/>
        <v>0</v>
      </c>
      <c r="CJ28" s="51">
        <f t="shared" ca="1" si="22"/>
        <v>0</v>
      </c>
      <c r="CK28" s="51">
        <f t="shared" ca="1" si="22"/>
        <v>0</v>
      </c>
      <c r="CL28" s="51">
        <f t="shared" ca="1" si="22"/>
        <v>0</v>
      </c>
      <c r="CM28" s="51">
        <f t="shared" ca="1" si="22"/>
        <v>0</v>
      </c>
      <c r="CN28" s="51">
        <f t="shared" ca="1" si="22"/>
        <v>0</v>
      </c>
      <c r="CO28" s="51">
        <f t="shared" ca="1" si="22"/>
        <v>0</v>
      </c>
      <c r="CP28" s="51">
        <f t="shared" ca="1" si="22"/>
        <v>0</v>
      </c>
      <c r="CQ28" s="51">
        <f t="shared" ca="1" si="22"/>
        <v>0</v>
      </c>
      <c r="CR28" s="51">
        <f t="shared" ca="1" si="22"/>
        <v>0</v>
      </c>
      <c r="CS28" s="51">
        <f t="shared" ca="1" si="22"/>
        <v>0</v>
      </c>
      <c r="CT28" s="51">
        <f t="shared" ca="1" si="22"/>
        <v>0</v>
      </c>
      <c r="CU28" s="51">
        <f t="shared" ca="1" si="22"/>
        <v>0</v>
      </c>
      <c r="CV28" s="51">
        <f t="shared" ca="1" si="22"/>
        <v>0</v>
      </c>
      <c r="CW28" s="51">
        <f t="shared" ca="1" si="22"/>
        <v>0</v>
      </c>
      <c r="CX28" s="51">
        <f t="shared" ca="1" si="22"/>
        <v>0</v>
      </c>
      <c r="CY28" s="51">
        <f t="shared" ca="1" si="22"/>
        <v>0</v>
      </c>
      <c r="CZ28" s="51">
        <f t="shared" ca="1" si="22"/>
        <v>0</v>
      </c>
      <c r="DA28" s="51">
        <f t="shared" ca="1" si="22"/>
        <v>0</v>
      </c>
      <c r="DB28" s="51">
        <f t="shared" ca="1" si="22"/>
        <v>0</v>
      </c>
      <c r="DC28" s="51">
        <f t="shared" ca="1" si="22"/>
        <v>0</v>
      </c>
      <c r="DD28" s="51">
        <f t="shared" ca="1" si="22"/>
        <v>0</v>
      </c>
      <c r="DE28" s="51">
        <f t="shared" ca="1" si="22"/>
        <v>0</v>
      </c>
      <c r="DF28" s="51">
        <f t="shared" ca="1" si="22"/>
        <v>0</v>
      </c>
      <c r="DG28" s="51">
        <f t="shared" ca="1" si="22"/>
        <v>0</v>
      </c>
      <c r="DH28" s="51">
        <f t="shared" ca="1" si="22"/>
        <v>0</v>
      </c>
      <c r="DI28" s="51">
        <f t="shared" ref="DI28:DW28" ca="1" si="23">SUM(DI24:DI27)</f>
        <v>0</v>
      </c>
      <c r="DJ28" s="51">
        <f t="shared" ca="1" si="23"/>
        <v>0</v>
      </c>
      <c r="DK28" s="51">
        <f t="shared" ca="1" si="23"/>
        <v>0</v>
      </c>
      <c r="DL28" s="51">
        <f t="shared" ca="1" si="23"/>
        <v>0</v>
      </c>
      <c r="DM28" s="51">
        <f t="shared" ca="1" si="23"/>
        <v>0</v>
      </c>
      <c r="DN28" s="51">
        <f t="shared" ca="1" si="23"/>
        <v>0</v>
      </c>
      <c r="DO28" s="51">
        <f t="shared" ca="1" si="23"/>
        <v>0</v>
      </c>
      <c r="DP28" s="51">
        <f t="shared" ca="1" si="23"/>
        <v>0</v>
      </c>
      <c r="DQ28" s="51">
        <f t="shared" ca="1" si="23"/>
        <v>0</v>
      </c>
      <c r="DR28" s="51">
        <f t="shared" ca="1" si="23"/>
        <v>0</v>
      </c>
      <c r="DS28" s="51">
        <f t="shared" ca="1" si="23"/>
        <v>0</v>
      </c>
      <c r="DT28" s="51">
        <f t="shared" ca="1" si="23"/>
        <v>0</v>
      </c>
      <c r="DU28" s="51">
        <f t="shared" ca="1" si="23"/>
        <v>0</v>
      </c>
      <c r="DV28" s="51">
        <f t="shared" ca="1" si="23"/>
        <v>0</v>
      </c>
      <c r="DW28" s="51">
        <f t="shared" ca="1" si="23"/>
        <v>0</v>
      </c>
    </row>
    <row r="29" spans="1:127" ht="12.95" customHeight="1" x14ac:dyDescent="0.2"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</row>
    <row r="30" spans="1:127" ht="12.95" customHeight="1" x14ac:dyDescent="0.2">
      <c r="C30" s="2" t="s">
        <v>19</v>
      </c>
      <c r="E30" s="52">
        <f ca="1">'Internal data'!E$281</f>
        <v>0</v>
      </c>
      <c r="F30" s="52">
        <f ca="1">'Internal data'!F$281</f>
        <v>0</v>
      </c>
      <c r="G30" s="52">
        <f ca="1">'Internal data'!G$281</f>
        <v>0</v>
      </c>
      <c r="H30" s="52">
        <f ca="1">'Internal data'!H$281</f>
        <v>0</v>
      </c>
      <c r="I30" s="52">
        <f ca="1">'Internal data'!I$281</f>
        <v>0</v>
      </c>
      <c r="J30" s="52">
        <f ca="1">'Internal data'!J$281</f>
        <v>0</v>
      </c>
      <c r="K30" s="52">
        <f ca="1">'Internal data'!K$281</f>
        <v>0</v>
      </c>
      <c r="L30" s="52">
        <f ca="1">'Internal data'!L$281</f>
        <v>0</v>
      </c>
      <c r="M30" s="52">
        <f ca="1">'Internal data'!M$281</f>
        <v>0</v>
      </c>
      <c r="N30" s="52">
        <f ca="1">'Internal data'!N$281</f>
        <v>0</v>
      </c>
      <c r="O30" s="52">
        <f ca="1">'Internal data'!O$281</f>
        <v>0</v>
      </c>
      <c r="P30" s="52">
        <f ca="1">'Internal data'!P$281</f>
        <v>0</v>
      </c>
      <c r="Q30" s="52">
        <f ca="1">'Internal data'!Q$281</f>
        <v>0</v>
      </c>
      <c r="R30" s="52">
        <f ca="1">'Internal data'!R$281</f>
        <v>0</v>
      </c>
      <c r="S30" s="52">
        <f ca="1">'Internal data'!S$281</f>
        <v>0</v>
      </c>
      <c r="T30" s="52">
        <f ca="1">'Internal data'!T$281</f>
        <v>0</v>
      </c>
      <c r="U30" s="52">
        <f ca="1">'Internal data'!U$281</f>
        <v>0</v>
      </c>
      <c r="V30" s="52">
        <f ca="1">'Internal data'!V$281</f>
        <v>0</v>
      </c>
      <c r="W30" s="52">
        <f ca="1">'Internal data'!W$281</f>
        <v>0</v>
      </c>
      <c r="X30" s="52">
        <f ca="1">'Internal data'!X$281</f>
        <v>0</v>
      </c>
      <c r="Y30" s="52">
        <f ca="1">'Internal data'!Y$281</f>
        <v>0</v>
      </c>
      <c r="Z30" s="52">
        <f ca="1">'Internal data'!Z$281</f>
        <v>0</v>
      </c>
      <c r="AA30" s="52">
        <f ca="1">'Internal data'!AA$281</f>
        <v>0</v>
      </c>
      <c r="AB30" s="52">
        <f ca="1">'Internal data'!AB$281</f>
        <v>0</v>
      </c>
      <c r="AC30" s="52">
        <f ca="1">'Internal data'!AC$281</f>
        <v>0</v>
      </c>
      <c r="AD30" s="52">
        <f ca="1">'Internal data'!AD$281</f>
        <v>0</v>
      </c>
      <c r="AE30" s="52">
        <f ca="1">'Internal data'!AE$281</f>
        <v>0</v>
      </c>
      <c r="AF30" s="52">
        <f ca="1">'Internal data'!AF$281</f>
        <v>0</v>
      </c>
      <c r="AG30" s="52">
        <f ca="1">'Internal data'!AG$281</f>
        <v>0</v>
      </c>
      <c r="AH30" s="52">
        <f ca="1">'Internal data'!AH$281</f>
        <v>0</v>
      </c>
      <c r="AI30" s="52">
        <f ca="1">'Internal data'!AI$281</f>
        <v>0</v>
      </c>
      <c r="AJ30" s="52">
        <f ca="1">'Internal data'!AJ$281</f>
        <v>0</v>
      </c>
      <c r="AK30" s="52">
        <f ca="1">'Internal data'!AK$281</f>
        <v>0</v>
      </c>
      <c r="AL30" s="52">
        <f ca="1">'Internal data'!AL$281</f>
        <v>0</v>
      </c>
      <c r="AM30" s="52">
        <f ca="1">'Internal data'!AM$281</f>
        <v>0</v>
      </c>
      <c r="AN30" s="52">
        <f ca="1">'Internal data'!AN$281</f>
        <v>0</v>
      </c>
      <c r="AO30" s="52">
        <f ca="1">'Internal data'!AO$281</f>
        <v>0</v>
      </c>
      <c r="AP30" s="52">
        <f ca="1">'Internal data'!AP$281</f>
        <v>0</v>
      </c>
      <c r="AQ30" s="52">
        <f ca="1">'Internal data'!AQ$281</f>
        <v>0</v>
      </c>
      <c r="AR30" s="52">
        <f ca="1">'Internal data'!AR$281</f>
        <v>0</v>
      </c>
      <c r="AS30" s="52">
        <f ca="1">'Internal data'!AS$281</f>
        <v>0</v>
      </c>
      <c r="AT30" s="52">
        <f ca="1">'Internal data'!AT$281</f>
        <v>0</v>
      </c>
      <c r="AU30" s="52">
        <f ca="1">'Internal data'!AU$281</f>
        <v>0</v>
      </c>
      <c r="AV30" s="52">
        <f ca="1">'Internal data'!AV$281</f>
        <v>0</v>
      </c>
      <c r="AW30" s="52">
        <f ca="1">'Internal data'!AW$281</f>
        <v>0</v>
      </c>
      <c r="AX30" s="52">
        <f ca="1">'Internal data'!AX$281</f>
        <v>0</v>
      </c>
      <c r="AY30" s="52">
        <f ca="1">'Internal data'!AY$281</f>
        <v>0</v>
      </c>
      <c r="AZ30" s="52">
        <f ca="1">'Internal data'!AZ$281</f>
        <v>0</v>
      </c>
      <c r="BA30" s="52">
        <f ca="1">'Internal data'!BA$281</f>
        <v>0</v>
      </c>
      <c r="BB30" s="52">
        <f ca="1">'Internal data'!BB$281</f>
        <v>0</v>
      </c>
      <c r="BC30" s="52">
        <f ca="1">'Internal data'!BC$281</f>
        <v>0</v>
      </c>
      <c r="BD30" s="52">
        <f ca="1">'Internal data'!BD$281</f>
        <v>0</v>
      </c>
      <c r="BE30" s="52">
        <f ca="1">'Internal data'!BE$281</f>
        <v>0</v>
      </c>
      <c r="BF30" s="52">
        <f ca="1">'Internal data'!BF$281</f>
        <v>0</v>
      </c>
      <c r="BG30" s="52">
        <f ca="1">'Internal data'!BG$281</f>
        <v>0</v>
      </c>
      <c r="BH30" s="52">
        <f ca="1">'Internal data'!BH$281</f>
        <v>0</v>
      </c>
      <c r="BI30" s="52">
        <f ca="1">'Internal data'!BI$281</f>
        <v>0</v>
      </c>
      <c r="BJ30" s="52">
        <f ca="1">'Internal data'!BJ$281</f>
        <v>0</v>
      </c>
      <c r="BK30" s="52">
        <f ca="1">'Internal data'!BK$281</f>
        <v>0</v>
      </c>
      <c r="BL30" s="52">
        <f ca="1">'Internal data'!BL$281</f>
        <v>0</v>
      </c>
      <c r="BM30" s="52">
        <f ca="1">'Internal data'!BM$281</f>
        <v>0</v>
      </c>
      <c r="BN30" s="52">
        <f ca="1">'Internal data'!BN$281</f>
        <v>0</v>
      </c>
      <c r="BO30" s="52">
        <f ca="1">'Internal data'!BO$281</f>
        <v>0</v>
      </c>
      <c r="BP30" s="52">
        <f ca="1">'Internal data'!BP$281</f>
        <v>0</v>
      </c>
      <c r="BQ30" s="52">
        <f ca="1">'Internal data'!BQ$281</f>
        <v>0</v>
      </c>
      <c r="BR30" s="52">
        <f ca="1">'Internal data'!BR$281</f>
        <v>0</v>
      </c>
      <c r="BS30" s="52">
        <f ca="1">'Internal data'!BS$281</f>
        <v>0</v>
      </c>
      <c r="BT30" s="52">
        <f ca="1">'Internal data'!BT$281</f>
        <v>0</v>
      </c>
      <c r="BU30" s="52">
        <f ca="1">'Internal data'!BU$281</f>
        <v>0</v>
      </c>
      <c r="BV30" s="52">
        <f ca="1">'Internal data'!BV$281</f>
        <v>0</v>
      </c>
      <c r="BW30" s="52">
        <f ca="1">'Internal data'!BW$281</f>
        <v>0</v>
      </c>
      <c r="BX30" s="52">
        <f ca="1">'Internal data'!BX$281</f>
        <v>0</v>
      </c>
      <c r="BY30" s="52">
        <f ca="1">'Internal data'!BY$281</f>
        <v>0</v>
      </c>
      <c r="BZ30" s="52">
        <f ca="1">'Internal data'!BZ$281</f>
        <v>0</v>
      </c>
      <c r="CA30" s="52">
        <f ca="1">'Internal data'!CA$281</f>
        <v>0</v>
      </c>
      <c r="CB30" s="52">
        <f ca="1">'Internal data'!CB$281</f>
        <v>0</v>
      </c>
      <c r="CC30" s="52">
        <f ca="1">'Internal data'!CC$281</f>
        <v>0</v>
      </c>
      <c r="CD30" s="52">
        <f ca="1">'Internal data'!CD$281</f>
        <v>0</v>
      </c>
      <c r="CE30" s="52">
        <f ca="1">'Internal data'!CE$281</f>
        <v>0</v>
      </c>
      <c r="CF30" s="52">
        <f ca="1">'Internal data'!CF$281</f>
        <v>0</v>
      </c>
      <c r="CG30" s="52">
        <f ca="1">'Internal data'!CG$281</f>
        <v>0</v>
      </c>
      <c r="CH30" s="52">
        <f ca="1">'Internal data'!CH$281</f>
        <v>0</v>
      </c>
      <c r="CI30" s="52">
        <f ca="1">'Internal data'!CI$281</f>
        <v>0</v>
      </c>
      <c r="CJ30" s="52">
        <f ca="1">'Internal data'!CJ$281</f>
        <v>0</v>
      </c>
      <c r="CK30" s="52">
        <f ca="1">'Internal data'!CK$281</f>
        <v>0</v>
      </c>
      <c r="CL30" s="52">
        <f ca="1">'Internal data'!CL$281</f>
        <v>0</v>
      </c>
      <c r="CM30" s="52">
        <f ca="1">'Internal data'!CM$281</f>
        <v>0</v>
      </c>
      <c r="CN30" s="52">
        <f ca="1">'Internal data'!CN$281</f>
        <v>0</v>
      </c>
      <c r="CO30" s="52">
        <f ca="1">'Internal data'!CO$281</f>
        <v>0</v>
      </c>
      <c r="CP30" s="52">
        <f ca="1">'Internal data'!CP$281</f>
        <v>0</v>
      </c>
      <c r="CQ30" s="52">
        <f ca="1">'Internal data'!CQ$281</f>
        <v>0</v>
      </c>
      <c r="CR30" s="52">
        <f ca="1">'Internal data'!CR$281</f>
        <v>0</v>
      </c>
      <c r="CS30" s="52">
        <f ca="1">'Internal data'!CS$281</f>
        <v>0</v>
      </c>
      <c r="CT30" s="52">
        <f ca="1">'Internal data'!CT$281</f>
        <v>0</v>
      </c>
      <c r="CU30" s="52">
        <f ca="1">'Internal data'!CU$281</f>
        <v>0</v>
      </c>
      <c r="CV30" s="52">
        <f ca="1">'Internal data'!CV$281</f>
        <v>0</v>
      </c>
      <c r="CW30" s="52">
        <f ca="1">'Internal data'!CW$281</f>
        <v>0</v>
      </c>
      <c r="CX30" s="52">
        <f ca="1">'Internal data'!CX$281</f>
        <v>0</v>
      </c>
      <c r="CY30" s="52">
        <f ca="1">'Internal data'!CY$281</f>
        <v>0</v>
      </c>
      <c r="CZ30" s="52">
        <f ca="1">'Internal data'!CZ$281</f>
        <v>0</v>
      </c>
      <c r="DA30" s="52">
        <f ca="1">'Internal data'!DA$281</f>
        <v>0</v>
      </c>
      <c r="DB30" s="52">
        <f ca="1">'Internal data'!DB$281</f>
        <v>0</v>
      </c>
      <c r="DC30" s="52">
        <f ca="1">'Internal data'!DC$281</f>
        <v>0</v>
      </c>
      <c r="DD30" s="52">
        <f ca="1">'Internal data'!DD$281</f>
        <v>0</v>
      </c>
      <c r="DE30" s="52">
        <f ca="1">'Internal data'!DE$281</f>
        <v>0</v>
      </c>
      <c r="DF30" s="52">
        <f ca="1">'Internal data'!DF$281</f>
        <v>0</v>
      </c>
      <c r="DG30" s="52">
        <f ca="1">'Internal data'!DG$281</f>
        <v>0</v>
      </c>
      <c r="DH30" s="52">
        <f ca="1">'Internal data'!DH$281</f>
        <v>0</v>
      </c>
      <c r="DI30" s="52">
        <f ca="1">'Internal data'!DI$281</f>
        <v>0</v>
      </c>
      <c r="DJ30" s="52">
        <f ca="1">'Internal data'!DJ$281</f>
        <v>0</v>
      </c>
      <c r="DK30" s="52">
        <f ca="1">'Internal data'!DK$281</f>
        <v>0</v>
      </c>
      <c r="DL30" s="52">
        <f ca="1">'Internal data'!DL$281</f>
        <v>0</v>
      </c>
      <c r="DM30" s="52">
        <f ca="1">'Internal data'!DM$281</f>
        <v>0</v>
      </c>
      <c r="DN30" s="52">
        <f ca="1">'Internal data'!DN$281</f>
        <v>0</v>
      </c>
      <c r="DO30" s="52">
        <f ca="1">'Internal data'!DO$281</f>
        <v>0</v>
      </c>
      <c r="DP30" s="52">
        <f ca="1">'Internal data'!DP$281</f>
        <v>0</v>
      </c>
      <c r="DQ30" s="52">
        <f ca="1">'Internal data'!DQ$281</f>
        <v>0</v>
      </c>
      <c r="DR30" s="52">
        <f ca="1">'Internal data'!DR$281</f>
        <v>0</v>
      </c>
      <c r="DS30" s="52">
        <f ca="1">'Internal data'!DS$281</f>
        <v>0</v>
      </c>
      <c r="DT30" s="52">
        <f ca="1">'Internal data'!DT$281</f>
        <v>0</v>
      </c>
      <c r="DU30" s="52">
        <f ca="1">'Internal data'!DU$281</f>
        <v>0</v>
      </c>
      <c r="DV30" s="52">
        <f ca="1">'Internal data'!DV$281</f>
        <v>0</v>
      </c>
      <c r="DW30" s="52">
        <f ca="1">'Internal data'!DW$281</f>
        <v>0</v>
      </c>
    </row>
    <row r="31" spans="1:127" ht="12.95" customHeight="1" x14ac:dyDescent="0.2"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</row>
    <row r="32" spans="1:127" ht="12.95" customHeight="1" x14ac:dyDescent="0.2">
      <c r="B32" s="2" t="s">
        <v>20</v>
      </c>
      <c r="E32" s="51">
        <f t="shared" ref="E32:P32" ca="1" si="24">SUM(E28:E30)</f>
        <v>0</v>
      </c>
      <c r="F32" s="51">
        <f t="shared" ca="1" si="24"/>
        <v>0</v>
      </c>
      <c r="G32" s="51">
        <f t="shared" ca="1" si="24"/>
        <v>0</v>
      </c>
      <c r="H32" s="51">
        <f t="shared" ca="1" si="24"/>
        <v>0</v>
      </c>
      <c r="I32" s="51">
        <f t="shared" ca="1" si="24"/>
        <v>0</v>
      </c>
      <c r="J32" s="51">
        <f t="shared" ca="1" si="24"/>
        <v>0</v>
      </c>
      <c r="K32" s="51">
        <f t="shared" ca="1" si="24"/>
        <v>0</v>
      </c>
      <c r="L32" s="51">
        <f t="shared" ca="1" si="24"/>
        <v>0</v>
      </c>
      <c r="M32" s="51">
        <f t="shared" ca="1" si="24"/>
        <v>0</v>
      </c>
      <c r="N32" s="51">
        <f t="shared" ca="1" si="24"/>
        <v>0</v>
      </c>
      <c r="O32" s="51">
        <f t="shared" ca="1" si="24"/>
        <v>0</v>
      </c>
      <c r="P32" s="51">
        <f t="shared" ca="1" si="24"/>
        <v>0</v>
      </c>
      <c r="Q32" s="51">
        <f t="shared" ref="Q32:CB32" ca="1" si="25">SUM(Q28:Q30)</f>
        <v>0</v>
      </c>
      <c r="R32" s="51">
        <f t="shared" ca="1" si="25"/>
        <v>0</v>
      </c>
      <c r="S32" s="51">
        <f t="shared" ca="1" si="25"/>
        <v>0</v>
      </c>
      <c r="T32" s="51">
        <f t="shared" ca="1" si="25"/>
        <v>0</v>
      </c>
      <c r="U32" s="51">
        <f t="shared" ca="1" si="25"/>
        <v>0</v>
      </c>
      <c r="V32" s="51">
        <f t="shared" ca="1" si="25"/>
        <v>0</v>
      </c>
      <c r="W32" s="51">
        <f t="shared" ca="1" si="25"/>
        <v>0</v>
      </c>
      <c r="X32" s="51">
        <f t="shared" ca="1" si="25"/>
        <v>0</v>
      </c>
      <c r="Y32" s="51">
        <f t="shared" ca="1" si="25"/>
        <v>0</v>
      </c>
      <c r="Z32" s="51">
        <f t="shared" ca="1" si="25"/>
        <v>0</v>
      </c>
      <c r="AA32" s="51">
        <f t="shared" ca="1" si="25"/>
        <v>0</v>
      </c>
      <c r="AB32" s="51">
        <f t="shared" ca="1" si="25"/>
        <v>0</v>
      </c>
      <c r="AC32" s="51">
        <f t="shared" ca="1" si="25"/>
        <v>0</v>
      </c>
      <c r="AD32" s="51">
        <f t="shared" ca="1" si="25"/>
        <v>0</v>
      </c>
      <c r="AE32" s="51">
        <f t="shared" ca="1" si="25"/>
        <v>0</v>
      </c>
      <c r="AF32" s="51">
        <f t="shared" ca="1" si="25"/>
        <v>0</v>
      </c>
      <c r="AG32" s="51">
        <f t="shared" ca="1" si="25"/>
        <v>0</v>
      </c>
      <c r="AH32" s="51">
        <f t="shared" ca="1" si="25"/>
        <v>0</v>
      </c>
      <c r="AI32" s="51">
        <f t="shared" ca="1" si="25"/>
        <v>0</v>
      </c>
      <c r="AJ32" s="51">
        <f t="shared" ca="1" si="25"/>
        <v>0</v>
      </c>
      <c r="AK32" s="51">
        <f t="shared" ca="1" si="25"/>
        <v>0</v>
      </c>
      <c r="AL32" s="51">
        <f t="shared" ca="1" si="25"/>
        <v>0</v>
      </c>
      <c r="AM32" s="51">
        <f t="shared" ca="1" si="25"/>
        <v>0</v>
      </c>
      <c r="AN32" s="51">
        <f t="shared" ca="1" si="25"/>
        <v>0</v>
      </c>
      <c r="AO32" s="51">
        <f t="shared" ca="1" si="25"/>
        <v>0</v>
      </c>
      <c r="AP32" s="51">
        <f t="shared" ca="1" si="25"/>
        <v>0</v>
      </c>
      <c r="AQ32" s="51">
        <f t="shared" ca="1" si="25"/>
        <v>0</v>
      </c>
      <c r="AR32" s="51">
        <f t="shared" ca="1" si="25"/>
        <v>0</v>
      </c>
      <c r="AS32" s="51">
        <f t="shared" ca="1" si="25"/>
        <v>0</v>
      </c>
      <c r="AT32" s="51">
        <f t="shared" ca="1" si="25"/>
        <v>0</v>
      </c>
      <c r="AU32" s="51">
        <f t="shared" ca="1" si="25"/>
        <v>0</v>
      </c>
      <c r="AV32" s="51">
        <f t="shared" ca="1" si="25"/>
        <v>0</v>
      </c>
      <c r="AW32" s="51">
        <f t="shared" ca="1" si="25"/>
        <v>0</v>
      </c>
      <c r="AX32" s="51">
        <f t="shared" ca="1" si="25"/>
        <v>0</v>
      </c>
      <c r="AY32" s="51">
        <f t="shared" ca="1" si="25"/>
        <v>0</v>
      </c>
      <c r="AZ32" s="51">
        <f t="shared" ca="1" si="25"/>
        <v>0</v>
      </c>
      <c r="BA32" s="51">
        <f t="shared" ca="1" si="25"/>
        <v>0</v>
      </c>
      <c r="BB32" s="51">
        <f t="shared" ca="1" si="25"/>
        <v>0</v>
      </c>
      <c r="BC32" s="51">
        <f t="shared" ca="1" si="25"/>
        <v>0</v>
      </c>
      <c r="BD32" s="51">
        <f t="shared" ca="1" si="25"/>
        <v>0</v>
      </c>
      <c r="BE32" s="51">
        <f t="shared" ca="1" si="25"/>
        <v>0</v>
      </c>
      <c r="BF32" s="51">
        <f t="shared" ca="1" si="25"/>
        <v>0</v>
      </c>
      <c r="BG32" s="51">
        <f t="shared" ca="1" si="25"/>
        <v>0</v>
      </c>
      <c r="BH32" s="51">
        <f t="shared" ca="1" si="25"/>
        <v>0</v>
      </c>
      <c r="BI32" s="51">
        <f t="shared" ca="1" si="25"/>
        <v>0</v>
      </c>
      <c r="BJ32" s="51">
        <f t="shared" ca="1" si="25"/>
        <v>0</v>
      </c>
      <c r="BK32" s="51">
        <f t="shared" ca="1" si="25"/>
        <v>0</v>
      </c>
      <c r="BL32" s="51">
        <f t="shared" ca="1" si="25"/>
        <v>0</v>
      </c>
      <c r="BM32" s="51">
        <f t="shared" ca="1" si="25"/>
        <v>0</v>
      </c>
      <c r="BN32" s="51">
        <f t="shared" ca="1" si="25"/>
        <v>0</v>
      </c>
      <c r="BO32" s="51">
        <f t="shared" ca="1" si="25"/>
        <v>0</v>
      </c>
      <c r="BP32" s="51">
        <f t="shared" ca="1" si="25"/>
        <v>0</v>
      </c>
      <c r="BQ32" s="51">
        <f t="shared" ca="1" si="25"/>
        <v>0</v>
      </c>
      <c r="BR32" s="51">
        <f t="shared" ca="1" si="25"/>
        <v>0</v>
      </c>
      <c r="BS32" s="51">
        <f t="shared" ca="1" si="25"/>
        <v>0</v>
      </c>
      <c r="BT32" s="51">
        <f t="shared" ca="1" si="25"/>
        <v>0</v>
      </c>
      <c r="BU32" s="51">
        <f t="shared" ca="1" si="25"/>
        <v>0</v>
      </c>
      <c r="BV32" s="51">
        <f t="shared" ca="1" si="25"/>
        <v>0</v>
      </c>
      <c r="BW32" s="51">
        <f t="shared" ca="1" si="25"/>
        <v>0</v>
      </c>
      <c r="BX32" s="51">
        <f t="shared" ca="1" si="25"/>
        <v>0</v>
      </c>
      <c r="BY32" s="51">
        <f t="shared" ca="1" si="25"/>
        <v>0</v>
      </c>
      <c r="BZ32" s="51">
        <f t="shared" ca="1" si="25"/>
        <v>0</v>
      </c>
      <c r="CA32" s="51">
        <f t="shared" ca="1" si="25"/>
        <v>0</v>
      </c>
      <c r="CB32" s="51">
        <f t="shared" ca="1" si="25"/>
        <v>0</v>
      </c>
      <c r="CC32" s="51">
        <f t="shared" ref="CC32:DW32" ca="1" si="26">SUM(CC28:CC30)</f>
        <v>0</v>
      </c>
      <c r="CD32" s="51">
        <f t="shared" ca="1" si="26"/>
        <v>0</v>
      </c>
      <c r="CE32" s="51">
        <f t="shared" ca="1" si="26"/>
        <v>0</v>
      </c>
      <c r="CF32" s="51">
        <f t="shared" ca="1" si="26"/>
        <v>0</v>
      </c>
      <c r="CG32" s="51">
        <f t="shared" ca="1" si="26"/>
        <v>0</v>
      </c>
      <c r="CH32" s="51">
        <f t="shared" ca="1" si="26"/>
        <v>0</v>
      </c>
      <c r="CI32" s="51">
        <f t="shared" ca="1" si="26"/>
        <v>0</v>
      </c>
      <c r="CJ32" s="51">
        <f t="shared" ca="1" si="26"/>
        <v>0</v>
      </c>
      <c r="CK32" s="51">
        <f t="shared" ca="1" si="26"/>
        <v>0</v>
      </c>
      <c r="CL32" s="51">
        <f t="shared" ca="1" si="26"/>
        <v>0</v>
      </c>
      <c r="CM32" s="51">
        <f t="shared" ca="1" si="26"/>
        <v>0</v>
      </c>
      <c r="CN32" s="51">
        <f t="shared" ca="1" si="26"/>
        <v>0</v>
      </c>
      <c r="CO32" s="51">
        <f t="shared" ca="1" si="26"/>
        <v>0</v>
      </c>
      <c r="CP32" s="51">
        <f t="shared" ca="1" si="26"/>
        <v>0</v>
      </c>
      <c r="CQ32" s="51">
        <f t="shared" ca="1" si="26"/>
        <v>0</v>
      </c>
      <c r="CR32" s="51">
        <f t="shared" ca="1" si="26"/>
        <v>0</v>
      </c>
      <c r="CS32" s="51">
        <f t="shared" ca="1" si="26"/>
        <v>0</v>
      </c>
      <c r="CT32" s="51">
        <f t="shared" ca="1" si="26"/>
        <v>0</v>
      </c>
      <c r="CU32" s="51">
        <f t="shared" ca="1" si="26"/>
        <v>0</v>
      </c>
      <c r="CV32" s="51">
        <f t="shared" ca="1" si="26"/>
        <v>0</v>
      </c>
      <c r="CW32" s="51">
        <f t="shared" ca="1" si="26"/>
        <v>0</v>
      </c>
      <c r="CX32" s="51">
        <f t="shared" ca="1" si="26"/>
        <v>0</v>
      </c>
      <c r="CY32" s="51">
        <f t="shared" ca="1" si="26"/>
        <v>0</v>
      </c>
      <c r="CZ32" s="51">
        <f t="shared" ca="1" si="26"/>
        <v>0</v>
      </c>
      <c r="DA32" s="51">
        <f t="shared" ca="1" si="26"/>
        <v>0</v>
      </c>
      <c r="DB32" s="51">
        <f t="shared" ca="1" si="26"/>
        <v>0</v>
      </c>
      <c r="DC32" s="51">
        <f t="shared" ca="1" si="26"/>
        <v>0</v>
      </c>
      <c r="DD32" s="51">
        <f t="shared" ca="1" si="26"/>
        <v>0</v>
      </c>
      <c r="DE32" s="51">
        <f t="shared" ca="1" si="26"/>
        <v>0</v>
      </c>
      <c r="DF32" s="51">
        <f t="shared" ca="1" si="26"/>
        <v>0</v>
      </c>
      <c r="DG32" s="51">
        <f t="shared" ca="1" si="26"/>
        <v>0</v>
      </c>
      <c r="DH32" s="51">
        <f t="shared" ca="1" si="26"/>
        <v>0</v>
      </c>
      <c r="DI32" s="51">
        <f t="shared" ca="1" si="26"/>
        <v>0</v>
      </c>
      <c r="DJ32" s="51">
        <f t="shared" ca="1" si="26"/>
        <v>0</v>
      </c>
      <c r="DK32" s="51">
        <f t="shared" ca="1" si="26"/>
        <v>0</v>
      </c>
      <c r="DL32" s="51">
        <f t="shared" ca="1" si="26"/>
        <v>0</v>
      </c>
      <c r="DM32" s="51">
        <f t="shared" ca="1" si="26"/>
        <v>0</v>
      </c>
      <c r="DN32" s="51">
        <f t="shared" ca="1" si="26"/>
        <v>0</v>
      </c>
      <c r="DO32" s="51">
        <f t="shared" ca="1" si="26"/>
        <v>0</v>
      </c>
      <c r="DP32" s="51">
        <f t="shared" ca="1" si="26"/>
        <v>0</v>
      </c>
      <c r="DQ32" s="51">
        <f t="shared" ca="1" si="26"/>
        <v>0</v>
      </c>
      <c r="DR32" s="51">
        <f t="shared" ca="1" si="26"/>
        <v>0</v>
      </c>
      <c r="DS32" s="51">
        <f t="shared" ca="1" si="26"/>
        <v>0</v>
      </c>
      <c r="DT32" s="51">
        <f t="shared" ca="1" si="26"/>
        <v>0</v>
      </c>
      <c r="DU32" s="51">
        <f t="shared" ca="1" si="26"/>
        <v>0</v>
      </c>
      <c r="DV32" s="51">
        <f t="shared" ca="1" si="26"/>
        <v>0</v>
      </c>
      <c r="DW32" s="51">
        <f t="shared" ca="1" si="26"/>
        <v>0</v>
      </c>
    </row>
    <row r="33" spans="1:127" ht="12.95" customHeight="1" x14ac:dyDescent="0.2"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</row>
    <row r="34" spans="1:127" ht="12.95" customHeight="1" x14ac:dyDescent="0.2">
      <c r="B34" s="2" t="str">
        <f>IF('General Data'!$C$8="Y","Members' Capital", "Shareholders' Equity")</f>
        <v>Shareholders' Equity</v>
      </c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</row>
    <row r="35" spans="1:127" ht="12.95" customHeight="1" x14ac:dyDescent="0.2">
      <c r="C35" s="31" t="str">
        <f>IF('General Data'!$C$8="Y","Members' Paid-In Capital", "Paid-In Capital")</f>
        <v>Paid-In Capital</v>
      </c>
      <c r="E35" s="51">
        <f>'Internal data'!E$318</f>
        <v>0</v>
      </c>
      <c r="F35" s="51">
        <f>'Internal data'!F$318</f>
        <v>0</v>
      </c>
      <c r="G35" s="51">
        <f>'Internal data'!G$318</f>
        <v>0</v>
      </c>
      <c r="H35" s="51">
        <f>'Internal data'!H$318</f>
        <v>0</v>
      </c>
      <c r="I35" s="51">
        <f>'Internal data'!I$318</f>
        <v>0</v>
      </c>
      <c r="J35" s="51">
        <f>'Internal data'!J$318</f>
        <v>0</v>
      </c>
      <c r="K35" s="51">
        <f>'Internal data'!K$318</f>
        <v>0</v>
      </c>
      <c r="L35" s="51">
        <f>'Internal data'!L$318</f>
        <v>0</v>
      </c>
      <c r="M35" s="51">
        <f>'Internal data'!M$318</f>
        <v>0</v>
      </c>
      <c r="N35" s="51">
        <f>'Internal data'!N$318</f>
        <v>0</v>
      </c>
      <c r="O35" s="51">
        <f>'Internal data'!O$318</f>
        <v>0</v>
      </c>
      <c r="P35" s="51">
        <f>'Internal data'!P$318</f>
        <v>0</v>
      </c>
      <c r="Q35" s="51">
        <f>'Internal data'!Q$318</f>
        <v>0</v>
      </c>
      <c r="R35" s="51">
        <f>'Internal data'!R$318</f>
        <v>0</v>
      </c>
      <c r="S35" s="51">
        <f>'Internal data'!S$318</f>
        <v>0</v>
      </c>
      <c r="T35" s="51">
        <f>'Internal data'!T$318</f>
        <v>0</v>
      </c>
      <c r="U35" s="51">
        <f>'Internal data'!U$318</f>
        <v>0</v>
      </c>
      <c r="V35" s="51">
        <f>'Internal data'!V$318</f>
        <v>0</v>
      </c>
      <c r="W35" s="51">
        <f>'Internal data'!W$318</f>
        <v>0</v>
      </c>
      <c r="X35" s="51">
        <f>'Internal data'!X$318</f>
        <v>0</v>
      </c>
      <c r="Y35" s="51">
        <f>'Internal data'!Y$318</f>
        <v>0</v>
      </c>
      <c r="Z35" s="51">
        <f>'Internal data'!Z$318</f>
        <v>0</v>
      </c>
      <c r="AA35" s="51">
        <f>'Internal data'!AA$318</f>
        <v>0</v>
      </c>
      <c r="AB35" s="51">
        <f>'Internal data'!AB$318</f>
        <v>0</v>
      </c>
      <c r="AC35" s="51">
        <f>'Internal data'!AC$318</f>
        <v>0</v>
      </c>
      <c r="AD35" s="51">
        <f>'Internal data'!AD$318</f>
        <v>0</v>
      </c>
      <c r="AE35" s="51">
        <f>'Internal data'!AE$318</f>
        <v>0</v>
      </c>
      <c r="AF35" s="51">
        <f>'Internal data'!AF$318</f>
        <v>0</v>
      </c>
      <c r="AG35" s="51">
        <f>'Internal data'!AG$318</f>
        <v>0</v>
      </c>
      <c r="AH35" s="51">
        <f>'Internal data'!AH$318</f>
        <v>0</v>
      </c>
      <c r="AI35" s="51">
        <f>'Internal data'!AI$318</f>
        <v>0</v>
      </c>
      <c r="AJ35" s="51">
        <f>'Internal data'!AJ$318</f>
        <v>0</v>
      </c>
      <c r="AK35" s="51">
        <f>'Internal data'!AK$318</f>
        <v>0</v>
      </c>
      <c r="AL35" s="51">
        <f>'Internal data'!AL$318</f>
        <v>0</v>
      </c>
      <c r="AM35" s="51">
        <f>'Internal data'!AM$318</f>
        <v>0</v>
      </c>
      <c r="AN35" s="51">
        <f>'Internal data'!AN$318</f>
        <v>0</v>
      </c>
      <c r="AO35" s="51">
        <f>'Internal data'!AO$318</f>
        <v>0</v>
      </c>
      <c r="AP35" s="51">
        <f>'Internal data'!AP$318</f>
        <v>0</v>
      </c>
      <c r="AQ35" s="51">
        <f>'Internal data'!AQ$318</f>
        <v>0</v>
      </c>
      <c r="AR35" s="51">
        <f>'Internal data'!AR$318</f>
        <v>0</v>
      </c>
      <c r="AS35" s="51">
        <f>'Internal data'!AS$318</f>
        <v>0</v>
      </c>
      <c r="AT35" s="51">
        <f>'Internal data'!AT$318</f>
        <v>0</v>
      </c>
      <c r="AU35" s="51">
        <f>'Internal data'!AU$318</f>
        <v>0</v>
      </c>
      <c r="AV35" s="51">
        <f>'Internal data'!AV$318</f>
        <v>0</v>
      </c>
      <c r="AW35" s="51">
        <f>'Internal data'!AW$318</f>
        <v>0</v>
      </c>
      <c r="AX35" s="51">
        <f>'Internal data'!AX$318</f>
        <v>0</v>
      </c>
      <c r="AY35" s="51">
        <f>'Internal data'!AY$318</f>
        <v>0</v>
      </c>
      <c r="AZ35" s="51">
        <f>'Internal data'!AZ$318</f>
        <v>0</v>
      </c>
      <c r="BA35" s="51">
        <f>'Internal data'!BA$318</f>
        <v>0</v>
      </c>
      <c r="BB35" s="51">
        <f>'Internal data'!BB$318</f>
        <v>0</v>
      </c>
      <c r="BC35" s="51">
        <f>'Internal data'!BC$318</f>
        <v>0</v>
      </c>
      <c r="BD35" s="51">
        <f>'Internal data'!BD$318</f>
        <v>0</v>
      </c>
      <c r="BE35" s="51">
        <f>'Internal data'!BE$318</f>
        <v>0</v>
      </c>
      <c r="BF35" s="51">
        <f>'Internal data'!BF$318</f>
        <v>0</v>
      </c>
      <c r="BG35" s="51">
        <f>'Internal data'!BG$318</f>
        <v>0</v>
      </c>
      <c r="BH35" s="51">
        <f>'Internal data'!BH$318</f>
        <v>0</v>
      </c>
      <c r="BI35" s="51">
        <f>'Internal data'!BI$318</f>
        <v>0</v>
      </c>
      <c r="BJ35" s="51">
        <f>'Internal data'!BJ$318</f>
        <v>0</v>
      </c>
      <c r="BK35" s="51">
        <f>'Internal data'!BK$318</f>
        <v>0</v>
      </c>
      <c r="BL35" s="51">
        <f>'Internal data'!BL$318</f>
        <v>0</v>
      </c>
      <c r="BM35" s="51">
        <f>'Internal data'!BM$318</f>
        <v>0</v>
      </c>
      <c r="BN35" s="51">
        <f>'Internal data'!BN$318</f>
        <v>0</v>
      </c>
      <c r="BO35" s="51">
        <f>'Internal data'!BO$318</f>
        <v>0</v>
      </c>
      <c r="BP35" s="51">
        <f>'Internal data'!BP$318</f>
        <v>0</v>
      </c>
      <c r="BQ35" s="51">
        <f>'Internal data'!BQ$318</f>
        <v>0</v>
      </c>
      <c r="BR35" s="51">
        <f>'Internal data'!BR$318</f>
        <v>0</v>
      </c>
      <c r="BS35" s="51">
        <f>'Internal data'!BS$318</f>
        <v>0</v>
      </c>
      <c r="BT35" s="51">
        <f>'Internal data'!BT$318</f>
        <v>0</v>
      </c>
      <c r="BU35" s="51">
        <f>'Internal data'!BU$318</f>
        <v>0</v>
      </c>
      <c r="BV35" s="51">
        <f>'Internal data'!BV$318</f>
        <v>0</v>
      </c>
      <c r="BW35" s="51">
        <f>'Internal data'!BW$318</f>
        <v>0</v>
      </c>
      <c r="BX35" s="51">
        <f>'Internal data'!BX$318</f>
        <v>0</v>
      </c>
      <c r="BY35" s="51">
        <f>'Internal data'!BY$318</f>
        <v>0</v>
      </c>
      <c r="BZ35" s="51">
        <f>'Internal data'!BZ$318</f>
        <v>0</v>
      </c>
      <c r="CA35" s="51">
        <f>'Internal data'!CA$318</f>
        <v>0</v>
      </c>
      <c r="CB35" s="51">
        <f>'Internal data'!CB$318</f>
        <v>0</v>
      </c>
      <c r="CC35" s="51">
        <f>'Internal data'!CC$318</f>
        <v>0</v>
      </c>
      <c r="CD35" s="51">
        <f>'Internal data'!CD$318</f>
        <v>0</v>
      </c>
      <c r="CE35" s="51">
        <f>'Internal data'!CE$318</f>
        <v>0</v>
      </c>
      <c r="CF35" s="51">
        <f>'Internal data'!CF$318</f>
        <v>0</v>
      </c>
      <c r="CG35" s="51">
        <f>'Internal data'!CG$318</f>
        <v>0</v>
      </c>
      <c r="CH35" s="51">
        <f>'Internal data'!CH$318</f>
        <v>0</v>
      </c>
      <c r="CI35" s="51">
        <f>'Internal data'!CI$318</f>
        <v>0</v>
      </c>
      <c r="CJ35" s="51">
        <f>'Internal data'!CJ$318</f>
        <v>0</v>
      </c>
      <c r="CK35" s="51">
        <f>'Internal data'!CK$318</f>
        <v>0</v>
      </c>
      <c r="CL35" s="51">
        <f>'Internal data'!CL$318</f>
        <v>0</v>
      </c>
      <c r="CM35" s="51">
        <f>'Internal data'!CM$318</f>
        <v>0</v>
      </c>
      <c r="CN35" s="51">
        <f>'Internal data'!CN$318</f>
        <v>0</v>
      </c>
      <c r="CO35" s="51">
        <f>'Internal data'!CO$318</f>
        <v>0</v>
      </c>
      <c r="CP35" s="51">
        <f>'Internal data'!CP$318</f>
        <v>0</v>
      </c>
      <c r="CQ35" s="51">
        <f>'Internal data'!CQ$318</f>
        <v>0</v>
      </c>
      <c r="CR35" s="51">
        <f>'Internal data'!CR$318</f>
        <v>0</v>
      </c>
      <c r="CS35" s="51">
        <f>'Internal data'!CS$318</f>
        <v>0</v>
      </c>
      <c r="CT35" s="51">
        <f>'Internal data'!CT$318</f>
        <v>0</v>
      </c>
      <c r="CU35" s="51">
        <f>'Internal data'!CU$318</f>
        <v>0</v>
      </c>
      <c r="CV35" s="51">
        <f>'Internal data'!CV$318</f>
        <v>0</v>
      </c>
      <c r="CW35" s="51">
        <f>'Internal data'!CW$318</f>
        <v>0</v>
      </c>
      <c r="CX35" s="51">
        <f>'Internal data'!CX$318</f>
        <v>0</v>
      </c>
      <c r="CY35" s="51">
        <f>'Internal data'!CY$318</f>
        <v>0</v>
      </c>
      <c r="CZ35" s="51">
        <f>'Internal data'!CZ$318</f>
        <v>0</v>
      </c>
      <c r="DA35" s="51">
        <f>'Internal data'!DA$318</f>
        <v>0</v>
      </c>
      <c r="DB35" s="51">
        <f>'Internal data'!DB$318</f>
        <v>0</v>
      </c>
      <c r="DC35" s="51">
        <f>'Internal data'!DC$318</f>
        <v>0</v>
      </c>
      <c r="DD35" s="51">
        <f>'Internal data'!DD$318</f>
        <v>0</v>
      </c>
      <c r="DE35" s="51">
        <f>'Internal data'!DE$318</f>
        <v>0</v>
      </c>
      <c r="DF35" s="51">
        <f>'Internal data'!DF$318</f>
        <v>0</v>
      </c>
      <c r="DG35" s="51">
        <f>'Internal data'!DG$318</f>
        <v>0</v>
      </c>
      <c r="DH35" s="51">
        <f>'Internal data'!DH$318</f>
        <v>0</v>
      </c>
      <c r="DI35" s="51">
        <f>'Internal data'!DI$318</f>
        <v>0</v>
      </c>
      <c r="DJ35" s="51">
        <f>'Internal data'!DJ$318</f>
        <v>0</v>
      </c>
      <c r="DK35" s="51">
        <f>'Internal data'!DK$318</f>
        <v>0</v>
      </c>
      <c r="DL35" s="51">
        <f>'Internal data'!DL$318</f>
        <v>0</v>
      </c>
      <c r="DM35" s="51">
        <f>'Internal data'!DM$318</f>
        <v>0</v>
      </c>
      <c r="DN35" s="51">
        <f>'Internal data'!DN$318</f>
        <v>0</v>
      </c>
      <c r="DO35" s="51">
        <f>'Internal data'!DO$318</f>
        <v>0</v>
      </c>
      <c r="DP35" s="51">
        <f>'Internal data'!DP$318</f>
        <v>0</v>
      </c>
      <c r="DQ35" s="51">
        <f>'Internal data'!DQ$318</f>
        <v>0</v>
      </c>
      <c r="DR35" s="51">
        <f>'Internal data'!DR$318</f>
        <v>0</v>
      </c>
      <c r="DS35" s="51">
        <f>'Internal data'!DS$318</f>
        <v>0</v>
      </c>
      <c r="DT35" s="51">
        <f>'Internal data'!DT$318</f>
        <v>0</v>
      </c>
      <c r="DU35" s="51">
        <f>'Internal data'!DU$318</f>
        <v>0</v>
      </c>
      <c r="DV35" s="51">
        <f>'Internal data'!DV$318</f>
        <v>0</v>
      </c>
      <c r="DW35" s="51">
        <f>'Internal data'!DW$318</f>
        <v>0</v>
      </c>
    </row>
    <row r="36" spans="1:127" ht="12.95" customHeight="1" x14ac:dyDescent="0.2">
      <c r="C36" s="31" t="str">
        <f>IF('General Data'!$C$8="Y","Undistributed Members' Earnings", "Retained Earnings")</f>
        <v>Retained Earnings</v>
      </c>
      <c r="E36" s="53">
        <f>E81-'Internal data'!E316 +'Internal data'!E129 +'Internal data'!E154 +E134+'Internal data'!E112+'Internal data'!E143+'Internal data'!E199-'Internal data'!E210-'Internal data'!E231-'Internal data'!E242-'Internal data'!E326+'Internal data'!E166</f>
        <v>0</v>
      </c>
      <c r="F36" s="53">
        <f t="shared" ref="F36:AK36" si="27">E36+F81</f>
        <v>0</v>
      </c>
      <c r="G36" s="53">
        <f t="shared" ca="1" si="27"/>
        <v>0</v>
      </c>
      <c r="H36" s="53">
        <f t="shared" ca="1" si="27"/>
        <v>0</v>
      </c>
      <c r="I36" s="53">
        <f t="shared" ca="1" si="27"/>
        <v>0</v>
      </c>
      <c r="J36" s="53">
        <f t="shared" ca="1" si="27"/>
        <v>0</v>
      </c>
      <c r="K36" s="53">
        <f t="shared" ca="1" si="27"/>
        <v>0</v>
      </c>
      <c r="L36" s="53">
        <f t="shared" ca="1" si="27"/>
        <v>0</v>
      </c>
      <c r="M36" s="53">
        <f t="shared" ca="1" si="27"/>
        <v>0</v>
      </c>
      <c r="N36" s="53">
        <f t="shared" ca="1" si="27"/>
        <v>0</v>
      </c>
      <c r="O36" s="53">
        <f t="shared" ca="1" si="27"/>
        <v>0</v>
      </c>
      <c r="P36" s="53">
        <f t="shared" ca="1" si="27"/>
        <v>0</v>
      </c>
      <c r="Q36" s="53">
        <f t="shared" ca="1" si="27"/>
        <v>0</v>
      </c>
      <c r="R36" s="53">
        <f t="shared" ca="1" si="27"/>
        <v>0</v>
      </c>
      <c r="S36" s="53">
        <f t="shared" ca="1" si="27"/>
        <v>0</v>
      </c>
      <c r="T36" s="53">
        <f t="shared" ca="1" si="27"/>
        <v>0</v>
      </c>
      <c r="U36" s="53">
        <f t="shared" ca="1" si="27"/>
        <v>0</v>
      </c>
      <c r="V36" s="53">
        <f t="shared" ca="1" si="27"/>
        <v>0</v>
      </c>
      <c r="W36" s="53">
        <f t="shared" ca="1" si="27"/>
        <v>0</v>
      </c>
      <c r="X36" s="53">
        <f t="shared" ca="1" si="27"/>
        <v>0</v>
      </c>
      <c r="Y36" s="53">
        <f t="shared" ca="1" si="27"/>
        <v>0</v>
      </c>
      <c r="Z36" s="53">
        <f t="shared" ca="1" si="27"/>
        <v>0</v>
      </c>
      <c r="AA36" s="53">
        <f t="shared" ca="1" si="27"/>
        <v>0</v>
      </c>
      <c r="AB36" s="53">
        <f t="shared" ca="1" si="27"/>
        <v>0</v>
      </c>
      <c r="AC36" s="53">
        <f t="shared" ca="1" si="27"/>
        <v>0</v>
      </c>
      <c r="AD36" s="53">
        <f t="shared" ca="1" si="27"/>
        <v>0</v>
      </c>
      <c r="AE36" s="53">
        <f t="shared" ca="1" si="27"/>
        <v>0</v>
      </c>
      <c r="AF36" s="53">
        <f t="shared" ca="1" si="27"/>
        <v>0</v>
      </c>
      <c r="AG36" s="53">
        <f t="shared" ca="1" si="27"/>
        <v>0</v>
      </c>
      <c r="AH36" s="53">
        <f t="shared" ca="1" si="27"/>
        <v>0</v>
      </c>
      <c r="AI36" s="53">
        <f t="shared" ca="1" si="27"/>
        <v>0</v>
      </c>
      <c r="AJ36" s="53">
        <f t="shared" ca="1" si="27"/>
        <v>0</v>
      </c>
      <c r="AK36" s="53">
        <f t="shared" ca="1" si="27"/>
        <v>0</v>
      </c>
      <c r="AL36" s="53">
        <f t="shared" ref="AL36:BQ36" ca="1" si="28">AK36+AL81</f>
        <v>0</v>
      </c>
      <c r="AM36" s="53">
        <f t="shared" ca="1" si="28"/>
        <v>0</v>
      </c>
      <c r="AN36" s="53">
        <f t="shared" ca="1" si="28"/>
        <v>0</v>
      </c>
      <c r="AO36" s="53">
        <f t="shared" ca="1" si="28"/>
        <v>0</v>
      </c>
      <c r="AP36" s="53">
        <f t="shared" ca="1" si="28"/>
        <v>0</v>
      </c>
      <c r="AQ36" s="53">
        <f t="shared" ca="1" si="28"/>
        <v>0</v>
      </c>
      <c r="AR36" s="53">
        <f t="shared" ca="1" si="28"/>
        <v>0</v>
      </c>
      <c r="AS36" s="53">
        <f t="shared" ca="1" si="28"/>
        <v>0</v>
      </c>
      <c r="AT36" s="53">
        <f t="shared" ca="1" si="28"/>
        <v>0</v>
      </c>
      <c r="AU36" s="53">
        <f t="shared" ca="1" si="28"/>
        <v>0</v>
      </c>
      <c r="AV36" s="53">
        <f t="shared" ca="1" si="28"/>
        <v>0</v>
      </c>
      <c r="AW36" s="53">
        <f t="shared" ca="1" si="28"/>
        <v>0</v>
      </c>
      <c r="AX36" s="53">
        <f t="shared" ca="1" si="28"/>
        <v>0</v>
      </c>
      <c r="AY36" s="53">
        <f t="shared" ca="1" si="28"/>
        <v>0</v>
      </c>
      <c r="AZ36" s="53">
        <f t="shared" ca="1" si="28"/>
        <v>0</v>
      </c>
      <c r="BA36" s="53">
        <f t="shared" ca="1" si="28"/>
        <v>0</v>
      </c>
      <c r="BB36" s="53">
        <f t="shared" ca="1" si="28"/>
        <v>0</v>
      </c>
      <c r="BC36" s="53">
        <f t="shared" ca="1" si="28"/>
        <v>0</v>
      </c>
      <c r="BD36" s="53">
        <f t="shared" ca="1" si="28"/>
        <v>0</v>
      </c>
      <c r="BE36" s="53">
        <f t="shared" ca="1" si="28"/>
        <v>0</v>
      </c>
      <c r="BF36" s="53">
        <f t="shared" ca="1" si="28"/>
        <v>0</v>
      </c>
      <c r="BG36" s="53">
        <f t="shared" ca="1" si="28"/>
        <v>0</v>
      </c>
      <c r="BH36" s="53">
        <f t="shared" ca="1" si="28"/>
        <v>0</v>
      </c>
      <c r="BI36" s="53">
        <f t="shared" ca="1" si="28"/>
        <v>0</v>
      </c>
      <c r="BJ36" s="53">
        <f t="shared" ca="1" si="28"/>
        <v>0</v>
      </c>
      <c r="BK36" s="53">
        <f t="shared" ca="1" si="28"/>
        <v>0</v>
      </c>
      <c r="BL36" s="53">
        <f t="shared" ca="1" si="28"/>
        <v>0</v>
      </c>
      <c r="BM36" s="53">
        <f t="shared" ca="1" si="28"/>
        <v>0</v>
      </c>
      <c r="BN36" s="53">
        <f t="shared" ca="1" si="28"/>
        <v>0</v>
      </c>
      <c r="BO36" s="53">
        <f t="shared" ca="1" si="28"/>
        <v>0</v>
      </c>
      <c r="BP36" s="53">
        <f t="shared" ca="1" si="28"/>
        <v>0</v>
      </c>
      <c r="BQ36" s="53">
        <f t="shared" ca="1" si="28"/>
        <v>0</v>
      </c>
      <c r="BR36" s="53">
        <f t="shared" ref="BR36:CW36" ca="1" si="29">BQ36+BR81</f>
        <v>0</v>
      </c>
      <c r="BS36" s="53">
        <f t="shared" ca="1" si="29"/>
        <v>0</v>
      </c>
      <c r="BT36" s="53">
        <f t="shared" ca="1" si="29"/>
        <v>0</v>
      </c>
      <c r="BU36" s="53">
        <f t="shared" ca="1" si="29"/>
        <v>0</v>
      </c>
      <c r="BV36" s="53">
        <f t="shared" ca="1" si="29"/>
        <v>0</v>
      </c>
      <c r="BW36" s="53">
        <f t="shared" ca="1" si="29"/>
        <v>0</v>
      </c>
      <c r="BX36" s="53">
        <f t="shared" ca="1" si="29"/>
        <v>0</v>
      </c>
      <c r="BY36" s="53">
        <f t="shared" ca="1" si="29"/>
        <v>0</v>
      </c>
      <c r="BZ36" s="53">
        <f t="shared" ca="1" si="29"/>
        <v>0</v>
      </c>
      <c r="CA36" s="53">
        <f t="shared" ca="1" si="29"/>
        <v>0</v>
      </c>
      <c r="CB36" s="53">
        <f t="shared" ca="1" si="29"/>
        <v>0</v>
      </c>
      <c r="CC36" s="53">
        <f t="shared" ca="1" si="29"/>
        <v>0</v>
      </c>
      <c r="CD36" s="53">
        <f t="shared" ca="1" si="29"/>
        <v>0</v>
      </c>
      <c r="CE36" s="53">
        <f t="shared" ca="1" si="29"/>
        <v>0</v>
      </c>
      <c r="CF36" s="53">
        <f t="shared" ca="1" si="29"/>
        <v>0</v>
      </c>
      <c r="CG36" s="53">
        <f t="shared" ca="1" si="29"/>
        <v>0</v>
      </c>
      <c r="CH36" s="53">
        <f t="shared" ca="1" si="29"/>
        <v>0</v>
      </c>
      <c r="CI36" s="53">
        <f t="shared" ca="1" si="29"/>
        <v>0</v>
      </c>
      <c r="CJ36" s="53">
        <f t="shared" ca="1" si="29"/>
        <v>0</v>
      </c>
      <c r="CK36" s="53">
        <f t="shared" ca="1" si="29"/>
        <v>0</v>
      </c>
      <c r="CL36" s="53">
        <f t="shared" ca="1" si="29"/>
        <v>0</v>
      </c>
      <c r="CM36" s="53">
        <f t="shared" ca="1" si="29"/>
        <v>0</v>
      </c>
      <c r="CN36" s="53">
        <f t="shared" ca="1" si="29"/>
        <v>0</v>
      </c>
      <c r="CO36" s="53">
        <f t="shared" ca="1" si="29"/>
        <v>0</v>
      </c>
      <c r="CP36" s="53">
        <f t="shared" ca="1" si="29"/>
        <v>0</v>
      </c>
      <c r="CQ36" s="53">
        <f t="shared" ca="1" si="29"/>
        <v>0</v>
      </c>
      <c r="CR36" s="53">
        <f t="shared" ca="1" si="29"/>
        <v>0</v>
      </c>
      <c r="CS36" s="53">
        <f t="shared" ca="1" si="29"/>
        <v>0</v>
      </c>
      <c r="CT36" s="53">
        <f t="shared" ca="1" si="29"/>
        <v>0</v>
      </c>
      <c r="CU36" s="53">
        <f t="shared" ca="1" si="29"/>
        <v>0</v>
      </c>
      <c r="CV36" s="53">
        <f t="shared" ca="1" si="29"/>
        <v>0</v>
      </c>
      <c r="CW36" s="53">
        <f t="shared" ca="1" si="29"/>
        <v>0</v>
      </c>
      <c r="CX36" s="53">
        <f t="shared" ref="CX36:DW36" ca="1" si="30">CW36+CX81</f>
        <v>0</v>
      </c>
      <c r="CY36" s="53">
        <f t="shared" ca="1" si="30"/>
        <v>0</v>
      </c>
      <c r="CZ36" s="53">
        <f t="shared" ca="1" si="30"/>
        <v>0</v>
      </c>
      <c r="DA36" s="53">
        <f t="shared" ca="1" si="30"/>
        <v>0</v>
      </c>
      <c r="DB36" s="53">
        <f t="shared" ca="1" si="30"/>
        <v>0</v>
      </c>
      <c r="DC36" s="53">
        <f t="shared" ca="1" si="30"/>
        <v>0</v>
      </c>
      <c r="DD36" s="53">
        <f t="shared" ca="1" si="30"/>
        <v>0</v>
      </c>
      <c r="DE36" s="53">
        <f t="shared" ca="1" si="30"/>
        <v>0</v>
      </c>
      <c r="DF36" s="53">
        <f t="shared" ca="1" si="30"/>
        <v>0</v>
      </c>
      <c r="DG36" s="53">
        <f t="shared" ca="1" si="30"/>
        <v>0</v>
      </c>
      <c r="DH36" s="53">
        <f t="shared" ca="1" si="30"/>
        <v>0</v>
      </c>
      <c r="DI36" s="53">
        <f t="shared" ca="1" si="30"/>
        <v>0</v>
      </c>
      <c r="DJ36" s="53">
        <f t="shared" ca="1" si="30"/>
        <v>0</v>
      </c>
      <c r="DK36" s="53">
        <f t="shared" ca="1" si="30"/>
        <v>0</v>
      </c>
      <c r="DL36" s="53">
        <f t="shared" ca="1" si="30"/>
        <v>0</v>
      </c>
      <c r="DM36" s="53">
        <f t="shared" ca="1" si="30"/>
        <v>0</v>
      </c>
      <c r="DN36" s="53">
        <f t="shared" ca="1" si="30"/>
        <v>0</v>
      </c>
      <c r="DO36" s="53">
        <f t="shared" ca="1" si="30"/>
        <v>0</v>
      </c>
      <c r="DP36" s="53">
        <f t="shared" ca="1" si="30"/>
        <v>0</v>
      </c>
      <c r="DQ36" s="53">
        <f t="shared" ca="1" si="30"/>
        <v>0</v>
      </c>
      <c r="DR36" s="53">
        <f t="shared" ca="1" si="30"/>
        <v>0</v>
      </c>
      <c r="DS36" s="53">
        <f t="shared" ca="1" si="30"/>
        <v>0</v>
      </c>
      <c r="DT36" s="53">
        <f t="shared" ca="1" si="30"/>
        <v>0</v>
      </c>
      <c r="DU36" s="53">
        <f t="shared" ca="1" si="30"/>
        <v>0</v>
      </c>
      <c r="DV36" s="53">
        <f t="shared" ca="1" si="30"/>
        <v>0</v>
      </c>
      <c r="DW36" s="53">
        <f t="shared" ca="1" si="30"/>
        <v>0</v>
      </c>
    </row>
    <row r="37" spans="1:127" ht="12.95" customHeight="1" x14ac:dyDescent="0.2">
      <c r="C37" s="31" t="str">
        <f>IF('General Data'!$C$8="Y","Less: Members' Interest Repurchased", "Less: Treasury Stock")</f>
        <v>Less: Treasury Stock</v>
      </c>
      <c r="E37" s="52">
        <f>'Internal data'!E$328</f>
        <v>0</v>
      </c>
      <c r="F37" s="52">
        <f>'Internal data'!F$328</f>
        <v>0</v>
      </c>
      <c r="G37" s="52">
        <f>'Internal data'!G$328</f>
        <v>0</v>
      </c>
      <c r="H37" s="52">
        <f>'Internal data'!H$328</f>
        <v>0</v>
      </c>
      <c r="I37" s="52">
        <f>'Internal data'!I$328</f>
        <v>0</v>
      </c>
      <c r="J37" s="52">
        <f>'Internal data'!J$328</f>
        <v>0</v>
      </c>
      <c r="K37" s="52">
        <f>'Internal data'!K$328</f>
        <v>0</v>
      </c>
      <c r="L37" s="52">
        <f>'Internal data'!L$328</f>
        <v>0</v>
      </c>
      <c r="M37" s="52">
        <f>'Internal data'!M$328</f>
        <v>0</v>
      </c>
      <c r="N37" s="52">
        <f>'Internal data'!N$328</f>
        <v>0</v>
      </c>
      <c r="O37" s="52">
        <f>'Internal data'!O$328</f>
        <v>0</v>
      </c>
      <c r="P37" s="52">
        <f>'Internal data'!P$328</f>
        <v>0</v>
      </c>
      <c r="Q37" s="52">
        <f>'Internal data'!Q$328</f>
        <v>0</v>
      </c>
      <c r="R37" s="52">
        <f>'Internal data'!R$328</f>
        <v>0</v>
      </c>
      <c r="S37" s="52">
        <f>'Internal data'!S$328</f>
        <v>0</v>
      </c>
      <c r="T37" s="52">
        <f>'Internal data'!T$328</f>
        <v>0</v>
      </c>
      <c r="U37" s="52">
        <f>'Internal data'!U$328</f>
        <v>0</v>
      </c>
      <c r="V37" s="52">
        <f>'Internal data'!V$328</f>
        <v>0</v>
      </c>
      <c r="W37" s="52">
        <f>'Internal data'!W$328</f>
        <v>0</v>
      </c>
      <c r="X37" s="52">
        <f>'Internal data'!X$328</f>
        <v>0</v>
      </c>
      <c r="Y37" s="52">
        <f>'Internal data'!Y$328</f>
        <v>0</v>
      </c>
      <c r="Z37" s="52">
        <f>'Internal data'!Z$328</f>
        <v>0</v>
      </c>
      <c r="AA37" s="52">
        <f>'Internal data'!AA$328</f>
        <v>0</v>
      </c>
      <c r="AB37" s="52">
        <f>'Internal data'!AB$328</f>
        <v>0</v>
      </c>
      <c r="AC37" s="52">
        <f>'Internal data'!AC$328</f>
        <v>0</v>
      </c>
      <c r="AD37" s="52">
        <f>'Internal data'!AD$328</f>
        <v>0</v>
      </c>
      <c r="AE37" s="52">
        <f>'Internal data'!AE$328</f>
        <v>0</v>
      </c>
      <c r="AF37" s="52">
        <f>'Internal data'!AF$328</f>
        <v>0</v>
      </c>
      <c r="AG37" s="52">
        <f>'Internal data'!AG$328</f>
        <v>0</v>
      </c>
      <c r="AH37" s="52">
        <f>'Internal data'!AH$328</f>
        <v>0</v>
      </c>
      <c r="AI37" s="52">
        <f>'Internal data'!AI$328</f>
        <v>0</v>
      </c>
      <c r="AJ37" s="52">
        <f>'Internal data'!AJ$328</f>
        <v>0</v>
      </c>
      <c r="AK37" s="52">
        <f>'Internal data'!AK$328</f>
        <v>0</v>
      </c>
      <c r="AL37" s="52">
        <f>'Internal data'!AL$328</f>
        <v>0</v>
      </c>
      <c r="AM37" s="52">
        <f>'Internal data'!AM$328</f>
        <v>0</v>
      </c>
      <c r="AN37" s="52">
        <f>'Internal data'!AN$328</f>
        <v>0</v>
      </c>
      <c r="AO37" s="52">
        <f>'Internal data'!AO$328</f>
        <v>0</v>
      </c>
      <c r="AP37" s="52">
        <f>'Internal data'!AP$328</f>
        <v>0</v>
      </c>
      <c r="AQ37" s="52">
        <f>'Internal data'!AQ$328</f>
        <v>0</v>
      </c>
      <c r="AR37" s="52">
        <f>'Internal data'!AR$328</f>
        <v>0</v>
      </c>
      <c r="AS37" s="52">
        <f>'Internal data'!AS$328</f>
        <v>0</v>
      </c>
      <c r="AT37" s="52">
        <f>'Internal data'!AT$328</f>
        <v>0</v>
      </c>
      <c r="AU37" s="52">
        <f>'Internal data'!AU$328</f>
        <v>0</v>
      </c>
      <c r="AV37" s="52">
        <f>'Internal data'!AV$328</f>
        <v>0</v>
      </c>
      <c r="AW37" s="52">
        <f>'Internal data'!AW$328</f>
        <v>0</v>
      </c>
      <c r="AX37" s="52">
        <f>'Internal data'!AX$328</f>
        <v>0</v>
      </c>
      <c r="AY37" s="52">
        <f>'Internal data'!AY$328</f>
        <v>0</v>
      </c>
      <c r="AZ37" s="52">
        <f>'Internal data'!AZ$328</f>
        <v>0</v>
      </c>
      <c r="BA37" s="52">
        <f>'Internal data'!BA$328</f>
        <v>0</v>
      </c>
      <c r="BB37" s="52">
        <f>'Internal data'!BB$328</f>
        <v>0</v>
      </c>
      <c r="BC37" s="52">
        <f>'Internal data'!BC$328</f>
        <v>0</v>
      </c>
      <c r="BD37" s="52">
        <f>'Internal data'!BD$328</f>
        <v>0</v>
      </c>
      <c r="BE37" s="52">
        <f>'Internal data'!BE$328</f>
        <v>0</v>
      </c>
      <c r="BF37" s="52">
        <f>'Internal data'!BF$328</f>
        <v>0</v>
      </c>
      <c r="BG37" s="52">
        <f>'Internal data'!BG$328</f>
        <v>0</v>
      </c>
      <c r="BH37" s="52">
        <f>'Internal data'!BH$328</f>
        <v>0</v>
      </c>
      <c r="BI37" s="52">
        <f>'Internal data'!BI$328</f>
        <v>0</v>
      </c>
      <c r="BJ37" s="52">
        <f>'Internal data'!BJ$328</f>
        <v>0</v>
      </c>
      <c r="BK37" s="52">
        <f>'Internal data'!BK$328</f>
        <v>0</v>
      </c>
      <c r="BL37" s="52">
        <f>'Internal data'!BL$328</f>
        <v>0</v>
      </c>
      <c r="BM37" s="52">
        <f>'Internal data'!BM$328</f>
        <v>0</v>
      </c>
      <c r="BN37" s="52">
        <f>'Internal data'!BN$328</f>
        <v>0</v>
      </c>
      <c r="BO37" s="52">
        <f>'Internal data'!BO$328</f>
        <v>0</v>
      </c>
      <c r="BP37" s="52">
        <f>'Internal data'!BP$328</f>
        <v>0</v>
      </c>
      <c r="BQ37" s="52">
        <f>'Internal data'!BQ$328</f>
        <v>0</v>
      </c>
      <c r="BR37" s="52">
        <f>'Internal data'!BR$328</f>
        <v>0</v>
      </c>
      <c r="BS37" s="52">
        <f>'Internal data'!BS$328</f>
        <v>0</v>
      </c>
      <c r="BT37" s="52">
        <f>'Internal data'!BT$328</f>
        <v>0</v>
      </c>
      <c r="BU37" s="52">
        <f>'Internal data'!BU$328</f>
        <v>0</v>
      </c>
      <c r="BV37" s="52">
        <f>'Internal data'!BV$328</f>
        <v>0</v>
      </c>
      <c r="BW37" s="52">
        <f>'Internal data'!BW$328</f>
        <v>0</v>
      </c>
      <c r="BX37" s="52">
        <f>'Internal data'!BX$328</f>
        <v>0</v>
      </c>
      <c r="BY37" s="52">
        <f>'Internal data'!BY$328</f>
        <v>0</v>
      </c>
      <c r="BZ37" s="52">
        <f>'Internal data'!BZ$328</f>
        <v>0</v>
      </c>
      <c r="CA37" s="52">
        <f>'Internal data'!CA$328</f>
        <v>0</v>
      </c>
      <c r="CB37" s="52">
        <f>'Internal data'!CB$328</f>
        <v>0</v>
      </c>
      <c r="CC37" s="52">
        <f>'Internal data'!CC$328</f>
        <v>0</v>
      </c>
      <c r="CD37" s="52">
        <f>'Internal data'!CD$328</f>
        <v>0</v>
      </c>
      <c r="CE37" s="52">
        <f>'Internal data'!CE$328</f>
        <v>0</v>
      </c>
      <c r="CF37" s="52">
        <f>'Internal data'!CF$328</f>
        <v>0</v>
      </c>
      <c r="CG37" s="52">
        <f>'Internal data'!CG$328</f>
        <v>0</v>
      </c>
      <c r="CH37" s="52">
        <f>'Internal data'!CH$328</f>
        <v>0</v>
      </c>
      <c r="CI37" s="52">
        <f>'Internal data'!CI$328</f>
        <v>0</v>
      </c>
      <c r="CJ37" s="52">
        <f>'Internal data'!CJ$328</f>
        <v>0</v>
      </c>
      <c r="CK37" s="52">
        <f>'Internal data'!CK$328</f>
        <v>0</v>
      </c>
      <c r="CL37" s="52">
        <f>'Internal data'!CL$328</f>
        <v>0</v>
      </c>
      <c r="CM37" s="52">
        <f>'Internal data'!CM$328</f>
        <v>0</v>
      </c>
      <c r="CN37" s="52">
        <f>'Internal data'!CN$328</f>
        <v>0</v>
      </c>
      <c r="CO37" s="52">
        <f>'Internal data'!CO$328</f>
        <v>0</v>
      </c>
      <c r="CP37" s="52">
        <f>'Internal data'!CP$328</f>
        <v>0</v>
      </c>
      <c r="CQ37" s="52">
        <f>'Internal data'!CQ$328</f>
        <v>0</v>
      </c>
      <c r="CR37" s="52">
        <f>'Internal data'!CR$328</f>
        <v>0</v>
      </c>
      <c r="CS37" s="52">
        <f>'Internal data'!CS$328</f>
        <v>0</v>
      </c>
      <c r="CT37" s="52">
        <f>'Internal data'!CT$328</f>
        <v>0</v>
      </c>
      <c r="CU37" s="52">
        <f>'Internal data'!CU$328</f>
        <v>0</v>
      </c>
      <c r="CV37" s="52">
        <f>'Internal data'!CV$328</f>
        <v>0</v>
      </c>
      <c r="CW37" s="52">
        <f>'Internal data'!CW$328</f>
        <v>0</v>
      </c>
      <c r="CX37" s="52">
        <f>'Internal data'!CX$328</f>
        <v>0</v>
      </c>
      <c r="CY37" s="52">
        <f>'Internal data'!CY$328</f>
        <v>0</v>
      </c>
      <c r="CZ37" s="52">
        <f>'Internal data'!CZ$328</f>
        <v>0</v>
      </c>
      <c r="DA37" s="52">
        <f>'Internal data'!DA$328</f>
        <v>0</v>
      </c>
      <c r="DB37" s="52">
        <f>'Internal data'!DB$328</f>
        <v>0</v>
      </c>
      <c r="DC37" s="52">
        <f>'Internal data'!DC$328</f>
        <v>0</v>
      </c>
      <c r="DD37" s="52">
        <f>'Internal data'!DD$328</f>
        <v>0</v>
      </c>
      <c r="DE37" s="52">
        <f>'Internal data'!DE$328</f>
        <v>0</v>
      </c>
      <c r="DF37" s="52">
        <f>'Internal data'!DF$328</f>
        <v>0</v>
      </c>
      <c r="DG37" s="52">
        <f>'Internal data'!DG$328</f>
        <v>0</v>
      </c>
      <c r="DH37" s="52">
        <f>'Internal data'!DH$328</f>
        <v>0</v>
      </c>
      <c r="DI37" s="52">
        <f>'Internal data'!DI$328</f>
        <v>0</v>
      </c>
      <c r="DJ37" s="52">
        <f>'Internal data'!DJ$328</f>
        <v>0</v>
      </c>
      <c r="DK37" s="52">
        <f>'Internal data'!DK$328</f>
        <v>0</v>
      </c>
      <c r="DL37" s="52">
        <f>'Internal data'!DL$328</f>
        <v>0</v>
      </c>
      <c r="DM37" s="52">
        <f>'Internal data'!DM$328</f>
        <v>0</v>
      </c>
      <c r="DN37" s="52">
        <f>'Internal data'!DN$328</f>
        <v>0</v>
      </c>
      <c r="DO37" s="52">
        <f>'Internal data'!DO$328</f>
        <v>0</v>
      </c>
      <c r="DP37" s="52">
        <f>'Internal data'!DP$328</f>
        <v>0</v>
      </c>
      <c r="DQ37" s="52">
        <f>'Internal data'!DQ$328</f>
        <v>0</v>
      </c>
      <c r="DR37" s="52">
        <f>'Internal data'!DR$328</f>
        <v>0</v>
      </c>
      <c r="DS37" s="52">
        <f>'Internal data'!DS$328</f>
        <v>0</v>
      </c>
      <c r="DT37" s="52">
        <f>'Internal data'!DT$328</f>
        <v>0</v>
      </c>
      <c r="DU37" s="52">
        <f>'Internal data'!DU$328</f>
        <v>0</v>
      </c>
      <c r="DV37" s="52">
        <f>'Internal data'!DV$328</f>
        <v>0</v>
      </c>
      <c r="DW37" s="52">
        <f>'Internal data'!DW$328</f>
        <v>0</v>
      </c>
    </row>
    <row r="38" spans="1:127" ht="12.95" customHeight="1" x14ac:dyDescent="0.2"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</row>
    <row r="39" spans="1:127" ht="12.95" customHeight="1" x14ac:dyDescent="0.2">
      <c r="B39" s="27" t="str">
        <f>IF('General Data'!$C$8="Y","Total Members' Capital", "Total Shareholders' Equity")</f>
        <v>Total Shareholders' Equity</v>
      </c>
      <c r="E39" s="52">
        <f>SUM(E35:E37)</f>
        <v>0</v>
      </c>
      <c r="F39" s="52">
        <f t="shared" ref="F39:P39" si="31">SUM(F35:F37)</f>
        <v>0</v>
      </c>
      <c r="G39" s="52">
        <f t="shared" ca="1" si="31"/>
        <v>0</v>
      </c>
      <c r="H39" s="52">
        <f t="shared" ca="1" si="31"/>
        <v>0</v>
      </c>
      <c r="I39" s="52">
        <f t="shared" ca="1" si="31"/>
        <v>0</v>
      </c>
      <c r="J39" s="52">
        <f t="shared" ca="1" si="31"/>
        <v>0</v>
      </c>
      <c r="K39" s="52">
        <f t="shared" ca="1" si="31"/>
        <v>0</v>
      </c>
      <c r="L39" s="52">
        <f t="shared" ca="1" si="31"/>
        <v>0</v>
      </c>
      <c r="M39" s="52">
        <f t="shared" ca="1" si="31"/>
        <v>0</v>
      </c>
      <c r="N39" s="52">
        <f t="shared" ca="1" si="31"/>
        <v>0</v>
      </c>
      <c r="O39" s="52">
        <f t="shared" ca="1" si="31"/>
        <v>0</v>
      </c>
      <c r="P39" s="52">
        <f t="shared" ca="1" si="31"/>
        <v>0</v>
      </c>
      <c r="Q39" s="52">
        <f ca="1">SUM(Q35:Q37)</f>
        <v>0</v>
      </c>
      <c r="R39" s="52">
        <f t="shared" ref="R39:AB39" ca="1" si="32">SUM(R35:R37)</f>
        <v>0</v>
      </c>
      <c r="S39" s="52">
        <f t="shared" ca="1" si="32"/>
        <v>0</v>
      </c>
      <c r="T39" s="52">
        <f t="shared" ca="1" si="32"/>
        <v>0</v>
      </c>
      <c r="U39" s="52">
        <f t="shared" ca="1" si="32"/>
        <v>0</v>
      </c>
      <c r="V39" s="52">
        <f t="shared" ca="1" si="32"/>
        <v>0</v>
      </c>
      <c r="W39" s="52">
        <f t="shared" ca="1" si="32"/>
        <v>0</v>
      </c>
      <c r="X39" s="52">
        <f t="shared" ca="1" si="32"/>
        <v>0</v>
      </c>
      <c r="Y39" s="52">
        <f t="shared" ca="1" si="32"/>
        <v>0</v>
      </c>
      <c r="Z39" s="52">
        <f t="shared" ca="1" si="32"/>
        <v>0</v>
      </c>
      <c r="AA39" s="52">
        <f t="shared" ca="1" si="32"/>
        <v>0</v>
      </c>
      <c r="AB39" s="52">
        <f t="shared" ca="1" si="32"/>
        <v>0</v>
      </c>
      <c r="AC39" s="52">
        <f ca="1">SUM(AC35:AC37)</f>
        <v>0</v>
      </c>
      <c r="AD39" s="52">
        <f t="shared" ref="AD39:AN39" ca="1" si="33">SUM(AD35:AD37)</f>
        <v>0</v>
      </c>
      <c r="AE39" s="52">
        <f t="shared" ca="1" si="33"/>
        <v>0</v>
      </c>
      <c r="AF39" s="52">
        <f t="shared" ca="1" si="33"/>
        <v>0</v>
      </c>
      <c r="AG39" s="52">
        <f t="shared" ca="1" si="33"/>
        <v>0</v>
      </c>
      <c r="AH39" s="52">
        <f t="shared" ca="1" si="33"/>
        <v>0</v>
      </c>
      <c r="AI39" s="52">
        <f t="shared" ca="1" si="33"/>
        <v>0</v>
      </c>
      <c r="AJ39" s="52">
        <f t="shared" ca="1" si="33"/>
        <v>0</v>
      </c>
      <c r="AK39" s="52">
        <f t="shared" ca="1" si="33"/>
        <v>0</v>
      </c>
      <c r="AL39" s="52">
        <f t="shared" ca="1" si="33"/>
        <v>0</v>
      </c>
      <c r="AM39" s="52">
        <f t="shared" ca="1" si="33"/>
        <v>0</v>
      </c>
      <c r="AN39" s="52">
        <f t="shared" ca="1" si="33"/>
        <v>0</v>
      </c>
      <c r="AO39" s="52">
        <f ca="1">SUM(AO35:AO37)</f>
        <v>0</v>
      </c>
      <c r="AP39" s="52">
        <f t="shared" ref="AP39:AZ39" ca="1" si="34">SUM(AP35:AP37)</f>
        <v>0</v>
      </c>
      <c r="AQ39" s="52">
        <f t="shared" ca="1" si="34"/>
        <v>0</v>
      </c>
      <c r="AR39" s="52">
        <f t="shared" ca="1" si="34"/>
        <v>0</v>
      </c>
      <c r="AS39" s="52">
        <f t="shared" ca="1" si="34"/>
        <v>0</v>
      </c>
      <c r="AT39" s="52">
        <f t="shared" ca="1" si="34"/>
        <v>0</v>
      </c>
      <c r="AU39" s="52">
        <f t="shared" ca="1" si="34"/>
        <v>0</v>
      </c>
      <c r="AV39" s="52">
        <f t="shared" ca="1" si="34"/>
        <v>0</v>
      </c>
      <c r="AW39" s="52">
        <f t="shared" ca="1" si="34"/>
        <v>0</v>
      </c>
      <c r="AX39" s="52">
        <f t="shared" ca="1" si="34"/>
        <v>0</v>
      </c>
      <c r="AY39" s="52">
        <f t="shared" ca="1" si="34"/>
        <v>0</v>
      </c>
      <c r="AZ39" s="52">
        <f t="shared" ca="1" si="34"/>
        <v>0</v>
      </c>
      <c r="BA39" s="52">
        <f ca="1">SUM(BA35:BA37)</f>
        <v>0</v>
      </c>
      <c r="BB39" s="52">
        <f t="shared" ref="BB39:BL39" ca="1" si="35">SUM(BB35:BB37)</f>
        <v>0</v>
      </c>
      <c r="BC39" s="52">
        <f t="shared" ca="1" si="35"/>
        <v>0</v>
      </c>
      <c r="BD39" s="52">
        <f t="shared" ca="1" si="35"/>
        <v>0</v>
      </c>
      <c r="BE39" s="52">
        <f t="shared" ca="1" si="35"/>
        <v>0</v>
      </c>
      <c r="BF39" s="52">
        <f t="shared" ca="1" si="35"/>
        <v>0</v>
      </c>
      <c r="BG39" s="52">
        <f t="shared" ca="1" si="35"/>
        <v>0</v>
      </c>
      <c r="BH39" s="52">
        <f t="shared" ca="1" si="35"/>
        <v>0</v>
      </c>
      <c r="BI39" s="52">
        <f t="shared" ca="1" si="35"/>
        <v>0</v>
      </c>
      <c r="BJ39" s="52">
        <f t="shared" ca="1" si="35"/>
        <v>0</v>
      </c>
      <c r="BK39" s="52">
        <f t="shared" ca="1" si="35"/>
        <v>0</v>
      </c>
      <c r="BL39" s="52">
        <f t="shared" ca="1" si="35"/>
        <v>0</v>
      </c>
      <c r="BM39" s="52">
        <f ca="1">SUM(BM35:BM37)</f>
        <v>0</v>
      </c>
      <c r="BN39" s="52">
        <f t="shared" ref="BN39:BX39" ca="1" si="36">SUM(BN35:BN37)</f>
        <v>0</v>
      </c>
      <c r="BO39" s="52">
        <f t="shared" ca="1" si="36"/>
        <v>0</v>
      </c>
      <c r="BP39" s="52">
        <f t="shared" ca="1" si="36"/>
        <v>0</v>
      </c>
      <c r="BQ39" s="52">
        <f t="shared" ca="1" si="36"/>
        <v>0</v>
      </c>
      <c r="BR39" s="52">
        <f t="shared" ca="1" si="36"/>
        <v>0</v>
      </c>
      <c r="BS39" s="52">
        <f t="shared" ca="1" si="36"/>
        <v>0</v>
      </c>
      <c r="BT39" s="52">
        <f t="shared" ca="1" si="36"/>
        <v>0</v>
      </c>
      <c r="BU39" s="52">
        <f t="shared" ca="1" si="36"/>
        <v>0</v>
      </c>
      <c r="BV39" s="52">
        <f t="shared" ca="1" si="36"/>
        <v>0</v>
      </c>
      <c r="BW39" s="52">
        <f t="shared" ca="1" si="36"/>
        <v>0</v>
      </c>
      <c r="BX39" s="52">
        <f t="shared" ca="1" si="36"/>
        <v>0</v>
      </c>
      <c r="BY39" s="52">
        <f ca="1">SUM(BY35:BY37)</f>
        <v>0</v>
      </c>
      <c r="BZ39" s="52">
        <f t="shared" ref="BZ39:CJ39" ca="1" si="37">SUM(BZ35:BZ37)</f>
        <v>0</v>
      </c>
      <c r="CA39" s="52">
        <f t="shared" ca="1" si="37"/>
        <v>0</v>
      </c>
      <c r="CB39" s="52">
        <f t="shared" ca="1" si="37"/>
        <v>0</v>
      </c>
      <c r="CC39" s="52">
        <f t="shared" ca="1" si="37"/>
        <v>0</v>
      </c>
      <c r="CD39" s="52">
        <f t="shared" ca="1" si="37"/>
        <v>0</v>
      </c>
      <c r="CE39" s="52">
        <f t="shared" ca="1" si="37"/>
        <v>0</v>
      </c>
      <c r="CF39" s="52">
        <f t="shared" ca="1" si="37"/>
        <v>0</v>
      </c>
      <c r="CG39" s="52">
        <f t="shared" ca="1" si="37"/>
        <v>0</v>
      </c>
      <c r="CH39" s="52">
        <f t="shared" ca="1" si="37"/>
        <v>0</v>
      </c>
      <c r="CI39" s="52">
        <f t="shared" ca="1" si="37"/>
        <v>0</v>
      </c>
      <c r="CJ39" s="52">
        <f t="shared" ca="1" si="37"/>
        <v>0</v>
      </c>
      <c r="CK39" s="52">
        <f ca="1">SUM(CK35:CK37)</f>
        <v>0</v>
      </c>
      <c r="CL39" s="52">
        <f t="shared" ref="CL39:CV39" ca="1" si="38">SUM(CL35:CL37)</f>
        <v>0</v>
      </c>
      <c r="CM39" s="52">
        <f t="shared" ca="1" si="38"/>
        <v>0</v>
      </c>
      <c r="CN39" s="52">
        <f t="shared" ca="1" si="38"/>
        <v>0</v>
      </c>
      <c r="CO39" s="52">
        <f t="shared" ca="1" si="38"/>
        <v>0</v>
      </c>
      <c r="CP39" s="52">
        <f t="shared" ca="1" si="38"/>
        <v>0</v>
      </c>
      <c r="CQ39" s="52">
        <f t="shared" ca="1" si="38"/>
        <v>0</v>
      </c>
      <c r="CR39" s="52">
        <f t="shared" ca="1" si="38"/>
        <v>0</v>
      </c>
      <c r="CS39" s="52">
        <f t="shared" ca="1" si="38"/>
        <v>0</v>
      </c>
      <c r="CT39" s="52">
        <f t="shared" ca="1" si="38"/>
        <v>0</v>
      </c>
      <c r="CU39" s="52">
        <f t="shared" ca="1" si="38"/>
        <v>0</v>
      </c>
      <c r="CV39" s="52">
        <f t="shared" ca="1" si="38"/>
        <v>0</v>
      </c>
      <c r="CW39" s="52">
        <f ca="1">SUM(CW35:CW37)</f>
        <v>0</v>
      </c>
      <c r="CX39" s="52">
        <f t="shared" ref="CX39:DH39" ca="1" si="39">SUM(CX35:CX37)</f>
        <v>0</v>
      </c>
      <c r="CY39" s="52">
        <f t="shared" ca="1" si="39"/>
        <v>0</v>
      </c>
      <c r="CZ39" s="52">
        <f t="shared" ca="1" si="39"/>
        <v>0</v>
      </c>
      <c r="DA39" s="52">
        <f t="shared" ca="1" si="39"/>
        <v>0</v>
      </c>
      <c r="DB39" s="52">
        <f t="shared" ca="1" si="39"/>
        <v>0</v>
      </c>
      <c r="DC39" s="52">
        <f t="shared" ca="1" si="39"/>
        <v>0</v>
      </c>
      <c r="DD39" s="52">
        <f t="shared" ca="1" si="39"/>
        <v>0</v>
      </c>
      <c r="DE39" s="52">
        <f t="shared" ca="1" si="39"/>
        <v>0</v>
      </c>
      <c r="DF39" s="52">
        <f t="shared" ca="1" si="39"/>
        <v>0</v>
      </c>
      <c r="DG39" s="52">
        <f t="shared" ca="1" si="39"/>
        <v>0</v>
      </c>
      <c r="DH39" s="52">
        <f t="shared" ca="1" si="39"/>
        <v>0</v>
      </c>
      <c r="DI39" s="52">
        <f ca="1">SUM(DI35:DI37)</f>
        <v>0</v>
      </c>
      <c r="DJ39" s="52">
        <f t="shared" ref="DJ39:DT39" ca="1" si="40">SUM(DJ35:DJ37)</f>
        <v>0</v>
      </c>
      <c r="DK39" s="52">
        <f t="shared" ca="1" si="40"/>
        <v>0</v>
      </c>
      <c r="DL39" s="52">
        <f t="shared" ca="1" si="40"/>
        <v>0</v>
      </c>
      <c r="DM39" s="52">
        <f t="shared" ca="1" si="40"/>
        <v>0</v>
      </c>
      <c r="DN39" s="52">
        <f t="shared" ca="1" si="40"/>
        <v>0</v>
      </c>
      <c r="DO39" s="52">
        <f t="shared" ca="1" si="40"/>
        <v>0</v>
      </c>
      <c r="DP39" s="52">
        <f t="shared" ca="1" si="40"/>
        <v>0</v>
      </c>
      <c r="DQ39" s="52">
        <f t="shared" ca="1" si="40"/>
        <v>0</v>
      </c>
      <c r="DR39" s="52">
        <f t="shared" ca="1" si="40"/>
        <v>0</v>
      </c>
      <c r="DS39" s="52">
        <f t="shared" ca="1" si="40"/>
        <v>0</v>
      </c>
      <c r="DT39" s="52">
        <f t="shared" ca="1" si="40"/>
        <v>0</v>
      </c>
      <c r="DU39" s="52">
        <f ca="1">SUM(DU35:DU37)</f>
        <v>0</v>
      </c>
      <c r="DV39" s="52">
        <f ca="1">SUM(DV35:DV37)</f>
        <v>0</v>
      </c>
      <c r="DW39" s="52">
        <f ca="1">SUM(DW35:DW37)</f>
        <v>0</v>
      </c>
    </row>
    <row r="40" spans="1:127" ht="12.95" customHeight="1" x14ac:dyDescent="0.2">
      <c r="C40" s="1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</row>
    <row r="41" spans="1:127" ht="12.95" customHeight="1" x14ac:dyDescent="0.2">
      <c r="A41" s="2" t="s">
        <v>21</v>
      </c>
      <c r="B41" s="2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</row>
    <row r="42" spans="1:127" ht="12.95" customHeight="1" thickBot="1" x14ac:dyDescent="0.25">
      <c r="B42" s="27" t="str">
        <f>IF('General Data'!$C$8="Y","MEMBERS' CAPITAL", "SHAREHOLDERS' EQUITY")</f>
        <v>SHAREHOLDERS' EQUITY</v>
      </c>
      <c r="E42" s="54">
        <f t="shared" ref="E42:P42" ca="1" si="41">E32+E39</f>
        <v>0</v>
      </c>
      <c r="F42" s="54">
        <f t="shared" ca="1" si="41"/>
        <v>0</v>
      </c>
      <c r="G42" s="54">
        <f t="shared" ca="1" si="41"/>
        <v>0</v>
      </c>
      <c r="H42" s="54">
        <f t="shared" ca="1" si="41"/>
        <v>0</v>
      </c>
      <c r="I42" s="54">
        <f t="shared" ca="1" si="41"/>
        <v>0</v>
      </c>
      <c r="J42" s="54">
        <f t="shared" ca="1" si="41"/>
        <v>0</v>
      </c>
      <c r="K42" s="54">
        <f t="shared" ca="1" si="41"/>
        <v>0</v>
      </c>
      <c r="L42" s="54">
        <f t="shared" ca="1" si="41"/>
        <v>0</v>
      </c>
      <c r="M42" s="54">
        <f t="shared" ca="1" si="41"/>
        <v>0</v>
      </c>
      <c r="N42" s="54">
        <f t="shared" ca="1" si="41"/>
        <v>0</v>
      </c>
      <c r="O42" s="54">
        <f t="shared" ca="1" si="41"/>
        <v>0</v>
      </c>
      <c r="P42" s="54">
        <f t="shared" ca="1" si="41"/>
        <v>0</v>
      </c>
      <c r="Q42" s="54">
        <f t="shared" ref="Q42:CB42" ca="1" si="42">Q32+Q39</f>
        <v>0</v>
      </c>
      <c r="R42" s="54">
        <f t="shared" ca="1" si="42"/>
        <v>0</v>
      </c>
      <c r="S42" s="54">
        <f t="shared" ca="1" si="42"/>
        <v>0</v>
      </c>
      <c r="T42" s="54">
        <f t="shared" ca="1" si="42"/>
        <v>0</v>
      </c>
      <c r="U42" s="54">
        <f t="shared" ca="1" si="42"/>
        <v>0</v>
      </c>
      <c r="V42" s="54">
        <f t="shared" ca="1" si="42"/>
        <v>0</v>
      </c>
      <c r="W42" s="54">
        <f t="shared" ca="1" si="42"/>
        <v>0</v>
      </c>
      <c r="X42" s="54">
        <f t="shared" ca="1" si="42"/>
        <v>0</v>
      </c>
      <c r="Y42" s="54">
        <f t="shared" ca="1" si="42"/>
        <v>0</v>
      </c>
      <c r="Z42" s="54">
        <f t="shared" ca="1" si="42"/>
        <v>0</v>
      </c>
      <c r="AA42" s="54">
        <f t="shared" ca="1" si="42"/>
        <v>0</v>
      </c>
      <c r="AB42" s="54">
        <f t="shared" ca="1" si="42"/>
        <v>0</v>
      </c>
      <c r="AC42" s="54">
        <f t="shared" ca="1" si="42"/>
        <v>0</v>
      </c>
      <c r="AD42" s="54">
        <f t="shared" ca="1" si="42"/>
        <v>0</v>
      </c>
      <c r="AE42" s="54">
        <f t="shared" ca="1" si="42"/>
        <v>0</v>
      </c>
      <c r="AF42" s="54">
        <f t="shared" ca="1" si="42"/>
        <v>0</v>
      </c>
      <c r="AG42" s="54">
        <f t="shared" ca="1" si="42"/>
        <v>0</v>
      </c>
      <c r="AH42" s="54">
        <f t="shared" ca="1" si="42"/>
        <v>0</v>
      </c>
      <c r="AI42" s="54">
        <f t="shared" ca="1" si="42"/>
        <v>0</v>
      </c>
      <c r="AJ42" s="54">
        <f t="shared" ca="1" si="42"/>
        <v>0</v>
      </c>
      <c r="AK42" s="54">
        <f t="shared" ca="1" si="42"/>
        <v>0</v>
      </c>
      <c r="AL42" s="54">
        <f t="shared" ca="1" si="42"/>
        <v>0</v>
      </c>
      <c r="AM42" s="54">
        <f t="shared" ca="1" si="42"/>
        <v>0</v>
      </c>
      <c r="AN42" s="54">
        <f t="shared" ca="1" si="42"/>
        <v>0</v>
      </c>
      <c r="AO42" s="54">
        <f t="shared" ca="1" si="42"/>
        <v>0</v>
      </c>
      <c r="AP42" s="54">
        <f t="shared" ca="1" si="42"/>
        <v>0</v>
      </c>
      <c r="AQ42" s="54">
        <f t="shared" ca="1" si="42"/>
        <v>0</v>
      </c>
      <c r="AR42" s="54">
        <f t="shared" ca="1" si="42"/>
        <v>0</v>
      </c>
      <c r="AS42" s="54">
        <f t="shared" ca="1" si="42"/>
        <v>0</v>
      </c>
      <c r="AT42" s="54">
        <f t="shared" ca="1" si="42"/>
        <v>0</v>
      </c>
      <c r="AU42" s="54">
        <f t="shared" ca="1" si="42"/>
        <v>0</v>
      </c>
      <c r="AV42" s="54">
        <f t="shared" ca="1" si="42"/>
        <v>0</v>
      </c>
      <c r="AW42" s="54">
        <f t="shared" ca="1" si="42"/>
        <v>0</v>
      </c>
      <c r="AX42" s="54">
        <f t="shared" ca="1" si="42"/>
        <v>0</v>
      </c>
      <c r="AY42" s="54">
        <f t="shared" ca="1" si="42"/>
        <v>0</v>
      </c>
      <c r="AZ42" s="54">
        <f t="shared" ca="1" si="42"/>
        <v>0</v>
      </c>
      <c r="BA42" s="54">
        <f t="shared" ca="1" si="42"/>
        <v>0</v>
      </c>
      <c r="BB42" s="54">
        <f t="shared" ca="1" si="42"/>
        <v>0</v>
      </c>
      <c r="BC42" s="54">
        <f t="shared" ca="1" si="42"/>
        <v>0</v>
      </c>
      <c r="BD42" s="54">
        <f t="shared" ca="1" si="42"/>
        <v>0</v>
      </c>
      <c r="BE42" s="54">
        <f t="shared" ca="1" si="42"/>
        <v>0</v>
      </c>
      <c r="BF42" s="54">
        <f t="shared" ca="1" si="42"/>
        <v>0</v>
      </c>
      <c r="BG42" s="54">
        <f t="shared" ca="1" si="42"/>
        <v>0</v>
      </c>
      <c r="BH42" s="54">
        <f t="shared" ca="1" si="42"/>
        <v>0</v>
      </c>
      <c r="BI42" s="54">
        <f t="shared" ca="1" si="42"/>
        <v>0</v>
      </c>
      <c r="BJ42" s="54">
        <f t="shared" ca="1" si="42"/>
        <v>0</v>
      </c>
      <c r="BK42" s="54">
        <f t="shared" ca="1" si="42"/>
        <v>0</v>
      </c>
      <c r="BL42" s="54">
        <f t="shared" ca="1" si="42"/>
        <v>0</v>
      </c>
      <c r="BM42" s="54">
        <f t="shared" ca="1" si="42"/>
        <v>0</v>
      </c>
      <c r="BN42" s="54">
        <f t="shared" ca="1" si="42"/>
        <v>0</v>
      </c>
      <c r="BO42" s="54">
        <f t="shared" ca="1" si="42"/>
        <v>0</v>
      </c>
      <c r="BP42" s="54">
        <f t="shared" ca="1" si="42"/>
        <v>0</v>
      </c>
      <c r="BQ42" s="54">
        <f t="shared" ca="1" si="42"/>
        <v>0</v>
      </c>
      <c r="BR42" s="54">
        <f t="shared" ca="1" si="42"/>
        <v>0</v>
      </c>
      <c r="BS42" s="54">
        <f t="shared" ca="1" si="42"/>
        <v>0</v>
      </c>
      <c r="BT42" s="54">
        <f t="shared" ca="1" si="42"/>
        <v>0</v>
      </c>
      <c r="BU42" s="54">
        <f t="shared" ca="1" si="42"/>
        <v>0</v>
      </c>
      <c r="BV42" s="54">
        <f t="shared" ca="1" si="42"/>
        <v>0</v>
      </c>
      <c r="BW42" s="54">
        <f t="shared" ca="1" si="42"/>
        <v>0</v>
      </c>
      <c r="BX42" s="54">
        <f t="shared" ca="1" si="42"/>
        <v>0</v>
      </c>
      <c r="BY42" s="54">
        <f t="shared" ca="1" si="42"/>
        <v>0</v>
      </c>
      <c r="BZ42" s="54">
        <f t="shared" ca="1" si="42"/>
        <v>0</v>
      </c>
      <c r="CA42" s="54">
        <f t="shared" ca="1" si="42"/>
        <v>0</v>
      </c>
      <c r="CB42" s="54">
        <f t="shared" ca="1" si="42"/>
        <v>0</v>
      </c>
      <c r="CC42" s="54">
        <f t="shared" ref="CC42:DW42" ca="1" si="43">CC32+CC39</f>
        <v>0</v>
      </c>
      <c r="CD42" s="54">
        <f t="shared" ca="1" si="43"/>
        <v>0</v>
      </c>
      <c r="CE42" s="54">
        <f t="shared" ca="1" si="43"/>
        <v>0</v>
      </c>
      <c r="CF42" s="54">
        <f t="shared" ca="1" si="43"/>
        <v>0</v>
      </c>
      <c r="CG42" s="54">
        <f t="shared" ca="1" si="43"/>
        <v>0</v>
      </c>
      <c r="CH42" s="54">
        <f t="shared" ca="1" si="43"/>
        <v>0</v>
      </c>
      <c r="CI42" s="54">
        <f t="shared" ca="1" si="43"/>
        <v>0</v>
      </c>
      <c r="CJ42" s="54">
        <f t="shared" ca="1" si="43"/>
        <v>0</v>
      </c>
      <c r="CK42" s="54">
        <f t="shared" ca="1" si="43"/>
        <v>0</v>
      </c>
      <c r="CL42" s="54">
        <f t="shared" ca="1" si="43"/>
        <v>0</v>
      </c>
      <c r="CM42" s="54">
        <f t="shared" ca="1" si="43"/>
        <v>0</v>
      </c>
      <c r="CN42" s="54">
        <f t="shared" ca="1" si="43"/>
        <v>0</v>
      </c>
      <c r="CO42" s="54">
        <f t="shared" ca="1" si="43"/>
        <v>0</v>
      </c>
      <c r="CP42" s="54">
        <f t="shared" ca="1" si="43"/>
        <v>0</v>
      </c>
      <c r="CQ42" s="54">
        <f t="shared" ca="1" si="43"/>
        <v>0</v>
      </c>
      <c r="CR42" s="54">
        <f t="shared" ca="1" si="43"/>
        <v>0</v>
      </c>
      <c r="CS42" s="54">
        <f t="shared" ca="1" si="43"/>
        <v>0</v>
      </c>
      <c r="CT42" s="54">
        <f t="shared" ca="1" si="43"/>
        <v>0</v>
      </c>
      <c r="CU42" s="54">
        <f t="shared" ca="1" si="43"/>
        <v>0</v>
      </c>
      <c r="CV42" s="54">
        <f t="shared" ca="1" si="43"/>
        <v>0</v>
      </c>
      <c r="CW42" s="54">
        <f t="shared" ca="1" si="43"/>
        <v>0</v>
      </c>
      <c r="CX42" s="54">
        <f t="shared" ca="1" si="43"/>
        <v>0</v>
      </c>
      <c r="CY42" s="54">
        <f t="shared" ca="1" si="43"/>
        <v>0</v>
      </c>
      <c r="CZ42" s="54">
        <f t="shared" ca="1" si="43"/>
        <v>0</v>
      </c>
      <c r="DA42" s="54">
        <f t="shared" ca="1" si="43"/>
        <v>0</v>
      </c>
      <c r="DB42" s="54">
        <f t="shared" ca="1" si="43"/>
        <v>0</v>
      </c>
      <c r="DC42" s="54">
        <f t="shared" ca="1" si="43"/>
        <v>0</v>
      </c>
      <c r="DD42" s="54">
        <f t="shared" ca="1" si="43"/>
        <v>0</v>
      </c>
      <c r="DE42" s="54">
        <f t="shared" ca="1" si="43"/>
        <v>0</v>
      </c>
      <c r="DF42" s="54">
        <f t="shared" ca="1" si="43"/>
        <v>0</v>
      </c>
      <c r="DG42" s="54">
        <f t="shared" ca="1" si="43"/>
        <v>0</v>
      </c>
      <c r="DH42" s="54">
        <f t="shared" ca="1" si="43"/>
        <v>0</v>
      </c>
      <c r="DI42" s="54">
        <f t="shared" ca="1" si="43"/>
        <v>0</v>
      </c>
      <c r="DJ42" s="54">
        <f t="shared" ca="1" si="43"/>
        <v>0</v>
      </c>
      <c r="DK42" s="54">
        <f t="shared" ca="1" si="43"/>
        <v>0</v>
      </c>
      <c r="DL42" s="54">
        <f t="shared" ca="1" si="43"/>
        <v>0</v>
      </c>
      <c r="DM42" s="54">
        <f t="shared" ca="1" si="43"/>
        <v>0</v>
      </c>
      <c r="DN42" s="54">
        <f t="shared" ca="1" si="43"/>
        <v>0</v>
      </c>
      <c r="DO42" s="54">
        <f t="shared" ca="1" si="43"/>
        <v>0</v>
      </c>
      <c r="DP42" s="54">
        <f t="shared" ca="1" si="43"/>
        <v>0</v>
      </c>
      <c r="DQ42" s="54">
        <f t="shared" ca="1" si="43"/>
        <v>0</v>
      </c>
      <c r="DR42" s="54">
        <f t="shared" ca="1" si="43"/>
        <v>0</v>
      </c>
      <c r="DS42" s="54">
        <f t="shared" ca="1" si="43"/>
        <v>0</v>
      </c>
      <c r="DT42" s="54">
        <f t="shared" ca="1" si="43"/>
        <v>0</v>
      </c>
      <c r="DU42" s="54">
        <f t="shared" ca="1" si="43"/>
        <v>0</v>
      </c>
      <c r="DV42" s="54">
        <f t="shared" ca="1" si="43"/>
        <v>0</v>
      </c>
      <c r="DW42" s="54">
        <f t="shared" ca="1" si="43"/>
        <v>0</v>
      </c>
    </row>
    <row r="43" spans="1:127" ht="12.95" customHeight="1" thickTop="1" x14ac:dyDescent="0.2"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</row>
    <row r="44" spans="1:127" s="63" customFormat="1" ht="12.95" customHeight="1" x14ac:dyDescent="0.2">
      <c r="A44" s="62" t="s">
        <v>22</v>
      </c>
      <c r="E44" s="64">
        <f t="shared" ref="E44:P44" ca="1" si="44">((E16-E42)^2)^0.5</f>
        <v>0</v>
      </c>
      <c r="F44" s="64">
        <f t="shared" ca="1" si="44"/>
        <v>0</v>
      </c>
      <c r="G44" s="64">
        <f t="shared" ca="1" si="44"/>
        <v>0</v>
      </c>
      <c r="H44" s="64">
        <f t="shared" ca="1" si="44"/>
        <v>0</v>
      </c>
      <c r="I44" s="64">
        <f t="shared" ca="1" si="44"/>
        <v>0</v>
      </c>
      <c r="J44" s="64">
        <f t="shared" ca="1" si="44"/>
        <v>0</v>
      </c>
      <c r="K44" s="64">
        <f t="shared" ca="1" si="44"/>
        <v>0</v>
      </c>
      <c r="L44" s="64">
        <f t="shared" ca="1" si="44"/>
        <v>0</v>
      </c>
      <c r="M44" s="64">
        <f t="shared" ca="1" si="44"/>
        <v>0</v>
      </c>
      <c r="N44" s="64">
        <f t="shared" ca="1" si="44"/>
        <v>0</v>
      </c>
      <c r="O44" s="64">
        <f t="shared" ca="1" si="44"/>
        <v>0</v>
      </c>
      <c r="P44" s="64">
        <f t="shared" ca="1" si="44"/>
        <v>0</v>
      </c>
      <c r="Q44" s="64">
        <f t="shared" ref="Q44:CB44" ca="1" si="45">((Q16-Q42)^2)^0.5</f>
        <v>0</v>
      </c>
      <c r="R44" s="64">
        <f t="shared" ca="1" si="45"/>
        <v>0</v>
      </c>
      <c r="S44" s="64">
        <f t="shared" ca="1" si="45"/>
        <v>0</v>
      </c>
      <c r="T44" s="64">
        <f t="shared" ca="1" si="45"/>
        <v>0</v>
      </c>
      <c r="U44" s="64">
        <f t="shared" ca="1" si="45"/>
        <v>0</v>
      </c>
      <c r="V44" s="64">
        <f t="shared" ca="1" si="45"/>
        <v>0</v>
      </c>
      <c r="W44" s="64">
        <f t="shared" ca="1" si="45"/>
        <v>0</v>
      </c>
      <c r="X44" s="64">
        <f t="shared" ca="1" si="45"/>
        <v>0</v>
      </c>
      <c r="Y44" s="64">
        <f t="shared" ca="1" si="45"/>
        <v>0</v>
      </c>
      <c r="Z44" s="64">
        <f t="shared" ca="1" si="45"/>
        <v>0</v>
      </c>
      <c r="AA44" s="64">
        <f t="shared" ca="1" si="45"/>
        <v>0</v>
      </c>
      <c r="AB44" s="64">
        <f t="shared" ca="1" si="45"/>
        <v>0</v>
      </c>
      <c r="AC44" s="64">
        <f t="shared" ca="1" si="45"/>
        <v>0</v>
      </c>
      <c r="AD44" s="64">
        <f t="shared" ca="1" si="45"/>
        <v>0</v>
      </c>
      <c r="AE44" s="64">
        <f t="shared" ca="1" si="45"/>
        <v>0</v>
      </c>
      <c r="AF44" s="64">
        <f t="shared" ca="1" si="45"/>
        <v>0</v>
      </c>
      <c r="AG44" s="64">
        <f t="shared" ca="1" si="45"/>
        <v>0</v>
      </c>
      <c r="AH44" s="64">
        <f t="shared" ca="1" si="45"/>
        <v>0</v>
      </c>
      <c r="AI44" s="64">
        <f t="shared" ca="1" si="45"/>
        <v>0</v>
      </c>
      <c r="AJ44" s="64">
        <f t="shared" ca="1" si="45"/>
        <v>0</v>
      </c>
      <c r="AK44" s="64">
        <f t="shared" ca="1" si="45"/>
        <v>0</v>
      </c>
      <c r="AL44" s="64">
        <f t="shared" ca="1" si="45"/>
        <v>0</v>
      </c>
      <c r="AM44" s="64">
        <f t="shared" ca="1" si="45"/>
        <v>0</v>
      </c>
      <c r="AN44" s="64">
        <f t="shared" ca="1" si="45"/>
        <v>0</v>
      </c>
      <c r="AO44" s="64">
        <f t="shared" ca="1" si="45"/>
        <v>0</v>
      </c>
      <c r="AP44" s="64">
        <f t="shared" ca="1" si="45"/>
        <v>0</v>
      </c>
      <c r="AQ44" s="64">
        <f t="shared" ca="1" si="45"/>
        <v>0</v>
      </c>
      <c r="AR44" s="64">
        <f t="shared" ca="1" si="45"/>
        <v>0</v>
      </c>
      <c r="AS44" s="64">
        <f t="shared" ca="1" si="45"/>
        <v>0</v>
      </c>
      <c r="AT44" s="64">
        <f t="shared" ca="1" si="45"/>
        <v>0</v>
      </c>
      <c r="AU44" s="64">
        <f t="shared" ca="1" si="45"/>
        <v>0</v>
      </c>
      <c r="AV44" s="64">
        <f t="shared" ca="1" si="45"/>
        <v>0</v>
      </c>
      <c r="AW44" s="64">
        <f t="shared" ca="1" si="45"/>
        <v>0</v>
      </c>
      <c r="AX44" s="64">
        <f t="shared" ca="1" si="45"/>
        <v>0</v>
      </c>
      <c r="AY44" s="64">
        <f t="shared" ca="1" si="45"/>
        <v>0</v>
      </c>
      <c r="AZ44" s="64">
        <f t="shared" ca="1" si="45"/>
        <v>0</v>
      </c>
      <c r="BA44" s="64">
        <f t="shared" ca="1" si="45"/>
        <v>0</v>
      </c>
      <c r="BB44" s="64">
        <f t="shared" ca="1" si="45"/>
        <v>0</v>
      </c>
      <c r="BC44" s="64">
        <f t="shared" ca="1" si="45"/>
        <v>0</v>
      </c>
      <c r="BD44" s="64">
        <f t="shared" ca="1" si="45"/>
        <v>0</v>
      </c>
      <c r="BE44" s="64">
        <f t="shared" ca="1" si="45"/>
        <v>0</v>
      </c>
      <c r="BF44" s="64">
        <f t="shared" ca="1" si="45"/>
        <v>0</v>
      </c>
      <c r="BG44" s="64">
        <f t="shared" ca="1" si="45"/>
        <v>0</v>
      </c>
      <c r="BH44" s="64">
        <f t="shared" ca="1" si="45"/>
        <v>0</v>
      </c>
      <c r="BI44" s="64">
        <f t="shared" ca="1" si="45"/>
        <v>0</v>
      </c>
      <c r="BJ44" s="64">
        <f t="shared" ca="1" si="45"/>
        <v>0</v>
      </c>
      <c r="BK44" s="64">
        <f t="shared" ca="1" si="45"/>
        <v>0</v>
      </c>
      <c r="BL44" s="64">
        <f t="shared" ca="1" si="45"/>
        <v>0</v>
      </c>
      <c r="BM44" s="64">
        <f t="shared" ca="1" si="45"/>
        <v>0</v>
      </c>
      <c r="BN44" s="64">
        <f t="shared" ca="1" si="45"/>
        <v>0</v>
      </c>
      <c r="BO44" s="64">
        <f t="shared" ca="1" si="45"/>
        <v>0</v>
      </c>
      <c r="BP44" s="64">
        <f t="shared" ca="1" si="45"/>
        <v>0</v>
      </c>
      <c r="BQ44" s="64">
        <f t="shared" ca="1" si="45"/>
        <v>0</v>
      </c>
      <c r="BR44" s="64">
        <f t="shared" ca="1" si="45"/>
        <v>0</v>
      </c>
      <c r="BS44" s="64">
        <f t="shared" ca="1" si="45"/>
        <v>0</v>
      </c>
      <c r="BT44" s="64">
        <f t="shared" ca="1" si="45"/>
        <v>0</v>
      </c>
      <c r="BU44" s="64">
        <f t="shared" ca="1" si="45"/>
        <v>0</v>
      </c>
      <c r="BV44" s="64">
        <f t="shared" ca="1" si="45"/>
        <v>0</v>
      </c>
      <c r="BW44" s="64">
        <f t="shared" ca="1" si="45"/>
        <v>0</v>
      </c>
      <c r="BX44" s="64">
        <f t="shared" ca="1" si="45"/>
        <v>0</v>
      </c>
      <c r="BY44" s="64">
        <f t="shared" ca="1" si="45"/>
        <v>0</v>
      </c>
      <c r="BZ44" s="64">
        <f t="shared" ca="1" si="45"/>
        <v>0</v>
      </c>
      <c r="CA44" s="64">
        <f t="shared" ca="1" si="45"/>
        <v>0</v>
      </c>
      <c r="CB44" s="64">
        <f t="shared" ca="1" si="45"/>
        <v>0</v>
      </c>
      <c r="CC44" s="64">
        <f t="shared" ref="CC44:DW44" ca="1" si="46">((CC16-CC42)^2)^0.5</f>
        <v>0</v>
      </c>
      <c r="CD44" s="64">
        <f t="shared" ca="1" si="46"/>
        <v>0</v>
      </c>
      <c r="CE44" s="64">
        <f t="shared" ca="1" si="46"/>
        <v>0</v>
      </c>
      <c r="CF44" s="64">
        <f t="shared" ca="1" si="46"/>
        <v>0</v>
      </c>
      <c r="CG44" s="64">
        <f t="shared" ca="1" si="46"/>
        <v>0</v>
      </c>
      <c r="CH44" s="64">
        <f t="shared" ca="1" si="46"/>
        <v>0</v>
      </c>
      <c r="CI44" s="64">
        <f t="shared" ca="1" si="46"/>
        <v>0</v>
      </c>
      <c r="CJ44" s="64">
        <f t="shared" ca="1" si="46"/>
        <v>0</v>
      </c>
      <c r="CK44" s="64">
        <f t="shared" ca="1" si="46"/>
        <v>0</v>
      </c>
      <c r="CL44" s="64">
        <f t="shared" ca="1" si="46"/>
        <v>0</v>
      </c>
      <c r="CM44" s="64">
        <f t="shared" ca="1" si="46"/>
        <v>0</v>
      </c>
      <c r="CN44" s="64">
        <f t="shared" ca="1" si="46"/>
        <v>0</v>
      </c>
      <c r="CO44" s="64">
        <f t="shared" ca="1" si="46"/>
        <v>0</v>
      </c>
      <c r="CP44" s="64">
        <f t="shared" ca="1" si="46"/>
        <v>0</v>
      </c>
      <c r="CQ44" s="64">
        <f t="shared" ca="1" si="46"/>
        <v>0</v>
      </c>
      <c r="CR44" s="64">
        <f t="shared" ca="1" si="46"/>
        <v>0</v>
      </c>
      <c r="CS44" s="64">
        <f t="shared" ca="1" si="46"/>
        <v>0</v>
      </c>
      <c r="CT44" s="64">
        <f t="shared" ca="1" si="46"/>
        <v>0</v>
      </c>
      <c r="CU44" s="64">
        <f t="shared" ca="1" si="46"/>
        <v>0</v>
      </c>
      <c r="CV44" s="64">
        <f t="shared" ca="1" si="46"/>
        <v>0</v>
      </c>
      <c r="CW44" s="64">
        <f t="shared" ca="1" si="46"/>
        <v>0</v>
      </c>
      <c r="CX44" s="64">
        <f t="shared" ca="1" si="46"/>
        <v>0</v>
      </c>
      <c r="CY44" s="64">
        <f t="shared" ca="1" si="46"/>
        <v>0</v>
      </c>
      <c r="CZ44" s="64">
        <f t="shared" ca="1" si="46"/>
        <v>0</v>
      </c>
      <c r="DA44" s="64">
        <f t="shared" ca="1" si="46"/>
        <v>0</v>
      </c>
      <c r="DB44" s="64">
        <f t="shared" ca="1" si="46"/>
        <v>0</v>
      </c>
      <c r="DC44" s="64">
        <f t="shared" ca="1" si="46"/>
        <v>0</v>
      </c>
      <c r="DD44" s="64">
        <f t="shared" ca="1" si="46"/>
        <v>0</v>
      </c>
      <c r="DE44" s="64">
        <f t="shared" ca="1" si="46"/>
        <v>0</v>
      </c>
      <c r="DF44" s="64">
        <f t="shared" ca="1" si="46"/>
        <v>0</v>
      </c>
      <c r="DG44" s="64">
        <f t="shared" ca="1" si="46"/>
        <v>0</v>
      </c>
      <c r="DH44" s="64">
        <f t="shared" ca="1" si="46"/>
        <v>0</v>
      </c>
      <c r="DI44" s="64">
        <f t="shared" ca="1" si="46"/>
        <v>0</v>
      </c>
      <c r="DJ44" s="64">
        <f t="shared" ca="1" si="46"/>
        <v>0</v>
      </c>
      <c r="DK44" s="64">
        <f t="shared" ca="1" si="46"/>
        <v>0</v>
      </c>
      <c r="DL44" s="64">
        <f t="shared" ca="1" si="46"/>
        <v>0</v>
      </c>
      <c r="DM44" s="64">
        <f t="shared" ca="1" si="46"/>
        <v>0</v>
      </c>
      <c r="DN44" s="64">
        <f t="shared" ca="1" si="46"/>
        <v>0</v>
      </c>
      <c r="DO44" s="64">
        <f t="shared" ca="1" si="46"/>
        <v>0</v>
      </c>
      <c r="DP44" s="64">
        <f t="shared" ca="1" si="46"/>
        <v>0</v>
      </c>
      <c r="DQ44" s="64">
        <f t="shared" ca="1" si="46"/>
        <v>0</v>
      </c>
      <c r="DR44" s="64">
        <f t="shared" ca="1" si="46"/>
        <v>0</v>
      </c>
      <c r="DS44" s="64">
        <f t="shared" ca="1" si="46"/>
        <v>0</v>
      </c>
      <c r="DT44" s="64">
        <f t="shared" ca="1" si="46"/>
        <v>0</v>
      </c>
      <c r="DU44" s="64">
        <f t="shared" ca="1" si="46"/>
        <v>0</v>
      </c>
      <c r="DV44" s="64">
        <f t="shared" ca="1" si="46"/>
        <v>0</v>
      </c>
      <c r="DW44" s="64">
        <f t="shared" ca="1" si="46"/>
        <v>0</v>
      </c>
    </row>
    <row r="45" spans="1:127" ht="12.95" customHeight="1" x14ac:dyDescent="0.2">
      <c r="A45" s="2"/>
      <c r="D45" s="83" t="str">
        <f ca="1">IF('Internal data'!$C$345&gt;0.001,"        OUT OF BALANCE BY:","")</f>
        <v/>
      </c>
      <c r="E45" s="94" t="str">
        <f ca="1">IF('Internal data'!$C$345&gt;0.001, 'Internal data'!$C$345,"")</f>
        <v/>
      </c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</row>
    <row r="46" spans="1:127" ht="12.95" customHeight="1" x14ac:dyDescent="0.2">
      <c r="B46" t="s">
        <v>143</v>
      </c>
      <c r="D46" s="83" t="str">
        <f ca="1">IF('Internal data'!$C$345&gt;0.001,"                          IN MONTH:","")</f>
        <v/>
      </c>
      <c r="E46" s="91" t="str">
        <f ca="1">IF('Internal data'!$C$345&gt;0.001, MATCH(E45,E44:DW44,0),"")</f>
        <v/>
      </c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</row>
    <row r="47" spans="1:127" ht="12" customHeight="1" x14ac:dyDescent="0.25">
      <c r="A47" s="1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</row>
    <row r="48" spans="1:127" s="322" customFormat="1" ht="12.95" customHeight="1" x14ac:dyDescent="0.25">
      <c r="A48" s="321" t="s">
        <v>182</v>
      </c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323"/>
      <c r="U48" s="323"/>
      <c r="V48" s="323"/>
      <c r="W48" s="323"/>
      <c r="X48" s="323"/>
      <c r="Y48" s="323"/>
      <c r="Z48" s="323"/>
      <c r="AA48" s="323"/>
      <c r="AB48" s="323"/>
      <c r="AC48" s="323"/>
      <c r="AD48" s="323"/>
      <c r="AE48" s="323"/>
      <c r="AF48" s="323"/>
      <c r="AG48" s="323"/>
      <c r="AH48" s="323"/>
      <c r="AI48" s="323"/>
      <c r="AJ48" s="323"/>
      <c r="AK48" s="323"/>
      <c r="AL48" s="323"/>
      <c r="AM48" s="323"/>
      <c r="AN48" s="323"/>
      <c r="AO48" s="323"/>
      <c r="AP48" s="323"/>
      <c r="AQ48" s="323"/>
      <c r="AR48" s="323"/>
      <c r="AS48" s="323"/>
      <c r="AT48" s="323"/>
      <c r="AU48" s="323"/>
      <c r="AV48" s="323"/>
      <c r="AW48" s="323"/>
      <c r="AX48" s="323"/>
      <c r="AY48" s="323"/>
      <c r="AZ48" s="323"/>
      <c r="BA48" s="323"/>
      <c r="BB48" s="323"/>
      <c r="BC48" s="323"/>
      <c r="BD48" s="323"/>
      <c r="BE48" s="323"/>
      <c r="BF48" s="323"/>
      <c r="BG48" s="323"/>
      <c r="BH48" s="323"/>
      <c r="BI48" s="323"/>
      <c r="BJ48" s="323"/>
      <c r="BK48" s="323"/>
      <c r="BL48" s="323"/>
      <c r="BM48" s="323"/>
      <c r="BN48" s="323"/>
      <c r="BO48" s="323"/>
      <c r="BP48" s="323"/>
      <c r="BQ48" s="323"/>
      <c r="BR48" s="323"/>
      <c r="BS48" s="323"/>
      <c r="BT48" s="323"/>
      <c r="BU48" s="323"/>
      <c r="BV48" s="323"/>
      <c r="BW48" s="323"/>
      <c r="BX48" s="323"/>
      <c r="BY48" s="323"/>
      <c r="BZ48" s="323"/>
      <c r="CA48" s="323"/>
      <c r="CB48" s="323"/>
      <c r="CC48" s="323"/>
      <c r="CD48" s="323"/>
      <c r="CE48" s="323"/>
      <c r="CF48" s="323"/>
      <c r="CG48" s="323"/>
      <c r="CH48" s="323"/>
      <c r="CI48" s="323"/>
      <c r="CJ48" s="323"/>
      <c r="CK48" s="323"/>
      <c r="CL48" s="323"/>
      <c r="CM48" s="323"/>
      <c r="CN48" s="323"/>
      <c r="CO48" s="323"/>
      <c r="CP48" s="323"/>
      <c r="CQ48" s="323"/>
      <c r="CR48" s="323"/>
      <c r="CS48" s="323"/>
      <c r="CT48" s="323"/>
      <c r="CU48" s="323"/>
      <c r="CV48" s="323"/>
      <c r="CW48" s="323"/>
      <c r="CX48" s="323"/>
      <c r="CY48" s="323"/>
      <c r="CZ48" s="323"/>
      <c r="DA48" s="323"/>
      <c r="DB48" s="323"/>
      <c r="DC48" s="323"/>
      <c r="DD48" s="323"/>
      <c r="DE48" s="323"/>
      <c r="DF48" s="323"/>
      <c r="DG48" s="323"/>
      <c r="DH48" s="323"/>
      <c r="DI48" s="323"/>
      <c r="DJ48" s="323"/>
      <c r="DK48" s="323"/>
      <c r="DL48" s="323"/>
      <c r="DM48" s="323"/>
      <c r="DN48" s="323"/>
      <c r="DO48" s="323"/>
      <c r="DP48" s="323"/>
      <c r="DQ48" s="323"/>
      <c r="DR48" s="323"/>
      <c r="DS48" s="323"/>
      <c r="DT48" s="323"/>
      <c r="DU48" s="323"/>
      <c r="DV48" s="323"/>
      <c r="DW48" s="323"/>
    </row>
    <row r="49" spans="1:127" ht="10.5" customHeight="1" x14ac:dyDescent="0.2">
      <c r="A49" s="2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</row>
    <row r="50" spans="1:127" ht="12.95" customHeight="1" x14ac:dyDescent="0.2">
      <c r="A50" s="2" t="s">
        <v>25</v>
      </c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</row>
    <row r="51" spans="1:127" s="33" customFormat="1" ht="12.95" customHeight="1" x14ac:dyDescent="0.2">
      <c r="B51" s="33" t="s">
        <v>26</v>
      </c>
      <c r="E51" s="61">
        <f>'Internal data'!E$20</f>
        <v>0</v>
      </c>
      <c r="F51" s="61">
        <f>'Internal data'!F$20</f>
        <v>0</v>
      </c>
      <c r="G51" s="61">
        <f>'Internal data'!G$20</f>
        <v>0</v>
      </c>
      <c r="H51" s="61">
        <f>'Internal data'!H$20</f>
        <v>0</v>
      </c>
      <c r="I51" s="61">
        <f>'Internal data'!I$20</f>
        <v>0</v>
      </c>
      <c r="J51" s="61">
        <f>'Internal data'!J$20</f>
        <v>0</v>
      </c>
      <c r="K51" s="61">
        <f>'Internal data'!K$20</f>
        <v>0</v>
      </c>
      <c r="L51" s="61">
        <f>'Internal data'!L$20</f>
        <v>0</v>
      </c>
      <c r="M51" s="61">
        <f>'Internal data'!M$20</f>
        <v>0</v>
      </c>
      <c r="N51" s="61">
        <f>'Internal data'!N$20</f>
        <v>0</v>
      </c>
      <c r="O51" s="61">
        <f>'Internal data'!O$20</f>
        <v>0</v>
      </c>
      <c r="P51" s="61">
        <f>'Internal data'!P$20</f>
        <v>0</v>
      </c>
      <c r="Q51" s="61">
        <f>'Internal data'!Q$20</f>
        <v>0</v>
      </c>
      <c r="R51" s="61">
        <f>'Internal data'!R$20</f>
        <v>0</v>
      </c>
      <c r="S51" s="61">
        <f>'Internal data'!S$20</f>
        <v>0</v>
      </c>
      <c r="T51" s="61">
        <f>'Internal data'!T$20</f>
        <v>0</v>
      </c>
      <c r="U51" s="61">
        <f>'Internal data'!U$20</f>
        <v>0</v>
      </c>
      <c r="V51" s="61">
        <f>'Internal data'!V$20</f>
        <v>0</v>
      </c>
      <c r="W51" s="61">
        <f>'Internal data'!W$20</f>
        <v>0</v>
      </c>
      <c r="X51" s="61">
        <f>'Internal data'!X$20</f>
        <v>0</v>
      </c>
      <c r="Y51" s="61">
        <f>'Internal data'!Y$20</f>
        <v>0</v>
      </c>
      <c r="Z51" s="61">
        <f>'Internal data'!Z$20</f>
        <v>0</v>
      </c>
      <c r="AA51" s="61">
        <f>'Internal data'!AA$20</f>
        <v>0</v>
      </c>
      <c r="AB51" s="61">
        <f>'Internal data'!AB$20</f>
        <v>0</v>
      </c>
      <c r="AC51" s="61">
        <f>'Internal data'!AC$20</f>
        <v>0</v>
      </c>
      <c r="AD51" s="61">
        <f>'Internal data'!AD$20</f>
        <v>0</v>
      </c>
      <c r="AE51" s="61">
        <f>'Internal data'!AE$20</f>
        <v>0</v>
      </c>
      <c r="AF51" s="61">
        <f>'Internal data'!AF$20</f>
        <v>0</v>
      </c>
      <c r="AG51" s="61">
        <f>'Internal data'!AG$20</f>
        <v>0</v>
      </c>
      <c r="AH51" s="61">
        <f>'Internal data'!AH$20</f>
        <v>0</v>
      </c>
      <c r="AI51" s="61">
        <f>'Internal data'!AI$20</f>
        <v>0</v>
      </c>
      <c r="AJ51" s="61">
        <f>'Internal data'!AJ$20</f>
        <v>0</v>
      </c>
      <c r="AK51" s="61">
        <f>'Internal data'!AK$20</f>
        <v>0</v>
      </c>
      <c r="AL51" s="61">
        <f>'Internal data'!AL$20</f>
        <v>0</v>
      </c>
      <c r="AM51" s="61">
        <f>'Internal data'!AM$20</f>
        <v>0</v>
      </c>
      <c r="AN51" s="61">
        <f>'Internal data'!AN$20</f>
        <v>0</v>
      </c>
      <c r="AO51" s="61">
        <f>'Internal data'!AO$20</f>
        <v>0</v>
      </c>
      <c r="AP51" s="61">
        <f>'Internal data'!AP$20</f>
        <v>0</v>
      </c>
      <c r="AQ51" s="61">
        <f>'Internal data'!AQ$20</f>
        <v>0</v>
      </c>
      <c r="AR51" s="61">
        <f>'Internal data'!AR$20</f>
        <v>0</v>
      </c>
      <c r="AS51" s="61">
        <f>'Internal data'!AS$20</f>
        <v>0</v>
      </c>
      <c r="AT51" s="61">
        <f>'Internal data'!AT$20</f>
        <v>0</v>
      </c>
      <c r="AU51" s="61">
        <f>'Internal data'!AU$20</f>
        <v>0</v>
      </c>
      <c r="AV51" s="61">
        <f>'Internal data'!AV$20</f>
        <v>0</v>
      </c>
      <c r="AW51" s="61">
        <f>'Internal data'!AW$20</f>
        <v>0</v>
      </c>
      <c r="AX51" s="61">
        <f>'Internal data'!AX$20</f>
        <v>0</v>
      </c>
      <c r="AY51" s="61">
        <f>'Internal data'!AY$20</f>
        <v>0</v>
      </c>
      <c r="AZ51" s="61">
        <f>'Internal data'!AZ$20</f>
        <v>0</v>
      </c>
      <c r="BA51" s="61">
        <f>'Internal data'!BA$20</f>
        <v>0</v>
      </c>
      <c r="BB51" s="61">
        <f>'Internal data'!BB$20</f>
        <v>0</v>
      </c>
      <c r="BC51" s="61">
        <f>'Internal data'!BC$20</f>
        <v>0</v>
      </c>
      <c r="BD51" s="61">
        <f>'Internal data'!BD$20</f>
        <v>0</v>
      </c>
      <c r="BE51" s="61">
        <f>'Internal data'!BE$20</f>
        <v>0</v>
      </c>
      <c r="BF51" s="61">
        <f>'Internal data'!BF$20</f>
        <v>0</v>
      </c>
      <c r="BG51" s="61">
        <f>'Internal data'!BG$20</f>
        <v>0</v>
      </c>
      <c r="BH51" s="61">
        <f>'Internal data'!BH$20</f>
        <v>0</v>
      </c>
      <c r="BI51" s="61">
        <f>'Internal data'!BI$20</f>
        <v>0</v>
      </c>
      <c r="BJ51" s="61">
        <f>'Internal data'!BJ$20</f>
        <v>0</v>
      </c>
      <c r="BK51" s="61">
        <f>'Internal data'!BK$20</f>
        <v>0</v>
      </c>
      <c r="BL51" s="61">
        <f>'Internal data'!BL$20</f>
        <v>0</v>
      </c>
      <c r="BM51" s="61">
        <f>'Internal data'!BM$20</f>
        <v>0</v>
      </c>
      <c r="BN51" s="61">
        <f>'Internal data'!BN$20</f>
        <v>0</v>
      </c>
      <c r="BO51" s="61">
        <f>'Internal data'!BO$20</f>
        <v>0</v>
      </c>
      <c r="BP51" s="61">
        <f>'Internal data'!BP$20</f>
        <v>0</v>
      </c>
      <c r="BQ51" s="61">
        <f>'Internal data'!BQ$20</f>
        <v>0</v>
      </c>
      <c r="BR51" s="61">
        <f>'Internal data'!BR$20</f>
        <v>0</v>
      </c>
      <c r="BS51" s="61">
        <f>'Internal data'!BS$20</f>
        <v>0</v>
      </c>
      <c r="BT51" s="61">
        <f>'Internal data'!BT$20</f>
        <v>0</v>
      </c>
      <c r="BU51" s="61">
        <f>'Internal data'!BU$20</f>
        <v>0</v>
      </c>
      <c r="BV51" s="61">
        <f>'Internal data'!BV$20</f>
        <v>0</v>
      </c>
      <c r="BW51" s="61">
        <f>'Internal data'!BW$20</f>
        <v>0</v>
      </c>
      <c r="BX51" s="61">
        <f>'Internal data'!BX$20</f>
        <v>0</v>
      </c>
      <c r="BY51" s="61">
        <f>'Internal data'!BY$20</f>
        <v>0</v>
      </c>
      <c r="BZ51" s="61">
        <f>'Internal data'!BZ$20</f>
        <v>0</v>
      </c>
      <c r="CA51" s="61">
        <f>'Internal data'!CA$20</f>
        <v>0</v>
      </c>
      <c r="CB51" s="61">
        <f>'Internal data'!CB$20</f>
        <v>0</v>
      </c>
      <c r="CC51" s="61">
        <f>'Internal data'!CC$20</f>
        <v>0</v>
      </c>
      <c r="CD51" s="61">
        <f>'Internal data'!CD$20</f>
        <v>0</v>
      </c>
      <c r="CE51" s="61">
        <f>'Internal data'!CE$20</f>
        <v>0</v>
      </c>
      <c r="CF51" s="61">
        <f>'Internal data'!CF$20</f>
        <v>0</v>
      </c>
      <c r="CG51" s="61">
        <f>'Internal data'!CG$20</f>
        <v>0</v>
      </c>
      <c r="CH51" s="61">
        <f>'Internal data'!CH$20</f>
        <v>0</v>
      </c>
      <c r="CI51" s="61">
        <f>'Internal data'!CI$20</f>
        <v>0</v>
      </c>
      <c r="CJ51" s="61">
        <f>'Internal data'!CJ$20</f>
        <v>0</v>
      </c>
      <c r="CK51" s="61">
        <f>'Internal data'!CK$20</f>
        <v>0</v>
      </c>
      <c r="CL51" s="61">
        <f>'Internal data'!CL$20</f>
        <v>0</v>
      </c>
      <c r="CM51" s="61">
        <f>'Internal data'!CM$20</f>
        <v>0</v>
      </c>
      <c r="CN51" s="61">
        <f>'Internal data'!CN$20</f>
        <v>0</v>
      </c>
      <c r="CO51" s="61">
        <f>'Internal data'!CO$20</f>
        <v>0</v>
      </c>
      <c r="CP51" s="61">
        <f>'Internal data'!CP$20</f>
        <v>0</v>
      </c>
      <c r="CQ51" s="61">
        <f>'Internal data'!CQ$20</f>
        <v>0</v>
      </c>
      <c r="CR51" s="61">
        <f>'Internal data'!CR$20</f>
        <v>0</v>
      </c>
      <c r="CS51" s="61">
        <f>'Internal data'!CS$20</f>
        <v>0</v>
      </c>
      <c r="CT51" s="61">
        <f>'Internal data'!CT$20</f>
        <v>0</v>
      </c>
      <c r="CU51" s="61">
        <f>'Internal data'!CU$20</f>
        <v>0</v>
      </c>
      <c r="CV51" s="61">
        <f>'Internal data'!CV$20</f>
        <v>0</v>
      </c>
      <c r="CW51" s="61">
        <f>'Internal data'!CW$20</f>
        <v>0</v>
      </c>
      <c r="CX51" s="61">
        <f>'Internal data'!CX$20</f>
        <v>0</v>
      </c>
      <c r="CY51" s="61">
        <f>'Internal data'!CY$20</f>
        <v>0</v>
      </c>
      <c r="CZ51" s="61">
        <f>'Internal data'!CZ$20</f>
        <v>0</v>
      </c>
      <c r="DA51" s="61">
        <f>'Internal data'!DA$20</f>
        <v>0</v>
      </c>
      <c r="DB51" s="61">
        <f>'Internal data'!DB$20</f>
        <v>0</v>
      </c>
      <c r="DC51" s="61">
        <f>'Internal data'!DC$20</f>
        <v>0</v>
      </c>
      <c r="DD51" s="61">
        <f>'Internal data'!DD$20</f>
        <v>0</v>
      </c>
      <c r="DE51" s="61">
        <f>'Internal data'!DE$20</f>
        <v>0</v>
      </c>
      <c r="DF51" s="61">
        <f>'Internal data'!DF$20</f>
        <v>0</v>
      </c>
      <c r="DG51" s="61">
        <f>'Internal data'!DG$20</f>
        <v>0</v>
      </c>
      <c r="DH51" s="61">
        <f>'Internal data'!DH$20</f>
        <v>0</v>
      </c>
      <c r="DI51" s="61">
        <f>'Internal data'!DI$20</f>
        <v>0</v>
      </c>
      <c r="DJ51" s="61">
        <f>'Internal data'!DJ$20</f>
        <v>0</v>
      </c>
      <c r="DK51" s="61">
        <f>'Internal data'!DK$20</f>
        <v>0</v>
      </c>
      <c r="DL51" s="61">
        <f>'Internal data'!DL$20</f>
        <v>0</v>
      </c>
      <c r="DM51" s="61">
        <f>'Internal data'!DM$20</f>
        <v>0</v>
      </c>
      <c r="DN51" s="61">
        <f>'Internal data'!DN$20</f>
        <v>0</v>
      </c>
      <c r="DO51" s="61">
        <f>'Internal data'!DO$20</f>
        <v>0</v>
      </c>
      <c r="DP51" s="61">
        <f>'Internal data'!DP$20</f>
        <v>0</v>
      </c>
      <c r="DQ51" s="61">
        <f>'Internal data'!DQ$20</f>
        <v>0</v>
      </c>
      <c r="DR51" s="61">
        <f>'Internal data'!DR$20</f>
        <v>0</v>
      </c>
      <c r="DS51" s="61">
        <f>'Internal data'!DS$20</f>
        <v>0</v>
      </c>
      <c r="DT51" s="61">
        <f>'Internal data'!DT$20</f>
        <v>0</v>
      </c>
      <c r="DU51" s="61">
        <f>'Internal data'!DU$20</f>
        <v>0</v>
      </c>
      <c r="DV51" s="61">
        <f>'Internal data'!DV$20</f>
        <v>0</v>
      </c>
      <c r="DW51" s="61">
        <f>'Internal data'!DW$20</f>
        <v>0</v>
      </c>
    </row>
    <row r="52" spans="1:127" ht="12.95" customHeight="1" x14ac:dyDescent="0.2">
      <c r="B52" t="s">
        <v>27</v>
      </c>
      <c r="E52" s="52">
        <f>-'Internal data'!E$21</f>
        <v>0</v>
      </c>
      <c r="F52" s="52">
        <f>-'Internal data'!F$21</f>
        <v>0</v>
      </c>
      <c r="G52" s="52">
        <f>-'Internal data'!G$21</f>
        <v>0</v>
      </c>
      <c r="H52" s="52">
        <f>-'Internal data'!H$21</f>
        <v>0</v>
      </c>
      <c r="I52" s="52">
        <f>-'Internal data'!I$21</f>
        <v>0</v>
      </c>
      <c r="J52" s="52">
        <f>-'Internal data'!J$21</f>
        <v>0</v>
      </c>
      <c r="K52" s="52">
        <f>-'Internal data'!K$21</f>
        <v>0</v>
      </c>
      <c r="L52" s="52">
        <f>-'Internal data'!L$21</f>
        <v>0</v>
      </c>
      <c r="M52" s="52">
        <f>-'Internal data'!M$21</f>
        <v>0</v>
      </c>
      <c r="N52" s="52">
        <f>-'Internal data'!N$21</f>
        <v>0</v>
      </c>
      <c r="O52" s="52">
        <f>-'Internal data'!O$21</f>
        <v>0</v>
      </c>
      <c r="P52" s="52">
        <f>-'Internal data'!P$21</f>
        <v>0</v>
      </c>
      <c r="Q52" s="52">
        <f>-'Internal data'!Q$21</f>
        <v>0</v>
      </c>
      <c r="R52" s="52">
        <f>-'Internal data'!R$21</f>
        <v>0</v>
      </c>
      <c r="S52" s="52">
        <f>-'Internal data'!S$21</f>
        <v>0</v>
      </c>
      <c r="T52" s="52">
        <f>-'Internal data'!T$21</f>
        <v>0</v>
      </c>
      <c r="U52" s="52">
        <f>-'Internal data'!U$21</f>
        <v>0</v>
      </c>
      <c r="V52" s="52">
        <f>-'Internal data'!V$21</f>
        <v>0</v>
      </c>
      <c r="W52" s="52">
        <f>-'Internal data'!W$21</f>
        <v>0</v>
      </c>
      <c r="X52" s="52">
        <f>-'Internal data'!X$21</f>
        <v>0</v>
      </c>
      <c r="Y52" s="52">
        <f>-'Internal data'!Y$21</f>
        <v>0</v>
      </c>
      <c r="Z52" s="52">
        <f>-'Internal data'!Z$21</f>
        <v>0</v>
      </c>
      <c r="AA52" s="52">
        <f>-'Internal data'!AA$21</f>
        <v>0</v>
      </c>
      <c r="AB52" s="52">
        <f>-'Internal data'!AB$21</f>
        <v>0</v>
      </c>
      <c r="AC52" s="52">
        <f>-'Internal data'!AC$21</f>
        <v>0</v>
      </c>
      <c r="AD52" s="52">
        <f>-'Internal data'!AD$21</f>
        <v>0</v>
      </c>
      <c r="AE52" s="52">
        <f>-'Internal data'!AE$21</f>
        <v>0</v>
      </c>
      <c r="AF52" s="52">
        <f>-'Internal data'!AF$21</f>
        <v>0</v>
      </c>
      <c r="AG52" s="52">
        <f>-'Internal data'!AG$21</f>
        <v>0</v>
      </c>
      <c r="AH52" s="52">
        <f>-'Internal data'!AH$21</f>
        <v>0</v>
      </c>
      <c r="AI52" s="52">
        <f>-'Internal data'!AI$21</f>
        <v>0</v>
      </c>
      <c r="AJ52" s="52">
        <f>-'Internal data'!AJ$21</f>
        <v>0</v>
      </c>
      <c r="AK52" s="52">
        <f>-'Internal data'!AK$21</f>
        <v>0</v>
      </c>
      <c r="AL52" s="52">
        <f>-'Internal data'!AL$21</f>
        <v>0</v>
      </c>
      <c r="AM52" s="52">
        <f>-'Internal data'!AM$21</f>
        <v>0</v>
      </c>
      <c r="AN52" s="52">
        <f>-'Internal data'!AN$21</f>
        <v>0</v>
      </c>
      <c r="AO52" s="52">
        <f>-'Internal data'!AO$21</f>
        <v>0</v>
      </c>
      <c r="AP52" s="52">
        <f>-'Internal data'!AP$21</f>
        <v>0</v>
      </c>
      <c r="AQ52" s="52">
        <f>-'Internal data'!AQ$21</f>
        <v>0</v>
      </c>
      <c r="AR52" s="52">
        <f>-'Internal data'!AR$21</f>
        <v>0</v>
      </c>
      <c r="AS52" s="52">
        <f>-'Internal data'!AS$21</f>
        <v>0</v>
      </c>
      <c r="AT52" s="52">
        <f>-'Internal data'!AT$21</f>
        <v>0</v>
      </c>
      <c r="AU52" s="52">
        <f>-'Internal data'!AU$21</f>
        <v>0</v>
      </c>
      <c r="AV52" s="52">
        <f>-'Internal data'!AV$21</f>
        <v>0</v>
      </c>
      <c r="AW52" s="52">
        <f>-'Internal data'!AW$21</f>
        <v>0</v>
      </c>
      <c r="AX52" s="52">
        <f>-'Internal data'!AX$21</f>
        <v>0</v>
      </c>
      <c r="AY52" s="52">
        <f>-'Internal data'!AY$21</f>
        <v>0</v>
      </c>
      <c r="AZ52" s="52">
        <f>-'Internal data'!AZ$21</f>
        <v>0</v>
      </c>
      <c r="BA52" s="52">
        <f>-'Internal data'!BA$21</f>
        <v>0</v>
      </c>
      <c r="BB52" s="52">
        <f>-'Internal data'!BB$21</f>
        <v>0</v>
      </c>
      <c r="BC52" s="52">
        <f>-'Internal data'!BC$21</f>
        <v>0</v>
      </c>
      <c r="BD52" s="52">
        <f>-'Internal data'!BD$21</f>
        <v>0</v>
      </c>
      <c r="BE52" s="52">
        <f>-'Internal data'!BE$21</f>
        <v>0</v>
      </c>
      <c r="BF52" s="52">
        <f>-'Internal data'!BF$21</f>
        <v>0</v>
      </c>
      <c r="BG52" s="52">
        <f>-'Internal data'!BG$21</f>
        <v>0</v>
      </c>
      <c r="BH52" s="52">
        <f>-'Internal data'!BH$21</f>
        <v>0</v>
      </c>
      <c r="BI52" s="52">
        <f>-'Internal data'!BI$21</f>
        <v>0</v>
      </c>
      <c r="BJ52" s="52">
        <f>-'Internal data'!BJ$21</f>
        <v>0</v>
      </c>
      <c r="BK52" s="52">
        <f>-'Internal data'!BK$21</f>
        <v>0</v>
      </c>
      <c r="BL52" s="52">
        <f>-'Internal data'!BL$21</f>
        <v>0</v>
      </c>
      <c r="BM52" s="52">
        <f>-'Internal data'!BM$21</f>
        <v>0</v>
      </c>
      <c r="BN52" s="52">
        <f>-'Internal data'!BN$21</f>
        <v>0</v>
      </c>
      <c r="BO52" s="52">
        <f>-'Internal data'!BO$21</f>
        <v>0</v>
      </c>
      <c r="BP52" s="52">
        <f>-'Internal data'!BP$21</f>
        <v>0</v>
      </c>
      <c r="BQ52" s="52">
        <f>-'Internal data'!BQ$21</f>
        <v>0</v>
      </c>
      <c r="BR52" s="52">
        <f>-'Internal data'!BR$21</f>
        <v>0</v>
      </c>
      <c r="BS52" s="52">
        <f>-'Internal data'!BS$21</f>
        <v>0</v>
      </c>
      <c r="BT52" s="52">
        <f>-'Internal data'!BT$21</f>
        <v>0</v>
      </c>
      <c r="BU52" s="52">
        <f>-'Internal data'!BU$21</f>
        <v>0</v>
      </c>
      <c r="BV52" s="52">
        <f>-'Internal data'!BV$21</f>
        <v>0</v>
      </c>
      <c r="BW52" s="52">
        <f>-'Internal data'!BW$21</f>
        <v>0</v>
      </c>
      <c r="BX52" s="52">
        <f>-'Internal data'!BX$21</f>
        <v>0</v>
      </c>
      <c r="BY52" s="52">
        <f>-'Internal data'!BY$21</f>
        <v>0</v>
      </c>
      <c r="BZ52" s="52">
        <f>-'Internal data'!BZ$21</f>
        <v>0</v>
      </c>
      <c r="CA52" s="52">
        <f>-'Internal data'!CA$21</f>
        <v>0</v>
      </c>
      <c r="CB52" s="52">
        <f>-'Internal data'!CB$21</f>
        <v>0</v>
      </c>
      <c r="CC52" s="52">
        <f>-'Internal data'!CC$21</f>
        <v>0</v>
      </c>
      <c r="CD52" s="52">
        <f>-'Internal data'!CD$21</f>
        <v>0</v>
      </c>
      <c r="CE52" s="52">
        <f>-'Internal data'!CE$21</f>
        <v>0</v>
      </c>
      <c r="CF52" s="52">
        <f>-'Internal data'!CF$21</f>
        <v>0</v>
      </c>
      <c r="CG52" s="52">
        <f>-'Internal data'!CG$21</f>
        <v>0</v>
      </c>
      <c r="CH52" s="52">
        <f>-'Internal data'!CH$21</f>
        <v>0</v>
      </c>
      <c r="CI52" s="52">
        <f>-'Internal data'!CI$21</f>
        <v>0</v>
      </c>
      <c r="CJ52" s="52">
        <f>-'Internal data'!CJ$21</f>
        <v>0</v>
      </c>
      <c r="CK52" s="52">
        <f>-'Internal data'!CK$21</f>
        <v>0</v>
      </c>
      <c r="CL52" s="52">
        <f>-'Internal data'!CL$21</f>
        <v>0</v>
      </c>
      <c r="CM52" s="52">
        <f>-'Internal data'!CM$21</f>
        <v>0</v>
      </c>
      <c r="CN52" s="52">
        <f>-'Internal data'!CN$21</f>
        <v>0</v>
      </c>
      <c r="CO52" s="52">
        <f>-'Internal data'!CO$21</f>
        <v>0</v>
      </c>
      <c r="CP52" s="52">
        <f>-'Internal data'!CP$21</f>
        <v>0</v>
      </c>
      <c r="CQ52" s="52">
        <f>-'Internal data'!CQ$21</f>
        <v>0</v>
      </c>
      <c r="CR52" s="52">
        <f>-'Internal data'!CR$21</f>
        <v>0</v>
      </c>
      <c r="CS52" s="52">
        <f>-'Internal data'!CS$21</f>
        <v>0</v>
      </c>
      <c r="CT52" s="52">
        <f>-'Internal data'!CT$21</f>
        <v>0</v>
      </c>
      <c r="CU52" s="52">
        <f>-'Internal data'!CU$21</f>
        <v>0</v>
      </c>
      <c r="CV52" s="52">
        <f>-'Internal data'!CV$21</f>
        <v>0</v>
      </c>
      <c r="CW52" s="52">
        <f>-'Internal data'!CW$21</f>
        <v>0</v>
      </c>
      <c r="CX52" s="52">
        <f>-'Internal data'!CX$21</f>
        <v>0</v>
      </c>
      <c r="CY52" s="52">
        <f>-'Internal data'!CY$21</f>
        <v>0</v>
      </c>
      <c r="CZ52" s="52">
        <f>-'Internal data'!CZ$21</f>
        <v>0</v>
      </c>
      <c r="DA52" s="52">
        <f>-'Internal data'!DA$21</f>
        <v>0</v>
      </c>
      <c r="DB52" s="52">
        <f>-'Internal data'!DB$21</f>
        <v>0</v>
      </c>
      <c r="DC52" s="52">
        <f>-'Internal data'!DC$21</f>
        <v>0</v>
      </c>
      <c r="DD52" s="52">
        <f>-'Internal data'!DD$21</f>
        <v>0</v>
      </c>
      <c r="DE52" s="52">
        <f>-'Internal data'!DE$21</f>
        <v>0</v>
      </c>
      <c r="DF52" s="52">
        <f>-'Internal data'!DF$21</f>
        <v>0</v>
      </c>
      <c r="DG52" s="52">
        <f>-'Internal data'!DG$21</f>
        <v>0</v>
      </c>
      <c r="DH52" s="52">
        <f>-'Internal data'!DH$21</f>
        <v>0</v>
      </c>
      <c r="DI52" s="52">
        <f>-'Internal data'!DI$21</f>
        <v>0</v>
      </c>
      <c r="DJ52" s="52">
        <f>-'Internal data'!DJ$21</f>
        <v>0</v>
      </c>
      <c r="DK52" s="52">
        <f>-'Internal data'!DK$21</f>
        <v>0</v>
      </c>
      <c r="DL52" s="52">
        <f>-'Internal data'!DL$21</f>
        <v>0</v>
      </c>
      <c r="DM52" s="52">
        <f>-'Internal data'!DM$21</f>
        <v>0</v>
      </c>
      <c r="DN52" s="52">
        <f>-'Internal data'!DN$21</f>
        <v>0</v>
      </c>
      <c r="DO52" s="52">
        <f>-'Internal data'!DO$21</f>
        <v>0</v>
      </c>
      <c r="DP52" s="52">
        <f>-'Internal data'!DP$21</f>
        <v>0</v>
      </c>
      <c r="DQ52" s="52">
        <f>-'Internal data'!DQ$21</f>
        <v>0</v>
      </c>
      <c r="DR52" s="52">
        <f>-'Internal data'!DR$21</f>
        <v>0</v>
      </c>
      <c r="DS52" s="52">
        <f>-'Internal data'!DS$21</f>
        <v>0</v>
      </c>
      <c r="DT52" s="52">
        <f>-'Internal data'!DT$21</f>
        <v>0</v>
      </c>
      <c r="DU52" s="52">
        <f>-'Internal data'!DU$21</f>
        <v>0</v>
      </c>
      <c r="DV52" s="52">
        <f>-'Internal data'!DV$21</f>
        <v>0</v>
      </c>
      <c r="DW52" s="52">
        <f>-'Internal data'!DW$21</f>
        <v>0</v>
      </c>
    </row>
    <row r="53" spans="1:127" ht="12.95" customHeight="1" x14ac:dyDescent="0.2">
      <c r="A53" s="2" t="s">
        <v>28</v>
      </c>
      <c r="E53" s="51">
        <f t="shared" ref="E53:P53" si="47">SUM(E51:E52)</f>
        <v>0</v>
      </c>
      <c r="F53" s="51">
        <f t="shared" si="47"/>
        <v>0</v>
      </c>
      <c r="G53" s="51">
        <f t="shared" si="47"/>
        <v>0</v>
      </c>
      <c r="H53" s="51">
        <f t="shared" si="47"/>
        <v>0</v>
      </c>
      <c r="I53" s="51">
        <f t="shared" si="47"/>
        <v>0</v>
      </c>
      <c r="J53" s="51">
        <f t="shared" si="47"/>
        <v>0</v>
      </c>
      <c r="K53" s="51">
        <f t="shared" si="47"/>
        <v>0</v>
      </c>
      <c r="L53" s="51">
        <f t="shared" si="47"/>
        <v>0</v>
      </c>
      <c r="M53" s="51">
        <f t="shared" si="47"/>
        <v>0</v>
      </c>
      <c r="N53" s="51">
        <f t="shared" si="47"/>
        <v>0</v>
      </c>
      <c r="O53" s="51">
        <f t="shared" si="47"/>
        <v>0</v>
      </c>
      <c r="P53" s="51">
        <f t="shared" si="47"/>
        <v>0</v>
      </c>
      <c r="Q53" s="51">
        <f t="shared" ref="Q53:AV53" si="48">SUM(Q51:Q52)</f>
        <v>0</v>
      </c>
      <c r="R53" s="51">
        <f t="shared" si="48"/>
        <v>0</v>
      </c>
      <c r="S53" s="51">
        <f t="shared" si="48"/>
        <v>0</v>
      </c>
      <c r="T53" s="51">
        <f t="shared" si="48"/>
        <v>0</v>
      </c>
      <c r="U53" s="51">
        <f t="shared" si="48"/>
        <v>0</v>
      </c>
      <c r="V53" s="51">
        <f t="shared" si="48"/>
        <v>0</v>
      </c>
      <c r="W53" s="51">
        <f t="shared" si="48"/>
        <v>0</v>
      </c>
      <c r="X53" s="51">
        <f t="shared" si="48"/>
        <v>0</v>
      </c>
      <c r="Y53" s="51">
        <f t="shared" si="48"/>
        <v>0</v>
      </c>
      <c r="Z53" s="51">
        <f t="shared" si="48"/>
        <v>0</v>
      </c>
      <c r="AA53" s="51">
        <f t="shared" si="48"/>
        <v>0</v>
      </c>
      <c r="AB53" s="51">
        <f t="shared" si="48"/>
        <v>0</v>
      </c>
      <c r="AC53" s="51">
        <f t="shared" si="48"/>
        <v>0</v>
      </c>
      <c r="AD53" s="51">
        <f t="shared" si="48"/>
        <v>0</v>
      </c>
      <c r="AE53" s="51">
        <f t="shared" si="48"/>
        <v>0</v>
      </c>
      <c r="AF53" s="51">
        <f t="shared" si="48"/>
        <v>0</v>
      </c>
      <c r="AG53" s="51">
        <f t="shared" si="48"/>
        <v>0</v>
      </c>
      <c r="AH53" s="51">
        <f t="shared" si="48"/>
        <v>0</v>
      </c>
      <c r="AI53" s="51">
        <f t="shared" si="48"/>
        <v>0</v>
      </c>
      <c r="AJ53" s="51">
        <f t="shared" si="48"/>
        <v>0</v>
      </c>
      <c r="AK53" s="51">
        <f t="shared" si="48"/>
        <v>0</v>
      </c>
      <c r="AL53" s="51">
        <f t="shared" si="48"/>
        <v>0</v>
      </c>
      <c r="AM53" s="51">
        <f t="shared" si="48"/>
        <v>0</v>
      </c>
      <c r="AN53" s="51">
        <f t="shared" si="48"/>
        <v>0</v>
      </c>
      <c r="AO53" s="51">
        <f t="shared" si="48"/>
        <v>0</v>
      </c>
      <c r="AP53" s="51">
        <f t="shared" si="48"/>
        <v>0</v>
      </c>
      <c r="AQ53" s="51">
        <f t="shared" si="48"/>
        <v>0</v>
      </c>
      <c r="AR53" s="51">
        <f t="shared" si="48"/>
        <v>0</v>
      </c>
      <c r="AS53" s="51">
        <f t="shared" si="48"/>
        <v>0</v>
      </c>
      <c r="AT53" s="51">
        <f t="shared" si="48"/>
        <v>0</v>
      </c>
      <c r="AU53" s="51">
        <f t="shared" si="48"/>
        <v>0</v>
      </c>
      <c r="AV53" s="51">
        <f t="shared" si="48"/>
        <v>0</v>
      </c>
      <c r="AW53" s="51">
        <f t="shared" ref="AW53:CB53" si="49">SUM(AW51:AW52)</f>
        <v>0</v>
      </c>
      <c r="AX53" s="51">
        <f t="shared" si="49"/>
        <v>0</v>
      </c>
      <c r="AY53" s="51">
        <f t="shared" si="49"/>
        <v>0</v>
      </c>
      <c r="AZ53" s="51">
        <f t="shared" si="49"/>
        <v>0</v>
      </c>
      <c r="BA53" s="51">
        <f t="shared" si="49"/>
        <v>0</v>
      </c>
      <c r="BB53" s="51">
        <f t="shared" si="49"/>
        <v>0</v>
      </c>
      <c r="BC53" s="51">
        <f t="shared" si="49"/>
        <v>0</v>
      </c>
      <c r="BD53" s="51">
        <f t="shared" si="49"/>
        <v>0</v>
      </c>
      <c r="BE53" s="51">
        <f t="shared" si="49"/>
        <v>0</v>
      </c>
      <c r="BF53" s="51">
        <f t="shared" si="49"/>
        <v>0</v>
      </c>
      <c r="BG53" s="51">
        <f t="shared" si="49"/>
        <v>0</v>
      </c>
      <c r="BH53" s="51">
        <f t="shared" si="49"/>
        <v>0</v>
      </c>
      <c r="BI53" s="51">
        <f t="shared" si="49"/>
        <v>0</v>
      </c>
      <c r="BJ53" s="51">
        <f t="shared" si="49"/>
        <v>0</v>
      </c>
      <c r="BK53" s="51">
        <f t="shared" si="49"/>
        <v>0</v>
      </c>
      <c r="BL53" s="51">
        <f t="shared" si="49"/>
        <v>0</v>
      </c>
      <c r="BM53" s="51">
        <f t="shared" si="49"/>
        <v>0</v>
      </c>
      <c r="BN53" s="51">
        <f t="shared" si="49"/>
        <v>0</v>
      </c>
      <c r="BO53" s="51">
        <f t="shared" si="49"/>
        <v>0</v>
      </c>
      <c r="BP53" s="51">
        <f t="shared" si="49"/>
        <v>0</v>
      </c>
      <c r="BQ53" s="51">
        <f t="shared" si="49"/>
        <v>0</v>
      </c>
      <c r="BR53" s="51">
        <f t="shared" si="49"/>
        <v>0</v>
      </c>
      <c r="BS53" s="51">
        <f t="shared" si="49"/>
        <v>0</v>
      </c>
      <c r="BT53" s="51">
        <f t="shared" si="49"/>
        <v>0</v>
      </c>
      <c r="BU53" s="51">
        <f t="shared" si="49"/>
        <v>0</v>
      </c>
      <c r="BV53" s="51">
        <f t="shared" si="49"/>
        <v>0</v>
      </c>
      <c r="BW53" s="51">
        <f t="shared" si="49"/>
        <v>0</v>
      </c>
      <c r="BX53" s="51">
        <f t="shared" si="49"/>
        <v>0</v>
      </c>
      <c r="BY53" s="51">
        <f t="shared" si="49"/>
        <v>0</v>
      </c>
      <c r="BZ53" s="51">
        <f t="shared" si="49"/>
        <v>0</v>
      </c>
      <c r="CA53" s="51">
        <f t="shared" si="49"/>
        <v>0</v>
      </c>
      <c r="CB53" s="51">
        <f t="shared" si="49"/>
        <v>0</v>
      </c>
      <c r="CC53" s="51">
        <f t="shared" ref="CC53:DH53" si="50">SUM(CC51:CC52)</f>
        <v>0</v>
      </c>
      <c r="CD53" s="51">
        <f t="shared" si="50"/>
        <v>0</v>
      </c>
      <c r="CE53" s="51">
        <f t="shared" si="50"/>
        <v>0</v>
      </c>
      <c r="CF53" s="51">
        <f t="shared" si="50"/>
        <v>0</v>
      </c>
      <c r="CG53" s="51">
        <f t="shared" si="50"/>
        <v>0</v>
      </c>
      <c r="CH53" s="51">
        <f t="shared" si="50"/>
        <v>0</v>
      </c>
      <c r="CI53" s="51">
        <f t="shared" si="50"/>
        <v>0</v>
      </c>
      <c r="CJ53" s="51">
        <f t="shared" si="50"/>
        <v>0</v>
      </c>
      <c r="CK53" s="51">
        <f t="shared" si="50"/>
        <v>0</v>
      </c>
      <c r="CL53" s="51">
        <f t="shared" si="50"/>
        <v>0</v>
      </c>
      <c r="CM53" s="51">
        <f t="shared" si="50"/>
        <v>0</v>
      </c>
      <c r="CN53" s="51">
        <f t="shared" si="50"/>
        <v>0</v>
      </c>
      <c r="CO53" s="51">
        <f t="shared" si="50"/>
        <v>0</v>
      </c>
      <c r="CP53" s="51">
        <f t="shared" si="50"/>
        <v>0</v>
      </c>
      <c r="CQ53" s="51">
        <f t="shared" si="50"/>
        <v>0</v>
      </c>
      <c r="CR53" s="51">
        <f t="shared" si="50"/>
        <v>0</v>
      </c>
      <c r="CS53" s="51">
        <f t="shared" si="50"/>
        <v>0</v>
      </c>
      <c r="CT53" s="51">
        <f t="shared" si="50"/>
        <v>0</v>
      </c>
      <c r="CU53" s="51">
        <f t="shared" si="50"/>
        <v>0</v>
      </c>
      <c r="CV53" s="51">
        <f t="shared" si="50"/>
        <v>0</v>
      </c>
      <c r="CW53" s="51">
        <f t="shared" si="50"/>
        <v>0</v>
      </c>
      <c r="CX53" s="51">
        <f t="shared" si="50"/>
        <v>0</v>
      </c>
      <c r="CY53" s="51">
        <f t="shared" si="50"/>
        <v>0</v>
      </c>
      <c r="CZ53" s="51">
        <f t="shared" si="50"/>
        <v>0</v>
      </c>
      <c r="DA53" s="51">
        <f t="shared" si="50"/>
        <v>0</v>
      </c>
      <c r="DB53" s="51">
        <f t="shared" si="50"/>
        <v>0</v>
      </c>
      <c r="DC53" s="51">
        <f t="shared" si="50"/>
        <v>0</v>
      </c>
      <c r="DD53" s="51">
        <f t="shared" si="50"/>
        <v>0</v>
      </c>
      <c r="DE53" s="51">
        <f t="shared" si="50"/>
        <v>0</v>
      </c>
      <c r="DF53" s="51">
        <f t="shared" si="50"/>
        <v>0</v>
      </c>
      <c r="DG53" s="51">
        <f t="shared" si="50"/>
        <v>0</v>
      </c>
      <c r="DH53" s="51">
        <f t="shared" si="50"/>
        <v>0</v>
      </c>
      <c r="DI53" s="51">
        <f t="shared" ref="DI53:DW53" si="51">SUM(DI51:DI52)</f>
        <v>0</v>
      </c>
      <c r="DJ53" s="51">
        <f t="shared" si="51"/>
        <v>0</v>
      </c>
      <c r="DK53" s="51">
        <f t="shared" si="51"/>
        <v>0</v>
      </c>
      <c r="DL53" s="51">
        <f t="shared" si="51"/>
        <v>0</v>
      </c>
      <c r="DM53" s="51">
        <f t="shared" si="51"/>
        <v>0</v>
      </c>
      <c r="DN53" s="51">
        <f t="shared" si="51"/>
        <v>0</v>
      </c>
      <c r="DO53" s="51">
        <f t="shared" si="51"/>
        <v>0</v>
      </c>
      <c r="DP53" s="51">
        <f t="shared" si="51"/>
        <v>0</v>
      </c>
      <c r="DQ53" s="51">
        <f t="shared" si="51"/>
        <v>0</v>
      </c>
      <c r="DR53" s="51">
        <f t="shared" si="51"/>
        <v>0</v>
      </c>
      <c r="DS53" s="51">
        <f t="shared" si="51"/>
        <v>0</v>
      </c>
      <c r="DT53" s="51">
        <f t="shared" si="51"/>
        <v>0</v>
      </c>
      <c r="DU53" s="51">
        <f t="shared" si="51"/>
        <v>0</v>
      </c>
      <c r="DV53" s="51">
        <f t="shared" si="51"/>
        <v>0</v>
      </c>
      <c r="DW53" s="51">
        <f t="shared" si="51"/>
        <v>0</v>
      </c>
    </row>
    <row r="54" spans="1:127" ht="12.95" customHeight="1" x14ac:dyDescent="0.2"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</row>
    <row r="55" spans="1:127" ht="12.95" customHeight="1" x14ac:dyDescent="0.2">
      <c r="A55" s="2" t="s">
        <v>29</v>
      </c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</row>
    <row r="56" spans="1:127" ht="12.95" customHeight="1" x14ac:dyDescent="0.2">
      <c r="A56" s="2"/>
      <c r="B56" t="s">
        <v>30</v>
      </c>
      <c r="E56" s="53">
        <f>'Internal data'!E$56</f>
        <v>0</v>
      </c>
      <c r="F56" s="53">
        <f>'Internal data'!F$56</f>
        <v>0</v>
      </c>
      <c r="G56" s="53">
        <f>'Internal data'!G$56</f>
        <v>0</v>
      </c>
      <c r="H56" s="53">
        <f>'Internal data'!H$56</f>
        <v>0</v>
      </c>
      <c r="I56" s="53">
        <f>'Internal data'!I$56</f>
        <v>0</v>
      </c>
      <c r="J56" s="53">
        <f>'Internal data'!J$56</f>
        <v>0</v>
      </c>
      <c r="K56" s="53">
        <f>'Internal data'!K$56</f>
        <v>0</v>
      </c>
      <c r="L56" s="53">
        <f>'Internal data'!L$56</f>
        <v>0</v>
      </c>
      <c r="M56" s="53">
        <f>'Internal data'!M$56</f>
        <v>0</v>
      </c>
      <c r="N56" s="53">
        <f>'Internal data'!N$56</f>
        <v>0</v>
      </c>
      <c r="O56" s="53">
        <f>'Internal data'!O$56</f>
        <v>0</v>
      </c>
      <c r="P56" s="53">
        <f>'Internal data'!P$56</f>
        <v>0</v>
      </c>
      <c r="Q56" s="53">
        <f>'Internal data'!Q$56</f>
        <v>0</v>
      </c>
      <c r="R56" s="53">
        <f>'Internal data'!R$56</f>
        <v>0</v>
      </c>
      <c r="S56" s="53">
        <f>'Internal data'!S$56</f>
        <v>0</v>
      </c>
      <c r="T56" s="53">
        <f>'Internal data'!T$56</f>
        <v>0</v>
      </c>
      <c r="U56" s="53">
        <f>'Internal data'!U$56</f>
        <v>0</v>
      </c>
      <c r="V56" s="53">
        <f>'Internal data'!V$56</f>
        <v>0</v>
      </c>
      <c r="W56" s="53">
        <f>'Internal data'!W$56</f>
        <v>0</v>
      </c>
      <c r="X56" s="53">
        <f>'Internal data'!X$56</f>
        <v>0</v>
      </c>
      <c r="Y56" s="53">
        <f>'Internal data'!Y$56</f>
        <v>0</v>
      </c>
      <c r="Z56" s="53">
        <f>'Internal data'!Z$56</f>
        <v>0</v>
      </c>
      <c r="AA56" s="53">
        <f>'Internal data'!AA$56</f>
        <v>0</v>
      </c>
      <c r="AB56" s="53">
        <f>'Internal data'!AB$56</f>
        <v>0</v>
      </c>
      <c r="AC56" s="53">
        <f>'Internal data'!AC$56</f>
        <v>0</v>
      </c>
      <c r="AD56" s="53">
        <f>'Internal data'!AD$56</f>
        <v>0</v>
      </c>
      <c r="AE56" s="53">
        <f>'Internal data'!AE$56</f>
        <v>0</v>
      </c>
      <c r="AF56" s="53">
        <f>'Internal data'!AF$56</f>
        <v>0</v>
      </c>
      <c r="AG56" s="53">
        <f>'Internal data'!AG$56</f>
        <v>0</v>
      </c>
      <c r="AH56" s="53">
        <f>'Internal data'!AH$56</f>
        <v>0</v>
      </c>
      <c r="AI56" s="53">
        <f>'Internal data'!AI$56</f>
        <v>0</v>
      </c>
      <c r="AJ56" s="53">
        <f>'Internal data'!AJ$56</f>
        <v>0</v>
      </c>
      <c r="AK56" s="53">
        <f>'Internal data'!AK$56</f>
        <v>0</v>
      </c>
      <c r="AL56" s="53">
        <f>'Internal data'!AL$56</f>
        <v>0</v>
      </c>
      <c r="AM56" s="53">
        <f>'Internal data'!AM$56</f>
        <v>0</v>
      </c>
      <c r="AN56" s="53">
        <f>'Internal data'!AN$56</f>
        <v>0</v>
      </c>
      <c r="AO56" s="53">
        <f>'Internal data'!AO$56</f>
        <v>0</v>
      </c>
      <c r="AP56" s="53">
        <f>'Internal data'!AP$56</f>
        <v>0</v>
      </c>
      <c r="AQ56" s="53">
        <f>'Internal data'!AQ$56</f>
        <v>0</v>
      </c>
      <c r="AR56" s="53">
        <f>'Internal data'!AR$56</f>
        <v>0</v>
      </c>
      <c r="AS56" s="53">
        <f>'Internal data'!AS$56</f>
        <v>0</v>
      </c>
      <c r="AT56" s="53">
        <f>'Internal data'!AT$56</f>
        <v>0</v>
      </c>
      <c r="AU56" s="53">
        <f>'Internal data'!AU$56</f>
        <v>0</v>
      </c>
      <c r="AV56" s="53">
        <f>'Internal data'!AV$56</f>
        <v>0</v>
      </c>
      <c r="AW56" s="53">
        <f>'Internal data'!AW$56</f>
        <v>0</v>
      </c>
      <c r="AX56" s="53">
        <f>'Internal data'!AX$56</f>
        <v>0</v>
      </c>
      <c r="AY56" s="53">
        <f>'Internal data'!AY$56</f>
        <v>0</v>
      </c>
      <c r="AZ56" s="53">
        <f>'Internal data'!AZ$56</f>
        <v>0</v>
      </c>
      <c r="BA56" s="53">
        <f>'Internal data'!BA$56</f>
        <v>0</v>
      </c>
      <c r="BB56" s="53">
        <f>'Internal data'!BB$56</f>
        <v>0</v>
      </c>
      <c r="BC56" s="53">
        <f>'Internal data'!BC$56</f>
        <v>0</v>
      </c>
      <c r="BD56" s="53">
        <f>'Internal data'!BD$56</f>
        <v>0</v>
      </c>
      <c r="BE56" s="53">
        <f>'Internal data'!BE$56</f>
        <v>0</v>
      </c>
      <c r="BF56" s="53">
        <f>'Internal data'!BF$56</f>
        <v>0</v>
      </c>
      <c r="BG56" s="53">
        <f>'Internal data'!BG$56</f>
        <v>0</v>
      </c>
      <c r="BH56" s="53">
        <f>'Internal data'!BH$56</f>
        <v>0</v>
      </c>
      <c r="BI56" s="53">
        <f>'Internal data'!BI$56</f>
        <v>0</v>
      </c>
      <c r="BJ56" s="53">
        <f>'Internal data'!BJ$56</f>
        <v>0</v>
      </c>
      <c r="BK56" s="53">
        <f>'Internal data'!BK$56</f>
        <v>0</v>
      </c>
      <c r="BL56" s="53">
        <f>'Internal data'!BL$56</f>
        <v>0</v>
      </c>
      <c r="BM56" s="53">
        <f>'Internal data'!BM$56</f>
        <v>0</v>
      </c>
      <c r="BN56" s="53">
        <f>'Internal data'!BN$56</f>
        <v>0</v>
      </c>
      <c r="BO56" s="53">
        <f>'Internal data'!BO$56</f>
        <v>0</v>
      </c>
      <c r="BP56" s="53">
        <f>'Internal data'!BP$56</f>
        <v>0</v>
      </c>
      <c r="BQ56" s="53">
        <f>'Internal data'!BQ$56</f>
        <v>0</v>
      </c>
      <c r="BR56" s="53">
        <f>'Internal data'!BR$56</f>
        <v>0</v>
      </c>
      <c r="BS56" s="53">
        <f>'Internal data'!BS$56</f>
        <v>0</v>
      </c>
      <c r="BT56" s="53">
        <f>'Internal data'!BT$56</f>
        <v>0</v>
      </c>
      <c r="BU56" s="53">
        <f>'Internal data'!BU$56</f>
        <v>0</v>
      </c>
      <c r="BV56" s="53">
        <f>'Internal data'!BV$56</f>
        <v>0</v>
      </c>
      <c r="BW56" s="53">
        <f>'Internal data'!BW$56</f>
        <v>0</v>
      </c>
      <c r="BX56" s="53">
        <f>'Internal data'!BX$56</f>
        <v>0</v>
      </c>
      <c r="BY56" s="53">
        <f>'Internal data'!BY$56</f>
        <v>0</v>
      </c>
      <c r="BZ56" s="53">
        <f>'Internal data'!BZ$56</f>
        <v>0</v>
      </c>
      <c r="CA56" s="53">
        <f>'Internal data'!CA$56</f>
        <v>0</v>
      </c>
      <c r="CB56" s="53">
        <f>'Internal data'!CB$56</f>
        <v>0</v>
      </c>
      <c r="CC56" s="53">
        <f>'Internal data'!CC$56</f>
        <v>0</v>
      </c>
      <c r="CD56" s="53">
        <f>'Internal data'!CD$56</f>
        <v>0</v>
      </c>
      <c r="CE56" s="53">
        <f>'Internal data'!CE$56</f>
        <v>0</v>
      </c>
      <c r="CF56" s="53">
        <f>'Internal data'!CF$56</f>
        <v>0</v>
      </c>
      <c r="CG56" s="53">
        <f>'Internal data'!CG$56</f>
        <v>0</v>
      </c>
      <c r="CH56" s="53">
        <f>'Internal data'!CH$56</f>
        <v>0</v>
      </c>
      <c r="CI56" s="53">
        <f>'Internal data'!CI$56</f>
        <v>0</v>
      </c>
      <c r="CJ56" s="53">
        <f>'Internal data'!CJ$56</f>
        <v>0</v>
      </c>
      <c r="CK56" s="53">
        <f>'Internal data'!CK$56</f>
        <v>0</v>
      </c>
      <c r="CL56" s="53">
        <f>'Internal data'!CL$56</f>
        <v>0</v>
      </c>
      <c r="CM56" s="53">
        <f>'Internal data'!CM$56</f>
        <v>0</v>
      </c>
      <c r="CN56" s="53">
        <f>'Internal data'!CN$56</f>
        <v>0</v>
      </c>
      <c r="CO56" s="53">
        <f>'Internal data'!CO$56</f>
        <v>0</v>
      </c>
      <c r="CP56" s="53">
        <f>'Internal data'!CP$56</f>
        <v>0</v>
      </c>
      <c r="CQ56" s="53">
        <f>'Internal data'!CQ$56</f>
        <v>0</v>
      </c>
      <c r="CR56" s="53">
        <f>'Internal data'!CR$56</f>
        <v>0</v>
      </c>
      <c r="CS56" s="53">
        <f>'Internal data'!CS$56</f>
        <v>0</v>
      </c>
      <c r="CT56" s="53">
        <f>'Internal data'!CT$56</f>
        <v>0</v>
      </c>
      <c r="CU56" s="53">
        <f>'Internal data'!CU$56</f>
        <v>0</v>
      </c>
      <c r="CV56" s="53">
        <f>'Internal data'!CV$56</f>
        <v>0</v>
      </c>
      <c r="CW56" s="53">
        <f>'Internal data'!CW$56</f>
        <v>0</v>
      </c>
      <c r="CX56" s="53">
        <f>'Internal data'!CX$56</f>
        <v>0</v>
      </c>
      <c r="CY56" s="53">
        <f>'Internal data'!CY$56</f>
        <v>0</v>
      </c>
      <c r="CZ56" s="53">
        <f>'Internal data'!CZ$56</f>
        <v>0</v>
      </c>
      <c r="DA56" s="53">
        <f>'Internal data'!DA$56</f>
        <v>0</v>
      </c>
      <c r="DB56" s="53">
        <f>'Internal data'!DB$56</f>
        <v>0</v>
      </c>
      <c r="DC56" s="53">
        <f>'Internal data'!DC$56</f>
        <v>0</v>
      </c>
      <c r="DD56" s="53">
        <f>'Internal data'!DD$56</f>
        <v>0</v>
      </c>
      <c r="DE56" s="53">
        <f>'Internal data'!DE$56</f>
        <v>0</v>
      </c>
      <c r="DF56" s="53">
        <f>'Internal data'!DF$56</f>
        <v>0</v>
      </c>
      <c r="DG56" s="53">
        <f>'Internal data'!DG$56</f>
        <v>0</v>
      </c>
      <c r="DH56" s="53">
        <f>'Internal data'!DH$56</f>
        <v>0</v>
      </c>
      <c r="DI56" s="53">
        <f>'Internal data'!DI$56</f>
        <v>0</v>
      </c>
      <c r="DJ56" s="53">
        <f>'Internal data'!DJ$56</f>
        <v>0</v>
      </c>
      <c r="DK56" s="53">
        <f>'Internal data'!DK$56</f>
        <v>0</v>
      </c>
      <c r="DL56" s="53">
        <f>'Internal data'!DL$56</f>
        <v>0</v>
      </c>
      <c r="DM56" s="53">
        <f>'Internal data'!DM$56</f>
        <v>0</v>
      </c>
      <c r="DN56" s="53">
        <f>'Internal data'!DN$56</f>
        <v>0</v>
      </c>
      <c r="DO56" s="53">
        <f>'Internal data'!DO$56</f>
        <v>0</v>
      </c>
      <c r="DP56" s="53">
        <f>'Internal data'!DP$56</f>
        <v>0</v>
      </c>
      <c r="DQ56" s="53">
        <f>'Internal data'!DQ$56</f>
        <v>0</v>
      </c>
      <c r="DR56" s="53">
        <f>'Internal data'!DR$56</f>
        <v>0</v>
      </c>
      <c r="DS56" s="53">
        <f>'Internal data'!DS$56</f>
        <v>0</v>
      </c>
      <c r="DT56" s="53">
        <f>'Internal data'!DT$56</f>
        <v>0</v>
      </c>
      <c r="DU56" s="53">
        <f>'Internal data'!DU$56</f>
        <v>0</v>
      </c>
      <c r="DV56" s="53">
        <f>'Internal data'!DV$56</f>
        <v>0</v>
      </c>
      <c r="DW56" s="53">
        <f>'Internal data'!DW$56</f>
        <v>0</v>
      </c>
    </row>
    <row r="57" spans="1:127" ht="12.95" customHeight="1" x14ac:dyDescent="0.2">
      <c r="A57" s="2"/>
      <c r="B57" s="11" t="s">
        <v>413</v>
      </c>
      <c r="E57" s="53">
        <f>'Internal data'!E$60</f>
        <v>0</v>
      </c>
      <c r="F57" s="53">
        <f>'Internal data'!F$60</f>
        <v>0</v>
      </c>
      <c r="G57" s="53">
        <f>'Internal data'!G$60</f>
        <v>0</v>
      </c>
      <c r="H57" s="53">
        <f>'Internal data'!H$60</f>
        <v>0</v>
      </c>
      <c r="I57" s="53">
        <f>'Internal data'!I$60</f>
        <v>0</v>
      </c>
      <c r="J57" s="53">
        <f>'Internal data'!J$60</f>
        <v>0</v>
      </c>
      <c r="K57" s="53">
        <f>'Internal data'!K$60</f>
        <v>0</v>
      </c>
      <c r="L57" s="53">
        <f>'Internal data'!L$60</f>
        <v>0</v>
      </c>
      <c r="M57" s="53">
        <f>'Internal data'!M$60</f>
        <v>0</v>
      </c>
      <c r="N57" s="53">
        <f>'Internal data'!N$60</f>
        <v>0</v>
      </c>
      <c r="O57" s="53">
        <f>'Internal data'!O$60</f>
        <v>0</v>
      </c>
      <c r="P57" s="53">
        <f>'Internal data'!P$60</f>
        <v>0</v>
      </c>
      <c r="Q57" s="53">
        <f>'Internal data'!Q$60</f>
        <v>0</v>
      </c>
      <c r="R57" s="53">
        <f>'Internal data'!R$60</f>
        <v>0</v>
      </c>
      <c r="S57" s="53">
        <f>'Internal data'!S$60</f>
        <v>0</v>
      </c>
      <c r="T57" s="53">
        <f>'Internal data'!T$60</f>
        <v>0</v>
      </c>
      <c r="U57" s="53">
        <f>'Internal data'!U$60</f>
        <v>0</v>
      </c>
      <c r="V57" s="53">
        <f>'Internal data'!V$60</f>
        <v>0</v>
      </c>
      <c r="W57" s="53">
        <f>'Internal data'!W$60</f>
        <v>0</v>
      </c>
      <c r="X57" s="53">
        <f>'Internal data'!X$60</f>
        <v>0</v>
      </c>
      <c r="Y57" s="53">
        <f>'Internal data'!Y$60</f>
        <v>0</v>
      </c>
      <c r="Z57" s="53">
        <f>'Internal data'!Z$60</f>
        <v>0</v>
      </c>
      <c r="AA57" s="53">
        <f>'Internal data'!AA$60</f>
        <v>0</v>
      </c>
      <c r="AB57" s="53">
        <f>'Internal data'!AB$60</f>
        <v>0</v>
      </c>
      <c r="AC57" s="53">
        <f>'Internal data'!AC$60</f>
        <v>0</v>
      </c>
      <c r="AD57" s="53">
        <f>'Internal data'!AD$60</f>
        <v>0</v>
      </c>
      <c r="AE57" s="53">
        <f>'Internal data'!AE$60</f>
        <v>0</v>
      </c>
      <c r="AF57" s="53">
        <f>'Internal data'!AF$60</f>
        <v>0</v>
      </c>
      <c r="AG57" s="53">
        <f>'Internal data'!AG$60</f>
        <v>0</v>
      </c>
      <c r="AH57" s="53">
        <f>'Internal data'!AH$60</f>
        <v>0</v>
      </c>
      <c r="AI57" s="53">
        <f>'Internal data'!AI$60</f>
        <v>0</v>
      </c>
      <c r="AJ57" s="53">
        <f>'Internal data'!AJ$60</f>
        <v>0</v>
      </c>
      <c r="AK57" s="53">
        <f>'Internal data'!AK$60</f>
        <v>0</v>
      </c>
      <c r="AL57" s="53">
        <f>'Internal data'!AL$60</f>
        <v>0</v>
      </c>
      <c r="AM57" s="53">
        <f>'Internal data'!AM$60</f>
        <v>0</v>
      </c>
      <c r="AN57" s="53">
        <f>'Internal data'!AN$60</f>
        <v>0</v>
      </c>
      <c r="AO57" s="53">
        <f>'Internal data'!AO$60</f>
        <v>0</v>
      </c>
      <c r="AP57" s="53">
        <f>'Internal data'!AP$60</f>
        <v>0</v>
      </c>
      <c r="AQ57" s="53">
        <f>'Internal data'!AQ$60</f>
        <v>0</v>
      </c>
      <c r="AR57" s="53">
        <f>'Internal data'!AR$60</f>
        <v>0</v>
      </c>
      <c r="AS57" s="53">
        <f>'Internal data'!AS$60</f>
        <v>0</v>
      </c>
      <c r="AT57" s="53">
        <f>'Internal data'!AT$60</f>
        <v>0</v>
      </c>
      <c r="AU57" s="53">
        <f>'Internal data'!AU$60</f>
        <v>0</v>
      </c>
      <c r="AV57" s="53">
        <f>'Internal data'!AV$60</f>
        <v>0</v>
      </c>
      <c r="AW57" s="53">
        <f>'Internal data'!AW$60</f>
        <v>0</v>
      </c>
      <c r="AX57" s="53">
        <f>'Internal data'!AX$60</f>
        <v>0</v>
      </c>
      <c r="AY57" s="53">
        <f>'Internal data'!AY$60</f>
        <v>0</v>
      </c>
      <c r="AZ57" s="53">
        <f>'Internal data'!AZ$60</f>
        <v>0</v>
      </c>
      <c r="BA57" s="53">
        <f>'Internal data'!BA$60</f>
        <v>0</v>
      </c>
      <c r="BB57" s="53">
        <f>'Internal data'!BB$60</f>
        <v>0</v>
      </c>
      <c r="BC57" s="53">
        <f>'Internal data'!BC$60</f>
        <v>0</v>
      </c>
      <c r="BD57" s="53">
        <f>'Internal data'!BD$60</f>
        <v>0</v>
      </c>
      <c r="BE57" s="53">
        <f>'Internal data'!BE$60</f>
        <v>0</v>
      </c>
      <c r="BF57" s="53">
        <f>'Internal data'!BF$60</f>
        <v>0</v>
      </c>
      <c r="BG57" s="53">
        <f>'Internal data'!BG$60</f>
        <v>0</v>
      </c>
      <c r="BH57" s="53">
        <f>'Internal data'!BH$60</f>
        <v>0</v>
      </c>
      <c r="BI57" s="53">
        <f>'Internal data'!BI$60</f>
        <v>0</v>
      </c>
      <c r="BJ57" s="53">
        <f>'Internal data'!BJ$60</f>
        <v>0</v>
      </c>
      <c r="BK57" s="53">
        <f>'Internal data'!BK$60</f>
        <v>0</v>
      </c>
      <c r="BL57" s="53">
        <f>'Internal data'!BL$60</f>
        <v>0</v>
      </c>
      <c r="BM57" s="53">
        <f>'Internal data'!BM$60</f>
        <v>0</v>
      </c>
      <c r="BN57" s="53">
        <f>'Internal data'!BN$60</f>
        <v>0</v>
      </c>
      <c r="BO57" s="53">
        <f>'Internal data'!BO$60</f>
        <v>0</v>
      </c>
      <c r="BP57" s="53">
        <f>'Internal data'!BP$60</f>
        <v>0</v>
      </c>
      <c r="BQ57" s="53">
        <f>'Internal data'!BQ$60</f>
        <v>0</v>
      </c>
      <c r="BR57" s="53">
        <f>'Internal data'!BR$60</f>
        <v>0</v>
      </c>
      <c r="BS57" s="53">
        <f>'Internal data'!BS$60</f>
        <v>0</v>
      </c>
      <c r="BT57" s="53">
        <f>'Internal data'!BT$60</f>
        <v>0</v>
      </c>
      <c r="BU57" s="53">
        <f>'Internal data'!BU$60</f>
        <v>0</v>
      </c>
      <c r="BV57" s="53">
        <f>'Internal data'!BV$60</f>
        <v>0</v>
      </c>
      <c r="BW57" s="53">
        <f>'Internal data'!BW$60</f>
        <v>0</v>
      </c>
      <c r="BX57" s="53">
        <f>'Internal data'!BX$60</f>
        <v>0</v>
      </c>
      <c r="BY57" s="53">
        <f>'Internal data'!BY$60</f>
        <v>0</v>
      </c>
      <c r="BZ57" s="53">
        <f>'Internal data'!BZ$60</f>
        <v>0</v>
      </c>
      <c r="CA57" s="53">
        <f>'Internal data'!CA$60</f>
        <v>0</v>
      </c>
      <c r="CB57" s="53">
        <f>'Internal data'!CB$60</f>
        <v>0</v>
      </c>
      <c r="CC57" s="53">
        <f>'Internal data'!CC$60</f>
        <v>0</v>
      </c>
      <c r="CD57" s="53">
        <f>'Internal data'!CD$60</f>
        <v>0</v>
      </c>
      <c r="CE57" s="53">
        <f>'Internal data'!CE$60</f>
        <v>0</v>
      </c>
      <c r="CF57" s="53">
        <f>'Internal data'!CF$60</f>
        <v>0</v>
      </c>
      <c r="CG57" s="53">
        <f>'Internal data'!CG$60</f>
        <v>0</v>
      </c>
      <c r="CH57" s="53">
        <f>'Internal data'!CH$60</f>
        <v>0</v>
      </c>
      <c r="CI57" s="53">
        <f>'Internal data'!CI$60</f>
        <v>0</v>
      </c>
      <c r="CJ57" s="53">
        <f>'Internal data'!CJ$60</f>
        <v>0</v>
      </c>
      <c r="CK57" s="53">
        <f>'Internal data'!CK$60</f>
        <v>0</v>
      </c>
      <c r="CL57" s="53">
        <f>'Internal data'!CL$60</f>
        <v>0</v>
      </c>
      <c r="CM57" s="53">
        <f>'Internal data'!CM$60</f>
        <v>0</v>
      </c>
      <c r="CN57" s="53">
        <f>'Internal data'!CN$60</f>
        <v>0</v>
      </c>
      <c r="CO57" s="53">
        <f>'Internal data'!CO$60</f>
        <v>0</v>
      </c>
      <c r="CP57" s="53">
        <f>'Internal data'!CP$60</f>
        <v>0</v>
      </c>
      <c r="CQ57" s="53">
        <f>'Internal data'!CQ$60</f>
        <v>0</v>
      </c>
      <c r="CR57" s="53">
        <f>'Internal data'!CR$60</f>
        <v>0</v>
      </c>
      <c r="CS57" s="53">
        <f>'Internal data'!CS$60</f>
        <v>0</v>
      </c>
      <c r="CT57" s="53">
        <f>'Internal data'!CT$60</f>
        <v>0</v>
      </c>
      <c r="CU57" s="53">
        <f>'Internal data'!CU$60</f>
        <v>0</v>
      </c>
      <c r="CV57" s="53">
        <f>'Internal data'!CV$60</f>
        <v>0</v>
      </c>
      <c r="CW57" s="53">
        <f>'Internal data'!CW$60</f>
        <v>0</v>
      </c>
      <c r="CX57" s="53">
        <f>'Internal data'!CX$60</f>
        <v>0</v>
      </c>
      <c r="CY57" s="53">
        <f>'Internal data'!CY$60</f>
        <v>0</v>
      </c>
      <c r="CZ57" s="53">
        <f>'Internal data'!CZ$60</f>
        <v>0</v>
      </c>
      <c r="DA57" s="53">
        <f>'Internal data'!DA$60</f>
        <v>0</v>
      </c>
      <c r="DB57" s="53">
        <f>'Internal data'!DB$60</f>
        <v>0</v>
      </c>
      <c r="DC57" s="53">
        <f>'Internal data'!DC$60</f>
        <v>0</v>
      </c>
      <c r="DD57" s="53">
        <f>'Internal data'!DD$60</f>
        <v>0</v>
      </c>
      <c r="DE57" s="53">
        <f>'Internal data'!DE$60</f>
        <v>0</v>
      </c>
      <c r="DF57" s="53">
        <f>'Internal data'!DF$60</f>
        <v>0</v>
      </c>
      <c r="DG57" s="53">
        <f>'Internal data'!DG$60</f>
        <v>0</v>
      </c>
      <c r="DH57" s="53">
        <f>'Internal data'!DH$60</f>
        <v>0</v>
      </c>
      <c r="DI57" s="53">
        <f>'Internal data'!DI$60</f>
        <v>0</v>
      </c>
      <c r="DJ57" s="53">
        <f>'Internal data'!DJ$60</f>
        <v>0</v>
      </c>
      <c r="DK57" s="53">
        <f>'Internal data'!DK$60</f>
        <v>0</v>
      </c>
      <c r="DL57" s="53">
        <f>'Internal data'!DL$60</f>
        <v>0</v>
      </c>
      <c r="DM57" s="53">
        <f>'Internal data'!DM$60</f>
        <v>0</v>
      </c>
      <c r="DN57" s="53">
        <f>'Internal data'!DN$60</f>
        <v>0</v>
      </c>
      <c r="DO57" s="53">
        <f>'Internal data'!DO$60</f>
        <v>0</v>
      </c>
      <c r="DP57" s="53">
        <f>'Internal data'!DP$60</f>
        <v>0</v>
      </c>
      <c r="DQ57" s="53">
        <f>'Internal data'!DQ$60</f>
        <v>0</v>
      </c>
      <c r="DR57" s="53">
        <f>'Internal data'!DR$60</f>
        <v>0</v>
      </c>
      <c r="DS57" s="53">
        <f>'Internal data'!DS$60</f>
        <v>0</v>
      </c>
      <c r="DT57" s="53">
        <f>'Internal data'!DT$60</f>
        <v>0</v>
      </c>
      <c r="DU57" s="53">
        <f>'Internal data'!DU$60</f>
        <v>0</v>
      </c>
      <c r="DV57" s="53">
        <f>'Internal data'!DV$60</f>
        <v>0</v>
      </c>
      <c r="DW57" s="53">
        <f>'Internal data'!DW$60</f>
        <v>0</v>
      </c>
    </row>
    <row r="58" spans="1:127" ht="12.95" customHeight="1" x14ac:dyDescent="0.2">
      <c r="A58" s="2"/>
      <c r="B58" t="s">
        <v>6</v>
      </c>
      <c r="E58" s="52">
        <f>'Internal data'!E$68</f>
        <v>0</v>
      </c>
      <c r="F58" s="52">
        <f>'Internal data'!F$68</f>
        <v>0</v>
      </c>
      <c r="G58" s="52">
        <f>'Internal data'!G$68</f>
        <v>0</v>
      </c>
      <c r="H58" s="52">
        <f>'Internal data'!H$68</f>
        <v>0</v>
      </c>
      <c r="I58" s="52">
        <f>'Internal data'!I$68</f>
        <v>0</v>
      </c>
      <c r="J58" s="52">
        <f>'Internal data'!J$68</f>
        <v>0</v>
      </c>
      <c r="K58" s="52">
        <f>'Internal data'!K$68</f>
        <v>0</v>
      </c>
      <c r="L58" s="52">
        <f>'Internal data'!L$68</f>
        <v>0</v>
      </c>
      <c r="M58" s="52">
        <f>'Internal data'!M$68</f>
        <v>0</v>
      </c>
      <c r="N58" s="52">
        <f>'Internal data'!N$68</f>
        <v>0</v>
      </c>
      <c r="O58" s="52">
        <f>'Internal data'!O$68</f>
        <v>0</v>
      </c>
      <c r="P58" s="52">
        <f>'Internal data'!P$68</f>
        <v>0</v>
      </c>
      <c r="Q58" s="52">
        <f>'Internal data'!Q$68</f>
        <v>0</v>
      </c>
      <c r="R58" s="52">
        <f>'Internal data'!R$68</f>
        <v>0</v>
      </c>
      <c r="S58" s="52">
        <f>'Internal data'!S$68</f>
        <v>0</v>
      </c>
      <c r="T58" s="52">
        <f>'Internal data'!T$68</f>
        <v>0</v>
      </c>
      <c r="U58" s="52">
        <f>'Internal data'!U$68</f>
        <v>0</v>
      </c>
      <c r="V58" s="52">
        <f>'Internal data'!V$68</f>
        <v>0</v>
      </c>
      <c r="W58" s="52">
        <f>'Internal data'!W$68</f>
        <v>0</v>
      </c>
      <c r="X58" s="52">
        <f>'Internal data'!X$68</f>
        <v>0</v>
      </c>
      <c r="Y58" s="52">
        <f>'Internal data'!Y$68</f>
        <v>0</v>
      </c>
      <c r="Z58" s="52">
        <f>'Internal data'!Z$68</f>
        <v>0</v>
      </c>
      <c r="AA58" s="52">
        <f>'Internal data'!AA$68</f>
        <v>0</v>
      </c>
      <c r="AB58" s="52">
        <f>'Internal data'!AB$68</f>
        <v>0</v>
      </c>
      <c r="AC58" s="52">
        <f>'Internal data'!AC$68</f>
        <v>0</v>
      </c>
      <c r="AD58" s="52">
        <f>'Internal data'!AD$68</f>
        <v>0</v>
      </c>
      <c r="AE58" s="52">
        <f>'Internal data'!AE$68</f>
        <v>0</v>
      </c>
      <c r="AF58" s="52">
        <f>'Internal data'!AF$68</f>
        <v>0</v>
      </c>
      <c r="AG58" s="52">
        <f>'Internal data'!AG$68</f>
        <v>0</v>
      </c>
      <c r="AH58" s="52">
        <f>'Internal data'!AH$68</f>
        <v>0</v>
      </c>
      <c r="AI58" s="52">
        <f>'Internal data'!AI$68</f>
        <v>0</v>
      </c>
      <c r="AJ58" s="52">
        <f>'Internal data'!AJ$68</f>
        <v>0</v>
      </c>
      <c r="AK58" s="52">
        <f>'Internal data'!AK$68</f>
        <v>0</v>
      </c>
      <c r="AL58" s="52">
        <f>'Internal data'!AL$68</f>
        <v>0</v>
      </c>
      <c r="AM58" s="52">
        <f>'Internal data'!AM$68</f>
        <v>0</v>
      </c>
      <c r="AN58" s="52">
        <f>'Internal data'!AN$68</f>
        <v>0</v>
      </c>
      <c r="AO58" s="52">
        <f>'Internal data'!AO$68</f>
        <v>0</v>
      </c>
      <c r="AP58" s="52">
        <f>'Internal data'!AP$68</f>
        <v>0</v>
      </c>
      <c r="AQ58" s="52">
        <f>'Internal data'!AQ$68</f>
        <v>0</v>
      </c>
      <c r="AR58" s="52">
        <f>'Internal data'!AR$68</f>
        <v>0</v>
      </c>
      <c r="AS58" s="52">
        <f>'Internal data'!AS$68</f>
        <v>0</v>
      </c>
      <c r="AT58" s="52">
        <f>'Internal data'!AT$68</f>
        <v>0</v>
      </c>
      <c r="AU58" s="52">
        <f>'Internal data'!AU$68</f>
        <v>0</v>
      </c>
      <c r="AV58" s="52">
        <f>'Internal data'!AV$68</f>
        <v>0</v>
      </c>
      <c r="AW58" s="52">
        <f>'Internal data'!AW$68</f>
        <v>0</v>
      </c>
      <c r="AX58" s="52">
        <f>'Internal data'!AX$68</f>
        <v>0</v>
      </c>
      <c r="AY58" s="52">
        <f>'Internal data'!AY$68</f>
        <v>0</v>
      </c>
      <c r="AZ58" s="52">
        <f>'Internal data'!AZ$68</f>
        <v>0</v>
      </c>
      <c r="BA58" s="52">
        <f>'Internal data'!BA$68</f>
        <v>0</v>
      </c>
      <c r="BB58" s="52">
        <f>'Internal data'!BB$68</f>
        <v>0</v>
      </c>
      <c r="BC58" s="52">
        <f>'Internal data'!BC$68</f>
        <v>0</v>
      </c>
      <c r="BD58" s="52">
        <f>'Internal data'!BD$68</f>
        <v>0</v>
      </c>
      <c r="BE58" s="52">
        <f>'Internal data'!BE$68</f>
        <v>0</v>
      </c>
      <c r="BF58" s="52">
        <f>'Internal data'!BF$68</f>
        <v>0</v>
      </c>
      <c r="BG58" s="52">
        <f>'Internal data'!BG$68</f>
        <v>0</v>
      </c>
      <c r="BH58" s="52">
        <f>'Internal data'!BH$68</f>
        <v>0</v>
      </c>
      <c r="BI58" s="52">
        <f>'Internal data'!BI$68</f>
        <v>0</v>
      </c>
      <c r="BJ58" s="52">
        <f>'Internal data'!BJ$68</f>
        <v>0</v>
      </c>
      <c r="BK58" s="52">
        <f>'Internal data'!BK$68</f>
        <v>0</v>
      </c>
      <c r="BL58" s="52">
        <f>'Internal data'!BL$68</f>
        <v>0</v>
      </c>
      <c r="BM58" s="52">
        <f>'Internal data'!BM$68</f>
        <v>0</v>
      </c>
      <c r="BN58" s="52">
        <f>'Internal data'!BN$68</f>
        <v>0</v>
      </c>
      <c r="BO58" s="52">
        <f>'Internal data'!BO$68</f>
        <v>0</v>
      </c>
      <c r="BP58" s="52">
        <f>'Internal data'!BP$68</f>
        <v>0</v>
      </c>
      <c r="BQ58" s="52">
        <f>'Internal data'!BQ$68</f>
        <v>0</v>
      </c>
      <c r="BR58" s="52">
        <f>'Internal data'!BR$68</f>
        <v>0</v>
      </c>
      <c r="BS58" s="52">
        <f>'Internal data'!BS$68</f>
        <v>0</v>
      </c>
      <c r="BT58" s="52">
        <f>'Internal data'!BT$68</f>
        <v>0</v>
      </c>
      <c r="BU58" s="52">
        <f>'Internal data'!BU$68</f>
        <v>0</v>
      </c>
      <c r="BV58" s="52">
        <f>'Internal data'!BV$68</f>
        <v>0</v>
      </c>
      <c r="BW58" s="52">
        <f>'Internal data'!BW$68</f>
        <v>0</v>
      </c>
      <c r="BX58" s="52">
        <f>'Internal data'!BX$68</f>
        <v>0</v>
      </c>
      <c r="BY58" s="52">
        <f>'Internal data'!BY$68</f>
        <v>0</v>
      </c>
      <c r="BZ58" s="52">
        <f>'Internal data'!BZ$68</f>
        <v>0</v>
      </c>
      <c r="CA58" s="52">
        <f>'Internal data'!CA$68</f>
        <v>0</v>
      </c>
      <c r="CB58" s="52">
        <f>'Internal data'!CB$68</f>
        <v>0</v>
      </c>
      <c r="CC58" s="52">
        <f>'Internal data'!CC$68</f>
        <v>0</v>
      </c>
      <c r="CD58" s="52">
        <f>'Internal data'!CD$68</f>
        <v>0</v>
      </c>
      <c r="CE58" s="52">
        <f>'Internal data'!CE$68</f>
        <v>0</v>
      </c>
      <c r="CF58" s="52">
        <f>'Internal data'!CF$68</f>
        <v>0</v>
      </c>
      <c r="CG58" s="52">
        <f>'Internal data'!CG$68</f>
        <v>0</v>
      </c>
      <c r="CH58" s="52">
        <f>'Internal data'!CH$68</f>
        <v>0</v>
      </c>
      <c r="CI58" s="52">
        <f>'Internal data'!CI$68</f>
        <v>0</v>
      </c>
      <c r="CJ58" s="52">
        <f>'Internal data'!CJ$68</f>
        <v>0</v>
      </c>
      <c r="CK58" s="52">
        <f>'Internal data'!CK$68</f>
        <v>0</v>
      </c>
      <c r="CL58" s="52">
        <f>'Internal data'!CL$68</f>
        <v>0</v>
      </c>
      <c r="CM58" s="52">
        <f>'Internal data'!CM$68</f>
        <v>0</v>
      </c>
      <c r="CN58" s="52">
        <f>'Internal data'!CN$68</f>
        <v>0</v>
      </c>
      <c r="CO58" s="52">
        <f>'Internal data'!CO$68</f>
        <v>0</v>
      </c>
      <c r="CP58" s="52">
        <f>'Internal data'!CP$68</f>
        <v>0</v>
      </c>
      <c r="CQ58" s="52">
        <f>'Internal data'!CQ$68</f>
        <v>0</v>
      </c>
      <c r="CR58" s="52">
        <f>'Internal data'!CR$68</f>
        <v>0</v>
      </c>
      <c r="CS58" s="52">
        <f>'Internal data'!CS$68</f>
        <v>0</v>
      </c>
      <c r="CT58" s="52">
        <f>'Internal data'!CT$68</f>
        <v>0</v>
      </c>
      <c r="CU58" s="52">
        <f>'Internal data'!CU$68</f>
        <v>0</v>
      </c>
      <c r="CV58" s="52">
        <f>'Internal data'!CV$68</f>
        <v>0</v>
      </c>
      <c r="CW58" s="52">
        <f>'Internal data'!CW$68</f>
        <v>0</v>
      </c>
      <c r="CX58" s="52">
        <f>'Internal data'!CX$68</f>
        <v>0</v>
      </c>
      <c r="CY58" s="52">
        <f>'Internal data'!CY$68</f>
        <v>0</v>
      </c>
      <c r="CZ58" s="52">
        <f>'Internal data'!CZ$68</f>
        <v>0</v>
      </c>
      <c r="DA58" s="52">
        <f>'Internal data'!DA$68</f>
        <v>0</v>
      </c>
      <c r="DB58" s="52">
        <f>'Internal data'!DB$68</f>
        <v>0</v>
      </c>
      <c r="DC58" s="52">
        <f>'Internal data'!DC$68</f>
        <v>0</v>
      </c>
      <c r="DD58" s="52">
        <f>'Internal data'!DD$68</f>
        <v>0</v>
      </c>
      <c r="DE58" s="52">
        <f>'Internal data'!DE$68</f>
        <v>0</v>
      </c>
      <c r="DF58" s="52">
        <f>'Internal data'!DF$68</f>
        <v>0</v>
      </c>
      <c r="DG58" s="52">
        <f>'Internal data'!DG$68</f>
        <v>0</v>
      </c>
      <c r="DH58" s="52">
        <f>'Internal data'!DH$68</f>
        <v>0</v>
      </c>
      <c r="DI58" s="52">
        <f>'Internal data'!DI$68</f>
        <v>0</v>
      </c>
      <c r="DJ58" s="52">
        <f>'Internal data'!DJ$68</f>
        <v>0</v>
      </c>
      <c r="DK58" s="52">
        <f>'Internal data'!DK$68</f>
        <v>0</v>
      </c>
      <c r="DL58" s="52">
        <f>'Internal data'!DL$68</f>
        <v>0</v>
      </c>
      <c r="DM58" s="52">
        <f>'Internal data'!DM$68</f>
        <v>0</v>
      </c>
      <c r="DN58" s="52">
        <f>'Internal data'!DN$68</f>
        <v>0</v>
      </c>
      <c r="DO58" s="52">
        <f>'Internal data'!DO$68</f>
        <v>0</v>
      </c>
      <c r="DP58" s="52">
        <f>'Internal data'!DP$68</f>
        <v>0</v>
      </c>
      <c r="DQ58" s="52">
        <f>'Internal data'!DQ$68</f>
        <v>0</v>
      </c>
      <c r="DR58" s="52">
        <f>'Internal data'!DR$68</f>
        <v>0</v>
      </c>
      <c r="DS58" s="52">
        <f>'Internal data'!DS$68</f>
        <v>0</v>
      </c>
      <c r="DT58" s="52">
        <f>'Internal data'!DT$68</f>
        <v>0</v>
      </c>
      <c r="DU58" s="52">
        <f>'Internal data'!DU$68</f>
        <v>0</v>
      </c>
      <c r="DV58" s="52">
        <f>'Internal data'!DV$68</f>
        <v>0</v>
      </c>
      <c r="DW58" s="52">
        <f>'Internal data'!DW$68</f>
        <v>0</v>
      </c>
    </row>
    <row r="59" spans="1:127" ht="12.95" customHeight="1" x14ac:dyDescent="0.2">
      <c r="A59" s="2" t="s">
        <v>31</v>
      </c>
      <c r="E59" s="52">
        <f t="shared" ref="E59:AJ59" si="52">SUM(E56:E58)</f>
        <v>0</v>
      </c>
      <c r="F59" s="52">
        <f t="shared" si="52"/>
        <v>0</v>
      </c>
      <c r="G59" s="52">
        <f t="shared" si="52"/>
        <v>0</v>
      </c>
      <c r="H59" s="52">
        <f t="shared" si="52"/>
        <v>0</v>
      </c>
      <c r="I59" s="52">
        <f t="shared" si="52"/>
        <v>0</v>
      </c>
      <c r="J59" s="52">
        <f t="shared" si="52"/>
        <v>0</v>
      </c>
      <c r="K59" s="52">
        <f t="shared" si="52"/>
        <v>0</v>
      </c>
      <c r="L59" s="52">
        <f t="shared" si="52"/>
        <v>0</v>
      </c>
      <c r="M59" s="52">
        <f t="shared" si="52"/>
        <v>0</v>
      </c>
      <c r="N59" s="52">
        <f t="shared" si="52"/>
        <v>0</v>
      </c>
      <c r="O59" s="52">
        <f t="shared" si="52"/>
        <v>0</v>
      </c>
      <c r="P59" s="52">
        <f t="shared" si="52"/>
        <v>0</v>
      </c>
      <c r="Q59" s="52">
        <f t="shared" si="52"/>
        <v>0</v>
      </c>
      <c r="R59" s="52">
        <f t="shared" si="52"/>
        <v>0</v>
      </c>
      <c r="S59" s="52">
        <f t="shared" si="52"/>
        <v>0</v>
      </c>
      <c r="T59" s="52">
        <f t="shared" si="52"/>
        <v>0</v>
      </c>
      <c r="U59" s="52">
        <f t="shared" si="52"/>
        <v>0</v>
      </c>
      <c r="V59" s="52">
        <f t="shared" si="52"/>
        <v>0</v>
      </c>
      <c r="W59" s="52">
        <f t="shared" si="52"/>
        <v>0</v>
      </c>
      <c r="X59" s="52">
        <f t="shared" si="52"/>
        <v>0</v>
      </c>
      <c r="Y59" s="52">
        <f t="shared" si="52"/>
        <v>0</v>
      </c>
      <c r="Z59" s="52">
        <f t="shared" si="52"/>
        <v>0</v>
      </c>
      <c r="AA59" s="52">
        <f t="shared" si="52"/>
        <v>0</v>
      </c>
      <c r="AB59" s="52">
        <f t="shared" si="52"/>
        <v>0</v>
      </c>
      <c r="AC59" s="52">
        <f t="shared" si="52"/>
        <v>0</v>
      </c>
      <c r="AD59" s="52">
        <f t="shared" si="52"/>
        <v>0</v>
      </c>
      <c r="AE59" s="52">
        <f t="shared" si="52"/>
        <v>0</v>
      </c>
      <c r="AF59" s="52">
        <f t="shared" si="52"/>
        <v>0</v>
      </c>
      <c r="AG59" s="52">
        <f t="shared" si="52"/>
        <v>0</v>
      </c>
      <c r="AH59" s="52">
        <f t="shared" si="52"/>
        <v>0</v>
      </c>
      <c r="AI59" s="52">
        <f t="shared" si="52"/>
        <v>0</v>
      </c>
      <c r="AJ59" s="52">
        <f t="shared" si="52"/>
        <v>0</v>
      </c>
      <c r="AK59" s="52">
        <f t="shared" ref="AK59:BP59" si="53">SUM(AK56:AK58)</f>
        <v>0</v>
      </c>
      <c r="AL59" s="52">
        <f t="shared" si="53"/>
        <v>0</v>
      </c>
      <c r="AM59" s="52">
        <f t="shared" si="53"/>
        <v>0</v>
      </c>
      <c r="AN59" s="52">
        <f t="shared" si="53"/>
        <v>0</v>
      </c>
      <c r="AO59" s="52">
        <f t="shared" si="53"/>
        <v>0</v>
      </c>
      <c r="AP59" s="52">
        <f t="shared" si="53"/>
        <v>0</v>
      </c>
      <c r="AQ59" s="52">
        <f t="shared" si="53"/>
        <v>0</v>
      </c>
      <c r="AR59" s="52">
        <f t="shared" si="53"/>
        <v>0</v>
      </c>
      <c r="AS59" s="52">
        <f t="shared" si="53"/>
        <v>0</v>
      </c>
      <c r="AT59" s="52">
        <f t="shared" si="53"/>
        <v>0</v>
      </c>
      <c r="AU59" s="52">
        <f t="shared" si="53"/>
        <v>0</v>
      </c>
      <c r="AV59" s="52">
        <f t="shared" si="53"/>
        <v>0</v>
      </c>
      <c r="AW59" s="52">
        <f t="shared" si="53"/>
        <v>0</v>
      </c>
      <c r="AX59" s="52">
        <f t="shared" si="53"/>
        <v>0</v>
      </c>
      <c r="AY59" s="52">
        <f t="shared" si="53"/>
        <v>0</v>
      </c>
      <c r="AZ59" s="52">
        <f t="shared" si="53"/>
        <v>0</v>
      </c>
      <c r="BA59" s="52">
        <f t="shared" si="53"/>
        <v>0</v>
      </c>
      <c r="BB59" s="52">
        <f t="shared" si="53"/>
        <v>0</v>
      </c>
      <c r="BC59" s="52">
        <f t="shared" si="53"/>
        <v>0</v>
      </c>
      <c r="BD59" s="52">
        <f t="shared" si="53"/>
        <v>0</v>
      </c>
      <c r="BE59" s="52">
        <f t="shared" si="53"/>
        <v>0</v>
      </c>
      <c r="BF59" s="52">
        <f t="shared" si="53"/>
        <v>0</v>
      </c>
      <c r="BG59" s="52">
        <f t="shared" si="53"/>
        <v>0</v>
      </c>
      <c r="BH59" s="52">
        <f t="shared" si="53"/>
        <v>0</v>
      </c>
      <c r="BI59" s="52">
        <f t="shared" si="53"/>
        <v>0</v>
      </c>
      <c r="BJ59" s="52">
        <f t="shared" si="53"/>
        <v>0</v>
      </c>
      <c r="BK59" s="52">
        <f t="shared" si="53"/>
        <v>0</v>
      </c>
      <c r="BL59" s="52">
        <f t="shared" si="53"/>
        <v>0</v>
      </c>
      <c r="BM59" s="52">
        <f t="shared" si="53"/>
        <v>0</v>
      </c>
      <c r="BN59" s="52">
        <f t="shared" si="53"/>
        <v>0</v>
      </c>
      <c r="BO59" s="52">
        <f t="shared" si="53"/>
        <v>0</v>
      </c>
      <c r="BP59" s="52">
        <f t="shared" si="53"/>
        <v>0</v>
      </c>
      <c r="BQ59" s="52">
        <f t="shared" ref="BQ59:CV59" si="54">SUM(BQ56:BQ58)</f>
        <v>0</v>
      </c>
      <c r="BR59" s="52">
        <f t="shared" si="54"/>
        <v>0</v>
      </c>
      <c r="BS59" s="52">
        <f t="shared" si="54"/>
        <v>0</v>
      </c>
      <c r="BT59" s="52">
        <f t="shared" si="54"/>
        <v>0</v>
      </c>
      <c r="BU59" s="52">
        <f t="shared" si="54"/>
        <v>0</v>
      </c>
      <c r="BV59" s="52">
        <f t="shared" si="54"/>
        <v>0</v>
      </c>
      <c r="BW59" s="52">
        <f t="shared" si="54"/>
        <v>0</v>
      </c>
      <c r="BX59" s="52">
        <f t="shared" si="54"/>
        <v>0</v>
      </c>
      <c r="BY59" s="52">
        <f t="shared" si="54"/>
        <v>0</v>
      </c>
      <c r="BZ59" s="52">
        <f t="shared" si="54"/>
        <v>0</v>
      </c>
      <c r="CA59" s="52">
        <f t="shared" si="54"/>
        <v>0</v>
      </c>
      <c r="CB59" s="52">
        <f t="shared" si="54"/>
        <v>0</v>
      </c>
      <c r="CC59" s="52">
        <f t="shared" si="54"/>
        <v>0</v>
      </c>
      <c r="CD59" s="52">
        <f t="shared" si="54"/>
        <v>0</v>
      </c>
      <c r="CE59" s="52">
        <f t="shared" si="54"/>
        <v>0</v>
      </c>
      <c r="CF59" s="52">
        <f t="shared" si="54"/>
        <v>0</v>
      </c>
      <c r="CG59" s="52">
        <f t="shared" si="54"/>
        <v>0</v>
      </c>
      <c r="CH59" s="52">
        <f t="shared" si="54"/>
        <v>0</v>
      </c>
      <c r="CI59" s="52">
        <f t="shared" si="54"/>
        <v>0</v>
      </c>
      <c r="CJ59" s="52">
        <f t="shared" si="54"/>
        <v>0</v>
      </c>
      <c r="CK59" s="52">
        <f t="shared" si="54"/>
        <v>0</v>
      </c>
      <c r="CL59" s="52">
        <f t="shared" si="54"/>
        <v>0</v>
      </c>
      <c r="CM59" s="52">
        <f t="shared" si="54"/>
        <v>0</v>
      </c>
      <c r="CN59" s="52">
        <f t="shared" si="54"/>
        <v>0</v>
      </c>
      <c r="CO59" s="52">
        <f t="shared" si="54"/>
        <v>0</v>
      </c>
      <c r="CP59" s="52">
        <f t="shared" si="54"/>
        <v>0</v>
      </c>
      <c r="CQ59" s="52">
        <f t="shared" si="54"/>
        <v>0</v>
      </c>
      <c r="CR59" s="52">
        <f t="shared" si="54"/>
        <v>0</v>
      </c>
      <c r="CS59" s="52">
        <f t="shared" si="54"/>
        <v>0</v>
      </c>
      <c r="CT59" s="52">
        <f t="shared" si="54"/>
        <v>0</v>
      </c>
      <c r="CU59" s="52">
        <f t="shared" si="54"/>
        <v>0</v>
      </c>
      <c r="CV59" s="52">
        <f t="shared" si="54"/>
        <v>0</v>
      </c>
      <c r="CW59" s="52">
        <f t="shared" ref="CW59:DW59" si="55">SUM(CW56:CW58)</f>
        <v>0</v>
      </c>
      <c r="CX59" s="52">
        <f t="shared" si="55"/>
        <v>0</v>
      </c>
      <c r="CY59" s="52">
        <f t="shared" si="55"/>
        <v>0</v>
      </c>
      <c r="CZ59" s="52">
        <f t="shared" si="55"/>
        <v>0</v>
      </c>
      <c r="DA59" s="52">
        <f t="shared" si="55"/>
        <v>0</v>
      </c>
      <c r="DB59" s="52">
        <f t="shared" si="55"/>
        <v>0</v>
      </c>
      <c r="DC59" s="52">
        <f t="shared" si="55"/>
        <v>0</v>
      </c>
      <c r="DD59" s="52">
        <f t="shared" si="55"/>
        <v>0</v>
      </c>
      <c r="DE59" s="52">
        <f t="shared" si="55"/>
        <v>0</v>
      </c>
      <c r="DF59" s="52">
        <f t="shared" si="55"/>
        <v>0</v>
      </c>
      <c r="DG59" s="52">
        <f t="shared" si="55"/>
        <v>0</v>
      </c>
      <c r="DH59" s="52">
        <f t="shared" si="55"/>
        <v>0</v>
      </c>
      <c r="DI59" s="52">
        <f t="shared" si="55"/>
        <v>0</v>
      </c>
      <c r="DJ59" s="52">
        <f t="shared" si="55"/>
        <v>0</v>
      </c>
      <c r="DK59" s="52">
        <f t="shared" si="55"/>
        <v>0</v>
      </c>
      <c r="DL59" s="52">
        <f t="shared" si="55"/>
        <v>0</v>
      </c>
      <c r="DM59" s="52">
        <f t="shared" si="55"/>
        <v>0</v>
      </c>
      <c r="DN59" s="52">
        <f t="shared" si="55"/>
        <v>0</v>
      </c>
      <c r="DO59" s="52">
        <f t="shared" si="55"/>
        <v>0</v>
      </c>
      <c r="DP59" s="52">
        <f t="shared" si="55"/>
        <v>0</v>
      </c>
      <c r="DQ59" s="52">
        <f t="shared" si="55"/>
        <v>0</v>
      </c>
      <c r="DR59" s="52">
        <f t="shared" si="55"/>
        <v>0</v>
      </c>
      <c r="DS59" s="52">
        <f t="shared" si="55"/>
        <v>0</v>
      </c>
      <c r="DT59" s="52">
        <f t="shared" si="55"/>
        <v>0</v>
      </c>
      <c r="DU59" s="52">
        <f t="shared" si="55"/>
        <v>0</v>
      </c>
      <c r="DV59" s="52">
        <f t="shared" si="55"/>
        <v>0</v>
      </c>
      <c r="DW59" s="52">
        <f t="shared" si="55"/>
        <v>0</v>
      </c>
    </row>
    <row r="60" spans="1:127" ht="12.95" customHeight="1" x14ac:dyDescent="0.2"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</row>
    <row r="61" spans="1:127" ht="12.95" customHeight="1" x14ac:dyDescent="0.2">
      <c r="A61" s="2" t="s">
        <v>32</v>
      </c>
      <c r="E61" s="51">
        <f t="shared" ref="E61:AJ61" si="56">E53-E59</f>
        <v>0</v>
      </c>
      <c r="F61" s="51">
        <f t="shared" si="56"/>
        <v>0</v>
      </c>
      <c r="G61" s="51">
        <f t="shared" si="56"/>
        <v>0</v>
      </c>
      <c r="H61" s="51">
        <f t="shared" si="56"/>
        <v>0</v>
      </c>
      <c r="I61" s="51">
        <f t="shared" si="56"/>
        <v>0</v>
      </c>
      <c r="J61" s="51">
        <f t="shared" si="56"/>
        <v>0</v>
      </c>
      <c r="K61" s="51">
        <f t="shared" si="56"/>
        <v>0</v>
      </c>
      <c r="L61" s="51">
        <f t="shared" si="56"/>
        <v>0</v>
      </c>
      <c r="M61" s="51">
        <f t="shared" si="56"/>
        <v>0</v>
      </c>
      <c r="N61" s="51">
        <f t="shared" si="56"/>
        <v>0</v>
      </c>
      <c r="O61" s="51">
        <f t="shared" si="56"/>
        <v>0</v>
      </c>
      <c r="P61" s="51">
        <f t="shared" si="56"/>
        <v>0</v>
      </c>
      <c r="Q61" s="51">
        <f t="shared" si="56"/>
        <v>0</v>
      </c>
      <c r="R61" s="51">
        <f t="shared" si="56"/>
        <v>0</v>
      </c>
      <c r="S61" s="51">
        <f t="shared" si="56"/>
        <v>0</v>
      </c>
      <c r="T61" s="51">
        <f t="shared" si="56"/>
        <v>0</v>
      </c>
      <c r="U61" s="51">
        <f t="shared" si="56"/>
        <v>0</v>
      </c>
      <c r="V61" s="51">
        <f t="shared" si="56"/>
        <v>0</v>
      </c>
      <c r="W61" s="51">
        <f t="shared" si="56"/>
        <v>0</v>
      </c>
      <c r="X61" s="51">
        <f t="shared" si="56"/>
        <v>0</v>
      </c>
      <c r="Y61" s="51">
        <f t="shared" si="56"/>
        <v>0</v>
      </c>
      <c r="Z61" s="51">
        <f t="shared" si="56"/>
        <v>0</v>
      </c>
      <c r="AA61" s="51">
        <f t="shared" si="56"/>
        <v>0</v>
      </c>
      <c r="AB61" s="51">
        <f t="shared" si="56"/>
        <v>0</v>
      </c>
      <c r="AC61" s="51">
        <f t="shared" si="56"/>
        <v>0</v>
      </c>
      <c r="AD61" s="51">
        <f t="shared" si="56"/>
        <v>0</v>
      </c>
      <c r="AE61" s="51">
        <f t="shared" si="56"/>
        <v>0</v>
      </c>
      <c r="AF61" s="51">
        <f t="shared" si="56"/>
        <v>0</v>
      </c>
      <c r="AG61" s="51">
        <f t="shared" si="56"/>
        <v>0</v>
      </c>
      <c r="AH61" s="51">
        <f t="shared" si="56"/>
        <v>0</v>
      </c>
      <c r="AI61" s="51">
        <f t="shared" si="56"/>
        <v>0</v>
      </c>
      <c r="AJ61" s="51">
        <f t="shared" si="56"/>
        <v>0</v>
      </c>
      <c r="AK61" s="51">
        <f t="shared" ref="AK61:BP61" si="57">AK53-AK59</f>
        <v>0</v>
      </c>
      <c r="AL61" s="51">
        <f t="shared" si="57"/>
        <v>0</v>
      </c>
      <c r="AM61" s="51">
        <f t="shared" si="57"/>
        <v>0</v>
      </c>
      <c r="AN61" s="51">
        <f t="shared" si="57"/>
        <v>0</v>
      </c>
      <c r="AO61" s="51">
        <f t="shared" si="57"/>
        <v>0</v>
      </c>
      <c r="AP61" s="51">
        <f t="shared" si="57"/>
        <v>0</v>
      </c>
      <c r="AQ61" s="51">
        <f t="shared" si="57"/>
        <v>0</v>
      </c>
      <c r="AR61" s="51">
        <f t="shared" si="57"/>
        <v>0</v>
      </c>
      <c r="AS61" s="51">
        <f t="shared" si="57"/>
        <v>0</v>
      </c>
      <c r="AT61" s="51">
        <f t="shared" si="57"/>
        <v>0</v>
      </c>
      <c r="AU61" s="51">
        <f t="shared" si="57"/>
        <v>0</v>
      </c>
      <c r="AV61" s="51">
        <f t="shared" si="57"/>
        <v>0</v>
      </c>
      <c r="AW61" s="51">
        <f t="shared" si="57"/>
        <v>0</v>
      </c>
      <c r="AX61" s="51">
        <f t="shared" si="57"/>
        <v>0</v>
      </c>
      <c r="AY61" s="51">
        <f t="shared" si="57"/>
        <v>0</v>
      </c>
      <c r="AZ61" s="51">
        <f t="shared" si="57"/>
        <v>0</v>
      </c>
      <c r="BA61" s="51">
        <f t="shared" si="57"/>
        <v>0</v>
      </c>
      <c r="BB61" s="51">
        <f t="shared" si="57"/>
        <v>0</v>
      </c>
      <c r="BC61" s="51">
        <f t="shared" si="57"/>
        <v>0</v>
      </c>
      <c r="BD61" s="51">
        <f t="shared" si="57"/>
        <v>0</v>
      </c>
      <c r="BE61" s="51">
        <f t="shared" si="57"/>
        <v>0</v>
      </c>
      <c r="BF61" s="51">
        <f t="shared" si="57"/>
        <v>0</v>
      </c>
      <c r="BG61" s="51">
        <f t="shared" si="57"/>
        <v>0</v>
      </c>
      <c r="BH61" s="51">
        <f t="shared" si="57"/>
        <v>0</v>
      </c>
      <c r="BI61" s="51">
        <f t="shared" si="57"/>
        <v>0</v>
      </c>
      <c r="BJ61" s="51">
        <f t="shared" si="57"/>
        <v>0</v>
      </c>
      <c r="BK61" s="51">
        <f t="shared" si="57"/>
        <v>0</v>
      </c>
      <c r="BL61" s="51">
        <f t="shared" si="57"/>
        <v>0</v>
      </c>
      <c r="BM61" s="51">
        <f t="shared" si="57"/>
        <v>0</v>
      </c>
      <c r="BN61" s="51">
        <f t="shared" si="57"/>
        <v>0</v>
      </c>
      <c r="BO61" s="51">
        <f t="shared" si="57"/>
        <v>0</v>
      </c>
      <c r="BP61" s="51">
        <f t="shared" si="57"/>
        <v>0</v>
      </c>
      <c r="BQ61" s="51">
        <f t="shared" ref="BQ61:CV61" si="58">BQ53-BQ59</f>
        <v>0</v>
      </c>
      <c r="BR61" s="51">
        <f t="shared" si="58"/>
        <v>0</v>
      </c>
      <c r="BS61" s="51">
        <f t="shared" si="58"/>
        <v>0</v>
      </c>
      <c r="BT61" s="51">
        <f t="shared" si="58"/>
        <v>0</v>
      </c>
      <c r="BU61" s="51">
        <f t="shared" si="58"/>
        <v>0</v>
      </c>
      <c r="BV61" s="51">
        <f t="shared" si="58"/>
        <v>0</v>
      </c>
      <c r="BW61" s="51">
        <f t="shared" si="58"/>
        <v>0</v>
      </c>
      <c r="BX61" s="51">
        <f t="shared" si="58"/>
        <v>0</v>
      </c>
      <c r="BY61" s="51">
        <f t="shared" si="58"/>
        <v>0</v>
      </c>
      <c r="BZ61" s="51">
        <f t="shared" si="58"/>
        <v>0</v>
      </c>
      <c r="CA61" s="51">
        <f t="shared" si="58"/>
        <v>0</v>
      </c>
      <c r="CB61" s="51">
        <f t="shared" si="58"/>
        <v>0</v>
      </c>
      <c r="CC61" s="51">
        <f t="shared" si="58"/>
        <v>0</v>
      </c>
      <c r="CD61" s="51">
        <f t="shared" si="58"/>
        <v>0</v>
      </c>
      <c r="CE61" s="51">
        <f t="shared" si="58"/>
        <v>0</v>
      </c>
      <c r="CF61" s="51">
        <f t="shared" si="58"/>
        <v>0</v>
      </c>
      <c r="CG61" s="51">
        <f t="shared" si="58"/>
        <v>0</v>
      </c>
      <c r="CH61" s="51">
        <f t="shared" si="58"/>
        <v>0</v>
      </c>
      <c r="CI61" s="51">
        <f t="shared" si="58"/>
        <v>0</v>
      </c>
      <c r="CJ61" s="51">
        <f t="shared" si="58"/>
        <v>0</v>
      </c>
      <c r="CK61" s="51">
        <f t="shared" si="58"/>
        <v>0</v>
      </c>
      <c r="CL61" s="51">
        <f t="shared" si="58"/>
        <v>0</v>
      </c>
      <c r="CM61" s="51">
        <f t="shared" si="58"/>
        <v>0</v>
      </c>
      <c r="CN61" s="51">
        <f t="shared" si="58"/>
        <v>0</v>
      </c>
      <c r="CO61" s="51">
        <f t="shared" si="58"/>
        <v>0</v>
      </c>
      <c r="CP61" s="51">
        <f t="shared" si="58"/>
        <v>0</v>
      </c>
      <c r="CQ61" s="51">
        <f t="shared" si="58"/>
        <v>0</v>
      </c>
      <c r="CR61" s="51">
        <f t="shared" si="58"/>
        <v>0</v>
      </c>
      <c r="CS61" s="51">
        <f t="shared" si="58"/>
        <v>0</v>
      </c>
      <c r="CT61" s="51">
        <f t="shared" si="58"/>
        <v>0</v>
      </c>
      <c r="CU61" s="51">
        <f t="shared" si="58"/>
        <v>0</v>
      </c>
      <c r="CV61" s="51">
        <f t="shared" si="58"/>
        <v>0</v>
      </c>
      <c r="CW61" s="51">
        <f t="shared" ref="CW61:DW61" si="59">CW53-CW59</f>
        <v>0</v>
      </c>
      <c r="CX61" s="51">
        <f t="shared" si="59"/>
        <v>0</v>
      </c>
      <c r="CY61" s="51">
        <f t="shared" si="59"/>
        <v>0</v>
      </c>
      <c r="CZ61" s="51">
        <f t="shared" si="59"/>
        <v>0</v>
      </c>
      <c r="DA61" s="51">
        <f t="shared" si="59"/>
        <v>0</v>
      </c>
      <c r="DB61" s="51">
        <f t="shared" si="59"/>
        <v>0</v>
      </c>
      <c r="DC61" s="51">
        <f t="shared" si="59"/>
        <v>0</v>
      </c>
      <c r="DD61" s="51">
        <f t="shared" si="59"/>
        <v>0</v>
      </c>
      <c r="DE61" s="51">
        <f t="shared" si="59"/>
        <v>0</v>
      </c>
      <c r="DF61" s="51">
        <f t="shared" si="59"/>
        <v>0</v>
      </c>
      <c r="DG61" s="51">
        <f t="shared" si="59"/>
        <v>0</v>
      </c>
      <c r="DH61" s="51">
        <f t="shared" si="59"/>
        <v>0</v>
      </c>
      <c r="DI61" s="51">
        <f t="shared" si="59"/>
        <v>0</v>
      </c>
      <c r="DJ61" s="51">
        <f t="shared" si="59"/>
        <v>0</v>
      </c>
      <c r="DK61" s="51">
        <f t="shared" si="59"/>
        <v>0</v>
      </c>
      <c r="DL61" s="51">
        <f t="shared" si="59"/>
        <v>0</v>
      </c>
      <c r="DM61" s="51">
        <f t="shared" si="59"/>
        <v>0</v>
      </c>
      <c r="DN61" s="51">
        <f t="shared" si="59"/>
        <v>0</v>
      </c>
      <c r="DO61" s="51">
        <f t="shared" si="59"/>
        <v>0</v>
      </c>
      <c r="DP61" s="51">
        <f t="shared" si="59"/>
        <v>0</v>
      </c>
      <c r="DQ61" s="51">
        <f t="shared" si="59"/>
        <v>0</v>
      </c>
      <c r="DR61" s="51">
        <f t="shared" si="59"/>
        <v>0</v>
      </c>
      <c r="DS61" s="51">
        <f t="shared" si="59"/>
        <v>0</v>
      </c>
      <c r="DT61" s="51">
        <f t="shared" si="59"/>
        <v>0</v>
      </c>
      <c r="DU61" s="51">
        <f t="shared" si="59"/>
        <v>0</v>
      </c>
      <c r="DV61" s="51">
        <f t="shared" si="59"/>
        <v>0</v>
      </c>
      <c r="DW61" s="51">
        <f t="shared" si="59"/>
        <v>0</v>
      </c>
    </row>
    <row r="62" spans="1:127" ht="12.95" customHeight="1" x14ac:dyDescent="0.2"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</row>
    <row r="63" spans="1:127" ht="12.95" customHeight="1" x14ac:dyDescent="0.2">
      <c r="A63" s="2" t="s">
        <v>33</v>
      </c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</row>
    <row r="64" spans="1:127" ht="12.95" customHeight="1" x14ac:dyDescent="0.2">
      <c r="B64" s="39" t="s">
        <v>34</v>
      </c>
      <c r="E64" s="51">
        <f>'Internal data'!E$84</f>
        <v>0</v>
      </c>
      <c r="F64" s="51">
        <f>'Internal data'!F$84</f>
        <v>0</v>
      </c>
      <c r="G64" s="51">
        <f>'Internal data'!G$84</f>
        <v>0</v>
      </c>
      <c r="H64" s="51">
        <f>'Internal data'!H$84</f>
        <v>0</v>
      </c>
      <c r="I64" s="51">
        <f>'Internal data'!I$84</f>
        <v>0</v>
      </c>
      <c r="J64" s="51">
        <f>'Internal data'!J$84</f>
        <v>0</v>
      </c>
      <c r="K64" s="51">
        <f>'Internal data'!K$84</f>
        <v>0</v>
      </c>
      <c r="L64" s="51">
        <f>'Internal data'!L$84</f>
        <v>0</v>
      </c>
      <c r="M64" s="51">
        <f>'Internal data'!M$84</f>
        <v>0</v>
      </c>
      <c r="N64" s="51">
        <f>'Internal data'!N$84</f>
        <v>0</v>
      </c>
      <c r="O64" s="51">
        <f>'Internal data'!O$84</f>
        <v>0</v>
      </c>
      <c r="P64" s="51">
        <f>'Internal data'!P$84</f>
        <v>0</v>
      </c>
      <c r="Q64" s="51">
        <f>'Internal data'!Q$84</f>
        <v>0</v>
      </c>
      <c r="R64" s="51">
        <f>'Internal data'!R$84</f>
        <v>0</v>
      </c>
      <c r="S64" s="51">
        <f>'Internal data'!S$84</f>
        <v>0</v>
      </c>
      <c r="T64" s="51">
        <f>'Internal data'!T$84</f>
        <v>0</v>
      </c>
      <c r="U64" s="51">
        <f>'Internal data'!U$84</f>
        <v>0</v>
      </c>
      <c r="V64" s="51">
        <f>'Internal data'!V$84</f>
        <v>0</v>
      </c>
      <c r="W64" s="51">
        <f>'Internal data'!W$84</f>
        <v>0</v>
      </c>
      <c r="X64" s="51">
        <f>'Internal data'!X$84</f>
        <v>0</v>
      </c>
      <c r="Y64" s="51">
        <f>'Internal data'!Y$84</f>
        <v>0</v>
      </c>
      <c r="Z64" s="51">
        <f>'Internal data'!Z$84</f>
        <v>0</v>
      </c>
      <c r="AA64" s="51">
        <f>'Internal data'!AA$84</f>
        <v>0</v>
      </c>
      <c r="AB64" s="51">
        <f>'Internal data'!AB$84</f>
        <v>0</v>
      </c>
      <c r="AC64" s="51">
        <f>'Internal data'!AC$84</f>
        <v>0</v>
      </c>
      <c r="AD64" s="51">
        <f>'Internal data'!AD$84</f>
        <v>0</v>
      </c>
      <c r="AE64" s="51">
        <f>'Internal data'!AE$84</f>
        <v>0</v>
      </c>
      <c r="AF64" s="51">
        <f>'Internal data'!AF$84</f>
        <v>0</v>
      </c>
      <c r="AG64" s="51">
        <f>'Internal data'!AG$84</f>
        <v>0</v>
      </c>
      <c r="AH64" s="51">
        <f>'Internal data'!AH$84</f>
        <v>0</v>
      </c>
      <c r="AI64" s="51">
        <f>'Internal data'!AI$84</f>
        <v>0</v>
      </c>
      <c r="AJ64" s="51">
        <f>'Internal data'!AJ$84</f>
        <v>0</v>
      </c>
      <c r="AK64" s="51">
        <f>'Internal data'!AK$84</f>
        <v>0</v>
      </c>
      <c r="AL64" s="51">
        <f>'Internal data'!AL$84</f>
        <v>0</v>
      </c>
      <c r="AM64" s="51">
        <f>'Internal data'!AM$84</f>
        <v>0</v>
      </c>
      <c r="AN64" s="51">
        <f>'Internal data'!AN$84</f>
        <v>0</v>
      </c>
      <c r="AO64" s="51">
        <f>'Internal data'!AO$84</f>
        <v>0</v>
      </c>
      <c r="AP64" s="51">
        <f>'Internal data'!AP$84</f>
        <v>0</v>
      </c>
      <c r="AQ64" s="51">
        <f>'Internal data'!AQ$84</f>
        <v>0</v>
      </c>
      <c r="AR64" s="51">
        <f>'Internal data'!AR$84</f>
        <v>0</v>
      </c>
      <c r="AS64" s="51">
        <f>'Internal data'!AS$84</f>
        <v>0</v>
      </c>
      <c r="AT64" s="51">
        <f>'Internal data'!AT$84</f>
        <v>0</v>
      </c>
      <c r="AU64" s="51">
        <f>'Internal data'!AU$84</f>
        <v>0</v>
      </c>
      <c r="AV64" s="51">
        <f>'Internal data'!AV$84</f>
        <v>0</v>
      </c>
      <c r="AW64" s="51">
        <f>'Internal data'!AW$84</f>
        <v>0</v>
      </c>
      <c r="AX64" s="51">
        <f>'Internal data'!AX$84</f>
        <v>0</v>
      </c>
      <c r="AY64" s="51">
        <f>'Internal data'!AY$84</f>
        <v>0</v>
      </c>
      <c r="AZ64" s="51">
        <f>'Internal data'!AZ$84</f>
        <v>0</v>
      </c>
      <c r="BA64" s="51">
        <f>'Internal data'!BA$84</f>
        <v>0</v>
      </c>
      <c r="BB64" s="51">
        <f>'Internal data'!BB$84</f>
        <v>0</v>
      </c>
      <c r="BC64" s="51">
        <f>'Internal data'!BC$84</f>
        <v>0</v>
      </c>
      <c r="BD64" s="51">
        <f>'Internal data'!BD$84</f>
        <v>0</v>
      </c>
      <c r="BE64" s="51">
        <f>'Internal data'!BE$84</f>
        <v>0</v>
      </c>
      <c r="BF64" s="51">
        <f>'Internal data'!BF$84</f>
        <v>0</v>
      </c>
      <c r="BG64" s="51">
        <f>'Internal data'!BG$84</f>
        <v>0</v>
      </c>
      <c r="BH64" s="51">
        <f>'Internal data'!BH$84</f>
        <v>0</v>
      </c>
      <c r="BI64" s="51">
        <f>'Internal data'!BI$84</f>
        <v>0</v>
      </c>
      <c r="BJ64" s="51">
        <f>'Internal data'!BJ$84</f>
        <v>0</v>
      </c>
      <c r="BK64" s="51">
        <f>'Internal data'!BK$84</f>
        <v>0</v>
      </c>
      <c r="BL64" s="51">
        <f>'Internal data'!BL$84</f>
        <v>0</v>
      </c>
      <c r="BM64" s="51">
        <f>'Internal data'!BM$84</f>
        <v>0</v>
      </c>
      <c r="BN64" s="51">
        <f>'Internal data'!BN$84</f>
        <v>0</v>
      </c>
      <c r="BO64" s="51">
        <f>'Internal data'!BO$84</f>
        <v>0</v>
      </c>
      <c r="BP64" s="51">
        <f>'Internal data'!BP$84</f>
        <v>0</v>
      </c>
      <c r="BQ64" s="51">
        <f>'Internal data'!BQ$84</f>
        <v>0</v>
      </c>
      <c r="BR64" s="51">
        <f>'Internal data'!BR$84</f>
        <v>0</v>
      </c>
      <c r="BS64" s="51">
        <f>'Internal data'!BS$84</f>
        <v>0</v>
      </c>
      <c r="BT64" s="51">
        <f>'Internal data'!BT$84</f>
        <v>0</v>
      </c>
      <c r="BU64" s="51">
        <f>'Internal data'!BU$84</f>
        <v>0</v>
      </c>
      <c r="BV64" s="51">
        <f>'Internal data'!BV$84</f>
        <v>0</v>
      </c>
      <c r="BW64" s="51">
        <f>'Internal data'!BW$84</f>
        <v>0</v>
      </c>
      <c r="BX64" s="51">
        <f>'Internal data'!BX$84</f>
        <v>0</v>
      </c>
      <c r="BY64" s="51">
        <f>'Internal data'!BY$84</f>
        <v>0</v>
      </c>
      <c r="BZ64" s="51">
        <f>'Internal data'!BZ$84</f>
        <v>0</v>
      </c>
      <c r="CA64" s="51">
        <f>'Internal data'!CA$84</f>
        <v>0</v>
      </c>
      <c r="CB64" s="51">
        <f>'Internal data'!CB$84</f>
        <v>0</v>
      </c>
      <c r="CC64" s="51">
        <f>'Internal data'!CC$84</f>
        <v>0</v>
      </c>
      <c r="CD64" s="51">
        <f>'Internal data'!CD$84</f>
        <v>0</v>
      </c>
      <c r="CE64" s="51">
        <f>'Internal data'!CE$84</f>
        <v>0</v>
      </c>
      <c r="CF64" s="51">
        <f>'Internal data'!CF$84</f>
        <v>0</v>
      </c>
      <c r="CG64" s="51">
        <f>'Internal data'!CG$84</f>
        <v>0</v>
      </c>
      <c r="CH64" s="51">
        <f>'Internal data'!CH$84</f>
        <v>0</v>
      </c>
      <c r="CI64" s="51">
        <f>'Internal data'!CI$84</f>
        <v>0</v>
      </c>
      <c r="CJ64" s="51">
        <f>'Internal data'!CJ$84</f>
        <v>0</v>
      </c>
      <c r="CK64" s="51">
        <f>'Internal data'!CK$84</f>
        <v>0</v>
      </c>
      <c r="CL64" s="51">
        <f>'Internal data'!CL$84</f>
        <v>0</v>
      </c>
      <c r="CM64" s="51">
        <f>'Internal data'!CM$84</f>
        <v>0</v>
      </c>
      <c r="CN64" s="51">
        <f>'Internal data'!CN$84</f>
        <v>0</v>
      </c>
      <c r="CO64" s="51">
        <f>'Internal data'!CO$84</f>
        <v>0</v>
      </c>
      <c r="CP64" s="51">
        <f>'Internal data'!CP$84</f>
        <v>0</v>
      </c>
      <c r="CQ64" s="51">
        <f>'Internal data'!CQ$84</f>
        <v>0</v>
      </c>
      <c r="CR64" s="51">
        <f>'Internal data'!CR$84</f>
        <v>0</v>
      </c>
      <c r="CS64" s="51">
        <f>'Internal data'!CS$84</f>
        <v>0</v>
      </c>
      <c r="CT64" s="51">
        <f>'Internal data'!CT$84</f>
        <v>0</v>
      </c>
      <c r="CU64" s="51">
        <f>'Internal data'!CU$84</f>
        <v>0</v>
      </c>
      <c r="CV64" s="51">
        <f>'Internal data'!CV$84</f>
        <v>0</v>
      </c>
      <c r="CW64" s="51">
        <f>'Internal data'!CW$84</f>
        <v>0</v>
      </c>
      <c r="CX64" s="51">
        <f>'Internal data'!CX$84</f>
        <v>0</v>
      </c>
      <c r="CY64" s="51">
        <f>'Internal data'!CY$84</f>
        <v>0</v>
      </c>
      <c r="CZ64" s="51">
        <f>'Internal data'!CZ$84</f>
        <v>0</v>
      </c>
      <c r="DA64" s="51">
        <f>'Internal data'!DA$84</f>
        <v>0</v>
      </c>
      <c r="DB64" s="51">
        <f>'Internal data'!DB$84</f>
        <v>0</v>
      </c>
      <c r="DC64" s="51">
        <f>'Internal data'!DC$84</f>
        <v>0</v>
      </c>
      <c r="DD64" s="51">
        <f>'Internal data'!DD$84</f>
        <v>0</v>
      </c>
      <c r="DE64" s="51">
        <f>'Internal data'!DE$84</f>
        <v>0</v>
      </c>
      <c r="DF64" s="51">
        <f>'Internal data'!DF$84</f>
        <v>0</v>
      </c>
      <c r="DG64" s="51">
        <f>'Internal data'!DG$84</f>
        <v>0</v>
      </c>
      <c r="DH64" s="51">
        <f>'Internal data'!DH$84</f>
        <v>0</v>
      </c>
      <c r="DI64" s="51">
        <f>'Internal data'!DI$84</f>
        <v>0</v>
      </c>
      <c r="DJ64" s="51">
        <f>'Internal data'!DJ$84</f>
        <v>0</v>
      </c>
      <c r="DK64" s="51">
        <f>'Internal data'!DK$84</f>
        <v>0</v>
      </c>
      <c r="DL64" s="51">
        <f>'Internal data'!DL$84</f>
        <v>0</v>
      </c>
      <c r="DM64" s="51">
        <f>'Internal data'!DM$84</f>
        <v>0</v>
      </c>
      <c r="DN64" s="51">
        <f>'Internal data'!DN$84</f>
        <v>0</v>
      </c>
      <c r="DO64" s="51">
        <f>'Internal data'!DO$84</f>
        <v>0</v>
      </c>
      <c r="DP64" s="51">
        <f>'Internal data'!DP$84</f>
        <v>0</v>
      </c>
      <c r="DQ64" s="51">
        <f>'Internal data'!DQ$84</f>
        <v>0</v>
      </c>
      <c r="DR64" s="51">
        <f>'Internal data'!DR$84</f>
        <v>0</v>
      </c>
      <c r="DS64" s="51">
        <f>'Internal data'!DS$84</f>
        <v>0</v>
      </c>
      <c r="DT64" s="51">
        <f>'Internal data'!DT$84</f>
        <v>0</v>
      </c>
      <c r="DU64" s="51">
        <f>'Internal data'!DU$84</f>
        <v>0</v>
      </c>
      <c r="DV64" s="51">
        <f>'Internal data'!DV$84</f>
        <v>0</v>
      </c>
      <c r="DW64" s="51">
        <f>'Internal data'!DW$84</f>
        <v>0</v>
      </c>
    </row>
    <row r="65" spans="1:127" ht="12.95" customHeight="1" x14ac:dyDescent="0.2">
      <c r="B65" s="39" t="s">
        <v>35</v>
      </c>
      <c r="E65" s="51">
        <f>'Internal data'!E$85</f>
        <v>0</v>
      </c>
      <c r="F65" s="51">
        <f>'Internal data'!F$85</f>
        <v>0</v>
      </c>
      <c r="G65" s="51">
        <f>'Internal data'!G$85</f>
        <v>0</v>
      </c>
      <c r="H65" s="51">
        <f>'Internal data'!H$85</f>
        <v>0</v>
      </c>
      <c r="I65" s="51">
        <f>'Internal data'!I$85</f>
        <v>0</v>
      </c>
      <c r="J65" s="51">
        <f>'Internal data'!J$85</f>
        <v>0</v>
      </c>
      <c r="K65" s="51">
        <f>'Internal data'!K$85</f>
        <v>0</v>
      </c>
      <c r="L65" s="51">
        <f>'Internal data'!L$85</f>
        <v>0</v>
      </c>
      <c r="M65" s="51">
        <f>'Internal data'!M$85</f>
        <v>0</v>
      </c>
      <c r="N65" s="51">
        <f>'Internal data'!N$85</f>
        <v>0</v>
      </c>
      <c r="O65" s="51">
        <f>'Internal data'!O$85</f>
        <v>0</v>
      </c>
      <c r="P65" s="51">
        <f>'Internal data'!P$85</f>
        <v>0</v>
      </c>
      <c r="Q65" s="51">
        <f>'Internal data'!Q$85</f>
        <v>0</v>
      </c>
      <c r="R65" s="51">
        <f>'Internal data'!R$85</f>
        <v>0</v>
      </c>
      <c r="S65" s="51">
        <f>'Internal data'!S$85</f>
        <v>0</v>
      </c>
      <c r="T65" s="51">
        <f>'Internal data'!T$85</f>
        <v>0</v>
      </c>
      <c r="U65" s="51">
        <f>'Internal data'!U$85</f>
        <v>0</v>
      </c>
      <c r="V65" s="51">
        <f>'Internal data'!V$85</f>
        <v>0</v>
      </c>
      <c r="W65" s="51">
        <f>'Internal data'!W$85</f>
        <v>0</v>
      </c>
      <c r="X65" s="51">
        <f>'Internal data'!X$85</f>
        <v>0</v>
      </c>
      <c r="Y65" s="51">
        <f>'Internal data'!Y$85</f>
        <v>0</v>
      </c>
      <c r="Z65" s="51">
        <f>'Internal data'!Z$85</f>
        <v>0</v>
      </c>
      <c r="AA65" s="51">
        <f>'Internal data'!AA$85</f>
        <v>0</v>
      </c>
      <c r="AB65" s="51">
        <f>'Internal data'!AB$85</f>
        <v>0</v>
      </c>
      <c r="AC65" s="51">
        <f>'Internal data'!AC$85</f>
        <v>0</v>
      </c>
      <c r="AD65" s="51">
        <f>'Internal data'!AD$85</f>
        <v>0</v>
      </c>
      <c r="AE65" s="51">
        <f>'Internal data'!AE$85</f>
        <v>0</v>
      </c>
      <c r="AF65" s="51">
        <f>'Internal data'!AF$85</f>
        <v>0</v>
      </c>
      <c r="AG65" s="51">
        <f>'Internal data'!AG$85</f>
        <v>0</v>
      </c>
      <c r="AH65" s="51">
        <f>'Internal data'!AH$85</f>
        <v>0</v>
      </c>
      <c r="AI65" s="51">
        <f>'Internal data'!AI$85</f>
        <v>0</v>
      </c>
      <c r="AJ65" s="51">
        <f>'Internal data'!AJ$85</f>
        <v>0</v>
      </c>
      <c r="AK65" s="51">
        <f>'Internal data'!AK$85</f>
        <v>0</v>
      </c>
      <c r="AL65" s="51">
        <f>'Internal data'!AL$85</f>
        <v>0</v>
      </c>
      <c r="AM65" s="51">
        <f>'Internal data'!AM$85</f>
        <v>0</v>
      </c>
      <c r="AN65" s="51">
        <f>'Internal data'!AN$85</f>
        <v>0</v>
      </c>
      <c r="AO65" s="51">
        <f>'Internal data'!AO$85</f>
        <v>0</v>
      </c>
      <c r="AP65" s="51">
        <f>'Internal data'!AP$85</f>
        <v>0</v>
      </c>
      <c r="AQ65" s="51">
        <f>'Internal data'!AQ$85</f>
        <v>0</v>
      </c>
      <c r="AR65" s="51">
        <f>'Internal data'!AR$85</f>
        <v>0</v>
      </c>
      <c r="AS65" s="51">
        <f>'Internal data'!AS$85</f>
        <v>0</v>
      </c>
      <c r="AT65" s="51">
        <f>'Internal data'!AT$85</f>
        <v>0</v>
      </c>
      <c r="AU65" s="51">
        <f>'Internal data'!AU$85</f>
        <v>0</v>
      </c>
      <c r="AV65" s="51">
        <f>'Internal data'!AV$85</f>
        <v>0</v>
      </c>
      <c r="AW65" s="51">
        <f>'Internal data'!AW$85</f>
        <v>0</v>
      </c>
      <c r="AX65" s="51">
        <f>'Internal data'!AX$85</f>
        <v>0</v>
      </c>
      <c r="AY65" s="51">
        <f>'Internal data'!AY$85</f>
        <v>0</v>
      </c>
      <c r="AZ65" s="51">
        <f>'Internal data'!AZ$85</f>
        <v>0</v>
      </c>
      <c r="BA65" s="51">
        <f>'Internal data'!BA$85</f>
        <v>0</v>
      </c>
      <c r="BB65" s="51">
        <f>'Internal data'!BB$85</f>
        <v>0</v>
      </c>
      <c r="BC65" s="51">
        <f>'Internal data'!BC$85</f>
        <v>0</v>
      </c>
      <c r="BD65" s="51">
        <f>'Internal data'!BD$85</f>
        <v>0</v>
      </c>
      <c r="BE65" s="51">
        <f>'Internal data'!BE$85</f>
        <v>0</v>
      </c>
      <c r="BF65" s="51">
        <f>'Internal data'!BF$85</f>
        <v>0</v>
      </c>
      <c r="BG65" s="51">
        <f>'Internal data'!BG$85</f>
        <v>0</v>
      </c>
      <c r="BH65" s="51">
        <f>'Internal data'!BH$85</f>
        <v>0</v>
      </c>
      <c r="BI65" s="51">
        <f>'Internal data'!BI$85</f>
        <v>0</v>
      </c>
      <c r="BJ65" s="51">
        <f>'Internal data'!BJ$85</f>
        <v>0</v>
      </c>
      <c r="BK65" s="51">
        <f>'Internal data'!BK$85</f>
        <v>0</v>
      </c>
      <c r="BL65" s="51">
        <f>'Internal data'!BL$85</f>
        <v>0</v>
      </c>
      <c r="BM65" s="51">
        <f>'Internal data'!BM$85</f>
        <v>0</v>
      </c>
      <c r="BN65" s="51">
        <f>'Internal data'!BN$85</f>
        <v>0</v>
      </c>
      <c r="BO65" s="51">
        <f>'Internal data'!BO$85</f>
        <v>0</v>
      </c>
      <c r="BP65" s="51">
        <f>'Internal data'!BP$85</f>
        <v>0</v>
      </c>
      <c r="BQ65" s="51">
        <f>'Internal data'!BQ$85</f>
        <v>0</v>
      </c>
      <c r="BR65" s="51">
        <f>'Internal data'!BR$85</f>
        <v>0</v>
      </c>
      <c r="BS65" s="51">
        <f>'Internal data'!BS$85</f>
        <v>0</v>
      </c>
      <c r="BT65" s="51">
        <f>'Internal data'!BT$85</f>
        <v>0</v>
      </c>
      <c r="BU65" s="51">
        <f>'Internal data'!BU$85</f>
        <v>0</v>
      </c>
      <c r="BV65" s="51">
        <f>'Internal data'!BV$85</f>
        <v>0</v>
      </c>
      <c r="BW65" s="51">
        <f>'Internal data'!BW$85</f>
        <v>0</v>
      </c>
      <c r="BX65" s="51">
        <f>'Internal data'!BX$85</f>
        <v>0</v>
      </c>
      <c r="BY65" s="51">
        <f>'Internal data'!BY$85</f>
        <v>0</v>
      </c>
      <c r="BZ65" s="51">
        <f>'Internal data'!BZ$85</f>
        <v>0</v>
      </c>
      <c r="CA65" s="51">
        <f>'Internal data'!CA$85</f>
        <v>0</v>
      </c>
      <c r="CB65" s="51">
        <f>'Internal data'!CB$85</f>
        <v>0</v>
      </c>
      <c r="CC65" s="51">
        <f>'Internal data'!CC$85</f>
        <v>0</v>
      </c>
      <c r="CD65" s="51">
        <f>'Internal data'!CD$85</f>
        <v>0</v>
      </c>
      <c r="CE65" s="51">
        <f>'Internal data'!CE$85</f>
        <v>0</v>
      </c>
      <c r="CF65" s="51">
        <f>'Internal data'!CF$85</f>
        <v>0</v>
      </c>
      <c r="CG65" s="51">
        <f>'Internal data'!CG$85</f>
        <v>0</v>
      </c>
      <c r="CH65" s="51">
        <f>'Internal data'!CH$85</f>
        <v>0</v>
      </c>
      <c r="CI65" s="51">
        <f>'Internal data'!CI$85</f>
        <v>0</v>
      </c>
      <c r="CJ65" s="51">
        <f>'Internal data'!CJ$85</f>
        <v>0</v>
      </c>
      <c r="CK65" s="51">
        <f>'Internal data'!CK$85</f>
        <v>0</v>
      </c>
      <c r="CL65" s="51">
        <f>'Internal data'!CL$85</f>
        <v>0</v>
      </c>
      <c r="CM65" s="51">
        <f>'Internal data'!CM$85</f>
        <v>0</v>
      </c>
      <c r="CN65" s="51">
        <f>'Internal data'!CN$85</f>
        <v>0</v>
      </c>
      <c r="CO65" s="51">
        <f>'Internal data'!CO$85</f>
        <v>0</v>
      </c>
      <c r="CP65" s="51">
        <f>'Internal data'!CP$85</f>
        <v>0</v>
      </c>
      <c r="CQ65" s="51">
        <f>'Internal data'!CQ$85</f>
        <v>0</v>
      </c>
      <c r="CR65" s="51">
        <f>'Internal data'!CR$85</f>
        <v>0</v>
      </c>
      <c r="CS65" s="51">
        <f>'Internal data'!CS$85</f>
        <v>0</v>
      </c>
      <c r="CT65" s="51">
        <f>'Internal data'!CT$85</f>
        <v>0</v>
      </c>
      <c r="CU65" s="51">
        <f>'Internal data'!CU$85</f>
        <v>0</v>
      </c>
      <c r="CV65" s="51">
        <f>'Internal data'!CV$85</f>
        <v>0</v>
      </c>
      <c r="CW65" s="51">
        <f>'Internal data'!CW$85</f>
        <v>0</v>
      </c>
      <c r="CX65" s="51">
        <f>'Internal data'!CX$85</f>
        <v>0</v>
      </c>
      <c r="CY65" s="51">
        <f>'Internal data'!CY$85</f>
        <v>0</v>
      </c>
      <c r="CZ65" s="51">
        <f>'Internal data'!CZ$85</f>
        <v>0</v>
      </c>
      <c r="DA65" s="51">
        <f>'Internal data'!DA$85</f>
        <v>0</v>
      </c>
      <c r="DB65" s="51">
        <f>'Internal data'!DB$85</f>
        <v>0</v>
      </c>
      <c r="DC65" s="51">
        <f>'Internal data'!DC$85</f>
        <v>0</v>
      </c>
      <c r="DD65" s="51">
        <f>'Internal data'!DD$85</f>
        <v>0</v>
      </c>
      <c r="DE65" s="51">
        <f>'Internal data'!DE$85</f>
        <v>0</v>
      </c>
      <c r="DF65" s="51">
        <f>'Internal data'!DF$85</f>
        <v>0</v>
      </c>
      <c r="DG65" s="51">
        <f>'Internal data'!DG$85</f>
        <v>0</v>
      </c>
      <c r="DH65" s="51">
        <f>'Internal data'!DH$85</f>
        <v>0</v>
      </c>
      <c r="DI65" s="51">
        <f>'Internal data'!DI$85</f>
        <v>0</v>
      </c>
      <c r="DJ65" s="51">
        <f>'Internal data'!DJ$85</f>
        <v>0</v>
      </c>
      <c r="DK65" s="51">
        <f>'Internal data'!DK$85</f>
        <v>0</v>
      </c>
      <c r="DL65" s="51">
        <f>'Internal data'!DL$85</f>
        <v>0</v>
      </c>
      <c r="DM65" s="51">
        <f>'Internal data'!DM$85</f>
        <v>0</v>
      </c>
      <c r="DN65" s="51">
        <f>'Internal data'!DN$85</f>
        <v>0</v>
      </c>
      <c r="DO65" s="51">
        <f>'Internal data'!DO$85</f>
        <v>0</v>
      </c>
      <c r="DP65" s="51">
        <f>'Internal data'!DP$85</f>
        <v>0</v>
      </c>
      <c r="DQ65" s="51">
        <f>'Internal data'!DQ$85</f>
        <v>0</v>
      </c>
      <c r="DR65" s="51">
        <f>'Internal data'!DR$85</f>
        <v>0</v>
      </c>
      <c r="DS65" s="51">
        <f>'Internal data'!DS$85</f>
        <v>0</v>
      </c>
      <c r="DT65" s="51">
        <f>'Internal data'!DT$85</f>
        <v>0</v>
      </c>
      <c r="DU65" s="51">
        <f>'Internal data'!DU$85</f>
        <v>0</v>
      </c>
      <c r="DV65" s="51">
        <f>'Internal data'!DV$85</f>
        <v>0</v>
      </c>
      <c r="DW65" s="51">
        <f>'Internal data'!DW$85</f>
        <v>0</v>
      </c>
    </row>
    <row r="66" spans="1:127" ht="12.95" customHeight="1" x14ac:dyDescent="0.2">
      <c r="B66" s="39" t="s">
        <v>36</v>
      </c>
      <c r="E66" s="51">
        <f>'Internal data'!E$88</f>
        <v>0</v>
      </c>
      <c r="F66" s="51">
        <f>'Internal data'!F$88</f>
        <v>0</v>
      </c>
      <c r="G66" s="51">
        <f>'Internal data'!G$88</f>
        <v>0</v>
      </c>
      <c r="H66" s="51">
        <f>'Internal data'!H$88</f>
        <v>0</v>
      </c>
      <c r="I66" s="51">
        <f>'Internal data'!I$88</f>
        <v>0</v>
      </c>
      <c r="J66" s="51">
        <f>'Internal data'!J$88</f>
        <v>0</v>
      </c>
      <c r="K66" s="51">
        <f>'Internal data'!K$88</f>
        <v>0</v>
      </c>
      <c r="L66" s="51">
        <f>'Internal data'!L$88</f>
        <v>0</v>
      </c>
      <c r="M66" s="51">
        <f>'Internal data'!M$88</f>
        <v>0</v>
      </c>
      <c r="N66" s="51">
        <f>'Internal data'!N$88</f>
        <v>0</v>
      </c>
      <c r="O66" s="51">
        <f>'Internal data'!O$88</f>
        <v>0</v>
      </c>
      <c r="P66" s="51">
        <f>'Internal data'!P$88</f>
        <v>0</v>
      </c>
      <c r="Q66" s="51">
        <f>'Internal data'!Q$88</f>
        <v>0</v>
      </c>
      <c r="R66" s="51">
        <f>'Internal data'!R$88</f>
        <v>0</v>
      </c>
      <c r="S66" s="51">
        <f>'Internal data'!S$88</f>
        <v>0</v>
      </c>
      <c r="T66" s="51">
        <f>'Internal data'!T$88</f>
        <v>0</v>
      </c>
      <c r="U66" s="51">
        <f>'Internal data'!U$88</f>
        <v>0</v>
      </c>
      <c r="V66" s="51">
        <f>'Internal data'!V$88</f>
        <v>0</v>
      </c>
      <c r="W66" s="51">
        <f>'Internal data'!W$88</f>
        <v>0</v>
      </c>
      <c r="X66" s="51">
        <f>'Internal data'!X$88</f>
        <v>0</v>
      </c>
      <c r="Y66" s="51">
        <f>'Internal data'!Y$88</f>
        <v>0</v>
      </c>
      <c r="Z66" s="51">
        <f>'Internal data'!Z$88</f>
        <v>0</v>
      </c>
      <c r="AA66" s="51">
        <f>'Internal data'!AA$88</f>
        <v>0</v>
      </c>
      <c r="AB66" s="51">
        <f>'Internal data'!AB$88</f>
        <v>0</v>
      </c>
      <c r="AC66" s="51">
        <f>'Internal data'!AC$88</f>
        <v>0</v>
      </c>
      <c r="AD66" s="51">
        <f>'Internal data'!AD$88</f>
        <v>0</v>
      </c>
      <c r="AE66" s="51">
        <f>'Internal data'!AE$88</f>
        <v>0</v>
      </c>
      <c r="AF66" s="51">
        <f>'Internal data'!AF$88</f>
        <v>0</v>
      </c>
      <c r="AG66" s="51">
        <f>'Internal data'!AG$88</f>
        <v>0</v>
      </c>
      <c r="AH66" s="51">
        <f>'Internal data'!AH$88</f>
        <v>0</v>
      </c>
      <c r="AI66" s="51">
        <f>'Internal data'!AI$88</f>
        <v>0</v>
      </c>
      <c r="AJ66" s="51">
        <f>'Internal data'!AJ$88</f>
        <v>0</v>
      </c>
      <c r="AK66" s="51">
        <f>'Internal data'!AK$88</f>
        <v>0</v>
      </c>
      <c r="AL66" s="51">
        <f>'Internal data'!AL$88</f>
        <v>0</v>
      </c>
      <c r="AM66" s="51">
        <f>'Internal data'!AM$88</f>
        <v>0</v>
      </c>
      <c r="AN66" s="51">
        <f>'Internal data'!AN$88</f>
        <v>0</v>
      </c>
      <c r="AO66" s="51">
        <f>'Internal data'!AO$88</f>
        <v>0</v>
      </c>
      <c r="AP66" s="51">
        <f>'Internal data'!AP$88</f>
        <v>0</v>
      </c>
      <c r="AQ66" s="51">
        <f>'Internal data'!AQ$88</f>
        <v>0</v>
      </c>
      <c r="AR66" s="51">
        <f>'Internal data'!AR$88</f>
        <v>0</v>
      </c>
      <c r="AS66" s="51">
        <f>'Internal data'!AS$88</f>
        <v>0</v>
      </c>
      <c r="AT66" s="51">
        <f>'Internal data'!AT$88</f>
        <v>0</v>
      </c>
      <c r="AU66" s="51">
        <f>'Internal data'!AU$88</f>
        <v>0</v>
      </c>
      <c r="AV66" s="51">
        <f>'Internal data'!AV$88</f>
        <v>0</v>
      </c>
      <c r="AW66" s="51">
        <f>'Internal data'!AW$88</f>
        <v>0</v>
      </c>
      <c r="AX66" s="51">
        <f>'Internal data'!AX$88</f>
        <v>0</v>
      </c>
      <c r="AY66" s="51">
        <f>'Internal data'!AY$88</f>
        <v>0</v>
      </c>
      <c r="AZ66" s="51">
        <f>'Internal data'!AZ$88</f>
        <v>0</v>
      </c>
      <c r="BA66" s="51">
        <f>'Internal data'!BA$88</f>
        <v>0</v>
      </c>
      <c r="BB66" s="51">
        <f>'Internal data'!BB$88</f>
        <v>0</v>
      </c>
      <c r="BC66" s="51">
        <f>'Internal data'!BC$88</f>
        <v>0</v>
      </c>
      <c r="BD66" s="51">
        <f>'Internal data'!BD$88</f>
        <v>0</v>
      </c>
      <c r="BE66" s="51">
        <f>'Internal data'!BE$88</f>
        <v>0</v>
      </c>
      <c r="BF66" s="51">
        <f>'Internal data'!BF$88</f>
        <v>0</v>
      </c>
      <c r="BG66" s="51">
        <f>'Internal data'!BG$88</f>
        <v>0</v>
      </c>
      <c r="BH66" s="51">
        <f>'Internal data'!BH$88</f>
        <v>0</v>
      </c>
      <c r="BI66" s="51">
        <f>'Internal data'!BI$88</f>
        <v>0</v>
      </c>
      <c r="BJ66" s="51">
        <f>'Internal data'!BJ$88</f>
        <v>0</v>
      </c>
      <c r="BK66" s="51">
        <f>'Internal data'!BK$88</f>
        <v>0</v>
      </c>
      <c r="BL66" s="51">
        <f>'Internal data'!BL$88</f>
        <v>0</v>
      </c>
      <c r="BM66" s="51">
        <f>'Internal data'!BM$88</f>
        <v>0</v>
      </c>
      <c r="BN66" s="51">
        <f>'Internal data'!BN$88</f>
        <v>0</v>
      </c>
      <c r="BO66" s="51">
        <f>'Internal data'!BO$88</f>
        <v>0</v>
      </c>
      <c r="BP66" s="51">
        <f>'Internal data'!BP$88</f>
        <v>0</v>
      </c>
      <c r="BQ66" s="51">
        <f>'Internal data'!BQ$88</f>
        <v>0</v>
      </c>
      <c r="BR66" s="51">
        <f>'Internal data'!BR$88</f>
        <v>0</v>
      </c>
      <c r="BS66" s="51">
        <f>'Internal data'!BS$88</f>
        <v>0</v>
      </c>
      <c r="BT66" s="51">
        <f>'Internal data'!BT$88</f>
        <v>0</v>
      </c>
      <c r="BU66" s="51">
        <f>'Internal data'!BU$88</f>
        <v>0</v>
      </c>
      <c r="BV66" s="51">
        <f>'Internal data'!BV$88</f>
        <v>0</v>
      </c>
      <c r="BW66" s="51">
        <f>'Internal data'!BW$88</f>
        <v>0</v>
      </c>
      <c r="BX66" s="51">
        <f>'Internal data'!BX$88</f>
        <v>0</v>
      </c>
      <c r="BY66" s="51">
        <f>'Internal data'!BY$88</f>
        <v>0</v>
      </c>
      <c r="BZ66" s="51">
        <f>'Internal data'!BZ$88</f>
        <v>0</v>
      </c>
      <c r="CA66" s="51">
        <f>'Internal data'!CA$88</f>
        <v>0</v>
      </c>
      <c r="CB66" s="51">
        <f>'Internal data'!CB$88</f>
        <v>0</v>
      </c>
      <c r="CC66" s="51">
        <f>'Internal data'!CC$88</f>
        <v>0</v>
      </c>
      <c r="CD66" s="51">
        <f>'Internal data'!CD$88</f>
        <v>0</v>
      </c>
      <c r="CE66" s="51">
        <f>'Internal data'!CE$88</f>
        <v>0</v>
      </c>
      <c r="CF66" s="51">
        <f>'Internal data'!CF$88</f>
        <v>0</v>
      </c>
      <c r="CG66" s="51">
        <f>'Internal data'!CG$88</f>
        <v>0</v>
      </c>
      <c r="CH66" s="51">
        <f>'Internal data'!CH$88</f>
        <v>0</v>
      </c>
      <c r="CI66" s="51">
        <f>'Internal data'!CI$88</f>
        <v>0</v>
      </c>
      <c r="CJ66" s="51">
        <f>'Internal data'!CJ$88</f>
        <v>0</v>
      </c>
      <c r="CK66" s="51">
        <f>'Internal data'!CK$88</f>
        <v>0</v>
      </c>
      <c r="CL66" s="51">
        <f>'Internal data'!CL$88</f>
        <v>0</v>
      </c>
      <c r="CM66" s="51">
        <f>'Internal data'!CM$88</f>
        <v>0</v>
      </c>
      <c r="CN66" s="51">
        <f>'Internal data'!CN$88</f>
        <v>0</v>
      </c>
      <c r="CO66" s="51">
        <f>'Internal data'!CO$88</f>
        <v>0</v>
      </c>
      <c r="CP66" s="51">
        <f>'Internal data'!CP$88</f>
        <v>0</v>
      </c>
      <c r="CQ66" s="51">
        <f>'Internal data'!CQ$88</f>
        <v>0</v>
      </c>
      <c r="CR66" s="51">
        <f>'Internal data'!CR$88</f>
        <v>0</v>
      </c>
      <c r="CS66" s="51">
        <f>'Internal data'!CS$88</f>
        <v>0</v>
      </c>
      <c r="CT66" s="51">
        <f>'Internal data'!CT$88</f>
        <v>0</v>
      </c>
      <c r="CU66" s="51">
        <f>'Internal data'!CU$88</f>
        <v>0</v>
      </c>
      <c r="CV66" s="51">
        <f>'Internal data'!CV$88</f>
        <v>0</v>
      </c>
      <c r="CW66" s="51">
        <f>'Internal data'!CW$88</f>
        <v>0</v>
      </c>
      <c r="CX66" s="51">
        <f>'Internal data'!CX$88</f>
        <v>0</v>
      </c>
      <c r="CY66" s="51">
        <f>'Internal data'!CY$88</f>
        <v>0</v>
      </c>
      <c r="CZ66" s="51">
        <f>'Internal data'!CZ$88</f>
        <v>0</v>
      </c>
      <c r="DA66" s="51">
        <f>'Internal data'!DA$88</f>
        <v>0</v>
      </c>
      <c r="DB66" s="51">
        <f>'Internal data'!DB$88</f>
        <v>0</v>
      </c>
      <c r="DC66" s="51">
        <f>'Internal data'!DC$88</f>
        <v>0</v>
      </c>
      <c r="DD66" s="51">
        <f>'Internal data'!DD$88</f>
        <v>0</v>
      </c>
      <c r="DE66" s="51">
        <f>'Internal data'!DE$88</f>
        <v>0</v>
      </c>
      <c r="DF66" s="51">
        <f>'Internal data'!DF$88</f>
        <v>0</v>
      </c>
      <c r="DG66" s="51">
        <f>'Internal data'!DG$88</f>
        <v>0</v>
      </c>
      <c r="DH66" s="51">
        <f>'Internal data'!DH$88</f>
        <v>0</v>
      </c>
      <c r="DI66" s="51">
        <f>'Internal data'!DI$88</f>
        <v>0</v>
      </c>
      <c r="DJ66" s="51">
        <f>'Internal data'!DJ$88</f>
        <v>0</v>
      </c>
      <c r="DK66" s="51">
        <f>'Internal data'!DK$88</f>
        <v>0</v>
      </c>
      <c r="DL66" s="51">
        <f>'Internal data'!DL$88</f>
        <v>0</v>
      </c>
      <c r="DM66" s="51">
        <f>'Internal data'!DM$88</f>
        <v>0</v>
      </c>
      <c r="DN66" s="51">
        <f>'Internal data'!DN$88</f>
        <v>0</v>
      </c>
      <c r="DO66" s="51">
        <f>'Internal data'!DO$88</f>
        <v>0</v>
      </c>
      <c r="DP66" s="51">
        <f>'Internal data'!DP$88</f>
        <v>0</v>
      </c>
      <c r="DQ66" s="51">
        <f>'Internal data'!DQ$88</f>
        <v>0</v>
      </c>
      <c r="DR66" s="51">
        <f>'Internal data'!DR$88</f>
        <v>0</v>
      </c>
      <c r="DS66" s="51">
        <f>'Internal data'!DS$88</f>
        <v>0</v>
      </c>
      <c r="DT66" s="51">
        <f>'Internal data'!DT$88</f>
        <v>0</v>
      </c>
      <c r="DU66" s="51">
        <f>'Internal data'!DU$88</f>
        <v>0</v>
      </c>
      <c r="DV66" s="51">
        <f>'Internal data'!DV$88</f>
        <v>0</v>
      </c>
      <c r="DW66" s="51">
        <f>'Internal data'!DW$88</f>
        <v>0</v>
      </c>
    </row>
    <row r="67" spans="1:127" ht="12.95" customHeight="1" x14ac:dyDescent="0.2">
      <c r="B67" s="39" t="s">
        <v>37</v>
      </c>
      <c r="E67" s="51">
        <f>'Internal data'!E$164</f>
        <v>0</v>
      </c>
      <c r="F67" s="51">
        <f>'Internal data'!F$164</f>
        <v>0</v>
      </c>
      <c r="G67" s="51">
        <f>'Internal data'!G$164</f>
        <v>0</v>
      </c>
      <c r="H67" s="51">
        <f>'Internal data'!H$164</f>
        <v>0</v>
      </c>
      <c r="I67" s="51">
        <f>'Internal data'!I$164</f>
        <v>0</v>
      </c>
      <c r="J67" s="51">
        <f>'Internal data'!J$164</f>
        <v>0</v>
      </c>
      <c r="K67" s="51">
        <f>'Internal data'!K$164</f>
        <v>0</v>
      </c>
      <c r="L67" s="51">
        <f>'Internal data'!L$164</f>
        <v>0</v>
      </c>
      <c r="M67" s="51">
        <f>'Internal data'!M$164</f>
        <v>0</v>
      </c>
      <c r="N67" s="51">
        <f>'Internal data'!N$164</f>
        <v>0</v>
      </c>
      <c r="O67" s="51">
        <f>'Internal data'!O$164</f>
        <v>0</v>
      </c>
      <c r="P67" s="51">
        <f>'Internal data'!P$164</f>
        <v>0</v>
      </c>
      <c r="Q67" s="51">
        <f>'Internal data'!Q$164</f>
        <v>0</v>
      </c>
      <c r="R67" s="51">
        <f>'Internal data'!R$164</f>
        <v>0</v>
      </c>
      <c r="S67" s="51">
        <f>'Internal data'!S$164</f>
        <v>0</v>
      </c>
      <c r="T67" s="51">
        <f>'Internal data'!T$164</f>
        <v>0</v>
      </c>
      <c r="U67" s="51">
        <f>'Internal data'!U$164</f>
        <v>0</v>
      </c>
      <c r="V67" s="51">
        <f>'Internal data'!V$164</f>
        <v>0</v>
      </c>
      <c r="W67" s="51">
        <f>'Internal data'!W$164</f>
        <v>0</v>
      </c>
      <c r="X67" s="51">
        <f>'Internal data'!X$164</f>
        <v>0</v>
      </c>
      <c r="Y67" s="51">
        <f>'Internal data'!Y$164</f>
        <v>0</v>
      </c>
      <c r="Z67" s="51">
        <f>'Internal data'!Z$164</f>
        <v>0</v>
      </c>
      <c r="AA67" s="51">
        <f>'Internal data'!AA$164</f>
        <v>0</v>
      </c>
      <c r="AB67" s="51">
        <f>'Internal data'!AB$164</f>
        <v>0</v>
      </c>
      <c r="AC67" s="51">
        <f>'Internal data'!AC$164</f>
        <v>0</v>
      </c>
      <c r="AD67" s="51">
        <f>'Internal data'!AD$164</f>
        <v>0</v>
      </c>
      <c r="AE67" s="51">
        <f>'Internal data'!AE$164</f>
        <v>0</v>
      </c>
      <c r="AF67" s="51">
        <f>'Internal data'!AF$164</f>
        <v>0</v>
      </c>
      <c r="AG67" s="51">
        <f>'Internal data'!AG$164</f>
        <v>0</v>
      </c>
      <c r="AH67" s="51">
        <f>'Internal data'!AH$164</f>
        <v>0</v>
      </c>
      <c r="AI67" s="51">
        <f>'Internal data'!AI$164</f>
        <v>0</v>
      </c>
      <c r="AJ67" s="51">
        <f>'Internal data'!AJ$164</f>
        <v>0</v>
      </c>
      <c r="AK67" s="51">
        <f>'Internal data'!AK$164</f>
        <v>0</v>
      </c>
      <c r="AL67" s="51">
        <f>'Internal data'!AL$164</f>
        <v>0</v>
      </c>
      <c r="AM67" s="51">
        <f>'Internal data'!AM$164</f>
        <v>0</v>
      </c>
      <c r="AN67" s="51">
        <f>'Internal data'!AN$164</f>
        <v>0</v>
      </c>
      <c r="AO67" s="51">
        <f>'Internal data'!AO$164</f>
        <v>0</v>
      </c>
      <c r="AP67" s="51">
        <f>'Internal data'!AP$164</f>
        <v>0</v>
      </c>
      <c r="AQ67" s="51">
        <f>'Internal data'!AQ$164</f>
        <v>0</v>
      </c>
      <c r="AR67" s="51">
        <f>'Internal data'!AR$164</f>
        <v>0</v>
      </c>
      <c r="AS67" s="51">
        <f>'Internal data'!AS$164</f>
        <v>0</v>
      </c>
      <c r="AT67" s="51">
        <f>'Internal data'!AT$164</f>
        <v>0</v>
      </c>
      <c r="AU67" s="51">
        <f>'Internal data'!AU$164</f>
        <v>0</v>
      </c>
      <c r="AV67" s="51">
        <f>'Internal data'!AV$164</f>
        <v>0</v>
      </c>
      <c r="AW67" s="51">
        <f>'Internal data'!AW$164</f>
        <v>0</v>
      </c>
      <c r="AX67" s="51">
        <f>'Internal data'!AX$164</f>
        <v>0</v>
      </c>
      <c r="AY67" s="51">
        <f>'Internal data'!AY$164</f>
        <v>0</v>
      </c>
      <c r="AZ67" s="51">
        <f>'Internal data'!AZ$164</f>
        <v>0</v>
      </c>
      <c r="BA67" s="51">
        <f>'Internal data'!BA$164</f>
        <v>0</v>
      </c>
      <c r="BB67" s="51">
        <f>'Internal data'!BB$164</f>
        <v>0</v>
      </c>
      <c r="BC67" s="51">
        <f>'Internal data'!BC$164</f>
        <v>0</v>
      </c>
      <c r="BD67" s="51">
        <f>'Internal data'!BD$164</f>
        <v>0</v>
      </c>
      <c r="BE67" s="51">
        <f>'Internal data'!BE$164</f>
        <v>0</v>
      </c>
      <c r="BF67" s="51">
        <f>'Internal data'!BF$164</f>
        <v>0</v>
      </c>
      <c r="BG67" s="51">
        <f>'Internal data'!BG$164</f>
        <v>0</v>
      </c>
      <c r="BH67" s="51">
        <f>'Internal data'!BH$164</f>
        <v>0</v>
      </c>
      <c r="BI67" s="51">
        <f>'Internal data'!BI$164</f>
        <v>0</v>
      </c>
      <c r="BJ67" s="51">
        <f>'Internal data'!BJ$164</f>
        <v>0</v>
      </c>
      <c r="BK67" s="51">
        <f>'Internal data'!BK$164</f>
        <v>0</v>
      </c>
      <c r="BL67" s="51">
        <f>'Internal data'!BL$164</f>
        <v>0</v>
      </c>
      <c r="BM67" s="51">
        <f>'Internal data'!BM$164</f>
        <v>0</v>
      </c>
      <c r="BN67" s="51">
        <f>'Internal data'!BN$164</f>
        <v>0</v>
      </c>
      <c r="BO67" s="51">
        <f>'Internal data'!BO$164</f>
        <v>0</v>
      </c>
      <c r="BP67" s="51">
        <f>'Internal data'!BP$164</f>
        <v>0</v>
      </c>
      <c r="BQ67" s="51">
        <f>'Internal data'!BQ$164</f>
        <v>0</v>
      </c>
      <c r="BR67" s="51">
        <f>'Internal data'!BR$164</f>
        <v>0</v>
      </c>
      <c r="BS67" s="51">
        <f>'Internal data'!BS$164</f>
        <v>0</v>
      </c>
      <c r="BT67" s="51">
        <f>'Internal data'!BT$164</f>
        <v>0</v>
      </c>
      <c r="BU67" s="51">
        <f>'Internal data'!BU$164</f>
        <v>0</v>
      </c>
      <c r="BV67" s="51">
        <f>'Internal data'!BV$164</f>
        <v>0</v>
      </c>
      <c r="BW67" s="51">
        <f>'Internal data'!BW$164</f>
        <v>0</v>
      </c>
      <c r="BX67" s="51">
        <f>'Internal data'!BX$164</f>
        <v>0</v>
      </c>
      <c r="BY67" s="51">
        <f>'Internal data'!BY$164</f>
        <v>0</v>
      </c>
      <c r="BZ67" s="51">
        <f>'Internal data'!BZ$164</f>
        <v>0</v>
      </c>
      <c r="CA67" s="51">
        <f>'Internal data'!CA$164</f>
        <v>0</v>
      </c>
      <c r="CB67" s="51">
        <f>'Internal data'!CB$164</f>
        <v>0</v>
      </c>
      <c r="CC67" s="51">
        <f>'Internal data'!CC$164</f>
        <v>0</v>
      </c>
      <c r="CD67" s="51">
        <f>'Internal data'!CD$164</f>
        <v>0</v>
      </c>
      <c r="CE67" s="51">
        <f>'Internal data'!CE$164</f>
        <v>0</v>
      </c>
      <c r="CF67" s="51">
        <f>'Internal data'!CF$164</f>
        <v>0</v>
      </c>
      <c r="CG67" s="51">
        <f>'Internal data'!CG$164</f>
        <v>0</v>
      </c>
      <c r="CH67" s="51">
        <f>'Internal data'!CH$164</f>
        <v>0</v>
      </c>
      <c r="CI67" s="51">
        <f>'Internal data'!CI$164</f>
        <v>0</v>
      </c>
      <c r="CJ67" s="51">
        <f>'Internal data'!CJ$164</f>
        <v>0</v>
      </c>
      <c r="CK67" s="51">
        <f>'Internal data'!CK$164</f>
        <v>0</v>
      </c>
      <c r="CL67" s="51">
        <f>'Internal data'!CL$164</f>
        <v>0</v>
      </c>
      <c r="CM67" s="51">
        <f>'Internal data'!CM$164</f>
        <v>0</v>
      </c>
      <c r="CN67" s="51">
        <f>'Internal data'!CN$164</f>
        <v>0</v>
      </c>
      <c r="CO67" s="51">
        <f>'Internal data'!CO$164</f>
        <v>0</v>
      </c>
      <c r="CP67" s="51">
        <f>'Internal data'!CP$164</f>
        <v>0</v>
      </c>
      <c r="CQ67" s="51">
        <f>'Internal data'!CQ$164</f>
        <v>0</v>
      </c>
      <c r="CR67" s="51">
        <f>'Internal data'!CR$164</f>
        <v>0</v>
      </c>
      <c r="CS67" s="51">
        <f>'Internal data'!CS$164</f>
        <v>0</v>
      </c>
      <c r="CT67" s="51">
        <f>'Internal data'!CT$164</f>
        <v>0</v>
      </c>
      <c r="CU67" s="51">
        <f>'Internal data'!CU$164</f>
        <v>0</v>
      </c>
      <c r="CV67" s="51">
        <f>'Internal data'!CV$164</f>
        <v>0</v>
      </c>
      <c r="CW67" s="51">
        <f>'Internal data'!CW$164</f>
        <v>0</v>
      </c>
      <c r="CX67" s="51">
        <f>'Internal data'!CX$164</f>
        <v>0</v>
      </c>
      <c r="CY67" s="51">
        <f>'Internal data'!CY$164</f>
        <v>0</v>
      </c>
      <c r="CZ67" s="51">
        <f>'Internal data'!CZ$164</f>
        <v>0</v>
      </c>
      <c r="DA67" s="51">
        <f>'Internal data'!DA$164</f>
        <v>0</v>
      </c>
      <c r="DB67" s="51">
        <f>'Internal data'!DB$164</f>
        <v>0</v>
      </c>
      <c r="DC67" s="51">
        <f>'Internal data'!DC$164</f>
        <v>0</v>
      </c>
      <c r="DD67" s="51">
        <f>'Internal data'!DD$164</f>
        <v>0</v>
      </c>
      <c r="DE67" s="51">
        <f>'Internal data'!DE$164</f>
        <v>0</v>
      </c>
      <c r="DF67" s="51">
        <f>'Internal data'!DF$164</f>
        <v>0</v>
      </c>
      <c r="DG67" s="51">
        <f>'Internal data'!DG$164</f>
        <v>0</v>
      </c>
      <c r="DH67" s="51">
        <f>'Internal data'!DH$164</f>
        <v>0</v>
      </c>
      <c r="DI67" s="51">
        <f>'Internal data'!DI$164</f>
        <v>0</v>
      </c>
      <c r="DJ67" s="51">
        <f>'Internal data'!DJ$164</f>
        <v>0</v>
      </c>
      <c r="DK67" s="51">
        <f>'Internal data'!DK$164</f>
        <v>0</v>
      </c>
      <c r="DL67" s="51">
        <f>'Internal data'!DL$164</f>
        <v>0</v>
      </c>
      <c r="DM67" s="51">
        <f>'Internal data'!DM$164</f>
        <v>0</v>
      </c>
      <c r="DN67" s="51">
        <f>'Internal data'!DN$164</f>
        <v>0</v>
      </c>
      <c r="DO67" s="51">
        <f>'Internal data'!DO$164</f>
        <v>0</v>
      </c>
      <c r="DP67" s="51">
        <f>'Internal data'!DP$164</f>
        <v>0</v>
      </c>
      <c r="DQ67" s="51">
        <f>'Internal data'!DQ$164</f>
        <v>0</v>
      </c>
      <c r="DR67" s="51">
        <f>'Internal data'!DR$164</f>
        <v>0</v>
      </c>
      <c r="DS67" s="51">
        <f>'Internal data'!DS$164</f>
        <v>0</v>
      </c>
      <c r="DT67" s="51">
        <f>'Internal data'!DT$164</f>
        <v>0</v>
      </c>
      <c r="DU67" s="51">
        <f>'Internal data'!DU$164</f>
        <v>0</v>
      </c>
      <c r="DV67" s="51">
        <f>'Internal data'!DV$164</f>
        <v>0</v>
      </c>
      <c r="DW67" s="51">
        <f>'Internal data'!DW$164</f>
        <v>0</v>
      </c>
    </row>
    <row r="68" spans="1:127" ht="12.95" customHeight="1" x14ac:dyDescent="0.2">
      <c r="B68" s="39" t="s">
        <v>38</v>
      </c>
      <c r="E68" s="51">
        <f>'Internal data'!E$126</f>
        <v>0</v>
      </c>
      <c r="F68" s="51">
        <f>'Internal data'!F$126</f>
        <v>0</v>
      </c>
      <c r="G68" s="51">
        <f>'Internal data'!G$126</f>
        <v>0</v>
      </c>
      <c r="H68" s="51">
        <f>'Internal data'!H$126</f>
        <v>0</v>
      </c>
      <c r="I68" s="51">
        <f>'Internal data'!I$126</f>
        <v>0</v>
      </c>
      <c r="J68" s="51">
        <f>'Internal data'!J$126</f>
        <v>0</v>
      </c>
      <c r="K68" s="51">
        <f>'Internal data'!K$126</f>
        <v>0</v>
      </c>
      <c r="L68" s="51">
        <f>'Internal data'!L$126</f>
        <v>0</v>
      </c>
      <c r="M68" s="51">
        <f>'Internal data'!M$126</f>
        <v>0</v>
      </c>
      <c r="N68" s="51">
        <f>'Internal data'!N$126</f>
        <v>0</v>
      </c>
      <c r="O68" s="51">
        <f>'Internal data'!O$126</f>
        <v>0</v>
      </c>
      <c r="P68" s="51">
        <f>'Internal data'!P$126</f>
        <v>0</v>
      </c>
      <c r="Q68" s="51">
        <f>'Internal data'!Q$126</f>
        <v>0</v>
      </c>
      <c r="R68" s="51">
        <f>'Internal data'!R$126</f>
        <v>0</v>
      </c>
      <c r="S68" s="51">
        <f>'Internal data'!S$126</f>
        <v>0</v>
      </c>
      <c r="T68" s="51">
        <f>'Internal data'!T$126</f>
        <v>0</v>
      </c>
      <c r="U68" s="51">
        <f>'Internal data'!U$126</f>
        <v>0</v>
      </c>
      <c r="V68" s="51">
        <f>'Internal data'!V$126</f>
        <v>0</v>
      </c>
      <c r="W68" s="51">
        <f>'Internal data'!W$126</f>
        <v>0</v>
      </c>
      <c r="X68" s="51">
        <f>'Internal data'!X$126</f>
        <v>0</v>
      </c>
      <c r="Y68" s="51">
        <f>'Internal data'!Y$126</f>
        <v>0</v>
      </c>
      <c r="Z68" s="51">
        <f>'Internal data'!Z$126</f>
        <v>0</v>
      </c>
      <c r="AA68" s="51">
        <f>'Internal data'!AA$126</f>
        <v>0</v>
      </c>
      <c r="AB68" s="51">
        <f>'Internal data'!AB$126</f>
        <v>0</v>
      </c>
      <c r="AC68" s="51">
        <f>'Internal data'!AC$126</f>
        <v>0</v>
      </c>
      <c r="AD68" s="51">
        <f>'Internal data'!AD$126</f>
        <v>0</v>
      </c>
      <c r="AE68" s="51">
        <f>'Internal data'!AE$126</f>
        <v>0</v>
      </c>
      <c r="AF68" s="51">
        <f>'Internal data'!AF$126</f>
        <v>0</v>
      </c>
      <c r="AG68" s="51">
        <f>'Internal data'!AG$126</f>
        <v>0</v>
      </c>
      <c r="AH68" s="51">
        <f>'Internal data'!AH$126</f>
        <v>0</v>
      </c>
      <c r="AI68" s="51">
        <f>'Internal data'!AI$126</f>
        <v>0</v>
      </c>
      <c r="AJ68" s="51">
        <f>'Internal data'!AJ$126</f>
        <v>0</v>
      </c>
      <c r="AK68" s="51">
        <f>'Internal data'!AK$126</f>
        <v>0</v>
      </c>
      <c r="AL68" s="51">
        <f>'Internal data'!AL$126</f>
        <v>0</v>
      </c>
      <c r="AM68" s="51">
        <f>'Internal data'!AM$126</f>
        <v>0</v>
      </c>
      <c r="AN68" s="51">
        <f>'Internal data'!AN$126</f>
        <v>0</v>
      </c>
      <c r="AO68" s="51">
        <f>'Internal data'!AO$126</f>
        <v>0</v>
      </c>
      <c r="AP68" s="51">
        <f>'Internal data'!AP$126</f>
        <v>0</v>
      </c>
      <c r="AQ68" s="51">
        <f>'Internal data'!AQ$126</f>
        <v>0</v>
      </c>
      <c r="AR68" s="51">
        <f>'Internal data'!AR$126</f>
        <v>0</v>
      </c>
      <c r="AS68" s="51">
        <f>'Internal data'!AS$126</f>
        <v>0</v>
      </c>
      <c r="AT68" s="51">
        <f>'Internal data'!AT$126</f>
        <v>0</v>
      </c>
      <c r="AU68" s="51">
        <f>'Internal data'!AU$126</f>
        <v>0</v>
      </c>
      <c r="AV68" s="51">
        <f>'Internal data'!AV$126</f>
        <v>0</v>
      </c>
      <c r="AW68" s="51">
        <f>'Internal data'!AW$126</f>
        <v>0</v>
      </c>
      <c r="AX68" s="51">
        <f>'Internal data'!AX$126</f>
        <v>0</v>
      </c>
      <c r="AY68" s="51">
        <f>'Internal data'!AY$126</f>
        <v>0</v>
      </c>
      <c r="AZ68" s="51">
        <f>'Internal data'!AZ$126</f>
        <v>0</v>
      </c>
      <c r="BA68" s="51">
        <f>'Internal data'!BA$126</f>
        <v>0</v>
      </c>
      <c r="BB68" s="51">
        <f>'Internal data'!BB$126</f>
        <v>0</v>
      </c>
      <c r="BC68" s="51">
        <f>'Internal data'!BC$126</f>
        <v>0</v>
      </c>
      <c r="BD68" s="51">
        <f>'Internal data'!BD$126</f>
        <v>0</v>
      </c>
      <c r="BE68" s="51">
        <f>'Internal data'!BE$126</f>
        <v>0</v>
      </c>
      <c r="BF68" s="51">
        <f>'Internal data'!BF$126</f>
        <v>0</v>
      </c>
      <c r="BG68" s="51">
        <f>'Internal data'!BG$126</f>
        <v>0</v>
      </c>
      <c r="BH68" s="51">
        <f>'Internal data'!BH$126</f>
        <v>0</v>
      </c>
      <c r="BI68" s="51">
        <f>'Internal data'!BI$126</f>
        <v>0</v>
      </c>
      <c r="BJ68" s="51">
        <f>'Internal data'!BJ$126</f>
        <v>0</v>
      </c>
      <c r="BK68" s="51">
        <f>'Internal data'!BK$126</f>
        <v>0</v>
      </c>
      <c r="BL68" s="51">
        <f>'Internal data'!BL$126</f>
        <v>0</v>
      </c>
      <c r="BM68" s="51">
        <f>'Internal data'!BM$126</f>
        <v>0</v>
      </c>
      <c r="BN68" s="51">
        <f>'Internal data'!BN$126</f>
        <v>0</v>
      </c>
      <c r="BO68" s="51">
        <f>'Internal data'!BO$126</f>
        <v>0</v>
      </c>
      <c r="BP68" s="51">
        <f>'Internal data'!BP$126</f>
        <v>0</v>
      </c>
      <c r="BQ68" s="51">
        <f>'Internal data'!BQ$126</f>
        <v>0</v>
      </c>
      <c r="BR68" s="51">
        <f>'Internal data'!BR$126</f>
        <v>0</v>
      </c>
      <c r="BS68" s="51">
        <f>'Internal data'!BS$126</f>
        <v>0</v>
      </c>
      <c r="BT68" s="51">
        <f>'Internal data'!BT$126</f>
        <v>0</v>
      </c>
      <c r="BU68" s="51">
        <f>'Internal data'!BU$126</f>
        <v>0</v>
      </c>
      <c r="BV68" s="51">
        <f>'Internal data'!BV$126</f>
        <v>0</v>
      </c>
      <c r="BW68" s="51">
        <f>'Internal data'!BW$126</f>
        <v>0</v>
      </c>
      <c r="BX68" s="51">
        <f>'Internal data'!BX$126</f>
        <v>0</v>
      </c>
      <c r="BY68" s="51">
        <f>'Internal data'!BY$126</f>
        <v>0</v>
      </c>
      <c r="BZ68" s="51">
        <f>'Internal data'!BZ$126</f>
        <v>0</v>
      </c>
      <c r="CA68" s="51">
        <f>'Internal data'!CA$126</f>
        <v>0</v>
      </c>
      <c r="CB68" s="51">
        <f>'Internal data'!CB$126</f>
        <v>0</v>
      </c>
      <c r="CC68" s="51">
        <f>'Internal data'!CC$126</f>
        <v>0</v>
      </c>
      <c r="CD68" s="51">
        <f>'Internal data'!CD$126</f>
        <v>0</v>
      </c>
      <c r="CE68" s="51">
        <f>'Internal data'!CE$126</f>
        <v>0</v>
      </c>
      <c r="CF68" s="51">
        <f>'Internal data'!CF$126</f>
        <v>0</v>
      </c>
      <c r="CG68" s="51">
        <f>'Internal data'!CG$126</f>
        <v>0</v>
      </c>
      <c r="CH68" s="51">
        <f>'Internal data'!CH$126</f>
        <v>0</v>
      </c>
      <c r="CI68" s="51">
        <f>'Internal data'!CI$126</f>
        <v>0</v>
      </c>
      <c r="CJ68" s="51">
        <f>'Internal data'!CJ$126</f>
        <v>0</v>
      </c>
      <c r="CK68" s="51">
        <f>'Internal data'!CK$126</f>
        <v>0</v>
      </c>
      <c r="CL68" s="51">
        <f>'Internal data'!CL$126</f>
        <v>0</v>
      </c>
      <c r="CM68" s="51">
        <f>'Internal data'!CM$126</f>
        <v>0</v>
      </c>
      <c r="CN68" s="51">
        <f>'Internal data'!CN$126</f>
        <v>0</v>
      </c>
      <c r="CO68" s="51">
        <f>'Internal data'!CO$126</f>
        <v>0</v>
      </c>
      <c r="CP68" s="51">
        <f>'Internal data'!CP$126</f>
        <v>0</v>
      </c>
      <c r="CQ68" s="51">
        <f>'Internal data'!CQ$126</f>
        <v>0</v>
      </c>
      <c r="CR68" s="51">
        <f>'Internal data'!CR$126</f>
        <v>0</v>
      </c>
      <c r="CS68" s="51">
        <f>'Internal data'!CS$126</f>
        <v>0</v>
      </c>
      <c r="CT68" s="51">
        <f>'Internal data'!CT$126</f>
        <v>0</v>
      </c>
      <c r="CU68" s="51">
        <f>'Internal data'!CU$126</f>
        <v>0</v>
      </c>
      <c r="CV68" s="51">
        <f>'Internal data'!CV$126</f>
        <v>0</v>
      </c>
      <c r="CW68" s="51">
        <f>'Internal data'!CW$126</f>
        <v>0</v>
      </c>
      <c r="CX68" s="51">
        <f>'Internal data'!CX$126</f>
        <v>0</v>
      </c>
      <c r="CY68" s="51">
        <f>'Internal data'!CY$126</f>
        <v>0</v>
      </c>
      <c r="CZ68" s="51">
        <f>'Internal data'!CZ$126</f>
        <v>0</v>
      </c>
      <c r="DA68" s="51">
        <f>'Internal data'!DA$126</f>
        <v>0</v>
      </c>
      <c r="DB68" s="51">
        <f>'Internal data'!DB$126</f>
        <v>0</v>
      </c>
      <c r="DC68" s="51">
        <f>'Internal data'!DC$126</f>
        <v>0</v>
      </c>
      <c r="DD68" s="51">
        <f>'Internal data'!DD$126</f>
        <v>0</v>
      </c>
      <c r="DE68" s="51">
        <f>'Internal data'!DE$126</f>
        <v>0</v>
      </c>
      <c r="DF68" s="51">
        <f>'Internal data'!DF$126</f>
        <v>0</v>
      </c>
      <c r="DG68" s="51">
        <f>'Internal data'!DG$126</f>
        <v>0</v>
      </c>
      <c r="DH68" s="51">
        <f>'Internal data'!DH$126</f>
        <v>0</v>
      </c>
      <c r="DI68" s="51">
        <f>'Internal data'!DI$126</f>
        <v>0</v>
      </c>
      <c r="DJ68" s="51">
        <f>'Internal data'!DJ$126</f>
        <v>0</v>
      </c>
      <c r="DK68" s="51">
        <f>'Internal data'!DK$126</f>
        <v>0</v>
      </c>
      <c r="DL68" s="51">
        <f>'Internal data'!DL$126</f>
        <v>0</v>
      </c>
      <c r="DM68" s="51">
        <f>'Internal data'!DM$126</f>
        <v>0</v>
      </c>
      <c r="DN68" s="51">
        <f>'Internal data'!DN$126</f>
        <v>0</v>
      </c>
      <c r="DO68" s="51">
        <f>'Internal data'!DO$126</f>
        <v>0</v>
      </c>
      <c r="DP68" s="51">
        <f>'Internal data'!DP$126</f>
        <v>0</v>
      </c>
      <c r="DQ68" s="51">
        <f>'Internal data'!DQ$126</f>
        <v>0</v>
      </c>
      <c r="DR68" s="51">
        <f>'Internal data'!DR$126</f>
        <v>0</v>
      </c>
      <c r="DS68" s="51">
        <f>'Internal data'!DS$126</f>
        <v>0</v>
      </c>
      <c r="DT68" s="51">
        <f>'Internal data'!DT$126</f>
        <v>0</v>
      </c>
      <c r="DU68" s="51">
        <f>'Internal data'!DU$126</f>
        <v>0</v>
      </c>
      <c r="DV68" s="51">
        <f>'Internal data'!DV$126</f>
        <v>0</v>
      </c>
      <c r="DW68" s="51">
        <f>'Internal data'!DW$126</f>
        <v>0</v>
      </c>
    </row>
    <row r="69" spans="1:127" ht="12.95" customHeight="1" x14ac:dyDescent="0.2">
      <c r="B69" s="48" t="str">
        <f>'Internal data'!B97</f>
        <v>Additional Operating Expenses</v>
      </c>
      <c r="E69" s="51">
        <f>'Internal data'!E97</f>
        <v>0</v>
      </c>
      <c r="F69" s="51">
        <f>'Internal data'!F97</f>
        <v>0</v>
      </c>
      <c r="G69" s="51">
        <f>'Internal data'!G97</f>
        <v>0</v>
      </c>
      <c r="H69" s="51">
        <f>'Internal data'!H97</f>
        <v>0</v>
      </c>
      <c r="I69" s="51">
        <f>'Internal data'!I97</f>
        <v>0</v>
      </c>
      <c r="J69" s="51">
        <f>'Internal data'!J97</f>
        <v>0</v>
      </c>
      <c r="K69" s="51">
        <f>'Internal data'!K97</f>
        <v>0</v>
      </c>
      <c r="L69" s="51">
        <f>'Internal data'!L97</f>
        <v>0</v>
      </c>
      <c r="M69" s="51">
        <f>'Internal data'!M97</f>
        <v>0</v>
      </c>
      <c r="N69" s="51">
        <f>'Internal data'!N97</f>
        <v>0</v>
      </c>
      <c r="O69" s="51">
        <f>'Internal data'!O97</f>
        <v>0</v>
      </c>
      <c r="P69" s="51">
        <f>'Internal data'!P97</f>
        <v>0</v>
      </c>
      <c r="Q69" s="51">
        <f>'Internal data'!Q97</f>
        <v>0</v>
      </c>
      <c r="R69" s="51">
        <f>'Internal data'!R97</f>
        <v>0</v>
      </c>
      <c r="S69" s="51">
        <f>'Internal data'!S97</f>
        <v>0</v>
      </c>
      <c r="T69" s="51">
        <f>'Internal data'!T97</f>
        <v>0</v>
      </c>
      <c r="U69" s="51">
        <f>'Internal data'!U97</f>
        <v>0</v>
      </c>
      <c r="V69" s="51">
        <f>'Internal data'!V97</f>
        <v>0</v>
      </c>
      <c r="W69" s="51">
        <f>'Internal data'!W97</f>
        <v>0</v>
      </c>
      <c r="X69" s="51">
        <f>'Internal data'!X97</f>
        <v>0</v>
      </c>
      <c r="Y69" s="51">
        <f>'Internal data'!Y97</f>
        <v>0</v>
      </c>
      <c r="Z69" s="51">
        <f>'Internal data'!Z97</f>
        <v>0</v>
      </c>
      <c r="AA69" s="51">
        <f>'Internal data'!AA97</f>
        <v>0</v>
      </c>
      <c r="AB69" s="51">
        <f>'Internal data'!AB97</f>
        <v>0</v>
      </c>
      <c r="AC69" s="51">
        <f>'Internal data'!AC97</f>
        <v>0</v>
      </c>
      <c r="AD69" s="51">
        <f>'Internal data'!AD97</f>
        <v>0</v>
      </c>
      <c r="AE69" s="51">
        <f>'Internal data'!AE97</f>
        <v>0</v>
      </c>
      <c r="AF69" s="51">
        <f>'Internal data'!AF97</f>
        <v>0</v>
      </c>
      <c r="AG69" s="51">
        <f>'Internal data'!AG97</f>
        <v>0</v>
      </c>
      <c r="AH69" s="51">
        <f>'Internal data'!AH97</f>
        <v>0</v>
      </c>
      <c r="AI69" s="51">
        <f>'Internal data'!AI97</f>
        <v>0</v>
      </c>
      <c r="AJ69" s="51">
        <f>'Internal data'!AJ97</f>
        <v>0</v>
      </c>
      <c r="AK69" s="51">
        <f>'Internal data'!AK97</f>
        <v>0</v>
      </c>
      <c r="AL69" s="51">
        <f>'Internal data'!AL97</f>
        <v>0</v>
      </c>
      <c r="AM69" s="51">
        <f>'Internal data'!AM97</f>
        <v>0</v>
      </c>
      <c r="AN69" s="51">
        <f>'Internal data'!AN97</f>
        <v>0</v>
      </c>
      <c r="AO69" s="51">
        <f>'Internal data'!AO97</f>
        <v>0</v>
      </c>
      <c r="AP69" s="51">
        <f>'Internal data'!AP97</f>
        <v>0</v>
      </c>
      <c r="AQ69" s="51">
        <f>'Internal data'!AQ97</f>
        <v>0</v>
      </c>
      <c r="AR69" s="51">
        <f>'Internal data'!AR97</f>
        <v>0</v>
      </c>
      <c r="AS69" s="51">
        <f>'Internal data'!AS97</f>
        <v>0</v>
      </c>
      <c r="AT69" s="51">
        <f>'Internal data'!AT97</f>
        <v>0</v>
      </c>
      <c r="AU69" s="51">
        <f>'Internal data'!AU97</f>
        <v>0</v>
      </c>
      <c r="AV69" s="51">
        <f>'Internal data'!AV97</f>
        <v>0</v>
      </c>
      <c r="AW69" s="51">
        <f>'Internal data'!AW97</f>
        <v>0</v>
      </c>
      <c r="AX69" s="51">
        <f>'Internal data'!AX97</f>
        <v>0</v>
      </c>
      <c r="AY69" s="51">
        <f>'Internal data'!AY97</f>
        <v>0</v>
      </c>
      <c r="AZ69" s="51">
        <f>'Internal data'!AZ97</f>
        <v>0</v>
      </c>
      <c r="BA69" s="51">
        <f>'Internal data'!BA97</f>
        <v>0</v>
      </c>
      <c r="BB69" s="51">
        <f>'Internal data'!BB97</f>
        <v>0</v>
      </c>
      <c r="BC69" s="51">
        <f>'Internal data'!BC97</f>
        <v>0</v>
      </c>
      <c r="BD69" s="51">
        <f>'Internal data'!BD97</f>
        <v>0</v>
      </c>
      <c r="BE69" s="51">
        <f>'Internal data'!BE97</f>
        <v>0</v>
      </c>
      <c r="BF69" s="51">
        <f>'Internal data'!BF97</f>
        <v>0</v>
      </c>
      <c r="BG69" s="51">
        <f>'Internal data'!BG97</f>
        <v>0</v>
      </c>
      <c r="BH69" s="51">
        <f>'Internal data'!BH97</f>
        <v>0</v>
      </c>
      <c r="BI69" s="51">
        <f>'Internal data'!BI97</f>
        <v>0</v>
      </c>
      <c r="BJ69" s="51">
        <f>'Internal data'!BJ97</f>
        <v>0</v>
      </c>
      <c r="BK69" s="51">
        <f>'Internal data'!BK97</f>
        <v>0</v>
      </c>
      <c r="BL69" s="51">
        <f>'Internal data'!BL97</f>
        <v>0</v>
      </c>
      <c r="BM69" s="51">
        <f>'Internal data'!BM97</f>
        <v>0</v>
      </c>
      <c r="BN69" s="51">
        <f>'Internal data'!BN97</f>
        <v>0</v>
      </c>
      <c r="BO69" s="51">
        <f>'Internal data'!BO97</f>
        <v>0</v>
      </c>
      <c r="BP69" s="51">
        <f>'Internal data'!BP97</f>
        <v>0</v>
      </c>
      <c r="BQ69" s="51">
        <f>'Internal data'!BQ97</f>
        <v>0</v>
      </c>
      <c r="BR69" s="51">
        <f>'Internal data'!BR97</f>
        <v>0</v>
      </c>
      <c r="BS69" s="51">
        <f>'Internal data'!BS97</f>
        <v>0</v>
      </c>
      <c r="BT69" s="51">
        <f>'Internal data'!BT97</f>
        <v>0</v>
      </c>
      <c r="BU69" s="51">
        <f>'Internal data'!BU97</f>
        <v>0</v>
      </c>
      <c r="BV69" s="51">
        <f>'Internal data'!BV97</f>
        <v>0</v>
      </c>
      <c r="BW69" s="51">
        <f>'Internal data'!BW97</f>
        <v>0</v>
      </c>
      <c r="BX69" s="51">
        <f>'Internal data'!BX97</f>
        <v>0</v>
      </c>
      <c r="BY69" s="51">
        <f>'Internal data'!BY97</f>
        <v>0</v>
      </c>
      <c r="BZ69" s="51">
        <f>'Internal data'!BZ97</f>
        <v>0</v>
      </c>
      <c r="CA69" s="51">
        <f>'Internal data'!CA97</f>
        <v>0</v>
      </c>
      <c r="CB69" s="51">
        <f>'Internal data'!CB97</f>
        <v>0</v>
      </c>
      <c r="CC69" s="51">
        <f>'Internal data'!CC97</f>
        <v>0</v>
      </c>
      <c r="CD69" s="51">
        <f>'Internal data'!CD97</f>
        <v>0</v>
      </c>
      <c r="CE69" s="51">
        <f>'Internal data'!CE97</f>
        <v>0</v>
      </c>
      <c r="CF69" s="51">
        <f>'Internal data'!CF97</f>
        <v>0</v>
      </c>
      <c r="CG69" s="51">
        <f>'Internal data'!CG97</f>
        <v>0</v>
      </c>
      <c r="CH69" s="51">
        <f>'Internal data'!CH97</f>
        <v>0</v>
      </c>
      <c r="CI69" s="51">
        <f>'Internal data'!CI97</f>
        <v>0</v>
      </c>
      <c r="CJ69" s="51">
        <f>'Internal data'!CJ97</f>
        <v>0</v>
      </c>
      <c r="CK69" s="51">
        <f>'Internal data'!CK97</f>
        <v>0</v>
      </c>
      <c r="CL69" s="51">
        <f>'Internal data'!CL97</f>
        <v>0</v>
      </c>
      <c r="CM69" s="51">
        <f>'Internal data'!CM97</f>
        <v>0</v>
      </c>
      <c r="CN69" s="51">
        <f>'Internal data'!CN97</f>
        <v>0</v>
      </c>
      <c r="CO69" s="51">
        <f>'Internal data'!CO97</f>
        <v>0</v>
      </c>
      <c r="CP69" s="51">
        <f>'Internal data'!CP97</f>
        <v>0</v>
      </c>
      <c r="CQ69" s="51">
        <f>'Internal data'!CQ97</f>
        <v>0</v>
      </c>
      <c r="CR69" s="51">
        <f>'Internal data'!CR97</f>
        <v>0</v>
      </c>
      <c r="CS69" s="51">
        <f>'Internal data'!CS97</f>
        <v>0</v>
      </c>
      <c r="CT69" s="51">
        <f>'Internal data'!CT97</f>
        <v>0</v>
      </c>
      <c r="CU69" s="51">
        <f>'Internal data'!CU97</f>
        <v>0</v>
      </c>
      <c r="CV69" s="51">
        <f>'Internal data'!CV97</f>
        <v>0</v>
      </c>
      <c r="CW69" s="51">
        <f>'Internal data'!CW97</f>
        <v>0</v>
      </c>
      <c r="CX69" s="51">
        <f>'Internal data'!CX97</f>
        <v>0</v>
      </c>
      <c r="CY69" s="51">
        <f>'Internal data'!CY97</f>
        <v>0</v>
      </c>
      <c r="CZ69" s="51">
        <f>'Internal data'!CZ97</f>
        <v>0</v>
      </c>
      <c r="DA69" s="51">
        <f>'Internal data'!DA97</f>
        <v>0</v>
      </c>
      <c r="DB69" s="51">
        <f>'Internal data'!DB97</f>
        <v>0</v>
      </c>
      <c r="DC69" s="51">
        <f>'Internal data'!DC97</f>
        <v>0</v>
      </c>
      <c r="DD69" s="51">
        <f>'Internal data'!DD97</f>
        <v>0</v>
      </c>
      <c r="DE69" s="51">
        <f>'Internal data'!DE97</f>
        <v>0</v>
      </c>
      <c r="DF69" s="51">
        <f>'Internal data'!DF97</f>
        <v>0</v>
      </c>
      <c r="DG69" s="51">
        <f>'Internal data'!DG97</f>
        <v>0</v>
      </c>
      <c r="DH69" s="51">
        <f>'Internal data'!DH97</f>
        <v>0</v>
      </c>
      <c r="DI69" s="51">
        <f>'Internal data'!DI97</f>
        <v>0</v>
      </c>
      <c r="DJ69" s="51">
        <f>'Internal data'!DJ97</f>
        <v>0</v>
      </c>
      <c r="DK69" s="51">
        <f>'Internal data'!DK97</f>
        <v>0</v>
      </c>
      <c r="DL69" s="51">
        <f>'Internal data'!DL97</f>
        <v>0</v>
      </c>
      <c r="DM69" s="51">
        <f>'Internal data'!DM97</f>
        <v>0</v>
      </c>
      <c r="DN69" s="51">
        <f>'Internal data'!DN97</f>
        <v>0</v>
      </c>
      <c r="DO69" s="51">
        <f>'Internal data'!DO97</f>
        <v>0</v>
      </c>
      <c r="DP69" s="51">
        <f>'Internal data'!DP97</f>
        <v>0</v>
      </c>
      <c r="DQ69" s="51">
        <f>'Internal data'!DQ97</f>
        <v>0</v>
      </c>
      <c r="DR69" s="51">
        <f>'Internal data'!DR97</f>
        <v>0</v>
      </c>
      <c r="DS69" s="51">
        <f>'Internal data'!DS97</f>
        <v>0</v>
      </c>
      <c r="DT69" s="51">
        <f>'Internal data'!DT97</f>
        <v>0</v>
      </c>
      <c r="DU69" s="51">
        <f>'Internal data'!DU97</f>
        <v>0</v>
      </c>
      <c r="DV69" s="51">
        <f>'Internal data'!DV97</f>
        <v>0</v>
      </c>
      <c r="DW69" s="51">
        <f>'Internal data'!DW97</f>
        <v>0</v>
      </c>
    </row>
    <row r="70" spans="1:127" ht="12.95" customHeight="1" x14ac:dyDescent="0.2">
      <c r="A70" s="2" t="s">
        <v>39</v>
      </c>
      <c r="E70" s="51">
        <f t="shared" ref="E70:AJ70" si="60">SUM(E64:E69)</f>
        <v>0</v>
      </c>
      <c r="F70" s="51">
        <f t="shared" si="60"/>
        <v>0</v>
      </c>
      <c r="G70" s="51">
        <f t="shared" si="60"/>
        <v>0</v>
      </c>
      <c r="H70" s="51">
        <f t="shared" si="60"/>
        <v>0</v>
      </c>
      <c r="I70" s="51">
        <f t="shared" si="60"/>
        <v>0</v>
      </c>
      <c r="J70" s="51">
        <f t="shared" si="60"/>
        <v>0</v>
      </c>
      <c r="K70" s="51">
        <f t="shared" si="60"/>
        <v>0</v>
      </c>
      <c r="L70" s="51">
        <f t="shared" si="60"/>
        <v>0</v>
      </c>
      <c r="M70" s="51">
        <f t="shared" si="60"/>
        <v>0</v>
      </c>
      <c r="N70" s="51">
        <f t="shared" si="60"/>
        <v>0</v>
      </c>
      <c r="O70" s="51">
        <f t="shared" si="60"/>
        <v>0</v>
      </c>
      <c r="P70" s="51">
        <f t="shared" si="60"/>
        <v>0</v>
      </c>
      <c r="Q70" s="51">
        <f t="shared" si="60"/>
        <v>0</v>
      </c>
      <c r="R70" s="51">
        <f t="shared" si="60"/>
        <v>0</v>
      </c>
      <c r="S70" s="51">
        <f t="shared" si="60"/>
        <v>0</v>
      </c>
      <c r="T70" s="51">
        <f t="shared" si="60"/>
        <v>0</v>
      </c>
      <c r="U70" s="51">
        <f t="shared" si="60"/>
        <v>0</v>
      </c>
      <c r="V70" s="51">
        <f t="shared" si="60"/>
        <v>0</v>
      </c>
      <c r="W70" s="51">
        <f t="shared" si="60"/>
        <v>0</v>
      </c>
      <c r="X70" s="51">
        <f t="shared" si="60"/>
        <v>0</v>
      </c>
      <c r="Y70" s="51">
        <f t="shared" si="60"/>
        <v>0</v>
      </c>
      <c r="Z70" s="51">
        <f t="shared" si="60"/>
        <v>0</v>
      </c>
      <c r="AA70" s="51">
        <f t="shared" si="60"/>
        <v>0</v>
      </c>
      <c r="AB70" s="51">
        <f t="shared" si="60"/>
        <v>0</v>
      </c>
      <c r="AC70" s="51">
        <f t="shared" si="60"/>
        <v>0</v>
      </c>
      <c r="AD70" s="51">
        <f t="shared" si="60"/>
        <v>0</v>
      </c>
      <c r="AE70" s="51">
        <f t="shared" si="60"/>
        <v>0</v>
      </c>
      <c r="AF70" s="51">
        <f t="shared" si="60"/>
        <v>0</v>
      </c>
      <c r="AG70" s="51">
        <f t="shared" si="60"/>
        <v>0</v>
      </c>
      <c r="AH70" s="51">
        <f t="shared" si="60"/>
        <v>0</v>
      </c>
      <c r="AI70" s="51">
        <f t="shared" si="60"/>
        <v>0</v>
      </c>
      <c r="AJ70" s="51">
        <f t="shared" si="60"/>
        <v>0</v>
      </c>
      <c r="AK70" s="51">
        <f t="shared" ref="AK70:BP70" si="61">SUM(AK64:AK69)</f>
        <v>0</v>
      </c>
      <c r="AL70" s="51">
        <f t="shared" si="61"/>
        <v>0</v>
      </c>
      <c r="AM70" s="51">
        <f t="shared" si="61"/>
        <v>0</v>
      </c>
      <c r="AN70" s="51">
        <f t="shared" si="61"/>
        <v>0</v>
      </c>
      <c r="AO70" s="51">
        <f t="shared" si="61"/>
        <v>0</v>
      </c>
      <c r="AP70" s="51">
        <f t="shared" si="61"/>
        <v>0</v>
      </c>
      <c r="AQ70" s="51">
        <f t="shared" si="61"/>
        <v>0</v>
      </c>
      <c r="AR70" s="51">
        <f t="shared" si="61"/>
        <v>0</v>
      </c>
      <c r="AS70" s="51">
        <f t="shared" si="61"/>
        <v>0</v>
      </c>
      <c r="AT70" s="51">
        <f t="shared" si="61"/>
        <v>0</v>
      </c>
      <c r="AU70" s="51">
        <f t="shared" si="61"/>
        <v>0</v>
      </c>
      <c r="AV70" s="51">
        <f t="shared" si="61"/>
        <v>0</v>
      </c>
      <c r="AW70" s="51">
        <f t="shared" si="61"/>
        <v>0</v>
      </c>
      <c r="AX70" s="51">
        <f t="shared" si="61"/>
        <v>0</v>
      </c>
      <c r="AY70" s="51">
        <f t="shared" si="61"/>
        <v>0</v>
      </c>
      <c r="AZ70" s="51">
        <f t="shared" si="61"/>
        <v>0</v>
      </c>
      <c r="BA70" s="51">
        <f t="shared" si="61"/>
        <v>0</v>
      </c>
      <c r="BB70" s="51">
        <f t="shared" si="61"/>
        <v>0</v>
      </c>
      <c r="BC70" s="51">
        <f t="shared" si="61"/>
        <v>0</v>
      </c>
      <c r="BD70" s="51">
        <f t="shared" si="61"/>
        <v>0</v>
      </c>
      <c r="BE70" s="51">
        <f t="shared" si="61"/>
        <v>0</v>
      </c>
      <c r="BF70" s="51">
        <f t="shared" si="61"/>
        <v>0</v>
      </c>
      <c r="BG70" s="51">
        <f t="shared" si="61"/>
        <v>0</v>
      </c>
      <c r="BH70" s="51">
        <f t="shared" si="61"/>
        <v>0</v>
      </c>
      <c r="BI70" s="51">
        <f t="shared" si="61"/>
        <v>0</v>
      </c>
      <c r="BJ70" s="51">
        <f t="shared" si="61"/>
        <v>0</v>
      </c>
      <c r="BK70" s="51">
        <f t="shared" si="61"/>
        <v>0</v>
      </c>
      <c r="BL70" s="51">
        <f t="shared" si="61"/>
        <v>0</v>
      </c>
      <c r="BM70" s="51">
        <f t="shared" si="61"/>
        <v>0</v>
      </c>
      <c r="BN70" s="51">
        <f t="shared" si="61"/>
        <v>0</v>
      </c>
      <c r="BO70" s="51">
        <f t="shared" si="61"/>
        <v>0</v>
      </c>
      <c r="BP70" s="51">
        <f t="shared" si="61"/>
        <v>0</v>
      </c>
      <c r="BQ70" s="51">
        <f t="shared" ref="BQ70:CV70" si="62">SUM(BQ64:BQ69)</f>
        <v>0</v>
      </c>
      <c r="BR70" s="51">
        <f t="shared" si="62"/>
        <v>0</v>
      </c>
      <c r="BS70" s="51">
        <f t="shared" si="62"/>
        <v>0</v>
      </c>
      <c r="BT70" s="51">
        <f t="shared" si="62"/>
        <v>0</v>
      </c>
      <c r="BU70" s="51">
        <f t="shared" si="62"/>
        <v>0</v>
      </c>
      <c r="BV70" s="51">
        <f t="shared" si="62"/>
        <v>0</v>
      </c>
      <c r="BW70" s="51">
        <f t="shared" si="62"/>
        <v>0</v>
      </c>
      <c r="BX70" s="51">
        <f t="shared" si="62"/>
        <v>0</v>
      </c>
      <c r="BY70" s="51">
        <f t="shared" si="62"/>
        <v>0</v>
      </c>
      <c r="BZ70" s="51">
        <f t="shared" si="62"/>
        <v>0</v>
      </c>
      <c r="CA70" s="51">
        <f t="shared" si="62"/>
        <v>0</v>
      </c>
      <c r="CB70" s="51">
        <f t="shared" si="62"/>
        <v>0</v>
      </c>
      <c r="CC70" s="51">
        <f t="shared" si="62"/>
        <v>0</v>
      </c>
      <c r="CD70" s="51">
        <f t="shared" si="62"/>
        <v>0</v>
      </c>
      <c r="CE70" s="51">
        <f t="shared" si="62"/>
        <v>0</v>
      </c>
      <c r="CF70" s="51">
        <f t="shared" si="62"/>
        <v>0</v>
      </c>
      <c r="CG70" s="51">
        <f t="shared" si="62"/>
        <v>0</v>
      </c>
      <c r="CH70" s="51">
        <f t="shared" si="62"/>
        <v>0</v>
      </c>
      <c r="CI70" s="51">
        <f t="shared" si="62"/>
        <v>0</v>
      </c>
      <c r="CJ70" s="51">
        <f t="shared" si="62"/>
        <v>0</v>
      </c>
      <c r="CK70" s="51">
        <f t="shared" si="62"/>
        <v>0</v>
      </c>
      <c r="CL70" s="51">
        <f t="shared" si="62"/>
        <v>0</v>
      </c>
      <c r="CM70" s="51">
        <f t="shared" si="62"/>
        <v>0</v>
      </c>
      <c r="CN70" s="51">
        <f t="shared" si="62"/>
        <v>0</v>
      </c>
      <c r="CO70" s="51">
        <f t="shared" si="62"/>
        <v>0</v>
      </c>
      <c r="CP70" s="51">
        <f t="shared" si="62"/>
        <v>0</v>
      </c>
      <c r="CQ70" s="51">
        <f t="shared" si="62"/>
        <v>0</v>
      </c>
      <c r="CR70" s="51">
        <f t="shared" si="62"/>
        <v>0</v>
      </c>
      <c r="CS70" s="51">
        <f t="shared" si="62"/>
        <v>0</v>
      </c>
      <c r="CT70" s="51">
        <f t="shared" si="62"/>
        <v>0</v>
      </c>
      <c r="CU70" s="51">
        <f t="shared" si="62"/>
        <v>0</v>
      </c>
      <c r="CV70" s="51">
        <f t="shared" si="62"/>
        <v>0</v>
      </c>
      <c r="CW70" s="51">
        <f t="shared" ref="CW70:DW70" si="63">SUM(CW64:CW69)</f>
        <v>0</v>
      </c>
      <c r="CX70" s="51">
        <f t="shared" si="63"/>
        <v>0</v>
      </c>
      <c r="CY70" s="51">
        <f t="shared" si="63"/>
        <v>0</v>
      </c>
      <c r="CZ70" s="51">
        <f t="shared" si="63"/>
        <v>0</v>
      </c>
      <c r="DA70" s="51">
        <f t="shared" si="63"/>
        <v>0</v>
      </c>
      <c r="DB70" s="51">
        <f t="shared" si="63"/>
        <v>0</v>
      </c>
      <c r="DC70" s="51">
        <f t="shared" si="63"/>
        <v>0</v>
      </c>
      <c r="DD70" s="51">
        <f t="shared" si="63"/>
        <v>0</v>
      </c>
      <c r="DE70" s="51">
        <f t="shared" si="63"/>
        <v>0</v>
      </c>
      <c r="DF70" s="51">
        <f t="shared" si="63"/>
        <v>0</v>
      </c>
      <c r="DG70" s="51">
        <f t="shared" si="63"/>
        <v>0</v>
      </c>
      <c r="DH70" s="51">
        <f t="shared" si="63"/>
        <v>0</v>
      </c>
      <c r="DI70" s="51">
        <f t="shared" si="63"/>
        <v>0</v>
      </c>
      <c r="DJ70" s="51">
        <f t="shared" si="63"/>
        <v>0</v>
      </c>
      <c r="DK70" s="51">
        <f t="shared" si="63"/>
        <v>0</v>
      </c>
      <c r="DL70" s="51">
        <f t="shared" si="63"/>
        <v>0</v>
      </c>
      <c r="DM70" s="51">
        <f t="shared" si="63"/>
        <v>0</v>
      </c>
      <c r="DN70" s="51">
        <f t="shared" si="63"/>
        <v>0</v>
      </c>
      <c r="DO70" s="51">
        <f t="shared" si="63"/>
        <v>0</v>
      </c>
      <c r="DP70" s="51">
        <f t="shared" si="63"/>
        <v>0</v>
      </c>
      <c r="DQ70" s="51">
        <f t="shared" si="63"/>
        <v>0</v>
      </c>
      <c r="DR70" s="51">
        <f t="shared" si="63"/>
        <v>0</v>
      </c>
      <c r="DS70" s="51">
        <f t="shared" si="63"/>
        <v>0</v>
      </c>
      <c r="DT70" s="51">
        <f t="shared" si="63"/>
        <v>0</v>
      </c>
      <c r="DU70" s="51">
        <f t="shared" si="63"/>
        <v>0</v>
      </c>
      <c r="DV70" s="51">
        <f t="shared" si="63"/>
        <v>0</v>
      </c>
      <c r="DW70" s="51">
        <f t="shared" si="63"/>
        <v>0</v>
      </c>
    </row>
    <row r="71" spans="1:127" ht="12.95" customHeight="1" x14ac:dyDescent="0.2"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</row>
    <row r="72" spans="1:127" ht="12.95" customHeight="1" x14ac:dyDescent="0.2">
      <c r="A72" s="2" t="s">
        <v>40</v>
      </c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</row>
    <row r="73" spans="1:127" ht="12.95" customHeight="1" x14ac:dyDescent="0.2">
      <c r="B73" s="2" t="s">
        <v>41</v>
      </c>
      <c r="E73" s="51">
        <f t="shared" ref="E73:AJ73" si="64">E61-E70</f>
        <v>0</v>
      </c>
      <c r="F73" s="51">
        <f t="shared" si="64"/>
        <v>0</v>
      </c>
      <c r="G73" s="51">
        <f t="shared" si="64"/>
        <v>0</v>
      </c>
      <c r="H73" s="51">
        <f t="shared" si="64"/>
        <v>0</v>
      </c>
      <c r="I73" s="51">
        <f t="shared" si="64"/>
        <v>0</v>
      </c>
      <c r="J73" s="51">
        <f t="shared" si="64"/>
        <v>0</v>
      </c>
      <c r="K73" s="51">
        <f t="shared" si="64"/>
        <v>0</v>
      </c>
      <c r="L73" s="51">
        <f t="shared" si="64"/>
        <v>0</v>
      </c>
      <c r="M73" s="51">
        <f t="shared" si="64"/>
        <v>0</v>
      </c>
      <c r="N73" s="51">
        <f t="shared" si="64"/>
        <v>0</v>
      </c>
      <c r="O73" s="51">
        <f t="shared" si="64"/>
        <v>0</v>
      </c>
      <c r="P73" s="51">
        <f t="shared" si="64"/>
        <v>0</v>
      </c>
      <c r="Q73" s="51">
        <f t="shared" si="64"/>
        <v>0</v>
      </c>
      <c r="R73" s="51">
        <f t="shared" si="64"/>
        <v>0</v>
      </c>
      <c r="S73" s="51">
        <f t="shared" si="64"/>
        <v>0</v>
      </c>
      <c r="T73" s="51">
        <f t="shared" si="64"/>
        <v>0</v>
      </c>
      <c r="U73" s="51">
        <f t="shared" si="64"/>
        <v>0</v>
      </c>
      <c r="V73" s="51">
        <f t="shared" si="64"/>
        <v>0</v>
      </c>
      <c r="W73" s="51">
        <f t="shared" si="64"/>
        <v>0</v>
      </c>
      <c r="X73" s="51">
        <f t="shared" si="64"/>
        <v>0</v>
      </c>
      <c r="Y73" s="51">
        <f t="shared" si="64"/>
        <v>0</v>
      </c>
      <c r="Z73" s="51">
        <f t="shared" si="64"/>
        <v>0</v>
      </c>
      <c r="AA73" s="51">
        <f t="shared" si="64"/>
        <v>0</v>
      </c>
      <c r="AB73" s="51">
        <f t="shared" si="64"/>
        <v>0</v>
      </c>
      <c r="AC73" s="51">
        <f t="shared" si="64"/>
        <v>0</v>
      </c>
      <c r="AD73" s="51">
        <f t="shared" si="64"/>
        <v>0</v>
      </c>
      <c r="AE73" s="51">
        <f t="shared" si="64"/>
        <v>0</v>
      </c>
      <c r="AF73" s="51">
        <f t="shared" si="64"/>
        <v>0</v>
      </c>
      <c r="AG73" s="51">
        <f t="shared" si="64"/>
        <v>0</v>
      </c>
      <c r="AH73" s="51">
        <f t="shared" si="64"/>
        <v>0</v>
      </c>
      <c r="AI73" s="51">
        <f t="shared" si="64"/>
        <v>0</v>
      </c>
      <c r="AJ73" s="51">
        <f t="shared" si="64"/>
        <v>0</v>
      </c>
      <c r="AK73" s="51">
        <f t="shared" ref="AK73:BP73" si="65">AK61-AK70</f>
        <v>0</v>
      </c>
      <c r="AL73" s="51">
        <f t="shared" si="65"/>
        <v>0</v>
      </c>
      <c r="AM73" s="51">
        <f t="shared" si="65"/>
        <v>0</v>
      </c>
      <c r="AN73" s="51">
        <f t="shared" si="65"/>
        <v>0</v>
      </c>
      <c r="AO73" s="51">
        <f t="shared" si="65"/>
        <v>0</v>
      </c>
      <c r="AP73" s="51">
        <f t="shared" si="65"/>
        <v>0</v>
      </c>
      <c r="AQ73" s="51">
        <f t="shared" si="65"/>
        <v>0</v>
      </c>
      <c r="AR73" s="51">
        <f t="shared" si="65"/>
        <v>0</v>
      </c>
      <c r="AS73" s="51">
        <f t="shared" si="65"/>
        <v>0</v>
      </c>
      <c r="AT73" s="51">
        <f t="shared" si="65"/>
        <v>0</v>
      </c>
      <c r="AU73" s="51">
        <f t="shared" si="65"/>
        <v>0</v>
      </c>
      <c r="AV73" s="51">
        <f t="shared" si="65"/>
        <v>0</v>
      </c>
      <c r="AW73" s="51">
        <f t="shared" si="65"/>
        <v>0</v>
      </c>
      <c r="AX73" s="51">
        <f t="shared" si="65"/>
        <v>0</v>
      </c>
      <c r="AY73" s="51">
        <f t="shared" si="65"/>
        <v>0</v>
      </c>
      <c r="AZ73" s="51">
        <f t="shared" si="65"/>
        <v>0</v>
      </c>
      <c r="BA73" s="51">
        <f t="shared" si="65"/>
        <v>0</v>
      </c>
      <c r="BB73" s="51">
        <f t="shared" si="65"/>
        <v>0</v>
      </c>
      <c r="BC73" s="51">
        <f t="shared" si="65"/>
        <v>0</v>
      </c>
      <c r="BD73" s="51">
        <f t="shared" si="65"/>
        <v>0</v>
      </c>
      <c r="BE73" s="51">
        <f t="shared" si="65"/>
        <v>0</v>
      </c>
      <c r="BF73" s="51">
        <f t="shared" si="65"/>
        <v>0</v>
      </c>
      <c r="BG73" s="51">
        <f t="shared" si="65"/>
        <v>0</v>
      </c>
      <c r="BH73" s="51">
        <f t="shared" si="65"/>
        <v>0</v>
      </c>
      <c r="BI73" s="51">
        <f t="shared" si="65"/>
        <v>0</v>
      </c>
      <c r="BJ73" s="51">
        <f t="shared" si="65"/>
        <v>0</v>
      </c>
      <c r="BK73" s="51">
        <f t="shared" si="65"/>
        <v>0</v>
      </c>
      <c r="BL73" s="51">
        <f t="shared" si="65"/>
        <v>0</v>
      </c>
      <c r="BM73" s="51">
        <f t="shared" si="65"/>
        <v>0</v>
      </c>
      <c r="BN73" s="51">
        <f t="shared" si="65"/>
        <v>0</v>
      </c>
      <c r="BO73" s="51">
        <f t="shared" si="65"/>
        <v>0</v>
      </c>
      <c r="BP73" s="51">
        <f t="shared" si="65"/>
        <v>0</v>
      </c>
      <c r="BQ73" s="51">
        <f t="shared" ref="BQ73:CV73" si="66">BQ61-BQ70</f>
        <v>0</v>
      </c>
      <c r="BR73" s="51">
        <f t="shared" si="66"/>
        <v>0</v>
      </c>
      <c r="BS73" s="51">
        <f t="shared" si="66"/>
        <v>0</v>
      </c>
      <c r="BT73" s="51">
        <f t="shared" si="66"/>
        <v>0</v>
      </c>
      <c r="BU73" s="51">
        <f t="shared" si="66"/>
        <v>0</v>
      </c>
      <c r="BV73" s="51">
        <f t="shared" si="66"/>
        <v>0</v>
      </c>
      <c r="BW73" s="51">
        <f t="shared" si="66"/>
        <v>0</v>
      </c>
      <c r="BX73" s="51">
        <f t="shared" si="66"/>
        <v>0</v>
      </c>
      <c r="BY73" s="51">
        <f t="shared" si="66"/>
        <v>0</v>
      </c>
      <c r="BZ73" s="51">
        <f t="shared" si="66"/>
        <v>0</v>
      </c>
      <c r="CA73" s="51">
        <f t="shared" si="66"/>
        <v>0</v>
      </c>
      <c r="CB73" s="51">
        <f t="shared" si="66"/>
        <v>0</v>
      </c>
      <c r="CC73" s="51">
        <f t="shared" si="66"/>
        <v>0</v>
      </c>
      <c r="CD73" s="51">
        <f t="shared" si="66"/>
        <v>0</v>
      </c>
      <c r="CE73" s="51">
        <f t="shared" si="66"/>
        <v>0</v>
      </c>
      <c r="CF73" s="51">
        <f t="shared" si="66"/>
        <v>0</v>
      </c>
      <c r="CG73" s="51">
        <f t="shared" si="66"/>
        <v>0</v>
      </c>
      <c r="CH73" s="51">
        <f t="shared" si="66"/>
        <v>0</v>
      </c>
      <c r="CI73" s="51">
        <f t="shared" si="66"/>
        <v>0</v>
      </c>
      <c r="CJ73" s="51">
        <f t="shared" si="66"/>
        <v>0</v>
      </c>
      <c r="CK73" s="51">
        <f t="shared" si="66"/>
        <v>0</v>
      </c>
      <c r="CL73" s="51">
        <f t="shared" si="66"/>
        <v>0</v>
      </c>
      <c r="CM73" s="51">
        <f t="shared" si="66"/>
        <v>0</v>
      </c>
      <c r="CN73" s="51">
        <f t="shared" si="66"/>
        <v>0</v>
      </c>
      <c r="CO73" s="51">
        <f t="shared" si="66"/>
        <v>0</v>
      </c>
      <c r="CP73" s="51">
        <f t="shared" si="66"/>
        <v>0</v>
      </c>
      <c r="CQ73" s="51">
        <f t="shared" si="66"/>
        <v>0</v>
      </c>
      <c r="CR73" s="51">
        <f t="shared" si="66"/>
        <v>0</v>
      </c>
      <c r="CS73" s="51">
        <f t="shared" si="66"/>
        <v>0</v>
      </c>
      <c r="CT73" s="51">
        <f t="shared" si="66"/>
        <v>0</v>
      </c>
      <c r="CU73" s="51">
        <f t="shared" si="66"/>
        <v>0</v>
      </c>
      <c r="CV73" s="51">
        <f t="shared" si="66"/>
        <v>0</v>
      </c>
      <c r="CW73" s="51">
        <f t="shared" ref="CW73:DW73" si="67">CW61-CW70</f>
        <v>0</v>
      </c>
      <c r="CX73" s="51">
        <f t="shared" si="67"/>
        <v>0</v>
      </c>
      <c r="CY73" s="51">
        <f t="shared" si="67"/>
        <v>0</v>
      </c>
      <c r="CZ73" s="51">
        <f t="shared" si="67"/>
        <v>0</v>
      </c>
      <c r="DA73" s="51">
        <f t="shared" si="67"/>
        <v>0</v>
      </c>
      <c r="DB73" s="51">
        <f t="shared" si="67"/>
        <v>0</v>
      </c>
      <c r="DC73" s="51">
        <f t="shared" si="67"/>
        <v>0</v>
      </c>
      <c r="DD73" s="51">
        <f t="shared" si="67"/>
        <v>0</v>
      </c>
      <c r="DE73" s="51">
        <f t="shared" si="67"/>
        <v>0</v>
      </c>
      <c r="DF73" s="51">
        <f t="shared" si="67"/>
        <v>0</v>
      </c>
      <c r="DG73" s="51">
        <f t="shared" si="67"/>
        <v>0</v>
      </c>
      <c r="DH73" s="51">
        <f t="shared" si="67"/>
        <v>0</v>
      </c>
      <c r="DI73" s="51">
        <f t="shared" si="67"/>
        <v>0</v>
      </c>
      <c r="DJ73" s="51">
        <f t="shared" si="67"/>
        <v>0</v>
      </c>
      <c r="DK73" s="51">
        <f t="shared" si="67"/>
        <v>0</v>
      </c>
      <c r="DL73" s="51">
        <f t="shared" si="67"/>
        <v>0</v>
      </c>
      <c r="DM73" s="51">
        <f t="shared" si="67"/>
        <v>0</v>
      </c>
      <c r="DN73" s="51">
        <f t="shared" si="67"/>
        <v>0</v>
      </c>
      <c r="DO73" s="51">
        <f t="shared" si="67"/>
        <v>0</v>
      </c>
      <c r="DP73" s="51">
        <f t="shared" si="67"/>
        <v>0</v>
      </c>
      <c r="DQ73" s="51">
        <f t="shared" si="67"/>
        <v>0</v>
      </c>
      <c r="DR73" s="51">
        <f t="shared" si="67"/>
        <v>0</v>
      </c>
      <c r="DS73" s="51">
        <f t="shared" si="67"/>
        <v>0</v>
      </c>
      <c r="DT73" s="51">
        <f t="shared" si="67"/>
        <v>0</v>
      </c>
      <c r="DU73" s="51">
        <f t="shared" si="67"/>
        <v>0</v>
      </c>
      <c r="DV73" s="51">
        <f t="shared" si="67"/>
        <v>0</v>
      </c>
      <c r="DW73" s="51">
        <f t="shared" si="67"/>
        <v>0</v>
      </c>
    </row>
    <row r="74" spans="1:127" ht="12.95" customHeight="1" x14ac:dyDescent="0.2"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</row>
    <row r="75" spans="1:127" ht="12.95" customHeight="1" x14ac:dyDescent="0.2">
      <c r="A75" s="2" t="s">
        <v>42</v>
      </c>
      <c r="E75" s="51">
        <f>-('Internal data'!E$309+'Internal data'!E$248)</f>
        <v>0</v>
      </c>
      <c r="F75" s="51">
        <f>-('Internal data'!F$309+'Internal data'!F$248)</f>
        <v>0</v>
      </c>
      <c r="G75" s="51">
        <f ca="1">-('Internal data'!G$309+'Internal data'!G$248)</f>
        <v>0</v>
      </c>
      <c r="H75" s="51">
        <f ca="1">-('Internal data'!H$309+'Internal data'!H$248)</f>
        <v>0</v>
      </c>
      <c r="I75" s="51">
        <f ca="1">-('Internal data'!I$309+'Internal data'!I$248)</f>
        <v>0</v>
      </c>
      <c r="J75" s="51">
        <f ca="1">-('Internal data'!J$309+'Internal data'!J$248)</f>
        <v>0</v>
      </c>
      <c r="K75" s="51">
        <f ca="1">-('Internal data'!K$309+'Internal data'!K$248)</f>
        <v>0</v>
      </c>
      <c r="L75" s="51">
        <f ca="1">-('Internal data'!L$309+'Internal data'!L$248)</f>
        <v>0</v>
      </c>
      <c r="M75" s="51">
        <f ca="1">-('Internal data'!M$309+'Internal data'!M$248)</f>
        <v>0</v>
      </c>
      <c r="N75" s="51">
        <f ca="1">-('Internal data'!N$309+'Internal data'!N$248)</f>
        <v>0</v>
      </c>
      <c r="O75" s="51">
        <f ca="1">-('Internal data'!O$309+'Internal data'!O$248)</f>
        <v>0</v>
      </c>
      <c r="P75" s="51">
        <f ca="1">-('Internal data'!P$309+'Internal data'!P$248)</f>
        <v>0</v>
      </c>
      <c r="Q75" s="51">
        <f ca="1">-('Internal data'!Q$309+'Internal data'!Q$248)</f>
        <v>0</v>
      </c>
      <c r="R75" s="51">
        <f ca="1">-('Internal data'!R$309+'Internal data'!R$248)</f>
        <v>0</v>
      </c>
      <c r="S75" s="51">
        <f ca="1">-('Internal data'!S$309+'Internal data'!S$248)</f>
        <v>0</v>
      </c>
      <c r="T75" s="51">
        <f ca="1">-('Internal data'!T$309+'Internal data'!T$248)</f>
        <v>0</v>
      </c>
      <c r="U75" s="51">
        <f ca="1">-('Internal data'!U$309+'Internal data'!U$248)</f>
        <v>0</v>
      </c>
      <c r="V75" s="51">
        <f ca="1">-('Internal data'!V$309+'Internal data'!V$248)</f>
        <v>0</v>
      </c>
      <c r="W75" s="51">
        <f ca="1">-('Internal data'!W$309+'Internal data'!W$248)</f>
        <v>0</v>
      </c>
      <c r="X75" s="51">
        <f ca="1">-('Internal data'!X$309+'Internal data'!X$248)</f>
        <v>0</v>
      </c>
      <c r="Y75" s="51">
        <f ca="1">-('Internal data'!Y$309+'Internal data'!Y$248)</f>
        <v>0</v>
      </c>
      <c r="Z75" s="51">
        <f ca="1">-('Internal data'!Z$309+'Internal data'!Z$248)</f>
        <v>0</v>
      </c>
      <c r="AA75" s="51">
        <f ca="1">-('Internal data'!AA$309+'Internal data'!AA$248)</f>
        <v>0</v>
      </c>
      <c r="AB75" s="51">
        <f ca="1">-('Internal data'!AB$309+'Internal data'!AB$248)</f>
        <v>0</v>
      </c>
      <c r="AC75" s="51">
        <f ca="1">-('Internal data'!AC$309+'Internal data'!AC$248)</f>
        <v>0</v>
      </c>
      <c r="AD75" s="51">
        <f ca="1">-('Internal data'!AD$309+'Internal data'!AD$248)</f>
        <v>0</v>
      </c>
      <c r="AE75" s="51">
        <f ca="1">-('Internal data'!AE$309+'Internal data'!AE$248)</f>
        <v>0</v>
      </c>
      <c r="AF75" s="51">
        <f ca="1">-('Internal data'!AF$309+'Internal data'!AF$248)</f>
        <v>0</v>
      </c>
      <c r="AG75" s="51">
        <f ca="1">-('Internal data'!AG$309+'Internal data'!AG$248)</f>
        <v>0</v>
      </c>
      <c r="AH75" s="51">
        <f ca="1">-('Internal data'!AH$309+'Internal data'!AH$248)</f>
        <v>0</v>
      </c>
      <c r="AI75" s="51">
        <f ca="1">-('Internal data'!AI$309+'Internal data'!AI$248)</f>
        <v>0</v>
      </c>
      <c r="AJ75" s="51">
        <f ca="1">-('Internal data'!AJ$309+'Internal data'!AJ$248)</f>
        <v>0</v>
      </c>
      <c r="AK75" s="51">
        <f ca="1">-('Internal data'!AK$309+'Internal data'!AK$248)</f>
        <v>0</v>
      </c>
      <c r="AL75" s="51">
        <f ca="1">-('Internal data'!AL$309+'Internal data'!AL$248)</f>
        <v>0</v>
      </c>
      <c r="AM75" s="51">
        <f ca="1">-('Internal data'!AM$309+'Internal data'!AM$248)</f>
        <v>0</v>
      </c>
      <c r="AN75" s="51">
        <f ca="1">-('Internal data'!AN$309+'Internal data'!AN$248)</f>
        <v>0</v>
      </c>
      <c r="AO75" s="51">
        <f ca="1">-('Internal data'!AO$309+'Internal data'!AO$248)</f>
        <v>0</v>
      </c>
      <c r="AP75" s="51">
        <f ca="1">-('Internal data'!AP$309+'Internal data'!AP$248)</f>
        <v>0</v>
      </c>
      <c r="AQ75" s="51">
        <f ca="1">-('Internal data'!AQ$309+'Internal data'!AQ$248)</f>
        <v>0</v>
      </c>
      <c r="AR75" s="51">
        <f ca="1">-('Internal data'!AR$309+'Internal data'!AR$248)</f>
        <v>0</v>
      </c>
      <c r="AS75" s="51">
        <f ca="1">-('Internal data'!AS$309+'Internal data'!AS$248)</f>
        <v>0</v>
      </c>
      <c r="AT75" s="51">
        <f ca="1">-('Internal data'!AT$309+'Internal data'!AT$248)</f>
        <v>0</v>
      </c>
      <c r="AU75" s="51">
        <f ca="1">-('Internal data'!AU$309+'Internal data'!AU$248)</f>
        <v>0</v>
      </c>
      <c r="AV75" s="51">
        <f ca="1">-('Internal data'!AV$309+'Internal data'!AV$248)</f>
        <v>0</v>
      </c>
      <c r="AW75" s="51">
        <f ca="1">-('Internal data'!AW$309+'Internal data'!AW$248)</f>
        <v>0</v>
      </c>
      <c r="AX75" s="51">
        <f ca="1">-('Internal data'!AX$309+'Internal data'!AX$248)</f>
        <v>0</v>
      </c>
      <c r="AY75" s="51">
        <f ca="1">-('Internal data'!AY$309+'Internal data'!AY$248)</f>
        <v>0</v>
      </c>
      <c r="AZ75" s="51">
        <f ca="1">-('Internal data'!AZ$309+'Internal data'!AZ$248)</f>
        <v>0</v>
      </c>
      <c r="BA75" s="51">
        <f ca="1">-('Internal data'!BA$309+'Internal data'!BA$248)</f>
        <v>0</v>
      </c>
      <c r="BB75" s="51">
        <f ca="1">-('Internal data'!BB$309+'Internal data'!BB$248)</f>
        <v>0</v>
      </c>
      <c r="BC75" s="51">
        <f ca="1">-('Internal data'!BC$309+'Internal data'!BC$248)</f>
        <v>0</v>
      </c>
      <c r="BD75" s="51">
        <f ca="1">-('Internal data'!BD$309+'Internal data'!BD$248)</f>
        <v>0</v>
      </c>
      <c r="BE75" s="51">
        <f ca="1">-('Internal data'!BE$309+'Internal data'!BE$248)</f>
        <v>0</v>
      </c>
      <c r="BF75" s="51">
        <f ca="1">-('Internal data'!BF$309+'Internal data'!BF$248)</f>
        <v>0</v>
      </c>
      <c r="BG75" s="51">
        <f ca="1">-('Internal data'!BG$309+'Internal data'!BG$248)</f>
        <v>0</v>
      </c>
      <c r="BH75" s="51">
        <f ca="1">-('Internal data'!BH$309+'Internal data'!BH$248)</f>
        <v>0</v>
      </c>
      <c r="BI75" s="51">
        <f ca="1">-('Internal data'!BI$309+'Internal data'!BI$248)</f>
        <v>0</v>
      </c>
      <c r="BJ75" s="51">
        <f ca="1">-('Internal data'!BJ$309+'Internal data'!BJ$248)</f>
        <v>0</v>
      </c>
      <c r="BK75" s="51">
        <f ca="1">-('Internal data'!BK$309+'Internal data'!BK$248)</f>
        <v>0</v>
      </c>
      <c r="BL75" s="51">
        <f ca="1">-('Internal data'!BL$309+'Internal data'!BL$248)</f>
        <v>0</v>
      </c>
      <c r="BM75" s="51">
        <f ca="1">-('Internal data'!BM$309+'Internal data'!BM$248)</f>
        <v>0</v>
      </c>
      <c r="BN75" s="51">
        <f ca="1">-('Internal data'!BN$309+'Internal data'!BN$248)</f>
        <v>0</v>
      </c>
      <c r="BO75" s="51">
        <f ca="1">-('Internal data'!BO$309+'Internal data'!BO$248)</f>
        <v>0</v>
      </c>
      <c r="BP75" s="51">
        <f ca="1">-('Internal data'!BP$309+'Internal data'!BP$248)</f>
        <v>0</v>
      </c>
      <c r="BQ75" s="51">
        <f ca="1">-('Internal data'!BQ$309+'Internal data'!BQ$248)</f>
        <v>0</v>
      </c>
      <c r="BR75" s="51">
        <f ca="1">-('Internal data'!BR$309+'Internal data'!BR$248)</f>
        <v>0</v>
      </c>
      <c r="BS75" s="51">
        <f ca="1">-('Internal data'!BS$309+'Internal data'!BS$248)</f>
        <v>0</v>
      </c>
      <c r="BT75" s="51">
        <f ca="1">-('Internal data'!BT$309+'Internal data'!BT$248)</f>
        <v>0</v>
      </c>
      <c r="BU75" s="51">
        <f ca="1">-('Internal data'!BU$309+'Internal data'!BU$248)</f>
        <v>0</v>
      </c>
      <c r="BV75" s="51">
        <f ca="1">-('Internal data'!BV$309+'Internal data'!BV$248)</f>
        <v>0</v>
      </c>
      <c r="BW75" s="51">
        <f ca="1">-('Internal data'!BW$309+'Internal data'!BW$248)</f>
        <v>0</v>
      </c>
      <c r="BX75" s="51">
        <f ca="1">-('Internal data'!BX$309+'Internal data'!BX$248)</f>
        <v>0</v>
      </c>
      <c r="BY75" s="51">
        <f ca="1">-('Internal data'!BY$309+'Internal data'!BY$248)</f>
        <v>0</v>
      </c>
      <c r="BZ75" s="51">
        <f ca="1">-('Internal data'!BZ$309+'Internal data'!BZ$248)</f>
        <v>0</v>
      </c>
      <c r="CA75" s="51">
        <f ca="1">-('Internal data'!CA$309+'Internal data'!CA$248)</f>
        <v>0</v>
      </c>
      <c r="CB75" s="51">
        <f ca="1">-('Internal data'!CB$309+'Internal data'!CB$248)</f>
        <v>0</v>
      </c>
      <c r="CC75" s="51">
        <f ca="1">-('Internal data'!CC$309+'Internal data'!CC$248)</f>
        <v>0</v>
      </c>
      <c r="CD75" s="51">
        <f ca="1">-('Internal data'!CD$309+'Internal data'!CD$248)</f>
        <v>0</v>
      </c>
      <c r="CE75" s="51">
        <f ca="1">-('Internal data'!CE$309+'Internal data'!CE$248)</f>
        <v>0</v>
      </c>
      <c r="CF75" s="51">
        <f ca="1">-('Internal data'!CF$309+'Internal data'!CF$248)</f>
        <v>0</v>
      </c>
      <c r="CG75" s="51">
        <f ca="1">-('Internal data'!CG$309+'Internal data'!CG$248)</f>
        <v>0</v>
      </c>
      <c r="CH75" s="51">
        <f ca="1">-('Internal data'!CH$309+'Internal data'!CH$248)</f>
        <v>0</v>
      </c>
      <c r="CI75" s="51">
        <f ca="1">-('Internal data'!CI$309+'Internal data'!CI$248)</f>
        <v>0</v>
      </c>
      <c r="CJ75" s="51">
        <f ca="1">-('Internal data'!CJ$309+'Internal data'!CJ$248)</f>
        <v>0</v>
      </c>
      <c r="CK75" s="51">
        <f ca="1">-('Internal data'!CK$309+'Internal data'!CK$248)</f>
        <v>0</v>
      </c>
      <c r="CL75" s="51">
        <f ca="1">-('Internal data'!CL$309+'Internal data'!CL$248)</f>
        <v>0</v>
      </c>
      <c r="CM75" s="51">
        <f ca="1">-('Internal data'!CM$309+'Internal data'!CM$248)</f>
        <v>0</v>
      </c>
      <c r="CN75" s="51">
        <f ca="1">-('Internal data'!CN$309+'Internal data'!CN$248)</f>
        <v>0</v>
      </c>
      <c r="CO75" s="51">
        <f ca="1">-('Internal data'!CO$309+'Internal data'!CO$248)</f>
        <v>0</v>
      </c>
      <c r="CP75" s="51">
        <f ca="1">-('Internal data'!CP$309+'Internal data'!CP$248)</f>
        <v>0</v>
      </c>
      <c r="CQ75" s="51">
        <f ca="1">-('Internal data'!CQ$309+'Internal data'!CQ$248)</f>
        <v>0</v>
      </c>
      <c r="CR75" s="51">
        <f ca="1">-('Internal data'!CR$309+'Internal data'!CR$248)</f>
        <v>0</v>
      </c>
      <c r="CS75" s="51">
        <f ca="1">-('Internal data'!CS$309+'Internal data'!CS$248)</f>
        <v>0</v>
      </c>
      <c r="CT75" s="51">
        <f ca="1">-('Internal data'!CT$309+'Internal data'!CT$248)</f>
        <v>0</v>
      </c>
      <c r="CU75" s="51">
        <f ca="1">-('Internal data'!CU$309+'Internal data'!CU$248)</f>
        <v>0</v>
      </c>
      <c r="CV75" s="51">
        <f ca="1">-('Internal data'!CV$309+'Internal data'!CV$248)</f>
        <v>0</v>
      </c>
      <c r="CW75" s="51">
        <f ca="1">-('Internal data'!CW$309+'Internal data'!CW$248)</f>
        <v>0</v>
      </c>
      <c r="CX75" s="51">
        <f ca="1">-('Internal data'!CX$309+'Internal data'!CX$248)</f>
        <v>0</v>
      </c>
      <c r="CY75" s="51">
        <f ca="1">-('Internal data'!CY$309+'Internal data'!CY$248)</f>
        <v>0</v>
      </c>
      <c r="CZ75" s="51">
        <f ca="1">-('Internal data'!CZ$309+'Internal data'!CZ$248)</f>
        <v>0</v>
      </c>
      <c r="DA75" s="51">
        <f ca="1">-('Internal data'!DA$309+'Internal data'!DA$248)</f>
        <v>0</v>
      </c>
      <c r="DB75" s="51">
        <f ca="1">-('Internal data'!DB$309+'Internal data'!DB$248)</f>
        <v>0</v>
      </c>
      <c r="DC75" s="51">
        <f ca="1">-('Internal data'!DC$309+'Internal data'!DC$248)</f>
        <v>0</v>
      </c>
      <c r="DD75" s="51">
        <f ca="1">-('Internal data'!DD$309+'Internal data'!DD$248)</f>
        <v>0</v>
      </c>
      <c r="DE75" s="51">
        <f ca="1">-('Internal data'!DE$309+'Internal data'!DE$248)</f>
        <v>0</v>
      </c>
      <c r="DF75" s="51">
        <f ca="1">-('Internal data'!DF$309+'Internal data'!DF$248)</f>
        <v>0</v>
      </c>
      <c r="DG75" s="51">
        <f ca="1">-('Internal data'!DG$309+'Internal data'!DG$248)</f>
        <v>0</v>
      </c>
      <c r="DH75" s="51">
        <f ca="1">-('Internal data'!DH$309+'Internal data'!DH$248)</f>
        <v>0</v>
      </c>
      <c r="DI75" s="51">
        <f ca="1">-('Internal data'!DI$309+'Internal data'!DI$248)</f>
        <v>0</v>
      </c>
      <c r="DJ75" s="51">
        <f ca="1">-('Internal data'!DJ$309+'Internal data'!DJ$248)</f>
        <v>0</v>
      </c>
      <c r="DK75" s="51">
        <f ca="1">-('Internal data'!DK$309+'Internal data'!DK$248)</f>
        <v>0</v>
      </c>
      <c r="DL75" s="51">
        <f ca="1">-('Internal data'!DL$309+'Internal data'!DL$248)</f>
        <v>0</v>
      </c>
      <c r="DM75" s="51">
        <f ca="1">-('Internal data'!DM$309+'Internal data'!DM$248)</f>
        <v>0</v>
      </c>
      <c r="DN75" s="51">
        <f ca="1">-('Internal data'!DN$309+'Internal data'!DN$248)</f>
        <v>0</v>
      </c>
      <c r="DO75" s="51">
        <f ca="1">-('Internal data'!DO$309+'Internal data'!DO$248)</f>
        <v>0</v>
      </c>
      <c r="DP75" s="51">
        <f ca="1">-('Internal data'!DP$309+'Internal data'!DP$248)</f>
        <v>0</v>
      </c>
      <c r="DQ75" s="51">
        <f ca="1">-('Internal data'!DQ$309+'Internal data'!DQ$248)</f>
        <v>0</v>
      </c>
      <c r="DR75" s="51">
        <f ca="1">-('Internal data'!DR$309+'Internal data'!DR$248)</f>
        <v>0</v>
      </c>
      <c r="DS75" s="51">
        <f ca="1">-('Internal data'!DS$309+'Internal data'!DS$248)</f>
        <v>0</v>
      </c>
      <c r="DT75" s="51">
        <f ca="1">-('Internal data'!DT$309+'Internal data'!DT$248)</f>
        <v>0</v>
      </c>
      <c r="DU75" s="51">
        <f ca="1">-('Internal data'!DU$309+'Internal data'!DU$248)</f>
        <v>0</v>
      </c>
      <c r="DV75" s="51">
        <f ca="1">-('Internal data'!DV$309+'Internal data'!DV$248)</f>
        <v>0</v>
      </c>
      <c r="DW75" s="51">
        <f ca="1">-('Internal data'!DW$309+'Internal data'!DW$248)</f>
        <v>0</v>
      </c>
    </row>
    <row r="76" spans="1:127" ht="12.95" customHeight="1" x14ac:dyDescent="0.2">
      <c r="E76" s="51"/>
      <c r="F76" s="51"/>
      <c r="G76" s="51"/>
      <c r="H76" s="51"/>
      <c r="Q76" s="51"/>
      <c r="R76" s="51"/>
      <c r="S76" s="51"/>
      <c r="T76" s="51"/>
      <c r="U76" s="39"/>
      <c r="V76" s="39"/>
      <c r="W76" s="39"/>
      <c r="X76" s="39"/>
      <c r="Y76" s="39"/>
      <c r="Z76" s="39"/>
      <c r="AA76" s="39"/>
      <c r="AB76" s="39"/>
      <c r="AC76" s="51"/>
      <c r="AD76" s="51"/>
      <c r="AE76" s="51"/>
      <c r="AF76" s="51"/>
      <c r="AG76" s="39"/>
      <c r="AH76" s="39"/>
      <c r="AI76" s="39"/>
      <c r="AJ76" s="39"/>
      <c r="AK76" s="39"/>
      <c r="AL76" s="39"/>
      <c r="AM76" s="39"/>
      <c r="AN76" s="39"/>
      <c r="AO76" s="51"/>
      <c r="AP76" s="51"/>
      <c r="AQ76" s="51"/>
      <c r="AR76" s="51"/>
      <c r="AS76" s="39"/>
      <c r="AT76" s="39"/>
      <c r="AU76" s="39"/>
      <c r="AV76" s="39"/>
      <c r="AW76" s="39"/>
      <c r="AX76" s="39"/>
      <c r="AY76" s="39"/>
      <c r="AZ76" s="39"/>
      <c r="BA76" s="51"/>
      <c r="BB76" s="51"/>
      <c r="BC76" s="51"/>
      <c r="BD76" s="51"/>
      <c r="BE76" s="39"/>
      <c r="BF76" s="39"/>
      <c r="BG76" s="39"/>
      <c r="BH76" s="39"/>
      <c r="BI76" s="39"/>
      <c r="BJ76" s="39"/>
      <c r="BK76" s="39"/>
      <c r="BL76" s="39"/>
      <c r="BM76" s="51"/>
      <c r="BN76" s="51"/>
      <c r="BO76" s="51"/>
      <c r="BP76" s="51"/>
      <c r="BQ76" s="39"/>
      <c r="BR76" s="39"/>
      <c r="BS76" s="39"/>
      <c r="BT76" s="39"/>
      <c r="BU76" s="39"/>
      <c r="BV76" s="39"/>
      <c r="BW76" s="39"/>
      <c r="BX76" s="39"/>
      <c r="BY76" s="51"/>
      <c r="BZ76" s="51"/>
      <c r="CA76" s="51"/>
      <c r="CB76" s="51"/>
      <c r="CC76" s="39"/>
      <c r="CD76" s="39"/>
      <c r="CE76" s="39"/>
      <c r="CF76" s="39"/>
      <c r="CG76" s="39"/>
      <c r="CH76" s="39"/>
      <c r="CI76" s="39"/>
      <c r="CJ76" s="39"/>
      <c r="CK76" s="51"/>
      <c r="CL76" s="51"/>
      <c r="CM76" s="51"/>
      <c r="CN76" s="51"/>
      <c r="CO76" s="39"/>
      <c r="CP76" s="39"/>
      <c r="CQ76" s="39"/>
      <c r="CR76" s="39"/>
      <c r="CS76" s="39"/>
      <c r="CT76" s="39"/>
      <c r="CU76" s="39"/>
      <c r="CV76" s="39"/>
      <c r="CW76" s="51"/>
      <c r="CX76" s="51"/>
      <c r="CY76" s="51"/>
      <c r="CZ76" s="51"/>
      <c r="DA76" s="39"/>
      <c r="DB76" s="39"/>
      <c r="DC76" s="39"/>
      <c r="DD76" s="39"/>
      <c r="DE76" s="39"/>
      <c r="DF76" s="39"/>
      <c r="DG76" s="39"/>
      <c r="DH76" s="39"/>
      <c r="DI76" s="51"/>
      <c r="DJ76" s="51"/>
      <c r="DK76" s="51"/>
      <c r="DL76" s="51"/>
      <c r="DM76" s="39"/>
      <c r="DN76" s="39"/>
      <c r="DO76" s="39"/>
      <c r="DP76" s="39"/>
      <c r="DQ76" s="39"/>
      <c r="DR76" s="39"/>
      <c r="DS76" s="39"/>
      <c r="DT76" s="39"/>
      <c r="DU76" s="51"/>
      <c r="DV76" s="51"/>
      <c r="DW76" s="51"/>
    </row>
    <row r="77" spans="1:127" s="9" customFormat="1" ht="12.95" customHeight="1" x14ac:dyDescent="0.2">
      <c r="A77" s="15" t="s">
        <v>43</v>
      </c>
      <c r="E77" s="51">
        <f t="shared" ref="E77:P77" si="68">SUM(E73:E75)</f>
        <v>0</v>
      </c>
      <c r="F77" s="51">
        <f t="shared" si="68"/>
        <v>0</v>
      </c>
      <c r="G77" s="51">
        <f t="shared" ca="1" si="68"/>
        <v>0</v>
      </c>
      <c r="H77" s="51">
        <f t="shared" ca="1" si="68"/>
        <v>0</v>
      </c>
      <c r="I77" s="51">
        <f t="shared" ca="1" si="68"/>
        <v>0</v>
      </c>
      <c r="J77" s="51">
        <f t="shared" ca="1" si="68"/>
        <v>0</v>
      </c>
      <c r="K77" s="51">
        <f t="shared" ca="1" si="68"/>
        <v>0</v>
      </c>
      <c r="L77" s="51">
        <f t="shared" ca="1" si="68"/>
        <v>0</v>
      </c>
      <c r="M77" s="51">
        <f t="shared" ca="1" si="68"/>
        <v>0</v>
      </c>
      <c r="N77" s="51">
        <f t="shared" ca="1" si="68"/>
        <v>0</v>
      </c>
      <c r="O77" s="51">
        <f t="shared" ca="1" si="68"/>
        <v>0</v>
      </c>
      <c r="P77" s="51">
        <f t="shared" ca="1" si="68"/>
        <v>0</v>
      </c>
      <c r="Q77" s="51">
        <f t="shared" ref="Q77:CB77" ca="1" si="69">SUM(Q73:Q75)</f>
        <v>0</v>
      </c>
      <c r="R77" s="51">
        <f t="shared" ca="1" si="69"/>
        <v>0</v>
      </c>
      <c r="S77" s="51">
        <f t="shared" ca="1" si="69"/>
        <v>0</v>
      </c>
      <c r="T77" s="51">
        <f t="shared" ca="1" si="69"/>
        <v>0</v>
      </c>
      <c r="U77" s="51">
        <f t="shared" ca="1" si="69"/>
        <v>0</v>
      </c>
      <c r="V77" s="51">
        <f t="shared" ca="1" si="69"/>
        <v>0</v>
      </c>
      <c r="W77" s="51">
        <f t="shared" ca="1" si="69"/>
        <v>0</v>
      </c>
      <c r="X77" s="51">
        <f t="shared" ca="1" si="69"/>
        <v>0</v>
      </c>
      <c r="Y77" s="51">
        <f t="shared" ca="1" si="69"/>
        <v>0</v>
      </c>
      <c r="Z77" s="51">
        <f t="shared" ca="1" si="69"/>
        <v>0</v>
      </c>
      <c r="AA77" s="51">
        <f t="shared" ca="1" si="69"/>
        <v>0</v>
      </c>
      <c r="AB77" s="51">
        <f t="shared" ca="1" si="69"/>
        <v>0</v>
      </c>
      <c r="AC77" s="51">
        <f t="shared" ca="1" si="69"/>
        <v>0</v>
      </c>
      <c r="AD77" s="51">
        <f t="shared" ca="1" si="69"/>
        <v>0</v>
      </c>
      <c r="AE77" s="51">
        <f t="shared" ca="1" si="69"/>
        <v>0</v>
      </c>
      <c r="AF77" s="51">
        <f t="shared" ca="1" si="69"/>
        <v>0</v>
      </c>
      <c r="AG77" s="51">
        <f t="shared" ca="1" si="69"/>
        <v>0</v>
      </c>
      <c r="AH77" s="51">
        <f t="shared" ca="1" si="69"/>
        <v>0</v>
      </c>
      <c r="AI77" s="51">
        <f t="shared" ca="1" si="69"/>
        <v>0</v>
      </c>
      <c r="AJ77" s="51">
        <f t="shared" ca="1" si="69"/>
        <v>0</v>
      </c>
      <c r="AK77" s="51">
        <f t="shared" ca="1" si="69"/>
        <v>0</v>
      </c>
      <c r="AL77" s="51">
        <f t="shared" ca="1" si="69"/>
        <v>0</v>
      </c>
      <c r="AM77" s="51">
        <f t="shared" ca="1" si="69"/>
        <v>0</v>
      </c>
      <c r="AN77" s="51">
        <f t="shared" ca="1" si="69"/>
        <v>0</v>
      </c>
      <c r="AO77" s="51">
        <f t="shared" ca="1" si="69"/>
        <v>0</v>
      </c>
      <c r="AP77" s="51">
        <f t="shared" ca="1" si="69"/>
        <v>0</v>
      </c>
      <c r="AQ77" s="51">
        <f t="shared" ca="1" si="69"/>
        <v>0</v>
      </c>
      <c r="AR77" s="51">
        <f t="shared" ca="1" si="69"/>
        <v>0</v>
      </c>
      <c r="AS77" s="51">
        <f t="shared" ca="1" si="69"/>
        <v>0</v>
      </c>
      <c r="AT77" s="51">
        <f t="shared" ca="1" si="69"/>
        <v>0</v>
      </c>
      <c r="AU77" s="51">
        <f t="shared" ca="1" si="69"/>
        <v>0</v>
      </c>
      <c r="AV77" s="51">
        <f t="shared" ca="1" si="69"/>
        <v>0</v>
      </c>
      <c r="AW77" s="51">
        <f t="shared" ca="1" si="69"/>
        <v>0</v>
      </c>
      <c r="AX77" s="51">
        <f t="shared" ca="1" si="69"/>
        <v>0</v>
      </c>
      <c r="AY77" s="51">
        <f t="shared" ca="1" si="69"/>
        <v>0</v>
      </c>
      <c r="AZ77" s="51">
        <f t="shared" ca="1" si="69"/>
        <v>0</v>
      </c>
      <c r="BA77" s="51">
        <f t="shared" ca="1" si="69"/>
        <v>0</v>
      </c>
      <c r="BB77" s="51">
        <f t="shared" ca="1" si="69"/>
        <v>0</v>
      </c>
      <c r="BC77" s="51">
        <f t="shared" ca="1" si="69"/>
        <v>0</v>
      </c>
      <c r="BD77" s="51">
        <f t="shared" ca="1" si="69"/>
        <v>0</v>
      </c>
      <c r="BE77" s="51">
        <f t="shared" ca="1" si="69"/>
        <v>0</v>
      </c>
      <c r="BF77" s="51">
        <f t="shared" ca="1" si="69"/>
        <v>0</v>
      </c>
      <c r="BG77" s="51">
        <f t="shared" ca="1" si="69"/>
        <v>0</v>
      </c>
      <c r="BH77" s="51">
        <f t="shared" ca="1" si="69"/>
        <v>0</v>
      </c>
      <c r="BI77" s="51">
        <f t="shared" ca="1" si="69"/>
        <v>0</v>
      </c>
      <c r="BJ77" s="51">
        <f t="shared" ca="1" si="69"/>
        <v>0</v>
      </c>
      <c r="BK77" s="51">
        <f t="shared" ca="1" si="69"/>
        <v>0</v>
      </c>
      <c r="BL77" s="51">
        <f t="shared" ca="1" si="69"/>
        <v>0</v>
      </c>
      <c r="BM77" s="51">
        <f t="shared" ca="1" si="69"/>
        <v>0</v>
      </c>
      <c r="BN77" s="51">
        <f t="shared" ca="1" si="69"/>
        <v>0</v>
      </c>
      <c r="BO77" s="51">
        <f t="shared" ca="1" si="69"/>
        <v>0</v>
      </c>
      <c r="BP77" s="51">
        <f t="shared" ca="1" si="69"/>
        <v>0</v>
      </c>
      <c r="BQ77" s="51">
        <f t="shared" ca="1" si="69"/>
        <v>0</v>
      </c>
      <c r="BR77" s="51">
        <f t="shared" ca="1" si="69"/>
        <v>0</v>
      </c>
      <c r="BS77" s="51">
        <f t="shared" ca="1" si="69"/>
        <v>0</v>
      </c>
      <c r="BT77" s="51">
        <f t="shared" ca="1" si="69"/>
        <v>0</v>
      </c>
      <c r="BU77" s="51">
        <f t="shared" ca="1" si="69"/>
        <v>0</v>
      </c>
      <c r="BV77" s="51">
        <f t="shared" ca="1" si="69"/>
        <v>0</v>
      </c>
      <c r="BW77" s="51">
        <f t="shared" ca="1" si="69"/>
        <v>0</v>
      </c>
      <c r="BX77" s="51">
        <f t="shared" ca="1" si="69"/>
        <v>0</v>
      </c>
      <c r="BY77" s="51">
        <f t="shared" ca="1" si="69"/>
        <v>0</v>
      </c>
      <c r="BZ77" s="51">
        <f t="shared" ca="1" si="69"/>
        <v>0</v>
      </c>
      <c r="CA77" s="51">
        <f t="shared" ca="1" si="69"/>
        <v>0</v>
      </c>
      <c r="CB77" s="51">
        <f t="shared" ca="1" si="69"/>
        <v>0</v>
      </c>
      <c r="CC77" s="51">
        <f t="shared" ref="CC77:DW77" ca="1" si="70">SUM(CC73:CC75)</f>
        <v>0</v>
      </c>
      <c r="CD77" s="51">
        <f t="shared" ca="1" si="70"/>
        <v>0</v>
      </c>
      <c r="CE77" s="51">
        <f t="shared" ca="1" si="70"/>
        <v>0</v>
      </c>
      <c r="CF77" s="51">
        <f t="shared" ca="1" si="70"/>
        <v>0</v>
      </c>
      <c r="CG77" s="51">
        <f t="shared" ca="1" si="70"/>
        <v>0</v>
      </c>
      <c r="CH77" s="51">
        <f t="shared" ca="1" si="70"/>
        <v>0</v>
      </c>
      <c r="CI77" s="51">
        <f t="shared" ca="1" si="70"/>
        <v>0</v>
      </c>
      <c r="CJ77" s="51">
        <f t="shared" ca="1" si="70"/>
        <v>0</v>
      </c>
      <c r="CK77" s="51">
        <f t="shared" ca="1" si="70"/>
        <v>0</v>
      </c>
      <c r="CL77" s="51">
        <f t="shared" ca="1" si="70"/>
        <v>0</v>
      </c>
      <c r="CM77" s="51">
        <f t="shared" ca="1" si="70"/>
        <v>0</v>
      </c>
      <c r="CN77" s="51">
        <f t="shared" ca="1" si="70"/>
        <v>0</v>
      </c>
      <c r="CO77" s="51">
        <f t="shared" ca="1" si="70"/>
        <v>0</v>
      </c>
      <c r="CP77" s="51">
        <f t="shared" ca="1" si="70"/>
        <v>0</v>
      </c>
      <c r="CQ77" s="51">
        <f t="shared" ca="1" si="70"/>
        <v>0</v>
      </c>
      <c r="CR77" s="51">
        <f t="shared" ca="1" si="70"/>
        <v>0</v>
      </c>
      <c r="CS77" s="51">
        <f t="shared" ca="1" si="70"/>
        <v>0</v>
      </c>
      <c r="CT77" s="51">
        <f t="shared" ca="1" si="70"/>
        <v>0</v>
      </c>
      <c r="CU77" s="51">
        <f t="shared" ca="1" si="70"/>
        <v>0</v>
      </c>
      <c r="CV77" s="51">
        <f t="shared" ca="1" si="70"/>
        <v>0</v>
      </c>
      <c r="CW77" s="51">
        <f t="shared" ca="1" si="70"/>
        <v>0</v>
      </c>
      <c r="CX77" s="51">
        <f t="shared" ca="1" si="70"/>
        <v>0</v>
      </c>
      <c r="CY77" s="51">
        <f t="shared" ca="1" si="70"/>
        <v>0</v>
      </c>
      <c r="CZ77" s="51">
        <f t="shared" ca="1" si="70"/>
        <v>0</v>
      </c>
      <c r="DA77" s="51">
        <f t="shared" ca="1" si="70"/>
        <v>0</v>
      </c>
      <c r="DB77" s="51">
        <f t="shared" ca="1" si="70"/>
        <v>0</v>
      </c>
      <c r="DC77" s="51">
        <f t="shared" ca="1" si="70"/>
        <v>0</v>
      </c>
      <c r="DD77" s="51">
        <f t="shared" ca="1" si="70"/>
        <v>0</v>
      </c>
      <c r="DE77" s="51">
        <f t="shared" ca="1" si="70"/>
        <v>0</v>
      </c>
      <c r="DF77" s="51">
        <f t="shared" ca="1" si="70"/>
        <v>0</v>
      </c>
      <c r="DG77" s="51">
        <f t="shared" ca="1" si="70"/>
        <v>0</v>
      </c>
      <c r="DH77" s="51">
        <f t="shared" ca="1" si="70"/>
        <v>0</v>
      </c>
      <c r="DI77" s="51">
        <f t="shared" ca="1" si="70"/>
        <v>0</v>
      </c>
      <c r="DJ77" s="51">
        <f t="shared" ca="1" si="70"/>
        <v>0</v>
      </c>
      <c r="DK77" s="51">
        <f t="shared" ca="1" si="70"/>
        <v>0</v>
      </c>
      <c r="DL77" s="51">
        <f t="shared" ca="1" si="70"/>
        <v>0</v>
      </c>
      <c r="DM77" s="51">
        <f t="shared" ca="1" si="70"/>
        <v>0</v>
      </c>
      <c r="DN77" s="51">
        <f t="shared" ca="1" si="70"/>
        <v>0</v>
      </c>
      <c r="DO77" s="51">
        <f t="shared" ca="1" si="70"/>
        <v>0</v>
      </c>
      <c r="DP77" s="51">
        <f t="shared" ca="1" si="70"/>
        <v>0</v>
      </c>
      <c r="DQ77" s="51">
        <f t="shared" ca="1" si="70"/>
        <v>0</v>
      </c>
      <c r="DR77" s="51">
        <f t="shared" ca="1" si="70"/>
        <v>0</v>
      </c>
      <c r="DS77" s="51">
        <f t="shared" ca="1" si="70"/>
        <v>0</v>
      </c>
      <c r="DT77" s="51">
        <f t="shared" ca="1" si="70"/>
        <v>0</v>
      </c>
      <c r="DU77" s="51">
        <f t="shared" ca="1" si="70"/>
        <v>0</v>
      </c>
      <c r="DV77" s="51">
        <f t="shared" ca="1" si="70"/>
        <v>0</v>
      </c>
      <c r="DW77" s="51">
        <f t="shared" ca="1" si="70"/>
        <v>0</v>
      </c>
    </row>
    <row r="78" spans="1:127" ht="12.95" customHeight="1" x14ac:dyDescent="0.2">
      <c r="E78" s="51"/>
      <c r="F78" s="51"/>
      <c r="G78" s="51"/>
      <c r="H78" s="51"/>
      <c r="Q78" s="51"/>
      <c r="R78" s="51"/>
      <c r="S78" s="51"/>
      <c r="T78" s="51"/>
      <c r="U78" s="39"/>
      <c r="V78" s="39"/>
      <c r="W78" s="39"/>
      <c r="X78" s="39"/>
      <c r="Y78" s="39"/>
      <c r="Z78" s="39"/>
      <c r="AA78" s="39"/>
      <c r="AB78" s="39"/>
      <c r="AC78" s="51"/>
      <c r="AD78" s="51"/>
      <c r="AE78" s="51"/>
      <c r="AF78" s="51"/>
      <c r="AG78" s="39"/>
      <c r="AH78" s="39"/>
      <c r="AI78" s="39"/>
      <c r="AJ78" s="39"/>
      <c r="AK78" s="39"/>
      <c r="AL78" s="39"/>
      <c r="AM78" s="39"/>
      <c r="AN78" s="39"/>
      <c r="AO78" s="51"/>
      <c r="AP78" s="51"/>
      <c r="AQ78" s="51"/>
      <c r="AR78" s="51"/>
      <c r="AS78" s="39"/>
      <c r="AT78" s="39"/>
      <c r="AU78" s="39"/>
      <c r="AV78" s="39"/>
      <c r="AW78" s="39"/>
      <c r="AX78" s="39"/>
      <c r="AY78" s="39"/>
      <c r="AZ78" s="39"/>
      <c r="BA78" s="51"/>
      <c r="BB78" s="51"/>
      <c r="BC78" s="51"/>
      <c r="BD78" s="51"/>
      <c r="BE78" s="39"/>
      <c r="BF78" s="39"/>
      <c r="BG78" s="39"/>
      <c r="BH78" s="39"/>
      <c r="BI78" s="39"/>
      <c r="BJ78" s="39"/>
      <c r="BK78" s="39"/>
      <c r="BL78" s="39"/>
      <c r="BM78" s="51"/>
      <c r="BN78" s="51"/>
      <c r="BO78" s="51"/>
      <c r="BP78" s="51"/>
      <c r="BQ78" s="39"/>
      <c r="BR78" s="39"/>
      <c r="BS78" s="39"/>
      <c r="BT78" s="39"/>
      <c r="BU78" s="39"/>
      <c r="BV78" s="39"/>
      <c r="BW78" s="39"/>
      <c r="BX78" s="39"/>
      <c r="BY78" s="51"/>
      <c r="BZ78" s="51"/>
      <c r="CA78" s="51"/>
      <c r="CB78" s="51"/>
      <c r="CC78" s="39"/>
      <c r="CD78" s="39"/>
      <c r="CE78" s="39"/>
      <c r="CF78" s="39"/>
      <c r="CG78" s="39"/>
      <c r="CH78" s="39"/>
      <c r="CI78" s="39"/>
      <c r="CJ78" s="39"/>
      <c r="CK78" s="51"/>
      <c r="CL78" s="51"/>
      <c r="CM78" s="51"/>
      <c r="CN78" s="51"/>
      <c r="CO78" s="39"/>
      <c r="CP78" s="39"/>
      <c r="CQ78" s="39"/>
      <c r="CR78" s="39"/>
      <c r="CS78" s="39"/>
      <c r="CT78" s="39"/>
      <c r="CU78" s="39"/>
      <c r="CV78" s="39"/>
      <c r="CW78" s="51"/>
      <c r="CX78" s="51"/>
      <c r="CY78" s="51"/>
      <c r="CZ78" s="51"/>
      <c r="DA78" s="39"/>
      <c r="DB78" s="39"/>
      <c r="DC78" s="39"/>
      <c r="DD78" s="39"/>
      <c r="DE78" s="39"/>
      <c r="DF78" s="39"/>
      <c r="DG78" s="39"/>
      <c r="DH78" s="39"/>
      <c r="DI78" s="51"/>
      <c r="DJ78" s="51"/>
      <c r="DK78" s="51"/>
      <c r="DL78" s="51"/>
      <c r="DM78" s="39"/>
      <c r="DN78" s="39"/>
      <c r="DO78" s="39"/>
      <c r="DP78" s="39"/>
      <c r="DQ78" s="39"/>
      <c r="DR78" s="39"/>
      <c r="DS78" s="39"/>
      <c r="DT78" s="39"/>
      <c r="DU78" s="51"/>
      <c r="DV78" s="51"/>
      <c r="DW78" s="51"/>
    </row>
    <row r="79" spans="1:127" ht="12.95" customHeight="1" x14ac:dyDescent="0.2">
      <c r="A79" s="27" t="str">
        <f>IF('General Data'!$C$8="Y","DISTRIBUTION FOR TAXES", "INCOME TAXES")</f>
        <v>INCOME TAXES</v>
      </c>
      <c r="E79" s="52">
        <f t="shared" ref="E79:P79" si="71">-E149</f>
        <v>0</v>
      </c>
      <c r="F79" s="52">
        <f t="shared" si="71"/>
        <v>0</v>
      </c>
      <c r="G79" s="52">
        <f t="shared" ca="1" si="71"/>
        <v>0</v>
      </c>
      <c r="H79" s="52">
        <f t="shared" ca="1" si="71"/>
        <v>0</v>
      </c>
      <c r="I79" s="52">
        <f t="shared" ca="1" si="71"/>
        <v>0</v>
      </c>
      <c r="J79" s="52">
        <f t="shared" ca="1" si="71"/>
        <v>0</v>
      </c>
      <c r="K79" s="52">
        <f t="shared" ca="1" si="71"/>
        <v>0</v>
      </c>
      <c r="L79" s="52">
        <f t="shared" ca="1" si="71"/>
        <v>0</v>
      </c>
      <c r="M79" s="52">
        <f t="shared" ca="1" si="71"/>
        <v>0</v>
      </c>
      <c r="N79" s="52">
        <f t="shared" ca="1" si="71"/>
        <v>0</v>
      </c>
      <c r="O79" s="52">
        <f t="shared" ca="1" si="71"/>
        <v>0</v>
      </c>
      <c r="P79" s="52">
        <f t="shared" ca="1" si="71"/>
        <v>0</v>
      </c>
      <c r="Q79" s="52">
        <f t="shared" ref="Q79:CB79" ca="1" si="72">-Q149</f>
        <v>0</v>
      </c>
      <c r="R79" s="52">
        <f t="shared" ca="1" si="72"/>
        <v>0</v>
      </c>
      <c r="S79" s="52">
        <f t="shared" ca="1" si="72"/>
        <v>0</v>
      </c>
      <c r="T79" s="52">
        <f t="shared" ca="1" si="72"/>
        <v>0</v>
      </c>
      <c r="U79" s="52">
        <f t="shared" ca="1" si="72"/>
        <v>0</v>
      </c>
      <c r="V79" s="52">
        <f t="shared" ca="1" si="72"/>
        <v>0</v>
      </c>
      <c r="W79" s="52">
        <f t="shared" ca="1" si="72"/>
        <v>0</v>
      </c>
      <c r="X79" s="52">
        <f t="shared" ca="1" si="72"/>
        <v>0</v>
      </c>
      <c r="Y79" s="52">
        <f t="shared" ca="1" si="72"/>
        <v>0</v>
      </c>
      <c r="Z79" s="52">
        <f t="shared" ca="1" si="72"/>
        <v>0</v>
      </c>
      <c r="AA79" s="52">
        <f t="shared" ca="1" si="72"/>
        <v>0</v>
      </c>
      <c r="AB79" s="52">
        <f t="shared" ca="1" si="72"/>
        <v>0</v>
      </c>
      <c r="AC79" s="52">
        <f t="shared" ca="1" si="72"/>
        <v>0</v>
      </c>
      <c r="AD79" s="52">
        <f t="shared" ca="1" si="72"/>
        <v>0</v>
      </c>
      <c r="AE79" s="52">
        <f t="shared" ca="1" si="72"/>
        <v>0</v>
      </c>
      <c r="AF79" s="52">
        <f t="shared" ca="1" si="72"/>
        <v>0</v>
      </c>
      <c r="AG79" s="52">
        <f t="shared" ca="1" si="72"/>
        <v>0</v>
      </c>
      <c r="AH79" s="52">
        <f t="shared" ca="1" si="72"/>
        <v>0</v>
      </c>
      <c r="AI79" s="52">
        <f t="shared" ca="1" si="72"/>
        <v>0</v>
      </c>
      <c r="AJ79" s="52">
        <f t="shared" ca="1" si="72"/>
        <v>0</v>
      </c>
      <c r="AK79" s="52">
        <f t="shared" ca="1" si="72"/>
        <v>0</v>
      </c>
      <c r="AL79" s="52">
        <f t="shared" ca="1" si="72"/>
        <v>0</v>
      </c>
      <c r="AM79" s="52">
        <f t="shared" ca="1" si="72"/>
        <v>0</v>
      </c>
      <c r="AN79" s="52">
        <f t="shared" ca="1" si="72"/>
        <v>0</v>
      </c>
      <c r="AO79" s="52">
        <f t="shared" ca="1" si="72"/>
        <v>0</v>
      </c>
      <c r="AP79" s="52">
        <f t="shared" ca="1" si="72"/>
        <v>0</v>
      </c>
      <c r="AQ79" s="52">
        <f t="shared" ca="1" si="72"/>
        <v>0</v>
      </c>
      <c r="AR79" s="52">
        <f t="shared" ca="1" si="72"/>
        <v>0</v>
      </c>
      <c r="AS79" s="52">
        <f t="shared" ca="1" si="72"/>
        <v>0</v>
      </c>
      <c r="AT79" s="52">
        <f t="shared" ca="1" si="72"/>
        <v>0</v>
      </c>
      <c r="AU79" s="52">
        <f t="shared" ca="1" si="72"/>
        <v>0</v>
      </c>
      <c r="AV79" s="52">
        <f t="shared" ca="1" si="72"/>
        <v>0</v>
      </c>
      <c r="AW79" s="52">
        <f t="shared" ca="1" si="72"/>
        <v>0</v>
      </c>
      <c r="AX79" s="52">
        <f t="shared" ca="1" si="72"/>
        <v>0</v>
      </c>
      <c r="AY79" s="52">
        <f t="shared" ca="1" si="72"/>
        <v>0</v>
      </c>
      <c r="AZ79" s="52">
        <f t="shared" ca="1" si="72"/>
        <v>0</v>
      </c>
      <c r="BA79" s="52">
        <f t="shared" ca="1" si="72"/>
        <v>0</v>
      </c>
      <c r="BB79" s="52">
        <f t="shared" ca="1" si="72"/>
        <v>0</v>
      </c>
      <c r="BC79" s="52">
        <f t="shared" ca="1" si="72"/>
        <v>0</v>
      </c>
      <c r="BD79" s="52">
        <f t="shared" ca="1" si="72"/>
        <v>0</v>
      </c>
      <c r="BE79" s="52">
        <f t="shared" ca="1" si="72"/>
        <v>0</v>
      </c>
      <c r="BF79" s="52">
        <f t="shared" ca="1" si="72"/>
        <v>0</v>
      </c>
      <c r="BG79" s="52">
        <f t="shared" ca="1" si="72"/>
        <v>0</v>
      </c>
      <c r="BH79" s="52">
        <f t="shared" ca="1" si="72"/>
        <v>0</v>
      </c>
      <c r="BI79" s="52">
        <f t="shared" ca="1" si="72"/>
        <v>0</v>
      </c>
      <c r="BJ79" s="52">
        <f t="shared" ca="1" si="72"/>
        <v>0</v>
      </c>
      <c r="BK79" s="52">
        <f t="shared" ca="1" si="72"/>
        <v>0</v>
      </c>
      <c r="BL79" s="52">
        <f t="shared" ca="1" si="72"/>
        <v>0</v>
      </c>
      <c r="BM79" s="52">
        <f t="shared" ca="1" si="72"/>
        <v>0</v>
      </c>
      <c r="BN79" s="52">
        <f t="shared" ca="1" si="72"/>
        <v>0</v>
      </c>
      <c r="BO79" s="52">
        <f t="shared" ca="1" si="72"/>
        <v>0</v>
      </c>
      <c r="BP79" s="52">
        <f t="shared" ca="1" si="72"/>
        <v>0</v>
      </c>
      <c r="BQ79" s="52">
        <f t="shared" ca="1" si="72"/>
        <v>0</v>
      </c>
      <c r="BR79" s="52">
        <f t="shared" ca="1" si="72"/>
        <v>0</v>
      </c>
      <c r="BS79" s="52">
        <f t="shared" ca="1" si="72"/>
        <v>0</v>
      </c>
      <c r="BT79" s="52">
        <f t="shared" ca="1" si="72"/>
        <v>0</v>
      </c>
      <c r="BU79" s="52">
        <f t="shared" ca="1" si="72"/>
        <v>0</v>
      </c>
      <c r="BV79" s="52">
        <f t="shared" ca="1" si="72"/>
        <v>0</v>
      </c>
      <c r="BW79" s="52">
        <f t="shared" ca="1" si="72"/>
        <v>0</v>
      </c>
      <c r="BX79" s="52">
        <f t="shared" ca="1" si="72"/>
        <v>0</v>
      </c>
      <c r="BY79" s="52">
        <f t="shared" ca="1" si="72"/>
        <v>0</v>
      </c>
      <c r="BZ79" s="52">
        <f t="shared" ca="1" si="72"/>
        <v>0</v>
      </c>
      <c r="CA79" s="52">
        <f t="shared" ca="1" si="72"/>
        <v>0</v>
      </c>
      <c r="CB79" s="52">
        <f t="shared" ca="1" si="72"/>
        <v>0</v>
      </c>
      <c r="CC79" s="52">
        <f t="shared" ref="CC79:DW79" ca="1" si="73">-CC149</f>
        <v>0</v>
      </c>
      <c r="CD79" s="52">
        <f t="shared" ca="1" si="73"/>
        <v>0</v>
      </c>
      <c r="CE79" s="52">
        <f t="shared" ca="1" si="73"/>
        <v>0</v>
      </c>
      <c r="CF79" s="52">
        <f t="shared" ca="1" si="73"/>
        <v>0</v>
      </c>
      <c r="CG79" s="52">
        <f t="shared" ca="1" si="73"/>
        <v>0</v>
      </c>
      <c r="CH79" s="52">
        <f t="shared" ca="1" si="73"/>
        <v>0</v>
      </c>
      <c r="CI79" s="52">
        <f t="shared" ca="1" si="73"/>
        <v>0</v>
      </c>
      <c r="CJ79" s="52">
        <f t="shared" ca="1" si="73"/>
        <v>0</v>
      </c>
      <c r="CK79" s="52">
        <f t="shared" ca="1" si="73"/>
        <v>0</v>
      </c>
      <c r="CL79" s="52">
        <f t="shared" ca="1" si="73"/>
        <v>0</v>
      </c>
      <c r="CM79" s="52">
        <f t="shared" ca="1" si="73"/>
        <v>0</v>
      </c>
      <c r="CN79" s="52">
        <f t="shared" ca="1" si="73"/>
        <v>0</v>
      </c>
      <c r="CO79" s="52">
        <f t="shared" ca="1" si="73"/>
        <v>0</v>
      </c>
      <c r="CP79" s="52">
        <f t="shared" ca="1" si="73"/>
        <v>0</v>
      </c>
      <c r="CQ79" s="52">
        <f t="shared" ca="1" si="73"/>
        <v>0</v>
      </c>
      <c r="CR79" s="52">
        <f t="shared" ca="1" si="73"/>
        <v>0</v>
      </c>
      <c r="CS79" s="52">
        <f t="shared" ca="1" si="73"/>
        <v>0</v>
      </c>
      <c r="CT79" s="52">
        <f t="shared" ca="1" si="73"/>
        <v>0</v>
      </c>
      <c r="CU79" s="52">
        <f t="shared" ca="1" si="73"/>
        <v>0</v>
      </c>
      <c r="CV79" s="52">
        <f t="shared" ca="1" si="73"/>
        <v>0</v>
      </c>
      <c r="CW79" s="52">
        <f t="shared" ca="1" si="73"/>
        <v>0</v>
      </c>
      <c r="CX79" s="52">
        <f t="shared" ca="1" si="73"/>
        <v>0</v>
      </c>
      <c r="CY79" s="52">
        <f t="shared" ca="1" si="73"/>
        <v>0</v>
      </c>
      <c r="CZ79" s="52">
        <f t="shared" ca="1" si="73"/>
        <v>0</v>
      </c>
      <c r="DA79" s="52">
        <f t="shared" ca="1" si="73"/>
        <v>0</v>
      </c>
      <c r="DB79" s="52">
        <f t="shared" ca="1" si="73"/>
        <v>0</v>
      </c>
      <c r="DC79" s="52">
        <f t="shared" ca="1" si="73"/>
        <v>0</v>
      </c>
      <c r="DD79" s="52">
        <f t="shared" ca="1" si="73"/>
        <v>0</v>
      </c>
      <c r="DE79" s="52">
        <f t="shared" ca="1" si="73"/>
        <v>0</v>
      </c>
      <c r="DF79" s="52">
        <f t="shared" ca="1" si="73"/>
        <v>0</v>
      </c>
      <c r="DG79" s="52">
        <f t="shared" ca="1" si="73"/>
        <v>0</v>
      </c>
      <c r="DH79" s="52">
        <f t="shared" ca="1" si="73"/>
        <v>0</v>
      </c>
      <c r="DI79" s="52">
        <f t="shared" ca="1" si="73"/>
        <v>0</v>
      </c>
      <c r="DJ79" s="52">
        <f t="shared" ca="1" si="73"/>
        <v>0</v>
      </c>
      <c r="DK79" s="52">
        <f t="shared" ca="1" si="73"/>
        <v>0</v>
      </c>
      <c r="DL79" s="52">
        <f t="shared" ca="1" si="73"/>
        <v>0</v>
      </c>
      <c r="DM79" s="52">
        <f t="shared" ca="1" si="73"/>
        <v>0</v>
      </c>
      <c r="DN79" s="52">
        <f t="shared" ca="1" si="73"/>
        <v>0</v>
      </c>
      <c r="DO79" s="52">
        <f t="shared" ca="1" si="73"/>
        <v>0</v>
      </c>
      <c r="DP79" s="52">
        <f t="shared" ca="1" si="73"/>
        <v>0</v>
      </c>
      <c r="DQ79" s="52">
        <f t="shared" ca="1" si="73"/>
        <v>0</v>
      </c>
      <c r="DR79" s="52">
        <f t="shared" ca="1" si="73"/>
        <v>0</v>
      </c>
      <c r="DS79" s="52">
        <f t="shared" ca="1" si="73"/>
        <v>0</v>
      </c>
      <c r="DT79" s="52">
        <f t="shared" ca="1" si="73"/>
        <v>0</v>
      </c>
      <c r="DU79" s="52">
        <f t="shared" ca="1" si="73"/>
        <v>0</v>
      </c>
      <c r="DV79" s="52">
        <f t="shared" ca="1" si="73"/>
        <v>0</v>
      </c>
      <c r="DW79" s="52">
        <f t="shared" ca="1" si="73"/>
        <v>0</v>
      </c>
    </row>
    <row r="80" spans="1:127" ht="12.95" customHeight="1" x14ac:dyDescent="0.2">
      <c r="E80" s="51"/>
      <c r="F80" s="51"/>
      <c r="G80" s="51"/>
      <c r="H80" s="51"/>
      <c r="Q80" s="51"/>
      <c r="R80" s="51"/>
      <c r="S80" s="51"/>
      <c r="T80" s="51"/>
      <c r="U80" s="39"/>
      <c r="V80" s="39"/>
      <c r="W80" s="39"/>
      <c r="X80" s="39"/>
      <c r="Y80" s="39"/>
      <c r="Z80" s="39"/>
      <c r="AA80" s="39"/>
      <c r="AB80" s="39"/>
      <c r="AC80" s="51"/>
      <c r="AD80" s="51"/>
      <c r="AE80" s="51"/>
      <c r="AF80" s="51"/>
      <c r="AG80" s="39"/>
      <c r="AH80" s="39"/>
      <c r="AI80" s="39"/>
      <c r="AJ80" s="39"/>
      <c r="AK80" s="39"/>
      <c r="AL80" s="39"/>
      <c r="AM80" s="39"/>
      <c r="AN80" s="39"/>
      <c r="AO80" s="51"/>
      <c r="AP80" s="51"/>
      <c r="AQ80" s="51"/>
      <c r="AR80" s="51"/>
      <c r="AS80" s="39"/>
      <c r="AT80" s="39"/>
      <c r="AU80" s="39"/>
      <c r="AV80" s="39"/>
      <c r="AW80" s="39"/>
      <c r="AX80" s="39"/>
      <c r="AY80" s="39"/>
      <c r="AZ80" s="39"/>
      <c r="BA80" s="51"/>
      <c r="BB80" s="51"/>
      <c r="BC80" s="51"/>
      <c r="BD80" s="51"/>
      <c r="BE80" s="39"/>
      <c r="BF80" s="39"/>
      <c r="BG80" s="39"/>
      <c r="BH80" s="39"/>
      <c r="BI80" s="39"/>
      <c r="BJ80" s="39"/>
      <c r="BK80" s="39"/>
      <c r="BL80" s="39"/>
      <c r="BM80" s="51"/>
      <c r="BN80" s="51"/>
      <c r="BO80" s="51"/>
      <c r="BP80" s="51"/>
      <c r="BQ80" s="39"/>
      <c r="BR80" s="39"/>
      <c r="BS80" s="39"/>
      <c r="BT80" s="39"/>
      <c r="BU80" s="39"/>
      <c r="BV80" s="39"/>
      <c r="BW80" s="39"/>
      <c r="BX80" s="39"/>
      <c r="BY80" s="51"/>
      <c r="BZ80" s="51"/>
      <c r="CA80" s="51"/>
      <c r="CB80" s="51"/>
      <c r="CC80" s="39"/>
      <c r="CD80" s="39"/>
      <c r="CE80" s="39"/>
      <c r="CF80" s="39"/>
      <c r="CG80" s="39"/>
      <c r="CH80" s="39"/>
      <c r="CI80" s="39"/>
      <c r="CJ80" s="39"/>
      <c r="CK80" s="51"/>
      <c r="CL80" s="51"/>
      <c r="CM80" s="51"/>
      <c r="CN80" s="51"/>
      <c r="CO80" s="39"/>
      <c r="CP80" s="39"/>
      <c r="CQ80" s="39"/>
      <c r="CR80" s="39"/>
      <c r="CS80" s="39"/>
      <c r="CT80" s="39"/>
      <c r="CU80" s="39"/>
      <c r="CV80" s="39"/>
      <c r="CW80" s="51"/>
      <c r="CX80" s="51"/>
      <c r="CY80" s="51"/>
      <c r="CZ80" s="51"/>
      <c r="DA80" s="39"/>
      <c r="DB80" s="39"/>
      <c r="DC80" s="39"/>
      <c r="DD80" s="39"/>
      <c r="DE80" s="39"/>
      <c r="DF80" s="39"/>
      <c r="DG80" s="39"/>
      <c r="DH80" s="39"/>
      <c r="DI80" s="51"/>
      <c r="DJ80" s="51"/>
      <c r="DK80" s="51"/>
      <c r="DL80" s="51"/>
      <c r="DM80" s="39"/>
      <c r="DN80" s="39"/>
      <c r="DO80" s="39"/>
      <c r="DP80" s="39"/>
      <c r="DQ80" s="39"/>
      <c r="DR80" s="39"/>
      <c r="DS80" s="39"/>
      <c r="DT80" s="39"/>
      <c r="DU80" s="51"/>
      <c r="DV80" s="51"/>
      <c r="DW80" s="51"/>
    </row>
    <row r="81" spans="1:127" s="8" customFormat="1" ht="12.95" customHeight="1" thickBot="1" x14ac:dyDescent="0.25">
      <c r="A81" s="16" t="s">
        <v>44</v>
      </c>
      <c r="E81" s="54">
        <f t="shared" ref="E81:P81" si="74">SUM(E77:E79)</f>
        <v>0</v>
      </c>
      <c r="F81" s="54">
        <f t="shared" si="74"/>
        <v>0</v>
      </c>
      <c r="G81" s="54">
        <f t="shared" ca="1" si="74"/>
        <v>0</v>
      </c>
      <c r="H81" s="54">
        <f t="shared" ca="1" si="74"/>
        <v>0</v>
      </c>
      <c r="I81" s="54">
        <f t="shared" ca="1" si="74"/>
        <v>0</v>
      </c>
      <c r="J81" s="54">
        <f t="shared" ca="1" si="74"/>
        <v>0</v>
      </c>
      <c r="K81" s="54">
        <f t="shared" ca="1" si="74"/>
        <v>0</v>
      </c>
      <c r="L81" s="54">
        <f t="shared" ca="1" si="74"/>
        <v>0</v>
      </c>
      <c r="M81" s="54">
        <f t="shared" ca="1" si="74"/>
        <v>0</v>
      </c>
      <c r="N81" s="54">
        <f t="shared" ca="1" si="74"/>
        <v>0</v>
      </c>
      <c r="O81" s="54">
        <f t="shared" ca="1" si="74"/>
        <v>0</v>
      </c>
      <c r="P81" s="54">
        <f t="shared" ca="1" si="74"/>
        <v>0</v>
      </c>
      <c r="Q81" s="54">
        <f t="shared" ref="Q81:CB81" ca="1" si="75">SUM(Q77:Q79)</f>
        <v>0</v>
      </c>
      <c r="R81" s="54">
        <f t="shared" ca="1" si="75"/>
        <v>0</v>
      </c>
      <c r="S81" s="54">
        <f t="shared" ca="1" si="75"/>
        <v>0</v>
      </c>
      <c r="T81" s="54">
        <f t="shared" ca="1" si="75"/>
        <v>0</v>
      </c>
      <c r="U81" s="54">
        <f t="shared" ca="1" si="75"/>
        <v>0</v>
      </c>
      <c r="V81" s="54">
        <f t="shared" ca="1" si="75"/>
        <v>0</v>
      </c>
      <c r="W81" s="54">
        <f t="shared" ca="1" si="75"/>
        <v>0</v>
      </c>
      <c r="X81" s="54">
        <f t="shared" ca="1" si="75"/>
        <v>0</v>
      </c>
      <c r="Y81" s="54">
        <f t="shared" ca="1" si="75"/>
        <v>0</v>
      </c>
      <c r="Z81" s="54">
        <f t="shared" ca="1" si="75"/>
        <v>0</v>
      </c>
      <c r="AA81" s="54">
        <f t="shared" ca="1" si="75"/>
        <v>0</v>
      </c>
      <c r="AB81" s="54">
        <f t="shared" ca="1" si="75"/>
        <v>0</v>
      </c>
      <c r="AC81" s="54">
        <f t="shared" ca="1" si="75"/>
        <v>0</v>
      </c>
      <c r="AD81" s="54">
        <f t="shared" ca="1" si="75"/>
        <v>0</v>
      </c>
      <c r="AE81" s="54">
        <f t="shared" ca="1" si="75"/>
        <v>0</v>
      </c>
      <c r="AF81" s="54">
        <f t="shared" ca="1" si="75"/>
        <v>0</v>
      </c>
      <c r="AG81" s="54">
        <f t="shared" ca="1" si="75"/>
        <v>0</v>
      </c>
      <c r="AH81" s="54">
        <f t="shared" ca="1" si="75"/>
        <v>0</v>
      </c>
      <c r="AI81" s="54">
        <f t="shared" ca="1" si="75"/>
        <v>0</v>
      </c>
      <c r="AJ81" s="54">
        <f t="shared" ca="1" si="75"/>
        <v>0</v>
      </c>
      <c r="AK81" s="54">
        <f t="shared" ca="1" si="75"/>
        <v>0</v>
      </c>
      <c r="AL81" s="54">
        <f t="shared" ca="1" si="75"/>
        <v>0</v>
      </c>
      <c r="AM81" s="54">
        <f t="shared" ca="1" si="75"/>
        <v>0</v>
      </c>
      <c r="AN81" s="54">
        <f t="shared" ca="1" si="75"/>
        <v>0</v>
      </c>
      <c r="AO81" s="54">
        <f t="shared" ca="1" si="75"/>
        <v>0</v>
      </c>
      <c r="AP81" s="54">
        <f t="shared" ca="1" si="75"/>
        <v>0</v>
      </c>
      <c r="AQ81" s="54">
        <f t="shared" ca="1" si="75"/>
        <v>0</v>
      </c>
      <c r="AR81" s="54">
        <f t="shared" ca="1" si="75"/>
        <v>0</v>
      </c>
      <c r="AS81" s="54">
        <f t="shared" ca="1" si="75"/>
        <v>0</v>
      </c>
      <c r="AT81" s="54">
        <f t="shared" ca="1" si="75"/>
        <v>0</v>
      </c>
      <c r="AU81" s="54">
        <f t="shared" ca="1" si="75"/>
        <v>0</v>
      </c>
      <c r="AV81" s="54">
        <f t="shared" ca="1" si="75"/>
        <v>0</v>
      </c>
      <c r="AW81" s="54">
        <f t="shared" ca="1" si="75"/>
        <v>0</v>
      </c>
      <c r="AX81" s="54">
        <f t="shared" ca="1" si="75"/>
        <v>0</v>
      </c>
      <c r="AY81" s="54">
        <f t="shared" ca="1" si="75"/>
        <v>0</v>
      </c>
      <c r="AZ81" s="54">
        <f t="shared" ca="1" si="75"/>
        <v>0</v>
      </c>
      <c r="BA81" s="54">
        <f t="shared" ca="1" si="75"/>
        <v>0</v>
      </c>
      <c r="BB81" s="54">
        <f t="shared" ca="1" si="75"/>
        <v>0</v>
      </c>
      <c r="BC81" s="54">
        <f t="shared" ca="1" si="75"/>
        <v>0</v>
      </c>
      <c r="BD81" s="54">
        <f t="shared" ca="1" si="75"/>
        <v>0</v>
      </c>
      <c r="BE81" s="54">
        <f t="shared" ca="1" si="75"/>
        <v>0</v>
      </c>
      <c r="BF81" s="54">
        <f t="shared" ca="1" si="75"/>
        <v>0</v>
      </c>
      <c r="BG81" s="54">
        <f t="shared" ca="1" si="75"/>
        <v>0</v>
      </c>
      <c r="BH81" s="54">
        <f t="shared" ca="1" si="75"/>
        <v>0</v>
      </c>
      <c r="BI81" s="54">
        <f t="shared" ca="1" si="75"/>
        <v>0</v>
      </c>
      <c r="BJ81" s="54">
        <f t="shared" ca="1" si="75"/>
        <v>0</v>
      </c>
      <c r="BK81" s="54">
        <f t="shared" ca="1" si="75"/>
        <v>0</v>
      </c>
      <c r="BL81" s="54">
        <f t="shared" ca="1" si="75"/>
        <v>0</v>
      </c>
      <c r="BM81" s="54">
        <f t="shared" ca="1" si="75"/>
        <v>0</v>
      </c>
      <c r="BN81" s="54">
        <f t="shared" ca="1" si="75"/>
        <v>0</v>
      </c>
      <c r="BO81" s="54">
        <f t="shared" ca="1" si="75"/>
        <v>0</v>
      </c>
      <c r="BP81" s="54">
        <f t="shared" ca="1" si="75"/>
        <v>0</v>
      </c>
      <c r="BQ81" s="54">
        <f t="shared" ca="1" si="75"/>
        <v>0</v>
      </c>
      <c r="BR81" s="54">
        <f t="shared" ca="1" si="75"/>
        <v>0</v>
      </c>
      <c r="BS81" s="54">
        <f t="shared" ca="1" si="75"/>
        <v>0</v>
      </c>
      <c r="BT81" s="54">
        <f t="shared" ca="1" si="75"/>
        <v>0</v>
      </c>
      <c r="BU81" s="54">
        <f t="shared" ca="1" si="75"/>
        <v>0</v>
      </c>
      <c r="BV81" s="54">
        <f t="shared" ca="1" si="75"/>
        <v>0</v>
      </c>
      <c r="BW81" s="54">
        <f t="shared" ca="1" si="75"/>
        <v>0</v>
      </c>
      <c r="BX81" s="54">
        <f t="shared" ca="1" si="75"/>
        <v>0</v>
      </c>
      <c r="BY81" s="54">
        <f t="shared" ca="1" si="75"/>
        <v>0</v>
      </c>
      <c r="BZ81" s="54">
        <f t="shared" ca="1" si="75"/>
        <v>0</v>
      </c>
      <c r="CA81" s="54">
        <f t="shared" ca="1" si="75"/>
        <v>0</v>
      </c>
      <c r="CB81" s="54">
        <f t="shared" ca="1" si="75"/>
        <v>0</v>
      </c>
      <c r="CC81" s="54">
        <f t="shared" ref="CC81:DW81" ca="1" si="76">SUM(CC77:CC79)</f>
        <v>0</v>
      </c>
      <c r="CD81" s="54">
        <f t="shared" ca="1" si="76"/>
        <v>0</v>
      </c>
      <c r="CE81" s="54">
        <f t="shared" ca="1" si="76"/>
        <v>0</v>
      </c>
      <c r="CF81" s="54">
        <f t="shared" ca="1" si="76"/>
        <v>0</v>
      </c>
      <c r="CG81" s="54">
        <f t="shared" ca="1" si="76"/>
        <v>0</v>
      </c>
      <c r="CH81" s="54">
        <f t="shared" ca="1" si="76"/>
        <v>0</v>
      </c>
      <c r="CI81" s="54">
        <f t="shared" ca="1" si="76"/>
        <v>0</v>
      </c>
      <c r="CJ81" s="54">
        <f t="shared" ca="1" si="76"/>
        <v>0</v>
      </c>
      <c r="CK81" s="54">
        <f t="shared" ca="1" si="76"/>
        <v>0</v>
      </c>
      <c r="CL81" s="54">
        <f t="shared" ca="1" si="76"/>
        <v>0</v>
      </c>
      <c r="CM81" s="54">
        <f t="shared" ca="1" si="76"/>
        <v>0</v>
      </c>
      <c r="CN81" s="54">
        <f t="shared" ca="1" si="76"/>
        <v>0</v>
      </c>
      <c r="CO81" s="54">
        <f t="shared" ca="1" si="76"/>
        <v>0</v>
      </c>
      <c r="CP81" s="54">
        <f t="shared" ca="1" si="76"/>
        <v>0</v>
      </c>
      <c r="CQ81" s="54">
        <f t="shared" ca="1" si="76"/>
        <v>0</v>
      </c>
      <c r="CR81" s="54">
        <f t="shared" ca="1" si="76"/>
        <v>0</v>
      </c>
      <c r="CS81" s="54">
        <f t="shared" ca="1" si="76"/>
        <v>0</v>
      </c>
      <c r="CT81" s="54">
        <f t="shared" ca="1" si="76"/>
        <v>0</v>
      </c>
      <c r="CU81" s="54">
        <f t="shared" ca="1" si="76"/>
        <v>0</v>
      </c>
      <c r="CV81" s="54">
        <f t="shared" ca="1" si="76"/>
        <v>0</v>
      </c>
      <c r="CW81" s="54">
        <f t="shared" ca="1" si="76"/>
        <v>0</v>
      </c>
      <c r="CX81" s="54">
        <f t="shared" ca="1" si="76"/>
        <v>0</v>
      </c>
      <c r="CY81" s="54">
        <f t="shared" ca="1" si="76"/>
        <v>0</v>
      </c>
      <c r="CZ81" s="54">
        <f t="shared" ca="1" si="76"/>
        <v>0</v>
      </c>
      <c r="DA81" s="54">
        <f t="shared" ca="1" si="76"/>
        <v>0</v>
      </c>
      <c r="DB81" s="54">
        <f t="shared" ca="1" si="76"/>
        <v>0</v>
      </c>
      <c r="DC81" s="54">
        <f t="shared" ca="1" si="76"/>
        <v>0</v>
      </c>
      <c r="DD81" s="54">
        <f t="shared" ca="1" si="76"/>
        <v>0</v>
      </c>
      <c r="DE81" s="54">
        <f t="shared" ca="1" si="76"/>
        <v>0</v>
      </c>
      <c r="DF81" s="54">
        <f t="shared" ca="1" si="76"/>
        <v>0</v>
      </c>
      <c r="DG81" s="54">
        <f t="shared" ca="1" si="76"/>
        <v>0</v>
      </c>
      <c r="DH81" s="54">
        <f t="shared" ca="1" si="76"/>
        <v>0</v>
      </c>
      <c r="DI81" s="54">
        <f t="shared" ca="1" si="76"/>
        <v>0</v>
      </c>
      <c r="DJ81" s="54">
        <f t="shared" ca="1" si="76"/>
        <v>0</v>
      </c>
      <c r="DK81" s="54">
        <f t="shared" ca="1" si="76"/>
        <v>0</v>
      </c>
      <c r="DL81" s="54">
        <f t="shared" ca="1" si="76"/>
        <v>0</v>
      </c>
      <c r="DM81" s="54">
        <f t="shared" ca="1" si="76"/>
        <v>0</v>
      </c>
      <c r="DN81" s="54">
        <f t="shared" ca="1" si="76"/>
        <v>0</v>
      </c>
      <c r="DO81" s="54">
        <f t="shared" ca="1" si="76"/>
        <v>0</v>
      </c>
      <c r="DP81" s="54">
        <f t="shared" ca="1" si="76"/>
        <v>0</v>
      </c>
      <c r="DQ81" s="54">
        <f t="shared" ca="1" si="76"/>
        <v>0</v>
      </c>
      <c r="DR81" s="54">
        <f t="shared" ca="1" si="76"/>
        <v>0</v>
      </c>
      <c r="DS81" s="54">
        <f t="shared" ca="1" si="76"/>
        <v>0</v>
      </c>
      <c r="DT81" s="54">
        <f t="shared" ca="1" si="76"/>
        <v>0</v>
      </c>
      <c r="DU81" s="54">
        <f t="shared" ca="1" si="76"/>
        <v>0</v>
      </c>
      <c r="DV81" s="54">
        <f t="shared" ca="1" si="76"/>
        <v>0</v>
      </c>
      <c r="DW81" s="54">
        <f t="shared" ca="1" si="76"/>
        <v>0</v>
      </c>
    </row>
    <row r="82" spans="1:127" s="8" customFormat="1" ht="12.95" customHeight="1" thickTop="1" x14ac:dyDescent="0.2">
      <c r="A82" s="16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  <c r="DL82" s="55"/>
      <c r="DM82" s="55"/>
      <c r="DN82" s="55"/>
      <c r="DO82" s="55"/>
      <c r="DP82" s="55"/>
      <c r="DQ82" s="55"/>
      <c r="DR82" s="55"/>
      <c r="DS82" s="55"/>
      <c r="DT82" s="55"/>
      <c r="DU82" s="55"/>
      <c r="DV82" s="55"/>
      <c r="DW82" s="55"/>
    </row>
    <row r="83" spans="1:127" s="8" customFormat="1" ht="12.95" customHeight="1" x14ac:dyDescent="0.2">
      <c r="A83" s="16" t="s">
        <v>147</v>
      </c>
      <c r="E83" s="55">
        <f t="shared" ref="E83:AJ83" si="77">E73+E67</f>
        <v>0</v>
      </c>
      <c r="F83" s="55">
        <f t="shared" si="77"/>
        <v>0</v>
      </c>
      <c r="G83" s="55">
        <f t="shared" si="77"/>
        <v>0</v>
      </c>
      <c r="H83" s="55">
        <f t="shared" si="77"/>
        <v>0</v>
      </c>
      <c r="I83" s="55">
        <f t="shared" si="77"/>
        <v>0</v>
      </c>
      <c r="J83" s="55">
        <f t="shared" si="77"/>
        <v>0</v>
      </c>
      <c r="K83" s="55">
        <f t="shared" si="77"/>
        <v>0</v>
      </c>
      <c r="L83" s="55">
        <f t="shared" si="77"/>
        <v>0</v>
      </c>
      <c r="M83" s="55">
        <f t="shared" si="77"/>
        <v>0</v>
      </c>
      <c r="N83" s="55">
        <f t="shared" si="77"/>
        <v>0</v>
      </c>
      <c r="O83" s="55">
        <f t="shared" si="77"/>
        <v>0</v>
      </c>
      <c r="P83" s="55">
        <f t="shared" si="77"/>
        <v>0</v>
      </c>
      <c r="Q83" s="55">
        <f t="shared" si="77"/>
        <v>0</v>
      </c>
      <c r="R83" s="55">
        <f t="shared" si="77"/>
        <v>0</v>
      </c>
      <c r="S83" s="55">
        <f t="shared" si="77"/>
        <v>0</v>
      </c>
      <c r="T83" s="55">
        <f t="shared" si="77"/>
        <v>0</v>
      </c>
      <c r="U83" s="55">
        <f t="shared" si="77"/>
        <v>0</v>
      </c>
      <c r="V83" s="55">
        <f t="shared" si="77"/>
        <v>0</v>
      </c>
      <c r="W83" s="55">
        <f t="shared" si="77"/>
        <v>0</v>
      </c>
      <c r="X83" s="55">
        <f t="shared" si="77"/>
        <v>0</v>
      </c>
      <c r="Y83" s="55">
        <f t="shared" si="77"/>
        <v>0</v>
      </c>
      <c r="Z83" s="55">
        <f t="shared" si="77"/>
        <v>0</v>
      </c>
      <c r="AA83" s="55">
        <f t="shared" si="77"/>
        <v>0</v>
      </c>
      <c r="AB83" s="55">
        <f t="shared" si="77"/>
        <v>0</v>
      </c>
      <c r="AC83" s="55">
        <f t="shared" si="77"/>
        <v>0</v>
      </c>
      <c r="AD83" s="55">
        <f t="shared" si="77"/>
        <v>0</v>
      </c>
      <c r="AE83" s="55">
        <f t="shared" si="77"/>
        <v>0</v>
      </c>
      <c r="AF83" s="55">
        <f t="shared" si="77"/>
        <v>0</v>
      </c>
      <c r="AG83" s="55">
        <f t="shared" si="77"/>
        <v>0</v>
      </c>
      <c r="AH83" s="55">
        <f t="shared" si="77"/>
        <v>0</v>
      </c>
      <c r="AI83" s="55">
        <f t="shared" si="77"/>
        <v>0</v>
      </c>
      <c r="AJ83" s="55">
        <f t="shared" si="77"/>
        <v>0</v>
      </c>
      <c r="AK83" s="55">
        <f t="shared" ref="AK83:BP83" si="78">AK73+AK67</f>
        <v>0</v>
      </c>
      <c r="AL83" s="55">
        <f t="shared" si="78"/>
        <v>0</v>
      </c>
      <c r="AM83" s="55">
        <f t="shared" si="78"/>
        <v>0</v>
      </c>
      <c r="AN83" s="55">
        <f t="shared" si="78"/>
        <v>0</v>
      </c>
      <c r="AO83" s="55">
        <f t="shared" si="78"/>
        <v>0</v>
      </c>
      <c r="AP83" s="55">
        <f t="shared" si="78"/>
        <v>0</v>
      </c>
      <c r="AQ83" s="55">
        <f t="shared" si="78"/>
        <v>0</v>
      </c>
      <c r="AR83" s="55">
        <f t="shared" si="78"/>
        <v>0</v>
      </c>
      <c r="AS83" s="55">
        <f t="shared" si="78"/>
        <v>0</v>
      </c>
      <c r="AT83" s="55">
        <f t="shared" si="78"/>
        <v>0</v>
      </c>
      <c r="AU83" s="55">
        <f t="shared" si="78"/>
        <v>0</v>
      </c>
      <c r="AV83" s="55">
        <f t="shared" si="78"/>
        <v>0</v>
      </c>
      <c r="AW83" s="55">
        <f t="shared" si="78"/>
        <v>0</v>
      </c>
      <c r="AX83" s="55">
        <f t="shared" si="78"/>
        <v>0</v>
      </c>
      <c r="AY83" s="55">
        <f t="shared" si="78"/>
        <v>0</v>
      </c>
      <c r="AZ83" s="55">
        <f t="shared" si="78"/>
        <v>0</v>
      </c>
      <c r="BA83" s="55">
        <f t="shared" si="78"/>
        <v>0</v>
      </c>
      <c r="BB83" s="55">
        <f t="shared" si="78"/>
        <v>0</v>
      </c>
      <c r="BC83" s="55">
        <f t="shared" si="78"/>
        <v>0</v>
      </c>
      <c r="BD83" s="55">
        <f t="shared" si="78"/>
        <v>0</v>
      </c>
      <c r="BE83" s="55">
        <f t="shared" si="78"/>
        <v>0</v>
      </c>
      <c r="BF83" s="55">
        <f t="shared" si="78"/>
        <v>0</v>
      </c>
      <c r="BG83" s="55">
        <f t="shared" si="78"/>
        <v>0</v>
      </c>
      <c r="BH83" s="55">
        <f t="shared" si="78"/>
        <v>0</v>
      </c>
      <c r="BI83" s="55">
        <f t="shared" si="78"/>
        <v>0</v>
      </c>
      <c r="BJ83" s="55">
        <f t="shared" si="78"/>
        <v>0</v>
      </c>
      <c r="BK83" s="55">
        <f t="shared" si="78"/>
        <v>0</v>
      </c>
      <c r="BL83" s="55">
        <f t="shared" si="78"/>
        <v>0</v>
      </c>
      <c r="BM83" s="55">
        <f t="shared" si="78"/>
        <v>0</v>
      </c>
      <c r="BN83" s="55">
        <f t="shared" si="78"/>
        <v>0</v>
      </c>
      <c r="BO83" s="55">
        <f t="shared" si="78"/>
        <v>0</v>
      </c>
      <c r="BP83" s="55">
        <f t="shared" si="78"/>
        <v>0</v>
      </c>
      <c r="BQ83" s="55">
        <f t="shared" ref="BQ83:CV83" si="79">BQ73+BQ67</f>
        <v>0</v>
      </c>
      <c r="BR83" s="55">
        <f t="shared" si="79"/>
        <v>0</v>
      </c>
      <c r="BS83" s="55">
        <f t="shared" si="79"/>
        <v>0</v>
      </c>
      <c r="BT83" s="55">
        <f t="shared" si="79"/>
        <v>0</v>
      </c>
      <c r="BU83" s="55">
        <f t="shared" si="79"/>
        <v>0</v>
      </c>
      <c r="BV83" s="55">
        <f t="shared" si="79"/>
        <v>0</v>
      </c>
      <c r="BW83" s="55">
        <f t="shared" si="79"/>
        <v>0</v>
      </c>
      <c r="BX83" s="55">
        <f t="shared" si="79"/>
        <v>0</v>
      </c>
      <c r="BY83" s="55">
        <f t="shared" si="79"/>
        <v>0</v>
      </c>
      <c r="BZ83" s="55">
        <f t="shared" si="79"/>
        <v>0</v>
      </c>
      <c r="CA83" s="55">
        <f t="shared" si="79"/>
        <v>0</v>
      </c>
      <c r="CB83" s="55">
        <f t="shared" si="79"/>
        <v>0</v>
      </c>
      <c r="CC83" s="55">
        <f t="shared" si="79"/>
        <v>0</v>
      </c>
      <c r="CD83" s="55">
        <f t="shared" si="79"/>
        <v>0</v>
      </c>
      <c r="CE83" s="55">
        <f t="shared" si="79"/>
        <v>0</v>
      </c>
      <c r="CF83" s="55">
        <f t="shared" si="79"/>
        <v>0</v>
      </c>
      <c r="CG83" s="55">
        <f t="shared" si="79"/>
        <v>0</v>
      </c>
      <c r="CH83" s="55">
        <f t="shared" si="79"/>
        <v>0</v>
      </c>
      <c r="CI83" s="55">
        <f t="shared" si="79"/>
        <v>0</v>
      </c>
      <c r="CJ83" s="55">
        <f t="shared" si="79"/>
        <v>0</v>
      </c>
      <c r="CK83" s="55">
        <f t="shared" si="79"/>
        <v>0</v>
      </c>
      <c r="CL83" s="55">
        <f t="shared" si="79"/>
        <v>0</v>
      </c>
      <c r="CM83" s="55">
        <f t="shared" si="79"/>
        <v>0</v>
      </c>
      <c r="CN83" s="55">
        <f t="shared" si="79"/>
        <v>0</v>
      </c>
      <c r="CO83" s="55">
        <f t="shared" si="79"/>
        <v>0</v>
      </c>
      <c r="CP83" s="55">
        <f t="shared" si="79"/>
        <v>0</v>
      </c>
      <c r="CQ83" s="55">
        <f t="shared" si="79"/>
        <v>0</v>
      </c>
      <c r="CR83" s="55">
        <f t="shared" si="79"/>
        <v>0</v>
      </c>
      <c r="CS83" s="55">
        <f t="shared" si="79"/>
        <v>0</v>
      </c>
      <c r="CT83" s="55">
        <f t="shared" si="79"/>
        <v>0</v>
      </c>
      <c r="CU83" s="55">
        <f t="shared" si="79"/>
        <v>0</v>
      </c>
      <c r="CV83" s="55">
        <f t="shared" si="79"/>
        <v>0</v>
      </c>
      <c r="CW83" s="55">
        <f t="shared" ref="CW83:DW83" si="80">CW73+CW67</f>
        <v>0</v>
      </c>
      <c r="CX83" s="55">
        <f t="shared" si="80"/>
        <v>0</v>
      </c>
      <c r="CY83" s="55">
        <f t="shared" si="80"/>
        <v>0</v>
      </c>
      <c r="CZ83" s="55">
        <f t="shared" si="80"/>
        <v>0</v>
      </c>
      <c r="DA83" s="55">
        <f t="shared" si="80"/>
        <v>0</v>
      </c>
      <c r="DB83" s="55">
        <f t="shared" si="80"/>
        <v>0</v>
      </c>
      <c r="DC83" s="55">
        <f t="shared" si="80"/>
        <v>0</v>
      </c>
      <c r="DD83" s="55">
        <f t="shared" si="80"/>
        <v>0</v>
      </c>
      <c r="DE83" s="55">
        <f t="shared" si="80"/>
        <v>0</v>
      </c>
      <c r="DF83" s="55">
        <f t="shared" si="80"/>
        <v>0</v>
      </c>
      <c r="DG83" s="55">
        <f t="shared" si="80"/>
        <v>0</v>
      </c>
      <c r="DH83" s="55">
        <f t="shared" si="80"/>
        <v>0</v>
      </c>
      <c r="DI83" s="55">
        <f t="shared" si="80"/>
        <v>0</v>
      </c>
      <c r="DJ83" s="55">
        <f t="shared" si="80"/>
        <v>0</v>
      </c>
      <c r="DK83" s="55">
        <f t="shared" si="80"/>
        <v>0</v>
      </c>
      <c r="DL83" s="55">
        <f t="shared" si="80"/>
        <v>0</v>
      </c>
      <c r="DM83" s="55">
        <f t="shared" si="80"/>
        <v>0</v>
      </c>
      <c r="DN83" s="55">
        <f t="shared" si="80"/>
        <v>0</v>
      </c>
      <c r="DO83" s="55">
        <f t="shared" si="80"/>
        <v>0</v>
      </c>
      <c r="DP83" s="55">
        <f t="shared" si="80"/>
        <v>0</v>
      </c>
      <c r="DQ83" s="55">
        <f t="shared" si="80"/>
        <v>0</v>
      </c>
      <c r="DR83" s="55">
        <f t="shared" si="80"/>
        <v>0</v>
      </c>
      <c r="DS83" s="55">
        <f t="shared" si="80"/>
        <v>0</v>
      </c>
      <c r="DT83" s="55">
        <f t="shared" si="80"/>
        <v>0</v>
      </c>
      <c r="DU83" s="55">
        <f t="shared" si="80"/>
        <v>0</v>
      </c>
      <c r="DV83" s="55">
        <f t="shared" si="80"/>
        <v>0</v>
      </c>
      <c r="DW83" s="55">
        <f t="shared" si="80"/>
        <v>0</v>
      </c>
    </row>
    <row r="84" spans="1:127" s="8" customFormat="1" ht="11.25" customHeight="1" x14ac:dyDescent="0.2">
      <c r="A84" s="16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55"/>
      <c r="DI84" s="55"/>
      <c r="DJ84" s="55"/>
      <c r="DK84" s="55"/>
      <c r="DL84" s="55"/>
      <c r="DM84" s="55"/>
      <c r="DN84" s="55"/>
      <c r="DO84" s="55"/>
      <c r="DP84" s="55"/>
      <c r="DQ84" s="55"/>
      <c r="DR84" s="55"/>
      <c r="DS84" s="55"/>
      <c r="DT84" s="55"/>
      <c r="DU84" s="55"/>
      <c r="DV84" s="55"/>
      <c r="DW84" s="55"/>
    </row>
    <row r="85" spans="1:127" ht="12" customHeight="1" x14ac:dyDescent="0.25">
      <c r="A85" s="1"/>
      <c r="E85" s="51"/>
      <c r="F85" s="51"/>
      <c r="G85" s="51"/>
      <c r="H85" s="51"/>
      <c r="Q85" s="51"/>
      <c r="R85" s="51"/>
      <c r="S85" s="51"/>
      <c r="T85" s="51"/>
      <c r="U85" s="39"/>
      <c r="V85" s="39"/>
      <c r="W85" s="39"/>
      <c r="X85" s="39"/>
      <c r="Y85" s="39"/>
      <c r="Z85" s="39"/>
      <c r="AA85" s="39"/>
      <c r="AB85" s="39"/>
      <c r="AC85" s="51"/>
      <c r="AD85" s="51"/>
      <c r="AE85" s="51"/>
      <c r="AF85" s="51"/>
      <c r="AG85" s="39"/>
      <c r="AH85" s="39"/>
      <c r="AI85" s="39"/>
      <c r="AJ85" s="39"/>
      <c r="AK85" s="39"/>
      <c r="AL85" s="39"/>
      <c r="AM85" s="39"/>
      <c r="AN85" s="39"/>
      <c r="AO85" s="51"/>
      <c r="AP85" s="51"/>
      <c r="AQ85" s="51"/>
      <c r="AR85" s="51"/>
      <c r="AS85" s="39"/>
      <c r="AT85" s="39"/>
      <c r="AU85" s="39"/>
      <c r="AV85" s="39"/>
      <c r="AW85" s="39"/>
      <c r="AX85" s="39"/>
      <c r="AY85" s="39"/>
      <c r="AZ85" s="39"/>
      <c r="BA85" s="51"/>
      <c r="BB85" s="51"/>
      <c r="BC85" s="51"/>
      <c r="BD85" s="51"/>
      <c r="BE85" s="39"/>
      <c r="BF85" s="39"/>
      <c r="BG85" s="39"/>
      <c r="BH85" s="39"/>
      <c r="BI85" s="39"/>
      <c r="BJ85" s="39"/>
      <c r="BK85" s="39"/>
      <c r="BL85" s="39"/>
      <c r="BM85" s="51"/>
      <c r="BN85" s="51"/>
      <c r="BO85" s="51"/>
      <c r="BP85" s="51"/>
      <c r="BQ85" s="39"/>
      <c r="BR85" s="39"/>
      <c r="BS85" s="39"/>
      <c r="BT85" s="39"/>
      <c r="BU85" s="39"/>
      <c r="BV85" s="39"/>
      <c r="BW85" s="39"/>
      <c r="BX85" s="39"/>
      <c r="BY85" s="51"/>
      <c r="BZ85" s="51"/>
      <c r="CA85" s="51"/>
      <c r="CB85" s="51"/>
      <c r="CC85" s="39"/>
      <c r="CD85" s="39"/>
      <c r="CE85" s="39"/>
      <c r="CF85" s="39"/>
      <c r="CG85" s="39"/>
      <c r="CH85" s="39"/>
      <c r="CI85" s="39"/>
      <c r="CJ85" s="39"/>
      <c r="CK85" s="51"/>
      <c r="CL85" s="51"/>
      <c r="CM85" s="51"/>
      <c r="CN85" s="51"/>
      <c r="CO85" s="39"/>
      <c r="CP85" s="39"/>
      <c r="CQ85" s="39"/>
      <c r="CR85" s="39"/>
      <c r="CS85" s="39"/>
      <c r="CT85" s="39"/>
      <c r="CU85" s="39"/>
      <c r="CV85" s="39"/>
      <c r="CW85" s="51"/>
      <c r="CX85" s="51"/>
      <c r="CY85" s="51"/>
      <c r="CZ85" s="51"/>
      <c r="DA85" s="39"/>
      <c r="DB85" s="39"/>
      <c r="DC85" s="39"/>
      <c r="DD85" s="39"/>
      <c r="DE85" s="39"/>
      <c r="DF85" s="39"/>
      <c r="DG85" s="39"/>
      <c r="DH85" s="39"/>
      <c r="DI85" s="51"/>
      <c r="DJ85" s="51"/>
      <c r="DK85" s="51"/>
      <c r="DL85" s="51"/>
      <c r="DM85" s="39"/>
      <c r="DN85" s="39"/>
      <c r="DO85" s="39"/>
      <c r="DP85" s="39"/>
      <c r="DQ85" s="39"/>
      <c r="DR85" s="39"/>
      <c r="DS85" s="39"/>
      <c r="DT85" s="39"/>
      <c r="DU85" s="51"/>
      <c r="DV85" s="51"/>
      <c r="DW85" s="51"/>
    </row>
    <row r="86" spans="1:127" s="322" customFormat="1" ht="12.95" customHeight="1" x14ac:dyDescent="0.25">
      <c r="A86" s="321" t="s">
        <v>183</v>
      </c>
      <c r="E86" s="331"/>
      <c r="F86" s="331"/>
      <c r="G86" s="331"/>
      <c r="H86" s="331"/>
      <c r="I86" s="323"/>
      <c r="J86" s="323"/>
      <c r="K86" s="323"/>
      <c r="L86" s="323"/>
      <c r="M86" s="323"/>
      <c r="N86" s="323"/>
      <c r="O86" s="323"/>
      <c r="P86" s="323"/>
      <c r="Q86" s="331"/>
      <c r="R86" s="331"/>
      <c r="S86" s="331"/>
      <c r="T86" s="331"/>
      <c r="U86" s="323"/>
      <c r="V86" s="323"/>
      <c r="W86" s="323"/>
      <c r="X86" s="323"/>
      <c r="Y86" s="323"/>
      <c r="Z86" s="323"/>
      <c r="AA86" s="323"/>
      <c r="AB86" s="323"/>
      <c r="AC86" s="331"/>
      <c r="AD86" s="331"/>
      <c r="AE86" s="331"/>
      <c r="AF86" s="331"/>
      <c r="AG86" s="323"/>
      <c r="AH86" s="323"/>
      <c r="AI86" s="323"/>
      <c r="AJ86" s="323"/>
      <c r="AK86" s="323"/>
      <c r="AL86" s="323"/>
      <c r="AM86" s="323"/>
      <c r="AN86" s="323"/>
      <c r="AO86" s="331"/>
      <c r="AP86" s="331"/>
      <c r="AQ86" s="331"/>
      <c r="AR86" s="331"/>
      <c r="AS86" s="323"/>
      <c r="AT86" s="323"/>
      <c r="AU86" s="323"/>
      <c r="AV86" s="323"/>
      <c r="AW86" s="323"/>
      <c r="AX86" s="323"/>
      <c r="AY86" s="323"/>
      <c r="AZ86" s="323"/>
      <c r="BA86" s="331"/>
      <c r="BB86" s="331"/>
      <c r="BC86" s="331"/>
      <c r="BD86" s="331"/>
      <c r="BE86" s="323"/>
      <c r="BF86" s="323"/>
      <c r="BG86" s="323"/>
      <c r="BH86" s="323"/>
      <c r="BI86" s="323"/>
      <c r="BJ86" s="323"/>
      <c r="BK86" s="323"/>
      <c r="BL86" s="323"/>
      <c r="BM86" s="331"/>
      <c r="BN86" s="331"/>
      <c r="BO86" s="331"/>
      <c r="BP86" s="331"/>
      <c r="BQ86" s="323"/>
      <c r="BR86" s="323"/>
      <c r="BS86" s="323"/>
      <c r="BT86" s="323"/>
      <c r="BU86" s="323"/>
      <c r="BV86" s="323"/>
      <c r="BW86" s="323"/>
      <c r="BX86" s="323"/>
      <c r="BY86" s="331"/>
      <c r="BZ86" s="331"/>
      <c r="CA86" s="331"/>
      <c r="CB86" s="331"/>
      <c r="CC86" s="323"/>
      <c r="CD86" s="323"/>
      <c r="CE86" s="323"/>
      <c r="CF86" s="323"/>
      <c r="CG86" s="323"/>
      <c r="CH86" s="323"/>
      <c r="CI86" s="323"/>
      <c r="CJ86" s="323"/>
      <c r="CK86" s="331"/>
      <c r="CL86" s="331"/>
      <c r="CM86" s="331"/>
      <c r="CN86" s="331"/>
      <c r="CO86" s="323"/>
      <c r="CP86" s="323"/>
      <c r="CQ86" s="323"/>
      <c r="CR86" s="323"/>
      <c r="CS86" s="323"/>
      <c r="CT86" s="323"/>
      <c r="CU86" s="323"/>
      <c r="CV86" s="323"/>
      <c r="CW86" s="331"/>
      <c r="CX86" s="331"/>
      <c r="CY86" s="331"/>
      <c r="CZ86" s="331"/>
      <c r="DA86" s="323"/>
      <c r="DB86" s="323"/>
      <c r="DC86" s="323"/>
      <c r="DD86" s="323"/>
      <c r="DE86" s="323"/>
      <c r="DF86" s="323"/>
      <c r="DG86" s="323"/>
      <c r="DH86" s="323"/>
      <c r="DI86" s="331"/>
      <c r="DJ86" s="331"/>
      <c r="DK86" s="331"/>
      <c r="DL86" s="331"/>
      <c r="DM86" s="323"/>
      <c r="DN86" s="323"/>
      <c r="DO86" s="323"/>
      <c r="DP86" s="323"/>
      <c r="DQ86" s="323"/>
      <c r="DR86" s="323"/>
      <c r="DS86" s="323"/>
      <c r="DT86" s="323"/>
      <c r="DU86" s="331"/>
      <c r="DV86" s="331"/>
      <c r="DW86" s="331"/>
    </row>
    <row r="87" spans="1:127" ht="10.5" customHeight="1" x14ac:dyDescent="0.2">
      <c r="A87" s="2"/>
      <c r="E87" s="51"/>
      <c r="F87" s="51"/>
      <c r="G87" s="51"/>
      <c r="H87" s="51"/>
      <c r="Q87" s="51"/>
      <c r="R87" s="51"/>
      <c r="S87" s="51"/>
      <c r="T87" s="51"/>
      <c r="U87" s="39"/>
      <c r="V87" s="39"/>
      <c r="W87" s="39"/>
      <c r="X87" s="39"/>
      <c r="Y87" s="39"/>
      <c r="Z87" s="39"/>
      <c r="AA87" s="39"/>
      <c r="AB87" s="39"/>
      <c r="AC87" s="51"/>
      <c r="AD87" s="51"/>
      <c r="AE87" s="51"/>
      <c r="AF87" s="51"/>
      <c r="AG87" s="39"/>
      <c r="AH87" s="39"/>
      <c r="AI87" s="39"/>
      <c r="AJ87" s="39"/>
      <c r="AK87" s="39"/>
      <c r="AL87" s="39"/>
      <c r="AM87" s="39"/>
      <c r="AN87" s="39"/>
      <c r="AO87" s="51"/>
      <c r="AP87" s="51"/>
      <c r="AQ87" s="51"/>
      <c r="AR87" s="51"/>
      <c r="AS87" s="39"/>
      <c r="AT87" s="39"/>
      <c r="AU87" s="39"/>
      <c r="AV87" s="39"/>
      <c r="AW87" s="39"/>
      <c r="AX87" s="39"/>
      <c r="AY87" s="39"/>
      <c r="AZ87" s="39"/>
      <c r="BA87" s="51"/>
      <c r="BB87" s="51"/>
      <c r="BC87" s="51"/>
      <c r="BD87" s="51"/>
      <c r="BE87" s="39"/>
      <c r="BF87" s="39"/>
      <c r="BG87" s="39"/>
      <c r="BH87" s="39"/>
      <c r="BI87" s="39"/>
      <c r="BJ87" s="39"/>
      <c r="BK87" s="39"/>
      <c r="BL87" s="39"/>
      <c r="BM87" s="51"/>
      <c r="BN87" s="51"/>
      <c r="BO87" s="51"/>
      <c r="BP87" s="51"/>
      <c r="BQ87" s="39"/>
      <c r="BR87" s="39"/>
      <c r="BS87" s="39"/>
      <c r="BT87" s="39"/>
      <c r="BU87" s="39"/>
      <c r="BV87" s="39"/>
      <c r="BW87" s="39"/>
      <c r="BX87" s="39"/>
      <c r="BY87" s="51"/>
      <c r="BZ87" s="51"/>
      <c r="CA87" s="51"/>
      <c r="CB87" s="51"/>
      <c r="CC87" s="39"/>
      <c r="CD87" s="39"/>
      <c r="CE87" s="39"/>
      <c r="CF87" s="39"/>
      <c r="CG87" s="39"/>
      <c r="CH87" s="39"/>
      <c r="CI87" s="39"/>
      <c r="CJ87" s="39"/>
      <c r="CK87" s="51"/>
      <c r="CL87" s="51"/>
      <c r="CM87" s="51"/>
      <c r="CN87" s="51"/>
      <c r="CO87" s="39"/>
      <c r="CP87" s="39"/>
      <c r="CQ87" s="39"/>
      <c r="CR87" s="39"/>
      <c r="CS87" s="39"/>
      <c r="CT87" s="39"/>
      <c r="CU87" s="39"/>
      <c r="CV87" s="39"/>
      <c r="CW87" s="51"/>
      <c r="CX87" s="51"/>
      <c r="CY87" s="51"/>
      <c r="CZ87" s="51"/>
      <c r="DA87" s="39"/>
      <c r="DB87" s="39"/>
      <c r="DC87" s="39"/>
      <c r="DD87" s="39"/>
      <c r="DE87" s="39"/>
      <c r="DF87" s="39"/>
      <c r="DG87" s="39"/>
      <c r="DH87" s="39"/>
      <c r="DI87" s="51"/>
      <c r="DJ87" s="51"/>
      <c r="DK87" s="51"/>
      <c r="DL87" s="51"/>
      <c r="DM87" s="39"/>
      <c r="DN87" s="39"/>
      <c r="DO87" s="39"/>
      <c r="DP87" s="39"/>
      <c r="DQ87" s="39"/>
      <c r="DR87" s="39"/>
      <c r="DS87" s="39"/>
      <c r="DT87" s="39"/>
      <c r="DU87" s="51"/>
      <c r="DV87" s="51"/>
      <c r="DW87" s="51"/>
    </row>
    <row r="88" spans="1:127" ht="12.95" customHeight="1" x14ac:dyDescent="0.2">
      <c r="A88" s="2" t="s">
        <v>45</v>
      </c>
      <c r="E88" s="51"/>
      <c r="F88" s="51"/>
      <c r="G88" s="51"/>
      <c r="H88" s="51"/>
      <c r="Q88" s="51"/>
      <c r="R88" s="51"/>
      <c r="S88" s="51"/>
      <c r="T88" s="51"/>
      <c r="U88" s="39"/>
      <c r="V88" s="39"/>
      <c r="W88" s="39"/>
      <c r="X88" s="39"/>
      <c r="Y88" s="39"/>
      <c r="Z88" s="39"/>
      <c r="AA88" s="39"/>
      <c r="AB88" s="39"/>
      <c r="AC88" s="51"/>
      <c r="AD88" s="51"/>
      <c r="AE88" s="51"/>
      <c r="AF88" s="51"/>
      <c r="AG88" s="39"/>
      <c r="AH88" s="39"/>
      <c r="AI88" s="39"/>
      <c r="AJ88" s="39"/>
      <c r="AK88" s="39"/>
      <c r="AL88" s="39"/>
      <c r="AM88" s="39"/>
      <c r="AN88" s="39"/>
      <c r="AO88" s="51"/>
      <c r="AP88" s="51"/>
      <c r="AQ88" s="51"/>
      <c r="AR88" s="51"/>
      <c r="AS88" s="39"/>
      <c r="AT88" s="39"/>
      <c r="AU88" s="39"/>
      <c r="AV88" s="39"/>
      <c r="AW88" s="39"/>
      <c r="AX88" s="39"/>
      <c r="AY88" s="39"/>
      <c r="AZ88" s="39"/>
      <c r="BA88" s="51"/>
      <c r="BB88" s="51"/>
      <c r="BC88" s="51"/>
      <c r="BD88" s="51"/>
      <c r="BE88" s="39"/>
      <c r="BF88" s="39"/>
      <c r="BG88" s="39"/>
      <c r="BH88" s="39"/>
      <c r="BI88" s="39"/>
      <c r="BJ88" s="39"/>
      <c r="BK88" s="39"/>
      <c r="BL88" s="39"/>
      <c r="BM88" s="51"/>
      <c r="BN88" s="51"/>
      <c r="BO88" s="51"/>
      <c r="BP88" s="51"/>
      <c r="BQ88" s="39"/>
      <c r="BR88" s="39"/>
      <c r="BS88" s="39"/>
      <c r="BT88" s="39"/>
      <c r="BU88" s="39"/>
      <c r="BV88" s="39"/>
      <c r="BW88" s="39"/>
      <c r="BX88" s="39"/>
      <c r="BY88" s="51"/>
      <c r="BZ88" s="51"/>
      <c r="CA88" s="51"/>
      <c r="CB88" s="51"/>
      <c r="CC88" s="39"/>
      <c r="CD88" s="39"/>
      <c r="CE88" s="39"/>
      <c r="CF88" s="39"/>
      <c r="CG88" s="39"/>
      <c r="CH88" s="39"/>
      <c r="CI88" s="39"/>
      <c r="CJ88" s="39"/>
      <c r="CK88" s="51"/>
      <c r="CL88" s="51"/>
      <c r="CM88" s="51"/>
      <c r="CN88" s="51"/>
      <c r="CO88" s="39"/>
      <c r="CP88" s="39"/>
      <c r="CQ88" s="39"/>
      <c r="CR88" s="39"/>
      <c r="CS88" s="39"/>
      <c r="CT88" s="39"/>
      <c r="CU88" s="39"/>
      <c r="CV88" s="39"/>
      <c r="CW88" s="51"/>
      <c r="CX88" s="51"/>
      <c r="CY88" s="51"/>
      <c r="CZ88" s="51"/>
      <c r="DA88" s="39"/>
      <c r="DB88" s="39"/>
      <c r="DC88" s="39"/>
      <c r="DD88" s="39"/>
      <c r="DE88" s="39"/>
      <c r="DF88" s="39"/>
      <c r="DG88" s="39"/>
      <c r="DH88" s="39"/>
      <c r="DI88" s="51"/>
      <c r="DJ88" s="51"/>
      <c r="DK88" s="51"/>
      <c r="DL88" s="51"/>
      <c r="DM88" s="39"/>
      <c r="DN88" s="39"/>
      <c r="DO88" s="39"/>
      <c r="DP88" s="39"/>
      <c r="DQ88" s="39"/>
      <c r="DR88" s="39"/>
      <c r="DS88" s="39"/>
      <c r="DT88" s="39"/>
      <c r="DU88" s="51"/>
      <c r="DV88" s="51"/>
      <c r="DW88" s="51"/>
    </row>
    <row r="89" spans="1:127" s="33" customFormat="1" ht="12.95" customHeight="1" x14ac:dyDescent="0.2">
      <c r="B89" s="33" t="s">
        <v>46</v>
      </c>
      <c r="E89" s="61">
        <f t="shared" ref="E89:P89" si="81">E81</f>
        <v>0</v>
      </c>
      <c r="F89" s="61">
        <f t="shared" si="81"/>
        <v>0</v>
      </c>
      <c r="G89" s="61">
        <f t="shared" ca="1" si="81"/>
        <v>0</v>
      </c>
      <c r="H89" s="61">
        <f t="shared" ca="1" si="81"/>
        <v>0</v>
      </c>
      <c r="I89" s="61">
        <f t="shared" ca="1" si="81"/>
        <v>0</v>
      </c>
      <c r="J89" s="61">
        <f t="shared" ca="1" si="81"/>
        <v>0</v>
      </c>
      <c r="K89" s="61">
        <f t="shared" ca="1" si="81"/>
        <v>0</v>
      </c>
      <c r="L89" s="61">
        <f t="shared" ca="1" si="81"/>
        <v>0</v>
      </c>
      <c r="M89" s="61">
        <f t="shared" ca="1" si="81"/>
        <v>0</v>
      </c>
      <c r="N89" s="61">
        <f t="shared" ca="1" si="81"/>
        <v>0</v>
      </c>
      <c r="O89" s="61">
        <f t="shared" ca="1" si="81"/>
        <v>0</v>
      </c>
      <c r="P89" s="61">
        <f t="shared" ca="1" si="81"/>
        <v>0</v>
      </c>
      <c r="Q89" s="61">
        <f t="shared" ref="Q89:CB89" ca="1" si="82">Q81</f>
        <v>0</v>
      </c>
      <c r="R89" s="61">
        <f t="shared" ca="1" si="82"/>
        <v>0</v>
      </c>
      <c r="S89" s="61">
        <f t="shared" ca="1" si="82"/>
        <v>0</v>
      </c>
      <c r="T89" s="61">
        <f t="shared" ca="1" si="82"/>
        <v>0</v>
      </c>
      <c r="U89" s="61">
        <f t="shared" ca="1" si="82"/>
        <v>0</v>
      </c>
      <c r="V89" s="61">
        <f t="shared" ca="1" si="82"/>
        <v>0</v>
      </c>
      <c r="W89" s="61">
        <f t="shared" ca="1" si="82"/>
        <v>0</v>
      </c>
      <c r="X89" s="61">
        <f t="shared" ca="1" si="82"/>
        <v>0</v>
      </c>
      <c r="Y89" s="61">
        <f t="shared" ca="1" si="82"/>
        <v>0</v>
      </c>
      <c r="Z89" s="61">
        <f t="shared" ca="1" si="82"/>
        <v>0</v>
      </c>
      <c r="AA89" s="61">
        <f t="shared" ca="1" si="82"/>
        <v>0</v>
      </c>
      <c r="AB89" s="61">
        <f t="shared" ca="1" si="82"/>
        <v>0</v>
      </c>
      <c r="AC89" s="61">
        <f t="shared" ca="1" si="82"/>
        <v>0</v>
      </c>
      <c r="AD89" s="61">
        <f t="shared" ca="1" si="82"/>
        <v>0</v>
      </c>
      <c r="AE89" s="61">
        <f t="shared" ca="1" si="82"/>
        <v>0</v>
      </c>
      <c r="AF89" s="61">
        <f t="shared" ca="1" si="82"/>
        <v>0</v>
      </c>
      <c r="AG89" s="61">
        <f t="shared" ca="1" si="82"/>
        <v>0</v>
      </c>
      <c r="AH89" s="61">
        <f t="shared" ca="1" si="82"/>
        <v>0</v>
      </c>
      <c r="AI89" s="61">
        <f t="shared" ca="1" si="82"/>
        <v>0</v>
      </c>
      <c r="AJ89" s="61">
        <f t="shared" ca="1" si="82"/>
        <v>0</v>
      </c>
      <c r="AK89" s="61">
        <f t="shared" ca="1" si="82"/>
        <v>0</v>
      </c>
      <c r="AL89" s="61">
        <f t="shared" ca="1" si="82"/>
        <v>0</v>
      </c>
      <c r="AM89" s="61">
        <f t="shared" ca="1" si="82"/>
        <v>0</v>
      </c>
      <c r="AN89" s="61">
        <f t="shared" ca="1" si="82"/>
        <v>0</v>
      </c>
      <c r="AO89" s="61">
        <f t="shared" ca="1" si="82"/>
        <v>0</v>
      </c>
      <c r="AP89" s="61">
        <f t="shared" ca="1" si="82"/>
        <v>0</v>
      </c>
      <c r="AQ89" s="61">
        <f t="shared" ca="1" si="82"/>
        <v>0</v>
      </c>
      <c r="AR89" s="61">
        <f t="shared" ca="1" si="82"/>
        <v>0</v>
      </c>
      <c r="AS89" s="61">
        <f t="shared" ca="1" si="82"/>
        <v>0</v>
      </c>
      <c r="AT89" s="61">
        <f t="shared" ca="1" si="82"/>
        <v>0</v>
      </c>
      <c r="AU89" s="61">
        <f t="shared" ca="1" si="82"/>
        <v>0</v>
      </c>
      <c r="AV89" s="61">
        <f t="shared" ca="1" si="82"/>
        <v>0</v>
      </c>
      <c r="AW89" s="61">
        <f t="shared" ca="1" si="82"/>
        <v>0</v>
      </c>
      <c r="AX89" s="61">
        <f t="shared" ca="1" si="82"/>
        <v>0</v>
      </c>
      <c r="AY89" s="61">
        <f t="shared" ca="1" si="82"/>
        <v>0</v>
      </c>
      <c r="AZ89" s="61">
        <f t="shared" ca="1" si="82"/>
        <v>0</v>
      </c>
      <c r="BA89" s="61">
        <f t="shared" ca="1" si="82"/>
        <v>0</v>
      </c>
      <c r="BB89" s="61">
        <f t="shared" ca="1" si="82"/>
        <v>0</v>
      </c>
      <c r="BC89" s="61">
        <f t="shared" ca="1" si="82"/>
        <v>0</v>
      </c>
      <c r="BD89" s="61">
        <f t="shared" ca="1" si="82"/>
        <v>0</v>
      </c>
      <c r="BE89" s="61">
        <f t="shared" ca="1" si="82"/>
        <v>0</v>
      </c>
      <c r="BF89" s="61">
        <f t="shared" ca="1" si="82"/>
        <v>0</v>
      </c>
      <c r="BG89" s="61">
        <f t="shared" ca="1" si="82"/>
        <v>0</v>
      </c>
      <c r="BH89" s="61">
        <f t="shared" ca="1" si="82"/>
        <v>0</v>
      </c>
      <c r="BI89" s="61">
        <f t="shared" ca="1" si="82"/>
        <v>0</v>
      </c>
      <c r="BJ89" s="61">
        <f t="shared" ca="1" si="82"/>
        <v>0</v>
      </c>
      <c r="BK89" s="61">
        <f t="shared" ca="1" si="82"/>
        <v>0</v>
      </c>
      <c r="BL89" s="61">
        <f t="shared" ca="1" si="82"/>
        <v>0</v>
      </c>
      <c r="BM89" s="61">
        <f t="shared" ca="1" si="82"/>
        <v>0</v>
      </c>
      <c r="BN89" s="61">
        <f t="shared" ca="1" si="82"/>
        <v>0</v>
      </c>
      <c r="BO89" s="61">
        <f t="shared" ca="1" si="82"/>
        <v>0</v>
      </c>
      <c r="BP89" s="61">
        <f t="shared" ca="1" si="82"/>
        <v>0</v>
      </c>
      <c r="BQ89" s="61">
        <f t="shared" ca="1" si="82"/>
        <v>0</v>
      </c>
      <c r="BR89" s="61">
        <f t="shared" ca="1" si="82"/>
        <v>0</v>
      </c>
      <c r="BS89" s="61">
        <f t="shared" ca="1" si="82"/>
        <v>0</v>
      </c>
      <c r="BT89" s="61">
        <f t="shared" ca="1" si="82"/>
        <v>0</v>
      </c>
      <c r="BU89" s="61">
        <f t="shared" ca="1" si="82"/>
        <v>0</v>
      </c>
      <c r="BV89" s="61">
        <f t="shared" ca="1" si="82"/>
        <v>0</v>
      </c>
      <c r="BW89" s="61">
        <f t="shared" ca="1" si="82"/>
        <v>0</v>
      </c>
      <c r="BX89" s="61">
        <f t="shared" ca="1" si="82"/>
        <v>0</v>
      </c>
      <c r="BY89" s="61">
        <f t="shared" ca="1" si="82"/>
        <v>0</v>
      </c>
      <c r="BZ89" s="61">
        <f t="shared" ca="1" si="82"/>
        <v>0</v>
      </c>
      <c r="CA89" s="61">
        <f t="shared" ca="1" si="82"/>
        <v>0</v>
      </c>
      <c r="CB89" s="61">
        <f t="shared" ca="1" si="82"/>
        <v>0</v>
      </c>
      <c r="CC89" s="61">
        <f t="shared" ref="CC89:DW89" ca="1" si="83">CC81</f>
        <v>0</v>
      </c>
      <c r="CD89" s="61">
        <f t="shared" ca="1" si="83"/>
        <v>0</v>
      </c>
      <c r="CE89" s="61">
        <f t="shared" ca="1" si="83"/>
        <v>0</v>
      </c>
      <c r="CF89" s="61">
        <f t="shared" ca="1" si="83"/>
        <v>0</v>
      </c>
      <c r="CG89" s="61">
        <f t="shared" ca="1" si="83"/>
        <v>0</v>
      </c>
      <c r="CH89" s="61">
        <f t="shared" ca="1" si="83"/>
        <v>0</v>
      </c>
      <c r="CI89" s="61">
        <f t="shared" ca="1" si="83"/>
        <v>0</v>
      </c>
      <c r="CJ89" s="61">
        <f t="shared" ca="1" si="83"/>
        <v>0</v>
      </c>
      <c r="CK89" s="61">
        <f t="shared" ca="1" si="83"/>
        <v>0</v>
      </c>
      <c r="CL89" s="61">
        <f t="shared" ca="1" si="83"/>
        <v>0</v>
      </c>
      <c r="CM89" s="61">
        <f t="shared" ca="1" si="83"/>
        <v>0</v>
      </c>
      <c r="CN89" s="61">
        <f t="shared" ca="1" si="83"/>
        <v>0</v>
      </c>
      <c r="CO89" s="61">
        <f t="shared" ca="1" si="83"/>
        <v>0</v>
      </c>
      <c r="CP89" s="61">
        <f t="shared" ca="1" si="83"/>
        <v>0</v>
      </c>
      <c r="CQ89" s="61">
        <f t="shared" ca="1" si="83"/>
        <v>0</v>
      </c>
      <c r="CR89" s="61">
        <f t="shared" ca="1" si="83"/>
        <v>0</v>
      </c>
      <c r="CS89" s="61">
        <f t="shared" ca="1" si="83"/>
        <v>0</v>
      </c>
      <c r="CT89" s="61">
        <f t="shared" ca="1" si="83"/>
        <v>0</v>
      </c>
      <c r="CU89" s="61">
        <f t="shared" ca="1" si="83"/>
        <v>0</v>
      </c>
      <c r="CV89" s="61">
        <f t="shared" ca="1" si="83"/>
        <v>0</v>
      </c>
      <c r="CW89" s="61">
        <f t="shared" ca="1" si="83"/>
        <v>0</v>
      </c>
      <c r="CX89" s="61">
        <f t="shared" ca="1" si="83"/>
        <v>0</v>
      </c>
      <c r="CY89" s="61">
        <f t="shared" ca="1" si="83"/>
        <v>0</v>
      </c>
      <c r="CZ89" s="61">
        <f t="shared" ca="1" si="83"/>
        <v>0</v>
      </c>
      <c r="DA89" s="61">
        <f t="shared" ca="1" si="83"/>
        <v>0</v>
      </c>
      <c r="DB89" s="61">
        <f t="shared" ca="1" si="83"/>
        <v>0</v>
      </c>
      <c r="DC89" s="61">
        <f t="shared" ca="1" si="83"/>
        <v>0</v>
      </c>
      <c r="DD89" s="61">
        <f t="shared" ca="1" si="83"/>
        <v>0</v>
      </c>
      <c r="DE89" s="61">
        <f t="shared" ca="1" si="83"/>
        <v>0</v>
      </c>
      <c r="DF89" s="61">
        <f t="shared" ca="1" si="83"/>
        <v>0</v>
      </c>
      <c r="DG89" s="61">
        <f t="shared" ca="1" si="83"/>
        <v>0</v>
      </c>
      <c r="DH89" s="61">
        <f t="shared" ca="1" si="83"/>
        <v>0</v>
      </c>
      <c r="DI89" s="61">
        <f t="shared" ca="1" si="83"/>
        <v>0</v>
      </c>
      <c r="DJ89" s="61">
        <f t="shared" ca="1" si="83"/>
        <v>0</v>
      </c>
      <c r="DK89" s="61">
        <f t="shared" ca="1" si="83"/>
        <v>0</v>
      </c>
      <c r="DL89" s="61">
        <f t="shared" ca="1" si="83"/>
        <v>0</v>
      </c>
      <c r="DM89" s="61">
        <f t="shared" ca="1" si="83"/>
        <v>0</v>
      </c>
      <c r="DN89" s="61">
        <f t="shared" ca="1" si="83"/>
        <v>0</v>
      </c>
      <c r="DO89" s="61">
        <f t="shared" ca="1" si="83"/>
        <v>0</v>
      </c>
      <c r="DP89" s="61">
        <f t="shared" ca="1" si="83"/>
        <v>0</v>
      </c>
      <c r="DQ89" s="61">
        <f t="shared" ca="1" si="83"/>
        <v>0</v>
      </c>
      <c r="DR89" s="61">
        <f t="shared" ca="1" si="83"/>
        <v>0</v>
      </c>
      <c r="DS89" s="61">
        <f t="shared" ca="1" si="83"/>
        <v>0</v>
      </c>
      <c r="DT89" s="61">
        <f t="shared" ca="1" si="83"/>
        <v>0</v>
      </c>
      <c r="DU89" s="61">
        <f t="shared" ca="1" si="83"/>
        <v>0</v>
      </c>
      <c r="DV89" s="61">
        <f t="shared" ca="1" si="83"/>
        <v>0</v>
      </c>
      <c r="DW89" s="61">
        <f t="shared" ca="1" si="83"/>
        <v>0</v>
      </c>
    </row>
    <row r="90" spans="1:127" ht="12.95" customHeight="1" x14ac:dyDescent="0.2">
      <c r="B90" t="s">
        <v>47</v>
      </c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  <c r="DT90" s="51"/>
      <c r="DU90" s="51"/>
      <c r="DV90" s="51"/>
      <c r="DW90" s="51"/>
    </row>
    <row r="91" spans="1:127" ht="12.95" customHeight="1" x14ac:dyDescent="0.2">
      <c r="C91" t="s">
        <v>48</v>
      </c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  <c r="DW91" s="51"/>
    </row>
    <row r="92" spans="1:127" ht="12.95" customHeight="1" x14ac:dyDescent="0.2">
      <c r="D92" t="s">
        <v>37</v>
      </c>
      <c r="E92" s="51">
        <f>'Internal data'!E$164</f>
        <v>0</v>
      </c>
      <c r="F92" s="51">
        <f>'Internal data'!F$164</f>
        <v>0</v>
      </c>
      <c r="G92" s="51">
        <f>'Internal data'!G$164</f>
        <v>0</v>
      </c>
      <c r="H92" s="51">
        <f>'Internal data'!H$164</f>
        <v>0</v>
      </c>
      <c r="I92" s="51">
        <f>'Internal data'!I$164</f>
        <v>0</v>
      </c>
      <c r="J92" s="51">
        <f>'Internal data'!J$164</f>
        <v>0</v>
      </c>
      <c r="K92" s="51">
        <f>'Internal data'!K$164</f>
        <v>0</v>
      </c>
      <c r="L92" s="51">
        <f>'Internal data'!L$164</f>
        <v>0</v>
      </c>
      <c r="M92" s="51">
        <f>'Internal data'!M$164</f>
        <v>0</v>
      </c>
      <c r="N92" s="51">
        <f>'Internal data'!N$164</f>
        <v>0</v>
      </c>
      <c r="O92" s="51">
        <f>'Internal data'!O$164</f>
        <v>0</v>
      </c>
      <c r="P92" s="51">
        <f>'Internal data'!P$164</f>
        <v>0</v>
      </c>
      <c r="Q92" s="51">
        <f>'Internal data'!Q$164</f>
        <v>0</v>
      </c>
      <c r="R92" s="51">
        <f>'Internal data'!R$164</f>
        <v>0</v>
      </c>
      <c r="S92" s="51">
        <f>'Internal data'!S$164</f>
        <v>0</v>
      </c>
      <c r="T92" s="51">
        <f>'Internal data'!T$164</f>
        <v>0</v>
      </c>
      <c r="U92" s="51">
        <f>'Internal data'!U$164</f>
        <v>0</v>
      </c>
      <c r="V92" s="51">
        <f>'Internal data'!V$164</f>
        <v>0</v>
      </c>
      <c r="W92" s="51">
        <f>'Internal data'!W$164</f>
        <v>0</v>
      </c>
      <c r="X92" s="51">
        <f>'Internal data'!X$164</f>
        <v>0</v>
      </c>
      <c r="Y92" s="51">
        <f>'Internal data'!Y$164</f>
        <v>0</v>
      </c>
      <c r="Z92" s="51">
        <f>'Internal data'!Z$164</f>
        <v>0</v>
      </c>
      <c r="AA92" s="51">
        <f>'Internal data'!AA$164</f>
        <v>0</v>
      </c>
      <c r="AB92" s="51">
        <f>'Internal data'!AB$164</f>
        <v>0</v>
      </c>
      <c r="AC92" s="51">
        <f>'Internal data'!AC$164</f>
        <v>0</v>
      </c>
      <c r="AD92" s="51">
        <f>'Internal data'!AD$164</f>
        <v>0</v>
      </c>
      <c r="AE92" s="51">
        <f>'Internal data'!AE$164</f>
        <v>0</v>
      </c>
      <c r="AF92" s="51">
        <f>'Internal data'!AF$164</f>
        <v>0</v>
      </c>
      <c r="AG92" s="51">
        <f>'Internal data'!AG$164</f>
        <v>0</v>
      </c>
      <c r="AH92" s="51">
        <f>'Internal data'!AH$164</f>
        <v>0</v>
      </c>
      <c r="AI92" s="51">
        <f>'Internal data'!AI$164</f>
        <v>0</v>
      </c>
      <c r="AJ92" s="51">
        <f>'Internal data'!AJ$164</f>
        <v>0</v>
      </c>
      <c r="AK92" s="51">
        <f>'Internal data'!AK$164</f>
        <v>0</v>
      </c>
      <c r="AL92" s="51">
        <f>'Internal data'!AL$164</f>
        <v>0</v>
      </c>
      <c r="AM92" s="51">
        <f>'Internal data'!AM$164</f>
        <v>0</v>
      </c>
      <c r="AN92" s="51">
        <f>'Internal data'!AN$164</f>
        <v>0</v>
      </c>
      <c r="AO92" s="51">
        <f>'Internal data'!AO$164</f>
        <v>0</v>
      </c>
      <c r="AP92" s="51">
        <f>'Internal data'!AP$164</f>
        <v>0</v>
      </c>
      <c r="AQ92" s="51">
        <f>'Internal data'!AQ$164</f>
        <v>0</v>
      </c>
      <c r="AR92" s="51">
        <f>'Internal data'!AR$164</f>
        <v>0</v>
      </c>
      <c r="AS92" s="51">
        <f>'Internal data'!AS$164</f>
        <v>0</v>
      </c>
      <c r="AT92" s="51">
        <f>'Internal data'!AT$164</f>
        <v>0</v>
      </c>
      <c r="AU92" s="51">
        <f>'Internal data'!AU$164</f>
        <v>0</v>
      </c>
      <c r="AV92" s="51">
        <f>'Internal data'!AV$164</f>
        <v>0</v>
      </c>
      <c r="AW92" s="51">
        <f>'Internal data'!AW$164</f>
        <v>0</v>
      </c>
      <c r="AX92" s="51">
        <f>'Internal data'!AX$164</f>
        <v>0</v>
      </c>
      <c r="AY92" s="51">
        <f>'Internal data'!AY$164</f>
        <v>0</v>
      </c>
      <c r="AZ92" s="51">
        <f>'Internal data'!AZ$164</f>
        <v>0</v>
      </c>
      <c r="BA92" s="51">
        <f>'Internal data'!BA$164</f>
        <v>0</v>
      </c>
      <c r="BB92" s="51">
        <f>'Internal data'!BB$164</f>
        <v>0</v>
      </c>
      <c r="BC92" s="51">
        <f>'Internal data'!BC$164</f>
        <v>0</v>
      </c>
      <c r="BD92" s="51">
        <f>'Internal data'!BD$164</f>
        <v>0</v>
      </c>
      <c r="BE92" s="51">
        <f>'Internal data'!BE$164</f>
        <v>0</v>
      </c>
      <c r="BF92" s="51">
        <f>'Internal data'!BF$164</f>
        <v>0</v>
      </c>
      <c r="BG92" s="51">
        <f>'Internal data'!BG$164</f>
        <v>0</v>
      </c>
      <c r="BH92" s="51">
        <f>'Internal data'!BH$164</f>
        <v>0</v>
      </c>
      <c r="BI92" s="51">
        <f>'Internal data'!BI$164</f>
        <v>0</v>
      </c>
      <c r="BJ92" s="51">
        <f>'Internal data'!BJ$164</f>
        <v>0</v>
      </c>
      <c r="BK92" s="51">
        <f>'Internal data'!BK$164</f>
        <v>0</v>
      </c>
      <c r="BL92" s="51">
        <f>'Internal data'!BL$164</f>
        <v>0</v>
      </c>
      <c r="BM92" s="51">
        <f>'Internal data'!BM$164</f>
        <v>0</v>
      </c>
      <c r="BN92" s="51">
        <f>'Internal data'!BN$164</f>
        <v>0</v>
      </c>
      <c r="BO92" s="51">
        <f>'Internal data'!BO$164</f>
        <v>0</v>
      </c>
      <c r="BP92" s="51">
        <f>'Internal data'!BP$164</f>
        <v>0</v>
      </c>
      <c r="BQ92" s="51">
        <f>'Internal data'!BQ$164</f>
        <v>0</v>
      </c>
      <c r="BR92" s="51">
        <f>'Internal data'!BR$164</f>
        <v>0</v>
      </c>
      <c r="BS92" s="51">
        <f>'Internal data'!BS$164</f>
        <v>0</v>
      </c>
      <c r="BT92" s="51">
        <f>'Internal data'!BT$164</f>
        <v>0</v>
      </c>
      <c r="BU92" s="51">
        <f>'Internal data'!BU$164</f>
        <v>0</v>
      </c>
      <c r="BV92" s="51">
        <f>'Internal data'!BV$164</f>
        <v>0</v>
      </c>
      <c r="BW92" s="51">
        <f>'Internal data'!BW$164</f>
        <v>0</v>
      </c>
      <c r="BX92" s="51">
        <f>'Internal data'!BX$164</f>
        <v>0</v>
      </c>
      <c r="BY92" s="51">
        <f>'Internal data'!BY$164</f>
        <v>0</v>
      </c>
      <c r="BZ92" s="51">
        <f>'Internal data'!BZ$164</f>
        <v>0</v>
      </c>
      <c r="CA92" s="51">
        <f>'Internal data'!CA$164</f>
        <v>0</v>
      </c>
      <c r="CB92" s="51">
        <f>'Internal data'!CB$164</f>
        <v>0</v>
      </c>
      <c r="CC92" s="51">
        <f>'Internal data'!CC$164</f>
        <v>0</v>
      </c>
      <c r="CD92" s="51">
        <f>'Internal data'!CD$164</f>
        <v>0</v>
      </c>
      <c r="CE92" s="51">
        <f>'Internal data'!CE$164</f>
        <v>0</v>
      </c>
      <c r="CF92" s="51">
        <f>'Internal data'!CF$164</f>
        <v>0</v>
      </c>
      <c r="CG92" s="51">
        <f>'Internal data'!CG$164</f>
        <v>0</v>
      </c>
      <c r="CH92" s="51">
        <f>'Internal data'!CH$164</f>
        <v>0</v>
      </c>
      <c r="CI92" s="51">
        <f>'Internal data'!CI$164</f>
        <v>0</v>
      </c>
      <c r="CJ92" s="51">
        <f>'Internal data'!CJ$164</f>
        <v>0</v>
      </c>
      <c r="CK92" s="51">
        <f>'Internal data'!CK$164</f>
        <v>0</v>
      </c>
      <c r="CL92" s="51">
        <f>'Internal data'!CL$164</f>
        <v>0</v>
      </c>
      <c r="CM92" s="51">
        <f>'Internal data'!CM$164</f>
        <v>0</v>
      </c>
      <c r="CN92" s="51">
        <f>'Internal data'!CN$164</f>
        <v>0</v>
      </c>
      <c r="CO92" s="51">
        <f>'Internal data'!CO$164</f>
        <v>0</v>
      </c>
      <c r="CP92" s="51">
        <f>'Internal data'!CP$164</f>
        <v>0</v>
      </c>
      <c r="CQ92" s="51">
        <f>'Internal data'!CQ$164</f>
        <v>0</v>
      </c>
      <c r="CR92" s="51">
        <f>'Internal data'!CR$164</f>
        <v>0</v>
      </c>
      <c r="CS92" s="51">
        <f>'Internal data'!CS$164</f>
        <v>0</v>
      </c>
      <c r="CT92" s="51">
        <f>'Internal data'!CT$164</f>
        <v>0</v>
      </c>
      <c r="CU92" s="51">
        <f>'Internal data'!CU$164</f>
        <v>0</v>
      </c>
      <c r="CV92" s="51">
        <f>'Internal data'!CV$164</f>
        <v>0</v>
      </c>
      <c r="CW92" s="51">
        <f>'Internal data'!CW$164</f>
        <v>0</v>
      </c>
      <c r="CX92" s="51">
        <f>'Internal data'!CX$164</f>
        <v>0</v>
      </c>
      <c r="CY92" s="51">
        <f>'Internal data'!CY$164</f>
        <v>0</v>
      </c>
      <c r="CZ92" s="51">
        <f>'Internal data'!CZ$164</f>
        <v>0</v>
      </c>
      <c r="DA92" s="51">
        <f>'Internal data'!DA$164</f>
        <v>0</v>
      </c>
      <c r="DB92" s="51">
        <f>'Internal data'!DB$164</f>
        <v>0</v>
      </c>
      <c r="DC92" s="51">
        <f>'Internal data'!DC$164</f>
        <v>0</v>
      </c>
      <c r="DD92" s="51">
        <f>'Internal data'!DD$164</f>
        <v>0</v>
      </c>
      <c r="DE92" s="51">
        <f>'Internal data'!DE$164</f>
        <v>0</v>
      </c>
      <c r="DF92" s="51">
        <f>'Internal data'!DF$164</f>
        <v>0</v>
      </c>
      <c r="DG92" s="51">
        <f>'Internal data'!DG$164</f>
        <v>0</v>
      </c>
      <c r="DH92" s="51">
        <f>'Internal data'!DH$164</f>
        <v>0</v>
      </c>
      <c r="DI92" s="51">
        <f>'Internal data'!DI$164</f>
        <v>0</v>
      </c>
      <c r="DJ92" s="51">
        <f>'Internal data'!DJ$164</f>
        <v>0</v>
      </c>
      <c r="DK92" s="51">
        <f>'Internal data'!DK$164</f>
        <v>0</v>
      </c>
      <c r="DL92" s="51">
        <f>'Internal data'!DL$164</f>
        <v>0</v>
      </c>
      <c r="DM92" s="51">
        <f>'Internal data'!DM$164</f>
        <v>0</v>
      </c>
      <c r="DN92" s="51">
        <f>'Internal data'!DN$164</f>
        <v>0</v>
      </c>
      <c r="DO92" s="51">
        <f>'Internal data'!DO$164</f>
        <v>0</v>
      </c>
      <c r="DP92" s="51">
        <f>'Internal data'!DP$164</f>
        <v>0</v>
      </c>
      <c r="DQ92" s="51">
        <f>'Internal data'!DQ$164</f>
        <v>0</v>
      </c>
      <c r="DR92" s="51">
        <f>'Internal data'!DR$164</f>
        <v>0</v>
      </c>
      <c r="DS92" s="51">
        <f>'Internal data'!DS$164</f>
        <v>0</v>
      </c>
      <c r="DT92" s="51">
        <f>'Internal data'!DT$164</f>
        <v>0</v>
      </c>
      <c r="DU92" s="51">
        <f>'Internal data'!DU$164</f>
        <v>0</v>
      </c>
      <c r="DV92" s="51">
        <f>'Internal data'!DV$164</f>
        <v>0</v>
      </c>
      <c r="DW92" s="51">
        <f>'Internal data'!DW$164</f>
        <v>0</v>
      </c>
    </row>
    <row r="93" spans="1:127" ht="12.95" customHeight="1" x14ac:dyDescent="0.2">
      <c r="D93" t="s">
        <v>49</v>
      </c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/>
      <c r="DH93" s="51"/>
      <c r="DI93" s="51"/>
      <c r="DJ93" s="51"/>
      <c r="DK93" s="51"/>
      <c r="DL93" s="51"/>
      <c r="DM93" s="51"/>
      <c r="DN93" s="51"/>
      <c r="DO93" s="51"/>
      <c r="DP93" s="51"/>
      <c r="DQ93" s="51"/>
      <c r="DR93" s="51"/>
      <c r="DS93" s="51"/>
      <c r="DT93" s="51"/>
      <c r="DU93" s="51"/>
      <c r="DV93" s="51"/>
      <c r="DW93" s="51"/>
    </row>
    <row r="94" spans="1:127" ht="12.95" customHeight="1" x14ac:dyDescent="0.2">
      <c r="D94" t="s">
        <v>50</v>
      </c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  <c r="DW94" s="51"/>
    </row>
    <row r="95" spans="1:127" ht="12.95" customHeight="1" x14ac:dyDescent="0.2">
      <c r="D95" t="s">
        <v>51</v>
      </c>
      <c r="E95" s="51">
        <f>-E7+'Internal data'!E112</f>
        <v>0</v>
      </c>
      <c r="F95" s="51">
        <f t="shared" ref="F95:P97" si="84">E7-F7</f>
        <v>0</v>
      </c>
      <c r="G95" s="51">
        <f t="shared" si="84"/>
        <v>0</v>
      </c>
      <c r="H95" s="51">
        <f t="shared" si="84"/>
        <v>0</v>
      </c>
      <c r="I95" s="51">
        <f t="shared" si="84"/>
        <v>0</v>
      </c>
      <c r="J95" s="51">
        <f t="shared" si="84"/>
        <v>0</v>
      </c>
      <c r="K95" s="51">
        <f t="shared" si="84"/>
        <v>0</v>
      </c>
      <c r="L95" s="51">
        <f t="shared" si="84"/>
        <v>0</v>
      </c>
      <c r="M95" s="51">
        <f t="shared" si="84"/>
        <v>0</v>
      </c>
      <c r="N95" s="51">
        <f t="shared" si="84"/>
        <v>0</v>
      </c>
      <c r="O95" s="51">
        <f t="shared" si="84"/>
        <v>0</v>
      </c>
      <c r="P95" s="51">
        <f t="shared" si="84"/>
        <v>0</v>
      </c>
      <c r="Q95" s="51">
        <f t="shared" ref="Q95:AV95" si="85">P7-Q7</f>
        <v>0</v>
      </c>
      <c r="R95" s="51">
        <f t="shared" si="85"/>
        <v>0</v>
      </c>
      <c r="S95" s="51">
        <f t="shared" si="85"/>
        <v>0</v>
      </c>
      <c r="T95" s="51">
        <f t="shared" si="85"/>
        <v>0</v>
      </c>
      <c r="U95" s="51">
        <f t="shared" si="85"/>
        <v>0</v>
      </c>
      <c r="V95" s="51">
        <f t="shared" si="85"/>
        <v>0</v>
      </c>
      <c r="W95" s="51">
        <f t="shared" si="85"/>
        <v>0</v>
      </c>
      <c r="X95" s="51">
        <f t="shared" si="85"/>
        <v>0</v>
      </c>
      <c r="Y95" s="51">
        <f t="shared" si="85"/>
        <v>0</v>
      </c>
      <c r="Z95" s="51">
        <f t="shared" si="85"/>
        <v>0</v>
      </c>
      <c r="AA95" s="51">
        <f t="shared" si="85"/>
        <v>0</v>
      </c>
      <c r="AB95" s="51">
        <f t="shared" si="85"/>
        <v>0</v>
      </c>
      <c r="AC95" s="51">
        <f t="shared" si="85"/>
        <v>0</v>
      </c>
      <c r="AD95" s="51">
        <f t="shared" si="85"/>
        <v>0</v>
      </c>
      <c r="AE95" s="51">
        <f t="shared" si="85"/>
        <v>0</v>
      </c>
      <c r="AF95" s="51">
        <f t="shared" si="85"/>
        <v>0</v>
      </c>
      <c r="AG95" s="51">
        <f t="shared" si="85"/>
        <v>0</v>
      </c>
      <c r="AH95" s="51">
        <f t="shared" si="85"/>
        <v>0</v>
      </c>
      <c r="AI95" s="51">
        <f t="shared" si="85"/>
        <v>0</v>
      </c>
      <c r="AJ95" s="51">
        <f t="shared" si="85"/>
        <v>0</v>
      </c>
      <c r="AK95" s="51">
        <f t="shared" si="85"/>
        <v>0</v>
      </c>
      <c r="AL95" s="51">
        <f t="shared" si="85"/>
        <v>0</v>
      </c>
      <c r="AM95" s="51">
        <f t="shared" si="85"/>
        <v>0</v>
      </c>
      <c r="AN95" s="51">
        <f t="shared" si="85"/>
        <v>0</v>
      </c>
      <c r="AO95" s="51">
        <f t="shared" si="85"/>
        <v>0</v>
      </c>
      <c r="AP95" s="51">
        <f t="shared" si="85"/>
        <v>0</v>
      </c>
      <c r="AQ95" s="51">
        <f t="shared" si="85"/>
        <v>0</v>
      </c>
      <c r="AR95" s="51">
        <f t="shared" si="85"/>
        <v>0</v>
      </c>
      <c r="AS95" s="51">
        <f t="shared" si="85"/>
        <v>0</v>
      </c>
      <c r="AT95" s="51">
        <f t="shared" si="85"/>
        <v>0</v>
      </c>
      <c r="AU95" s="51">
        <f t="shared" si="85"/>
        <v>0</v>
      </c>
      <c r="AV95" s="51">
        <f t="shared" si="85"/>
        <v>0</v>
      </c>
      <c r="AW95" s="51">
        <f t="shared" ref="AW95:CB95" si="86">AV7-AW7</f>
        <v>0</v>
      </c>
      <c r="AX95" s="51">
        <f t="shared" si="86"/>
        <v>0</v>
      </c>
      <c r="AY95" s="51">
        <f t="shared" si="86"/>
        <v>0</v>
      </c>
      <c r="AZ95" s="51">
        <f t="shared" si="86"/>
        <v>0</v>
      </c>
      <c r="BA95" s="51">
        <f t="shared" si="86"/>
        <v>0</v>
      </c>
      <c r="BB95" s="51">
        <f t="shared" si="86"/>
        <v>0</v>
      </c>
      <c r="BC95" s="51">
        <f t="shared" si="86"/>
        <v>0</v>
      </c>
      <c r="BD95" s="51">
        <f t="shared" si="86"/>
        <v>0</v>
      </c>
      <c r="BE95" s="51">
        <f t="shared" si="86"/>
        <v>0</v>
      </c>
      <c r="BF95" s="51">
        <f t="shared" si="86"/>
        <v>0</v>
      </c>
      <c r="BG95" s="51">
        <f t="shared" si="86"/>
        <v>0</v>
      </c>
      <c r="BH95" s="51">
        <f t="shared" si="86"/>
        <v>0</v>
      </c>
      <c r="BI95" s="51">
        <f t="shared" si="86"/>
        <v>0</v>
      </c>
      <c r="BJ95" s="51">
        <f t="shared" si="86"/>
        <v>0</v>
      </c>
      <c r="BK95" s="51">
        <f t="shared" si="86"/>
        <v>0</v>
      </c>
      <c r="BL95" s="51">
        <f t="shared" si="86"/>
        <v>0</v>
      </c>
      <c r="BM95" s="51">
        <f t="shared" si="86"/>
        <v>0</v>
      </c>
      <c r="BN95" s="51">
        <f t="shared" si="86"/>
        <v>0</v>
      </c>
      <c r="BO95" s="51">
        <f t="shared" si="86"/>
        <v>0</v>
      </c>
      <c r="BP95" s="51">
        <f t="shared" si="86"/>
        <v>0</v>
      </c>
      <c r="BQ95" s="51">
        <f t="shared" si="86"/>
        <v>0</v>
      </c>
      <c r="BR95" s="51">
        <f t="shared" si="86"/>
        <v>0</v>
      </c>
      <c r="BS95" s="51">
        <f t="shared" si="86"/>
        <v>0</v>
      </c>
      <c r="BT95" s="51">
        <f t="shared" si="86"/>
        <v>0</v>
      </c>
      <c r="BU95" s="51">
        <f t="shared" si="86"/>
        <v>0</v>
      </c>
      <c r="BV95" s="51">
        <f t="shared" si="86"/>
        <v>0</v>
      </c>
      <c r="BW95" s="51">
        <f t="shared" si="86"/>
        <v>0</v>
      </c>
      <c r="BX95" s="51">
        <f t="shared" si="86"/>
        <v>0</v>
      </c>
      <c r="BY95" s="51">
        <f t="shared" si="86"/>
        <v>0</v>
      </c>
      <c r="BZ95" s="51">
        <f t="shared" si="86"/>
        <v>0</v>
      </c>
      <c r="CA95" s="51">
        <f t="shared" si="86"/>
        <v>0</v>
      </c>
      <c r="CB95" s="51">
        <f t="shared" si="86"/>
        <v>0</v>
      </c>
      <c r="CC95" s="51">
        <f t="shared" ref="CC95:DH95" si="87">CB7-CC7</f>
        <v>0</v>
      </c>
      <c r="CD95" s="51">
        <f t="shared" si="87"/>
        <v>0</v>
      </c>
      <c r="CE95" s="51">
        <f t="shared" si="87"/>
        <v>0</v>
      </c>
      <c r="CF95" s="51">
        <f t="shared" si="87"/>
        <v>0</v>
      </c>
      <c r="CG95" s="51">
        <f t="shared" si="87"/>
        <v>0</v>
      </c>
      <c r="CH95" s="51">
        <f t="shared" si="87"/>
        <v>0</v>
      </c>
      <c r="CI95" s="51">
        <f t="shared" si="87"/>
        <v>0</v>
      </c>
      <c r="CJ95" s="51">
        <f t="shared" si="87"/>
        <v>0</v>
      </c>
      <c r="CK95" s="51">
        <f t="shared" si="87"/>
        <v>0</v>
      </c>
      <c r="CL95" s="51">
        <f t="shared" si="87"/>
        <v>0</v>
      </c>
      <c r="CM95" s="51">
        <f t="shared" si="87"/>
        <v>0</v>
      </c>
      <c r="CN95" s="51">
        <f t="shared" si="87"/>
        <v>0</v>
      </c>
      <c r="CO95" s="51">
        <f t="shared" si="87"/>
        <v>0</v>
      </c>
      <c r="CP95" s="51">
        <f t="shared" si="87"/>
        <v>0</v>
      </c>
      <c r="CQ95" s="51">
        <f t="shared" si="87"/>
        <v>0</v>
      </c>
      <c r="CR95" s="51">
        <f t="shared" si="87"/>
        <v>0</v>
      </c>
      <c r="CS95" s="51">
        <f t="shared" si="87"/>
        <v>0</v>
      </c>
      <c r="CT95" s="51">
        <f t="shared" si="87"/>
        <v>0</v>
      </c>
      <c r="CU95" s="51">
        <f t="shared" si="87"/>
        <v>0</v>
      </c>
      <c r="CV95" s="51">
        <f t="shared" si="87"/>
        <v>0</v>
      </c>
      <c r="CW95" s="51">
        <f t="shared" si="87"/>
        <v>0</v>
      </c>
      <c r="CX95" s="51">
        <f t="shared" si="87"/>
        <v>0</v>
      </c>
      <c r="CY95" s="51">
        <f t="shared" si="87"/>
        <v>0</v>
      </c>
      <c r="CZ95" s="51">
        <f t="shared" si="87"/>
        <v>0</v>
      </c>
      <c r="DA95" s="51">
        <f t="shared" si="87"/>
        <v>0</v>
      </c>
      <c r="DB95" s="51">
        <f t="shared" si="87"/>
        <v>0</v>
      </c>
      <c r="DC95" s="51">
        <f t="shared" si="87"/>
        <v>0</v>
      </c>
      <c r="DD95" s="51">
        <f t="shared" si="87"/>
        <v>0</v>
      </c>
      <c r="DE95" s="51">
        <f t="shared" si="87"/>
        <v>0</v>
      </c>
      <c r="DF95" s="51">
        <f t="shared" si="87"/>
        <v>0</v>
      </c>
      <c r="DG95" s="51">
        <f t="shared" si="87"/>
        <v>0</v>
      </c>
      <c r="DH95" s="51">
        <f t="shared" si="87"/>
        <v>0</v>
      </c>
      <c r="DI95" s="51">
        <f t="shared" ref="DI95:DW95" si="88">DH7-DI7</f>
        <v>0</v>
      </c>
      <c r="DJ95" s="51">
        <f t="shared" si="88"/>
        <v>0</v>
      </c>
      <c r="DK95" s="51">
        <f t="shared" si="88"/>
        <v>0</v>
      </c>
      <c r="DL95" s="51">
        <f t="shared" si="88"/>
        <v>0</v>
      </c>
      <c r="DM95" s="51">
        <f t="shared" si="88"/>
        <v>0</v>
      </c>
      <c r="DN95" s="51">
        <f t="shared" si="88"/>
        <v>0</v>
      </c>
      <c r="DO95" s="51">
        <f t="shared" si="88"/>
        <v>0</v>
      </c>
      <c r="DP95" s="51">
        <f t="shared" si="88"/>
        <v>0</v>
      </c>
      <c r="DQ95" s="51">
        <f t="shared" si="88"/>
        <v>0</v>
      </c>
      <c r="DR95" s="51">
        <f t="shared" si="88"/>
        <v>0</v>
      </c>
      <c r="DS95" s="51">
        <f t="shared" si="88"/>
        <v>0</v>
      </c>
      <c r="DT95" s="51">
        <f t="shared" si="88"/>
        <v>0</v>
      </c>
      <c r="DU95" s="51">
        <f t="shared" si="88"/>
        <v>0</v>
      </c>
      <c r="DV95" s="51">
        <f t="shared" si="88"/>
        <v>0</v>
      </c>
      <c r="DW95" s="51">
        <f t="shared" si="88"/>
        <v>0</v>
      </c>
    </row>
    <row r="96" spans="1:127" ht="12.95" customHeight="1" x14ac:dyDescent="0.2">
      <c r="D96" t="s">
        <v>52</v>
      </c>
      <c r="E96" s="51">
        <f>-E8 +'Internal data'!E129</f>
        <v>0</v>
      </c>
      <c r="F96" s="51">
        <f t="shared" si="84"/>
        <v>0</v>
      </c>
      <c r="G96" s="51">
        <f t="shared" si="84"/>
        <v>0</v>
      </c>
      <c r="H96" s="51">
        <f t="shared" si="84"/>
        <v>0</v>
      </c>
      <c r="I96" s="51">
        <f t="shared" si="84"/>
        <v>0</v>
      </c>
      <c r="J96" s="51">
        <f t="shared" si="84"/>
        <v>0</v>
      </c>
      <c r="K96" s="51">
        <f t="shared" si="84"/>
        <v>0</v>
      </c>
      <c r="L96" s="51">
        <f t="shared" si="84"/>
        <v>0</v>
      </c>
      <c r="M96" s="51">
        <f t="shared" si="84"/>
        <v>0</v>
      </c>
      <c r="N96" s="51">
        <f t="shared" si="84"/>
        <v>0</v>
      </c>
      <c r="O96" s="51">
        <f t="shared" si="84"/>
        <v>0</v>
      </c>
      <c r="P96" s="51">
        <f t="shared" si="84"/>
        <v>0</v>
      </c>
      <c r="Q96" s="51">
        <f t="shared" ref="Q96:AV96" si="89">P8-Q8</f>
        <v>0</v>
      </c>
      <c r="R96" s="51">
        <f t="shared" si="89"/>
        <v>0</v>
      </c>
      <c r="S96" s="51">
        <f t="shared" si="89"/>
        <v>0</v>
      </c>
      <c r="T96" s="51">
        <f t="shared" si="89"/>
        <v>0</v>
      </c>
      <c r="U96" s="51">
        <f t="shared" si="89"/>
        <v>0</v>
      </c>
      <c r="V96" s="51">
        <f t="shared" si="89"/>
        <v>0</v>
      </c>
      <c r="W96" s="51">
        <f t="shared" si="89"/>
        <v>0</v>
      </c>
      <c r="X96" s="51">
        <f t="shared" si="89"/>
        <v>0</v>
      </c>
      <c r="Y96" s="51">
        <f t="shared" si="89"/>
        <v>0</v>
      </c>
      <c r="Z96" s="51">
        <f t="shared" si="89"/>
        <v>0</v>
      </c>
      <c r="AA96" s="51">
        <f t="shared" si="89"/>
        <v>0</v>
      </c>
      <c r="AB96" s="51">
        <f t="shared" si="89"/>
        <v>0</v>
      </c>
      <c r="AC96" s="51">
        <f t="shared" si="89"/>
        <v>0</v>
      </c>
      <c r="AD96" s="51">
        <f t="shared" si="89"/>
        <v>0</v>
      </c>
      <c r="AE96" s="51">
        <f t="shared" si="89"/>
        <v>0</v>
      </c>
      <c r="AF96" s="51">
        <f t="shared" si="89"/>
        <v>0</v>
      </c>
      <c r="AG96" s="51">
        <f t="shared" si="89"/>
        <v>0</v>
      </c>
      <c r="AH96" s="51">
        <f t="shared" si="89"/>
        <v>0</v>
      </c>
      <c r="AI96" s="51">
        <f t="shared" si="89"/>
        <v>0</v>
      </c>
      <c r="AJ96" s="51">
        <f t="shared" si="89"/>
        <v>0</v>
      </c>
      <c r="AK96" s="51">
        <f t="shared" si="89"/>
        <v>0</v>
      </c>
      <c r="AL96" s="51">
        <f t="shared" si="89"/>
        <v>0</v>
      </c>
      <c r="AM96" s="51">
        <f t="shared" si="89"/>
        <v>0</v>
      </c>
      <c r="AN96" s="51">
        <f t="shared" si="89"/>
        <v>0</v>
      </c>
      <c r="AO96" s="51">
        <f t="shared" si="89"/>
        <v>0</v>
      </c>
      <c r="AP96" s="51">
        <f t="shared" si="89"/>
        <v>0</v>
      </c>
      <c r="AQ96" s="51">
        <f t="shared" si="89"/>
        <v>0</v>
      </c>
      <c r="AR96" s="51">
        <f t="shared" si="89"/>
        <v>0</v>
      </c>
      <c r="AS96" s="51">
        <f t="shared" si="89"/>
        <v>0</v>
      </c>
      <c r="AT96" s="51">
        <f t="shared" si="89"/>
        <v>0</v>
      </c>
      <c r="AU96" s="51">
        <f t="shared" si="89"/>
        <v>0</v>
      </c>
      <c r="AV96" s="51">
        <f t="shared" si="89"/>
        <v>0</v>
      </c>
      <c r="AW96" s="51">
        <f t="shared" ref="AW96:CB96" si="90">AV8-AW8</f>
        <v>0</v>
      </c>
      <c r="AX96" s="51">
        <f t="shared" si="90"/>
        <v>0</v>
      </c>
      <c r="AY96" s="51">
        <f t="shared" si="90"/>
        <v>0</v>
      </c>
      <c r="AZ96" s="51">
        <f t="shared" si="90"/>
        <v>0</v>
      </c>
      <c r="BA96" s="51">
        <f t="shared" si="90"/>
        <v>0</v>
      </c>
      <c r="BB96" s="51">
        <f t="shared" si="90"/>
        <v>0</v>
      </c>
      <c r="BC96" s="51">
        <f t="shared" si="90"/>
        <v>0</v>
      </c>
      <c r="BD96" s="51">
        <f t="shared" si="90"/>
        <v>0</v>
      </c>
      <c r="BE96" s="51">
        <f t="shared" si="90"/>
        <v>0</v>
      </c>
      <c r="BF96" s="51">
        <f t="shared" si="90"/>
        <v>0</v>
      </c>
      <c r="BG96" s="51">
        <f t="shared" si="90"/>
        <v>0</v>
      </c>
      <c r="BH96" s="51">
        <f t="shared" si="90"/>
        <v>0</v>
      </c>
      <c r="BI96" s="51">
        <f t="shared" si="90"/>
        <v>0</v>
      </c>
      <c r="BJ96" s="51">
        <f t="shared" si="90"/>
        <v>0</v>
      </c>
      <c r="BK96" s="51">
        <f t="shared" si="90"/>
        <v>0</v>
      </c>
      <c r="BL96" s="51">
        <f t="shared" si="90"/>
        <v>0</v>
      </c>
      <c r="BM96" s="51">
        <f t="shared" si="90"/>
        <v>0</v>
      </c>
      <c r="BN96" s="51">
        <f t="shared" si="90"/>
        <v>0</v>
      </c>
      <c r="BO96" s="51">
        <f t="shared" si="90"/>
        <v>0</v>
      </c>
      <c r="BP96" s="51">
        <f t="shared" si="90"/>
        <v>0</v>
      </c>
      <c r="BQ96" s="51">
        <f t="shared" si="90"/>
        <v>0</v>
      </c>
      <c r="BR96" s="51">
        <f t="shared" si="90"/>
        <v>0</v>
      </c>
      <c r="BS96" s="51">
        <f t="shared" si="90"/>
        <v>0</v>
      </c>
      <c r="BT96" s="51">
        <f t="shared" si="90"/>
        <v>0</v>
      </c>
      <c r="BU96" s="51">
        <f t="shared" si="90"/>
        <v>0</v>
      </c>
      <c r="BV96" s="51">
        <f t="shared" si="90"/>
        <v>0</v>
      </c>
      <c r="BW96" s="51">
        <f t="shared" si="90"/>
        <v>0</v>
      </c>
      <c r="BX96" s="51">
        <f t="shared" si="90"/>
        <v>0</v>
      </c>
      <c r="BY96" s="51">
        <f t="shared" si="90"/>
        <v>0</v>
      </c>
      <c r="BZ96" s="51">
        <f t="shared" si="90"/>
        <v>0</v>
      </c>
      <c r="CA96" s="51">
        <f t="shared" si="90"/>
        <v>0</v>
      </c>
      <c r="CB96" s="51">
        <f t="shared" si="90"/>
        <v>0</v>
      </c>
      <c r="CC96" s="51">
        <f t="shared" ref="CC96:DH96" si="91">CB8-CC8</f>
        <v>0</v>
      </c>
      <c r="CD96" s="51">
        <f t="shared" si="91"/>
        <v>0</v>
      </c>
      <c r="CE96" s="51">
        <f t="shared" si="91"/>
        <v>0</v>
      </c>
      <c r="CF96" s="51">
        <f t="shared" si="91"/>
        <v>0</v>
      </c>
      <c r="CG96" s="51">
        <f t="shared" si="91"/>
        <v>0</v>
      </c>
      <c r="CH96" s="51">
        <f t="shared" si="91"/>
        <v>0</v>
      </c>
      <c r="CI96" s="51">
        <f t="shared" si="91"/>
        <v>0</v>
      </c>
      <c r="CJ96" s="51">
        <f t="shared" si="91"/>
        <v>0</v>
      </c>
      <c r="CK96" s="51">
        <f t="shared" si="91"/>
        <v>0</v>
      </c>
      <c r="CL96" s="51">
        <f t="shared" si="91"/>
        <v>0</v>
      </c>
      <c r="CM96" s="51">
        <f t="shared" si="91"/>
        <v>0</v>
      </c>
      <c r="CN96" s="51">
        <f t="shared" si="91"/>
        <v>0</v>
      </c>
      <c r="CO96" s="51">
        <f t="shared" si="91"/>
        <v>0</v>
      </c>
      <c r="CP96" s="51">
        <f t="shared" si="91"/>
        <v>0</v>
      </c>
      <c r="CQ96" s="51">
        <f t="shared" si="91"/>
        <v>0</v>
      </c>
      <c r="CR96" s="51">
        <f t="shared" si="91"/>
        <v>0</v>
      </c>
      <c r="CS96" s="51">
        <f t="shared" si="91"/>
        <v>0</v>
      </c>
      <c r="CT96" s="51">
        <f t="shared" si="91"/>
        <v>0</v>
      </c>
      <c r="CU96" s="51">
        <f t="shared" si="91"/>
        <v>0</v>
      </c>
      <c r="CV96" s="51">
        <f t="shared" si="91"/>
        <v>0</v>
      </c>
      <c r="CW96" s="51">
        <f t="shared" si="91"/>
        <v>0</v>
      </c>
      <c r="CX96" s="51">
        <f t="shared" si="91"/>
        <v>0</v>
      </c>
      <c r="CY96" s="51">
        <f t="shared" si="91"/>
        <v>0</v>
      </c>
      <c r="CZ96" s="51">
        <f t="shared" si="91"/>
        <v>0</v>
      </c>
      <c r="DA96" s="51">
        <f t="shared" si="91"/>
        <v>0</v>
      </c>
      <c r="DB96" s="51">
        <f t="shared" si="91"/>
        <v>0</v>
      </c>
      <c r="DC96" s="51">
        <f t="shared" si="91"/>
        <v>0</v>
      </c>
      <c r="DD96" s="51">
        <f t="shared" si="91"/>
        <v>0</v>
      </c>
      <c r="DE96" s="51">
        <f t="shared" si="91"/>
        <v>0</v>
      </c>
      <c r="DF96" s="51">
        <f t="shared" si="91"/>
        <v>0</v>
      </c>
      <c r="DG96" s="51">
        <f t="shared" si="91"/>
        <v>0</v>
      </c>
      <c r="DH96" s="51">
        <f t="shared" si="91"/>
        <v>0</v>
      </c>
      <c r="DI96" s="51">
        <f t="shared" ref="DI96:DW96" si="92">DH8-DI8</f>
        <v>0</v>
      </c>
      <c r="DJ96" s="51">
        <f t="shared" si="92"/>
        <v>0</v>
      </c>
      <c r="DK96" s="51">
        <f t="shared" si="92"/>
        <v>0</v>
      </c>
      <c r="DL96" s="51">
        <f t="shared" si="92"/>
        <v>0</v>
      </c>
      <c r="DM96" s="51">
        <f t="shared" si="92"/>
        <v>0</v>
      </c>
      <c r="DN96" s="51">
        <f t="shared" si="92"/>
        <v>0</v>
      </c>
      <c r="DO96" s="51">
        <f t="shared" si="92"/>
        <v>0</v>
      </c>
      <c r="DP96" s="51">
        <f t="shared" si="92"/>
        <v>0</v>
      </c>
      <c r="DQ96" s="51">
        <f t="shared" si="92"/>
        <v>0</v>
      </c>
      <c r="DR96" s="51">
        <f t="shared" si="92"/>
        <v>0</v>
      </c>
      <c r="DS96" s="51">
        <f t="shared" si="92"/>
        <v>0</v>
      </c>
      <c r="DT96" s="51">
        <f t="shared" si="92"/>
        <v>0</v>
      </c>
      <c r="DU96" s="51">
        <f t="shared" si="92"/>
        <v>0</v>
      </c>
      <c r="DV96" s="51">
        <f t="shared" si="92"/>
        <v>0</v>
      </c>
      <c r="DW96" s="51">
        <f t="shared" si="92"/>
        <v>0</v>
      </c>
    </row>
    <row r="97" spans="1:127" ht="12.95" customHeight="1" x14ac:dyDescent="0.2">
      <c r="D97" t="s">
        <v>53</v>
      </c>
      <c r="E97" s="51">
        <f>-E9+'Internal data'!E143</f>
        <v>0</v>
      </c>
      <c r="F97" s="51">
        <f t="shared" si="84"/>
        <v>0</v>
      </c>
      <c r="G97" s="51">
        <f t="shared" si="84"/>
        <v>0</v>
      </c>
      <c r="H97" s="51">
        <f t="shared" si="84"/>
        <v>0</v>
      </c>
      <c r="I97" s="51">
        <f t="shared" si="84"/>
        <v>0</v>
      </c>
      <c r="J97" s="51">
        <f t="shared" si="84"/>
        <v>0</v>
      </c>
      <c r="K97" s="51">
        <f t="shared" si="84"/>
        <v>0</v>
      </c>
      <c r="L97" s="51">
        <f t="shared" si="84"/>
        <v>0</v>
      </c>
      <c r="M97" s="51">
        <f t="shared" si="84"/>
        <v>0</v>
      </c>
      <c r="N97" s="51">
        <f t="shared" si="84"/>
        <v>0</v>
      </c>
      <c r="O97" s="51">
        <f t="shared" si="84"/>
        <v>0</v>
      </c>
      <c r="P97" s="51">
        <f t="shared" si="84"/>
        <v>0</v>
      </c>
      <c r="Q97" s="51">
        <f t="shared" ref="Q97:AV97" si="93">P9-Q9</f>
        <v>0</v>
      </c>
      <c r="R97" s="51">
        <f t="shared" si="93"/>
        <v>0</v>
      </c>
      <c r="S97" s="51">
        <f t="shared" si="93"/>
        <v>0</v>
      </c>
      <c r="T97" s="51">
        <f t="shared" si="93"/>
        <v>0</v>
      </c>
      <c r="U97" s="51">
        <f t="shared" si="93"/>
        <v>0</v>
      </c>
      <c r="V97" s="51">
        <f t="shared" si="93"/>
        <v>0</v>
      </c>
      <c r="W97" s="51">
        <f t="shared" si="93"/>
        <v>0</v>
      </c>
      <c r="X97" s="51">
        <f t="shared" si="93"/>
        <v>0</v>
      </c>
      <c r="Y97" s="51">
        <f t="shared" si="93"/>
        <v>0</v>
      </c>
      <c r="Z97" s="51">
        <f t="shared" si="93"/>
        <v>0</v>
      </c>
      <c r="AA97" s="51">
        <f t="shared" si="93"/>
        <v>0</v>
      </c>
      <c r="AB97" s="51">
        <f t="shared" si="93"/>
        <v>0</v>
      </c>
      <c r="AC97" s="51">
        <f t="shared" si="93"/>
        <v>0</v>
      </c>
      <c r="AD97" s="51">
        <f t="shared" si="93"/>
        <v>0</v>
      </c>
      <c r="AE97" s="51">
        <f t="shared" si="93"/>
        <v>0</v>
      </c>
      <c r="AF97" s="51">
        <f t="shared" si="93"/>
        <v>0</v>
      </c>
      <c r="AG97" s="51">
        <f t="shared" si="93"/>
        <v>0</v>
      </c>
      <c r="AH97" s="51">
        <f t="shared" si="93"/>
        <v>0</v>
      </c>
      <c r="AI97" s="51">
        <f t="shared" si="93"/>
        <v>0</v>
      </c>
      <c r="AJ97" s="51">
        <f t="shared" si="93"/>
        <v>0</v>
      </c>
      <c r="AK97" s="51">
        <f t="shared" si="93"/>
        <v>0</v>
      </c>
      <c r="AL97" s="51">
        <f t="shared" si="93"/>
        <v>0</v>
      </c>
      <c r="AM97" s="51">
        <f t="shared" si="93"/>
        <v>0</v>
      </c>
      <c r="AN97" s="51">
        <f t="shared" si="93"/>
        <v>0</v>
      </c>
      <c r="AO97" s="51">
        <f t="shared" si="93"/>
        <v>0</v>
      </c>
      <c r="AP97" s="51">
        <f t="shared" si="93"/>
        <v>0</v>
      </c>
      <c r="AQ97" s="51">
        <f t="shared" si="93"/>
        <v>0</v>
      </c>
      <c r="AR97" s="51">
        <f t="shared" si="93"/>
        <v>0</v>
      </c>
      <c r="AS97" s="51">
        <f t="shared" si="93"/>
        <v>0</v>
      </c>
      <c r="AT97" s="51">
        <f t="shared" si="93"/>
        <v>0</v>
      </c>
      <c r="AU97" s="51">
        <f t="shared" si="93"/>
        <v>0</v>
      </c>
      <c r="AV97" s="51">
        <f t="shared" si="93"/>
        <v>0</v>
      </c>
      <c r="AW97" s="51">
        <f t="shared" ref="AW97:CB97" si="94">AV9-AW9</f>
        <v>0</v>
      </c>
      <c r="AX97" s="51">
        <f t="shared" si="94"/>
        <v>0</v>
      </c>
      <c r="AY97" s="51">
        <f t="shared" si="94"/>
        <v>0</v>
      </c>
      <c r="AZ97" s="51">
        <f t="shared" si="94"/>
        <v>0</v>
      </c>
      <c r="BA97" s="51">
        <f t="shared" si="94"/>
        <v>0</v>
      </c>
      <c r="BB97" s="51">
        <f t="shared" si="94"/>
        <v>0</v>
      </c>
      <c r="BC97" s="51">
        <f t="shared" si="94"/>
        <v>0</v>
      </c>
      <c r="BD97" s="51">
        <f t="shared" si="94"/>
        <v>0</v>
      </c>
      <c r="BE97" s="51">
        <f t="shared" si="94"/>
        <v>0</v>
      </c>
      <c r="BF97" s="51">
        <f t="shared" si="94"/>
        <v>0</v>
      </c>
      <c r="BG97" s="51">
        <f t="shared" si="94"/>
        <v>0</v>
      </c>
      <c r="BH97" s="51">
        <f t="shared" si="94"/>
        <v>0</v>
      </c>
      <c r="BI97" s="51">
        <f t="shared" si="94"/>
        <v>0</v>
      </c>
      <c r="BJ97" s="51">
        <f t="shared" si="94"/>
        <v>0</v>
      </c>
      <c r="BK97" s="51">
        <f t="shared" si="94"/>
        <v>0</v>
      </c>
      <c r="BL97" s="51">
        <f t="shared" si="94"/>
        <v>0</v>
      </c>
      <c r="BM97" s="51">
        <f t="shared" si="94"/>
        <v>0</v>
      </c>
      <c r="BN97" s="51">
        <f t="shared" si="94"/>
        <v>0</v>
      </c>
      <c r="BO97" s="51">
        <f t="shared" si="94"/>
        <v>0</v>
      </c>
      <c r="BP97" s="51">
        <f t="shared" si="94"/>
        <v>0</v>
      </c>
      <c r="BQ97" s="51">
        <f t="shared" si="94"/>
        <v>0</v>
      </c>
      <c r="BR97" s="51">
        <f t="shared" si="94"/>
        <v>0</v>
      </c>
      <c r="BS97" s="51">
        <f t="shared" si="94"/>
        <v>0</v>
      </c>
      <c r="BT97" s="51">
        <f t="shared" si="94"/>
        <v>0</v>
      </c>
      <c r="BU97" s="51">
        <f t="shared" si="94"/>
        <v>0</v>
      </c>
      <c r="BV97" s="51">
        <f t="shared" si="94"/>
        <v>0</v>
      </c>
      <c r="BW97" s="51">
        <f t="shared" si="94"/>
        <v>0</v>
      </c>
      <c r="BX97" s="51">
        <f t="shared" si="94"/>
        <v>0</v>
      </c>
      <c r="BY97" s="51">
        <f t="shared" si="94"/>
        <v>0</v>
      </c>
      <c r="BZ97" s="51">
        <f t="shared" si="94"/>
        <v>0</v>
      </c>
      <c r="CA97" s="51">
        <f t="shared" si="94"/>
        <v>0</v>
      </c>
      <c r="CB97" s="51">
        <f t="shared" si="94"/>
        <v>0</v>
      </c>
      <c r="CC97" s="51">
        <f t="shared" ref="CC97:DH97" si="95">CB9-CC9</f>
        <v>0</v>
      </c>
      <c r="CD97" s="51">
        <f t="shared" si="95"/>
        <v>0</v>
      </c>
      <c r="CE97" s="51">
        <f t="shared" si="95"/>
        <v>0</v>
      </c>
      <c r="CF97" s="51">
        <f t="shared" si="95"/>
        <v>0</v>
      </c>
      <c r="CG97" s="51">
        <f t="shared" si="95"/>
        <v>0</v>
      </c>
      <c r="CH97" s="51">
        <f t="shared" si="95"/>
        <v>0</v>
      </c>
      <c r="CI97" s="51">
        <f t="shared" si="95"/>
        <v>0</v>
      </c>
      <c r="CJ97" s="51">
        <f t="shared" si="95"/>
        <v>0</v>
      </c>
      <c r="CK97" s="51">
        <f t="shared" si="95"/>
        <v>0</v>
      </c>
      <c r="CL97" s="51">
        <f t="shared" si="95"/>
        <v>0</v>
      </c>
      <c r="CM97" s="51">
        <f t="shared" si="95"/>
        <v>0</v>
      </c>
      <c r="CN97" s="51">
        <f t="shared" si="95"/>
        <v>0</v>
      </c>
      <c r="CO97" s="51">
        <f t="shared" si="95"/>
        <v>0</v>
      </c>
      <c r="CP97" s="51">
        <f t="shared" si="95"/>
        <v>0</v>
      </c>
      <c r="CQ97" s="51">
        <f t="shared" si="95"/>
        <v>0</v>
      </c>
      <c r="CR97" s="51">
        <f t="shared" si="95"/>
        <v>0</v>
      </c>
      <c r="CS97" s="51">
        <f t="shared" si="95"/>
        <v>0</v>
      </c>
      <c r="CT97" s="51">
        <f t="shared" si="95"/>
        <v>0</v>
      </c>
      <c r="CU97" s="51">
        <f t="shared" si="95"/>
        <v>0</v>
      </c>
      <c r="CV97" s="51">
        <f t="shared" si="95"/>
        <v>0</v>
      </c>
      <c r="CW97" s="51">
        <f t="shared" si="95"/>
        <v>0</v>
      </c>
      <c r="CX97" s="51">
        <f t="shared" si="95"/>
        <v>0</v>
      </c>
      <c r="CY97" s="51">
        <f t="shared" si="95"/>
        <v>0</v>
      </c>
      <c r="CZ97" s="51">
        <f t="shared" si="95"/>
        <v>0</v>
      </c>
      <c r="DA97" s="51">
        <f t="shared" si="95"/>
        <v>0</v>
      </c>
      <c r="DB97" s="51">
        <f t="shared" si="95"/>
        <v>0</v>
      </c>
      <c r="DC97" s="51">
        <f t="shared" si="95"/>
        <v>0</v>
      </c>
      <c r="DD97" s="51">
        <f t="shared" si="95"/>
        <v>0</v>
      </c>
      <c r="DE97" s="51">
        <f t="shared" si="95"/>
        <v>0</v>
      </c>
      <c r="DF97" s="51">
        <f t="shared" si="95"/>
        <v>0</v>
      </c>
      <c r="DG97" s="51">
        <f t="shared" si="95"/>
        <v>0</v>
      </c>
      <c r="DH97" s="51">
        <f t="shared" si="95"/>
        <v>0</v>
      </c>
      <c r="DI97" s="51">
        <f t="shared" ref="DI97:DW97" si="96">DH9-DI9</f>
        <v>0</v>
      </c>
      <c r="DJ97" s="51">
        <f t="shared" si="96"/>
        <v>0</v>
      </c>
      <c r="DK97" s="51">
        <f t="shared" si="96"/>
        <v>0</v>
      </c>
      <c r="DL97" s="51">
        <f t="shared" si="96"/>
        <v>0</v>
      </c>
      <c r="DM97" s="51">
        <f t="shared" si="96"/>
        <v>0</v>
      </c>
      <c r="DN97" s="51">
        <f t="shared" si="96"/>
        <v>0</v>
      </c>
      <c r="DO97" s="51">
        <f t="shared" si="96"/>
        <v>0</v>
      </c>
      <c r="DP97" s="51">
        <f t="shared" si="96"/>
        <v>0</v>
      </c>
      <c r="DQ97" s="51">
        <f t="shared" si="96"/>
        <v>0</v>
      </c>
      <c r="DR97" s="51">
        <f t="shared" si="96"/>
        <v>0</v>
      </c>
      <c r="DS97" s="51">
        <f t="shared" si="96"/>
        <v>0</v>
      </c>
      <c r="DT97" s="51">
        <f t="shared" si="96"/>
        <v>0</v>
      </c>
      <c r="DU97" s="51">
        <f t="shared" si="96"/>
        <v>0</v>
      </c>
      <c r="DV97" s="51">
        <f t="shared" si="96"/>
        <v>0</v>
      </c>
      <c r="DW97" s="51">
        <f t="shared" si="96"/>
        <v>0</v>
      </c>
    </row>
    <row r="98" spans="1:127" s="18" customFormat="1" ht="12.95" customHeight="1" x14ac:dyDescent="0.2">
      <c r="D98" s="18" t="s">
        <v>54</v>
      </c>
      <c r="E98" s="53">
        <f>E24-'Internal data'!E210</f>
        <v>0</v>
      </c>
      <c r="F98" s="53">
        <f t="shared" ref="F98:P98" si="97">F24-E24</f>
        <v>0</v>
      </c>
      <c r="G98" s="53">
        <f t="shared" si="97"/>
        <v>0</v>
      </c>
      <c r="H98" s="53">
        <f t="shared" si="97"/>
        <v>0</v>
      </c>
      <c r="I98" s="53">
        <f t="shared" si="97"/>
        <v>0</v>
      </c>
      <c r="J98" s="53">
        <f t="shared" si="97"/>
        <v>0</v>
      </c>
      <c r="K98" s="53">
        <f t="shared" si="97"/>
        <v>0</v>
      </c>
      <c r="L98" s="53">
        <f t="shared" si="97"/>
        <v>0</v>
      </c>
      <c r="M98" s="53">
        <f t="shared" si="97"/>
        <v>0</v>
      </c>
      <c r="N98" s="53">
        <f t="shared" si="97"/>
        <v>0</v>
      </c>
      <c r="O98" s="53">
        <f t="shared" si="97"/>
        <v>0</v>
      </c>
      <c r="P98" s="53">
        <f t="shared" si="97"/>
        <v>0</v>
      </c>
      <c r="Q98" s="53">
        <f t="shared" ref="Q98:AV100" si="98">Q24-P24</f>
        <v>0</v>
      </c>
      <c r="R98" s="53">
        <f t="shared" si="98"/>
        <v>0</v>
      </c>
      <c r="S98" s="53">
        <f t="shared" si="98"/>
        <v>0</v>
      </c>
      <c r="T98" s="53">
        <f t="shared" si="98"/>
        <v>0</v>
      </c>
      <c r="U98" s="53">
        <f t="shared" si="98"/>
        <v>0</v>
      </c>
      <c r="V98" s="53">
        <f t="shared" si="98"/>
        <v>0</v>
      </c>
      <c r="W98" s="53">
        <f t="shared" si="98"/>
        <v>0</v>
      </c>
      <c r="X98" s="53">
        <f t="shared" si="98"/>
        <v>0</v>
      </c>
      <c r="Y98" s="53">
        <f t="shared" si="98"/>
        <v>0</v>
      </c>
      <c r="Z98" s="53">
        <f t="shared" si="98"/>
        <v>0</v>
      </c>
      <c r="AA98" s="53">
        <f t="shared" si="98"/>
        <v>0</v>
      </c>
      <c r="AB98" s="53">
        <f t="shared" si="98"/>
        <v>0</v>
      </c>
      <c r="AC98" s="53">
        <f t="shared" si="98"/>
        <v>0</v>
      </c>
      <c r="AD98" s="53">
        <f t="shared" si="98"/>
        <v>0</v>
      </c>
      <c r="AE98" s="53">
        <f t="shared" si="98"/>
        <v>0</v>
      </c>
      <c r="AF98" s="53">
        <f t="shared" si="98"/>
        <v>0</v>
      </c>
      <c r="AG98" s="53">
        <f t="shared" si="98"/>
        <v>0</v>
      </c>
      <c r="AH98" s="53">
        <f t="shared" si="98"/>
        <v>0</v>
      </c>
      <c r="AI98" s="53">
        <f t="shared" si="98"/>
        <v>0</v>
      </c>
      <c r="AJ98" s="53">
        <f t="shared" si="98"/>
        <v>0</v>
      </c>
      <c r="AK98" s="53">
        <f t="shared" si="98"/>
        <v>0</v>
      </c>
      <c r="AL98" s="53">
        <f t="shared" si="98"/>
        <v>0</v>
      </c>
      <c r="AM98" s="53">
        <f t="shared" si="98"/>
        <v>0</v>
      </c>
      <c r="AN98" s="53">
        <f t="shared" si="98"/>
        <v>0</v>
      </c>
      <c r="AO98" s="53">
        <f t="shared" si="98"/>
        <v>0</v>
      </c>
      <c r="AP98" s="53">
        <f t="shared" si="98"/>
        <v>0</v>
      </c>
      <c r="AQ98" s="53">
        <f t="shared" si="98"/>
        <v>0</v>
      </c>
      <c r="AR98" s="53">
        <f t="shared" si="98"/>
        <v>0</v>
      </c>
      <c r="AS98" s="53">
        <f t="shared" si="98"/>
        <v>0</v>
      </c>
      <c r="AT98" s="53">
        <f t="shared" si="98"/>
        <v>0</v>
      </c>
      <c r="AU98" s="53">
        <f t="shared" si="98"/>
        <v>0</v>
      </c>
      <c r="AV98" s="53">
        <f t="shared" si="98"/>
        <v>0</v>
      </c>
      <c r="AW98" s="53">
        <f t="shared" ref="AW98:CB100" si="99">AW24-AV24</f>
        <v>0</v>
      </c>
      <c r="AX98" s="53">
        <f t="shared" si="99"/>
        <v>0</v>
      </c>
      <c r="AY98" s="53">
        <f t="shared" si="99"/>
        <v>0</v>
      </c>
      <c r="AZ98" s="53">
        <f t="shared" si="99"/>
        <v>0</v>
      </c>
      <c r="BA98" s="53">
        <f t="shared" si="99"/>
        <v>0</v>
      </c>
      <c r="BB98" s="53">
        <f t="shared" si="99"/>
        <v>0</v>
      </c>
      <c r="BC98" s="53">
        <f t="shared" si="99"/>
        <v>0</v>
      </c>
      <c r="BD98" s="53">
        <f t="shared" si="99"/>
        <v>0</v>
      </c>
      <c r="BE98" s="53">
        <f t="shared" si="99"/>
        <v>0</v>
      </c>
      <c r="BF98" s="53">
        <f t="shared" si="99"/>
        <v>0</v>
      </c>
      <c r="BG98" s="53">
        <f t="shared" si="99"/>
        <v>0</v>
      </c>
      <c r="BH98" s="53">
        <f t="shared" si="99"/>
        <v>0</v>
      </c>
      <c r="BI98" s="53">
        <f t="shared" si="99"/>
        <v>0</v>
      </c>
      <c r="BJ98" s="53">
        <f t="shared" si="99"/>
        <v>0</v>
      </c>
      <c r="BK98" s="53">
        <f t="shared" si="99"/>
        <v>0</v>
      </c>
      <c r="BL98" s="53">
        <f t="shared" si="99"/>
        <v>0</v>
      </c>
      <c r="BM98" s="53">
        <f t="shared" si="99"/>
        <v>0</v>
      </c>
      <c r="BN98" s="53">
        <f t="shared" si="99"/>
        <v>0</v>
      </c>
      <c r="BO98" s="53">
        <f t="shared" si="99"/>
        <v>0</v>
      </c>
      <c r="BP98" s="53">
        <f t="shared" si="99"/>
        <v>0</v>
      </c>
      <c r="BQ98" s="53">
        <f t="shared" si="99"/>
        <v>0</v>
      </c>
      <c r="BR98" s="53">
        <f t="shared" si="99"/>
        <v>0</v>
      </c>
      <c r="BS98" s="53">
        <f t="shared" si="99"/>
        <v>0</v>
      </c>
      <c r="BT98" s="53">
        <f t="shared" si="99"/>
        <v>0</v>
      </c>
      <c r="BU98" s="53">
        <f t="shared" si="99"/>
        <v>0</v>
      </c>
      <c r="BV98" s="53">
        <f t="shared" si="99"/>
        <v>0</v>
      </c>
      <c r="BW98" s="53">
        <f t="shared" si="99"/>
        <v>0</v>
      </c>
      <c r="BX98" s="53">
        <f t="shared" si="99"/>
        <v>0</v>
      </c>
      <c r="BY98" s="53">
        <f t="shared" si="99"/>
        <v>0</v>
      </c>
      <c r="BZ98" s="53">
        <f t="shared" si="99"/>
        <v>0</v>
      </c>
      <c r="CA98" s="53">
        <f t="shared" si="99"/>
        <v>0</v>
      </c>
      <c r="CB98" s="53">
        <f t="shared" si="99"/>
        <v>0</v>
      </c>
      <c r="CC98" s="53">
        <f t="shared" ref="CC98:DH100" si="100">CC24-CB24</f>
        <v>0</v>
      </c>
      <c r="CD98" s="53">
        <f t="shared" si="100"/>
        <v>0</v>
      </c>
      <c r="CE98" s="53">
        <f t="shared" si="100"/>
        <v>0</v>
      </c>
      <c r="CF98" s="53">
        <f t="shared" si="100"/>
        <v>0</v>
      </c>
      <c r="CG98" s="53">
        <f t="shared" si="100"/>
        <v>0</v>
      </c>
      <c r="CH98" s="53">
        <f t="shared" si="100"/>
        <v>0</v>
      </c>
      <c r="CI98" s="53">
        <f t="shared" si="100"/>
        <v>0</v>
      </c>
      <c r="CJ98" s="53">
        <f t="shared" si="100"/>
        <v>0</v>
      </c>
      <c r="CK98" s="53">
        <f t="shared" si="100"/>
        <v>0</v>
      </c>
      <c r="CL98" s="53">
        <f t="shared" si="100"/>
        <v>0</v>
      </c>
      <c r="CM98" s="53">
        <f t="shared" si="100"/>
        <v>0</v>
      </c>
      <c r="CN98" s="53">
        <f t="shared" si="100"/>
        <v>0</v>
      </c>
      <c r="CO98" s="53">
        <f t="shared" si="100"/>
        <v>0</v>
      </c>
      <c r="CP98" s="53">
        <f t="shared" si="100"/>
        <v>0</v>
      </c>
      <c r="CQ98" s="53">
        <f t="shared" si="100"/>
        <v>0</v>
      </c>
      <c r="CR98" s="53">
        <f t="shared" si="100"/>
        <v>0</v>
      </c>
      <c r="CS98" s="53">
        <f t="shared" si="100"/>
        <v>0</v>
      </c>
      <c r="CT98" s="53">
        <f t="shared" si="100"/>
        <v>0</v>
      </c>
      <c r="CU98" s="53">
        <f t="shared" si="100"/>
        <v>0</v>
      </c>
      <c r="CV98" s="53">
        <f t="shared" si="100"/>
        <v>0</v>
      </c>
      <c r="CW98" s="53">
        <f t="shared" si="100"/>
        <v>0</v>
      </c>
      <c r="CX98" s="53">
        <f t="shared" si="100"/>
        <v>0</v>
      </c>
      <c r="CY98" s="53">
        <f t="shared" si="100"/>
        <v>0</v>
      </c>
      <c r="CZ98" s="53">
        <f t="shared" si="100"/>
        <v>0</v>
      </c>
      <c r="DA98" s="53">
        <f t="shared" si="100"/>
        <v>0</v>
      </c>
      <c r="DB98" s="53">
        <f t="shared" si="100"/>
        <v>0</v>
      </c>
      <c r="DC98" s="53">
        <f t="shared" si="100"/>
        <v>0</v>
      </c>
      <c r="DD98" s="53">
        <f t="shared" si="100"/>
        <v>0</v>
      </c>
      <c r="DE98" s="53">
        <f t="shared" si="100"/>
        <v>0</v>
      </c>
      <c r="DF98" s="53">
        <f t="shared" si="100"/>
        <v>0</v>
      </c>
      <c r="DG98" s="53">
        <f t="shared" si="100"/>
        <v>0</v>
      </c>
      <c r="DH98" s="53">
        <f t="shared" si="100"/>
        <v>0</v>
      </c>
      <c r="DI98" s="53">
        <f t="shared" ref="DI98:DW100" si="101">DI24-DH24</f>
        <v>0</v>
      </c>
      <c r="DJ98" s="53">
        <f t="shared" si="101"/>
        <v>0</v>
      </c>
      <c r="DK98" s="53">
        <f t="shared" si="101"/>
        <v>0</v>
      </c>
      <c r="DL98" s="53">
        <f t="shared" si="101"/>
        <v>0</v>
      </c>
      <c r="DM98" s="53">
        <f t="shared" si="101"/>
        <v>0</v>
      </c>
      <c r="DN98" s="53">
        <f t="shared" si="101"/>
        <v>0</v>
      </c>
      <c r="DO98" s="53">
        <f t="shared" si="101"/>
        <v>0</v>
      </c>
      <c r="DP98" s="53">
        <f t="shared" si="101"/>
        <v>0</v>
      </c>
      <c r="DQ98" s="53">
        <f t="shared" si="101"/>
        <v>0</v>
      </c>
      <c r="DR98" s="53">
        <f t="shared" si="101"/>
        <v>0</v>
      </c>
      <c r="DS98" s="53">
        <f t="shared" si="101"/>
        <v>0</v>
      </c>
      <c r="DT98" s="53">
        <f t="shared" si="101"/>
        <v>0</v>
      </c>
      <c r="DU98" s="53">
        <f t="shared" si="101"/>
        <v>0</v>
      </c>
      <c r="DV98" s="53">
        <f t="shared" si="101"/>
        <v>0</v>
      </c>
      <c r="DW98" s="53">
        <f t="shared" si="101"/>
        <v>0</v>
      </c>
    </row>
    <row r="99" spans="1:127" ht="12.95" customHeight="1" x14ac:dyDescent="0.2">
      <c r="D99" t="s">
        <v>55</v>
      </c>
      <c r="E99" s="53">
        <f>E25-'Internal data'!E231</f>
        <v>0</v>
      </c>
      <c r="F99" s="53">
        <f t="shared" ref="F99:P99" si="102">F25-E25</f>
        <v>0</v>
      </c>
      <c r="G99" s="53">
        <f t="shared" si="102"/>
        <v>0</v>
      </c>
      <c r="H99" s="53">
        <f t="shared" si="102"/>
        <v>0</v>
      </c>
      <c r="I99" s="53">
        <f t="shared" si="102"/>
        <v>0</v>
      </c>
      <c r="J99" s="53">
        <f t="shared" si="102"/>
        <v>0</v>
      </c>
      <c r="K99" s="53">
        <f t="shared" si="102"/>
        <v>0</v>
      </c>
      <c r="L99" s="53">
        <f t="shared" si="102"/>
        <v>0</v>
      </c>
      <c r="M99" s="53">
        <f t="shared" si="102"/>
        <v>0</v>
      </c>
      <c r="N99" s="53">
        <f t="shared" si="102"/>
        <v>0</v>
      </c>
      <c r="O99" s="53">
        <f t="shared" si="102"/>
        <v>0</v>
      </c>
      <c r="P99" s="53">
        <f t="shared" si="102"/>
        <v>0</v>
      </c>
      <c r="Q99" s="53">
        <f t="shared" si="98"/>
        <v>0</v>
      </c>
      <c r="R99" s="53">
        <f t="shared" si="98"/>
        <v>0</v>
      </c>
      <c r="S99" s="53">
        <f t="shared" si="98"/>
        <v>0</v>
      </c>
      <c r="T99" s="53">
        <f t="shared" si="98"/>
        <v>0</v>
      </c>
      <c r="U99" s="53">
        <f t="shared" si="98"/>
        <v>0</v>
      </c>
      <c r="V99" s="53">
        <f t="shared" si="98"/>
        <v>0</v>
      </c>
      <c r="W99" s="53">
        <f t="shared" si="98"/>
        <v>0</v>
      </c>
      <c r="X99" s="53">
        <f t="shared" si="98"/>
        <v>0</v>
      </c>
      <c r="Y99" s="53">
        <f t="shared" si="98"/>
        <v>0</v>
      </c>
      <c r="Z99" s="53">
        <f t="shared" si="98"/>
        <v>0</v>
      </c>
      <c r="AA99" s="53">
        <f t="shared" si="98"/>
        <v>0</v>
      </c>
      <c r="AB99" s="53">
        <f t="shared" si="98"/>
        <v>0</v>
      </c>
      <c r="AC99" s="53">
        <f t="shared" si="98"/>
        <v>0</v>
      </c>
      <c r="AD99" s="53">
        <f t="shared" si="98"/>
        <v>0</v>
      </c>
      <c r="AE99" s="53">
        <f t="shared" si="98"/>
        <v>0</v>
      </c>
      <c r="AF99" s="53">
        <f t="shared" si="98"/>
        <v>0</v>
      </c>
      <c r="AG99" s="53">
        <f t="shared" si="98"/>
        <v>0</v>
      </c>
      <c r="AH99" s="53">
        <f t="shared" si="98"/>
        <v>0</v>
      </c>
      <c r="AI99" s="53">
        <f t="shared" si="98"/>
        <v>0</v>
      </c>
      <c r="AJ99" s="53">
        <f t="shared" si="98"/>
        <v>0</v>
      </c>
      <c r="AK99" s="53">
        <f t="shared" si="98"/>
        <v>0</v>
      </c>
      <c r="AL99" s="53">
        <f t="shared" si="98"/>
        <v>0</v>
      </c>
      <c r="AM99" s="53">
        <f t="shared" si="98"/>
        <v>0</v>
      </c>
      <c r="AN99" s="53">
        <f t="shared" si="98"/>
        <v>0</v>
      </c>
      <c r="AO99" s="53">
        <f t="shared" si="98"/>
        <v>0</v>
      </c>
      <c r="AP99" s="53">
        <f t="shared" si="98"/>
        <v>0</v>
      </c>
      <c r="AQ99" s="53">
        <f t="shared" si="98"/>
        <v>0</v>
      </c>
      <c r="AR99" s="53">
        <f t="shared" si="98"/>
        <v>0</v>
      </c>
      <c r="AS99" s="53">
        <f t="shared" si="98"/>
        <v>0</v>
      </c>
      <c r="AT99" s="53">
        <f t="shared" si="98"/>
        <v>0</v>
      </c>
      <c r="AU99" s="53">
        <f t="shared" si="98"/>
        <v>0</v>
      </c>
      <c r="AV99" s="53">
        <f t="shared" si="98"/>
        <v>0</v>
      </c>
      <c r="AW99" s="53">
        <f t="shared" si="99"/>
        <v>0</v>
      </c>
      <c r="AX99" s="53">
        <f t="shared" si="99"/>
        <v>0</v>
      </c>
      <c r="AY99" s="53">
        <f t="shared" si="99"/>
        <v>0</v>
      </c>
      <c r="AZ99" s="53">
        <f t="shared" si="99"/>
        <v>0</v>
      </c>
      <c r="BA99" s="53">
        <f t="shared" si="99"/>
        <v>0</v>
      </c>
      <c r="BB99" s="53">
        <f t="shared" si="99"/>
        <v>0</v>
      </c>
      <c r="BC99" s="53">
        <f t="shared" si="99"/>
        <v>0</v>
      </c>
      <c r="BD99" s="53">
        <f t="shared" si="99"/>
        <v>0</v>
      </c>
      <c r="BE99" s="53">
        <f t="shared" si="99"/>
        <v>0</v>
      </c>
      <c r="BF99" s="53">
        <f t="shared" si="99"/>
        <v>0</v>
      </c>
      <c r="BG99" s="53">
        <f t="shared" si="99"/>
        <v>0</v>
      </c>
      <c r="BH99" s="53">
        <f t="shared" si="99"/>
        <v>0</v>
      </c>
      <c r="BI99" s="53">
        <f t="shared" si="99"/>
        <v>0</v>
      </c>
      <c r="BJ99" s="53">
        <f t="shared" si="99"/>
        <v>0</v>
      </c>
      <c r="BK99" s="53">
        <f t="shared" si="99"/>
        <v>0</v>
      </c>
      <c r="BL99" s="53">
        <f t="shared" si="99"/>
        <v>0</v>
      </c>
      <c r="BM99" s="53">
        <f t="shared" si="99"/>
        <v>0</v>
      </c>
      <c r="BN99" s="53">
        <f t="shared" si="99"/>
        <v>0</v>
      </c>
      <c r="BO99" s="53">
        <f t="shared" si="99"/>
        <v>0</v>
      </c>
      <c r="BP99" s="53">
        <f t="shared" si="99"/>
        <v>0</v>
      </c>
      <c r="BQ99" s="53">
        <f t="shared" si="99"/>
        <v>0</v>
      </c>
      <c r="BR99" s="53">
        <f t="shared" si="99"/>
        <v>0</v>
      </c>
      <c r="BS99" s="53">
        <f t="shared" si="99"/>
        <v>0</v>
      </c>
      <c r="BT99" s="53">
        <f t="shared" si="99"/>
        <v>0</v>
      </c>
      <c r="BU99" s="53">
        <f t="shared" si="99"/>
        <v>0</v>
      </c>
      <c r="BV99" s="53">
        <f t="shared" si="99"/>
        <v>0</v>
      </c>
      <c r="BW99" s="53">
        <f t="shared" si="99"/>
        <v>0</v>
      </c>
      <c r="BX99" s="53">
        <f t="shared" si="99"/>
        <v>0</v>
      </c>
      <c r="BY99" s="53">
        <f t="shared" si="99"/>
        <v>0</v>
      </c>
      <c r="BZ99" s="53">
        <f t="shared" si="99"/>
        <v>0</v>
      </c>
      <c r="CA99" s="53">
        <f t="shared" si="99"/>
        <v>0</v>
      </c>
      <c r="CB99" s="53">
        <f t="shared" si="99"/>
        <v>0</v>
      </c>
      <c r="CC99" s="53">
        <f t="shared" si="100"/>
        <v>0</v>
      </c>
      <c r="CD99" s="53">
        <f t="shared" si="100"/>
        <v>0</v>
      </c>
      <c r="CE99" s="53">
        <f t="shared" si="100"/>
        <v>0</v>
      </c>
      <c r="CF99" s="53">
        <f t="shared" si="100"/>
        <v>0</v>
      </c>
      <c r="CG99" s="53">
        <f t="shared" si="100"/>
        <v>0</v>
      </c>
      <c r="CH99" s="53">
        <f t="shared" si="100"/>
        <v>0</v>
      </c>
      <c r="CI99" s="53">
        <f t="shared" si="100"/>
        <v>0</v>
      </c>
      <c r="CJ99" s="53">
        <f t="shared" si="100"/>
        <v>0</v>
      </c>
      <c r="CK99" s="53">
        <f t="shared" si="100"/>
        <v>0</v>
      </c>
      <c r="CL99" s="53">
        <f t="shared" si="100"/>
        <v>0</v>
      </c>
      <c r="CM99" s="53">
        <f t="shared" si="100"/>
        <v>0</v>
      </c>
      <c r="CN99" s="53">
        <f t="shared" si="100"/>
        <v>0</v>
      </c>
      <c r="CO99" s="53">
        <f t="shared" si="100"/>
        <v>0</v>
      </c>
      <c r="CP99" s="53">
        <f t="shared" si="100"/>
        <v>0</v>
      </c>
      <c r="CQ99" s="53">
        <f t="shared" si="100"/>
        <v>0</v>
      </c>
      <c r="CR99" s="53">
        <f t="shared" si="100"/>
        <v>0</v>
      </c>
      <c r="CS99" s="53">
        <f t="shared" si="100"/>
        <v>0</v>
      </c>
      <c r="CT99" s="53">
        <f t="shared" si="100"/>
        <v>0</v>
      </c>
      <c r="CU99" s="53">
        <f t="shared" si="100"/>
        <v>0</v>
      </c>
      <c r="CV99" s="53">
        <f t="shared" si="100"/>
        <v>0</v>
      </c>
      <c r="CW99" s="53">
        <f t="shared" si="100"/>
        <v>0</v>
      </c>
      <c r="CX99" s="53">
        <f t="shared" si="100"/>
        <v>0</v>
      </c>
      <c r="CY99" s="53">
        <f t="shared" si="100"/>
        <v>0</v>
      </c>
      <c r="CZ99" s="53">
        <f t="shared" si="100"/>
        <v>0</v>
      </c>
      <c r="DA99" s="53">
        <f t="shared" si="100"/>
        <v>0</v>
      </c>
      <c r="DB99" s="53">
        <f t="shared" si="100"/>
        <v>0</v>
      </c>
      <c r="DC99" s="53">
        <f t="shared" si="100"/>
        <v>0</v>
      </c>
      <c r="DD99" s="53">
        <f t="shared" si="100"/>
        <v>0</v>
      </c>
      <c r="DE99" s="53">
        <f t="shared" si="100"/>
        <v>0</v>
      </c>
      <c r="DF99" s="53">
        <f t="shared" si="100"/>
        <v>0</v>
      </c>
      <c r="DG99" s="53">
        <f t="shared" si="100"/>
        <v>0</v>
      </c>
      <c r="DH99" s="53">
        <f t="shared" si="100"/>
        <v>0</v>
      </c>
      <c r="DI99" s="53">
        <f t="shared" si="101"/>
        <v>0</v>
      </c>
      <c r="DJ99" s="53">
        <f t="shared" si="101"/>
        <v>0</v>
      </c>
      <c r="DK99" s="53">
        <f t="shared" si="101"/>
        <v>0</v>
      </c>
      <c r="DL99" s="53">
        <f t="shared" si="101"/>
        <v>0</v>
      </c>
      <c r="DM99" s="53">
        <f t="shared" si="101"/>
        <v>0</v>
      </c>
      <c r="DN99" s="53">
        <f t="shared" si="101"/>
        <v>0</v>
      </c>
      <c r="DO99" s="53">
        <f t="shared" si="101"/>
        <v>0</v>
      </c>
      <c r="DP99" s="53">
        <f t="shared" si="101"/>
        <v>0</v>
      </c>
      <c r="DQ99" s="53">
        <f t="shared" si="101"/>
        <v>0</v>
      </c>
      <c r="DR99" s="53">
        <f t="shared" si="101"/>
        <v>0</v>
      </c>
      <c r="DS99" s="53">
        <f t="shared" si="101"/>
        <v>0</v>
      </c>
      <c r="DT99" s="53">
        <f t="shared" si="101"/>
        <v>0</v>
      </c>
      <c r="DU99" s="53">
        <f t="shared" si="101"/>
        <v>0</v>
      </c>
      <c r="DV99" s="53">
        <f t="shared" si="101"/>
        <v>0</v>
      </c>
      <c r="DW99" s="53">
        <f t="shared" si="101"/>
        <v>0</v>
      </c>
    </row>
    <row r="100" spans="1:127" ht="12.95" customHeight="1" x14ac:dyDescent="0.2">
      <c r="D100" t="s">
        <v>401</v>
      </c>
      <c r="E100" s="52">
        <f>E26-'Internal data'!E242</f>
        <v>0</v>
      </c>
      <c r="F100" s="52">
        <f t="shared" ref="F100:P100" si="103">F26-E26</f>
        <v>0</v>
      </c>
      <c r="G100" s="52">
        <f t="shared" si="103"/>
        <v>0</v>
      </c>
      <c r="H100" s="52">
        <f t="shared" si="103"/>
        <v>0</v>
      </c>
      <c r="I100" s="52">
        <f t="shared" si="103"/>
        <v>0</v>
      </c>
      <c r="J100" s="52">
        <f t="shared" si="103"/>
        <v>0</v>
      </c>
      <c r="K100" s="52">
        <f t="shared" si="103"/>
        <v>0</v>
      </c>
      <c r="L100" s="52">
        <f t="shared" si="103"/>
        <v>0</v>
      </c>
      <c r="M100" s="52">
        <f t="shared" si="103"/>
        <v>0</v>
      </c>
      <c r="N100" s="52">
        <f t="shared" si="103"/>
        <v>0</v>
      </c>
      <c r="O100" s="52">
        <f t="shared" si="103"/>
        <v>0</v>
      </c>
      <c r="P100" s="52">
        <f t="shared" si="103"/>
        <v>0</v>
      </c>
      <c r="Q100" s="52">
        <f t="shared" si="98"/>
        <v>0</v>
      </c>
      <c r="R100" s="52">
        <f t="shared" si="98"/>
        <v>0</v>
      </c>
      <c r="S100" s="52">
        <f t="shared" si="98"/>
        <v>0</v>
      </c>
      <c r="T100" s="52">
        <f t="shared" si="98"/>
        <v>0</v>
      </c>
      <c r="U100" s="52">
        <f t="shared" si="98"/>
        <v>0</v>
      </c>
      <c r="V100" s="52">
        <f t="shared" si="98"/>
        <v>0</v>
      </c>
      <c r="W100" s="52">
        <f t="shared" si="98"/>
        <v>0</v>
      </c>
      <c r="X100" s="52">
        <f t="shared" si="98"/>
        <v>0</v>
      </c>
      <c r="Y100" s="52">
        <f t="shared" si="98"/>
        <v>0</v>
      </c>
      <c r="Z100" s="52">
        <f t="shared" si="98"/>
        <v>0</v>
      </c>
      <c r="AA100" s="52">
        <f t="shared" si="98"/>
        <v>0</v>
      </c>
      <c r="AB100" s="52">
        <f t="shared" si="98"/>
        <v>0</v>
      </c>
      <c r="AC100" s="52">
        <f t="shared" si="98"/>
        <v>0</v>
      </c>
      <c r="AD100" s="52">
        <f t="shared" si="98"/>
        <v>0</v>
      </c>
      <c r="AE100" s="52">
        <f t="shared" si="98"/>
        <v>0</v>
      </c>
      <c r="AF100" s="52">
        <f t="shared" si="98"/>
        <v>0</v>
      </c>
      <c r="AG100" s="52">
        <f t="shared" si="98"/>
        <v>0</v>
      </c>
      <c r="AH100" s="52">
        <f t="shared" si="98"/>
        <v>0</v>
      </c>
      <c r="AI100" s="52">
        <f t="shared" si="98"/>
        <v>0</v>
      </c>
      <c r="AJ100" s="52">
        <f t="shared" si="98"/>
        <v>0</v>
      </c>
      <c r="AK100" s="52">
        <f t="shared" si="98"/>
        <v>0</v>
      </c>
      <c r="AL100" s="52">
        <f t="shared" si="98"/>
        <v>0</v>
      </c>
      <c r="AM100" s="52">
        <f t="shared" si="98"/>
        <v>0</v>
      </c>
      <c r="AN100" s="52">
        <f t="shared" si="98"/>
        <v>0</v>
      </c>
      <c r="AO100" s="52">
        <f t="shared" si="98"/>
        <v>0</v>
      </c>
      <c r="AP100" s="52">
        <f t="shared" si="98"/>
        <v>0</v>
      </c>
      <c r="AQ100" s="52">
        <f t="shared" si="98"/>
        <v>0</v>
      </c>
      <c r="AR100" s="52">
        <f t="shared" si="98"/>
        <v>0</v>
      </c>
      <c r="AS100" s="52">
        <f t="shared" si="98"/>
        <v>0</v>
      </c>
      <c r="AT100" s="52">
        <f t="shared" si="98"/>
        <v>0</v>
      </c>
      <c r="AU100" s="52">
        <f t="shared" si="98"/>
        <v>0</v>
      </c>
      <c r="AV100" s="52">
        <f t="shared" si="98"/>
        <v>0</v>
      </c>
      <c r="AW100" s="52">
        <f t="shared" si="99"/>
        <v>0</v>
      </c>
      <c r="AX100" s="52">
        <f t="shared" si="99"/>
        <v>0</v>
      </c>
      <c r="AY100" s="52">
        <f t="shared" si="99"/>
        <v>0</v>
      </c>
      <c r="AZ100" s="52">
        <f t="shared" si="99"/>
        <v>0</v>
      </c>
      <c r="BA100" s="52">
        <f t="shared" si="99"/>
        <v>0</v>
      </c>
      <c r="BB100" s="52">
        <f t="shared" si="99"/>
        <v>0</v>
      </c>
      <c r="BC100" s="52">
        <f t="shared" si="99"/>
        <v>0</v>
      </c>
      <c r="BD100" s="52">
        <f t="shared" si="99"/>
        <v>0</v>
      </c>
      <c r="BE100" s="52">
        <f t="shared" si="99"/>
        <v>0</v>
      </c>
      <c r="BF100" s="52">
        <f t="shared" si="99"/>
        <v>0</v>
      </c>
      <c r="BG100" s="52">
        <f t="shared" si="99"/>
        <v>0</v>
      </c>
      <c r="BH100" s="52">
        <f t="shared" si="99"/>
        <v>0</v>
      </c>
      <c r="BI100" s="52">
        <f t="shared" si="99"/>
        <v>0</v>
      </c>
      <c r="BJ100" s="52">
        <f t="shared" si="99"/>
        <v>0</v>
      </c>
      <c r="BK100" s="52">
        <f t="shared" si="99"/>
        <v>0</v>
      </c>
      <c r="BL100" s="52">
        <f t="shared" si="99"/>
        <v>0</v>
      </c>
      <c r="BM100" s="52">
        <f t="shared" si="99"/>
        <v>0</v>
      </c>
      <c r="BN100" s="52">
        <f t="shared" si="99"/>
        <v>0</v>
      </c>
      <c r="BO100" s="52">
        <f t="shared" si="99"/>
        <v>0</v>
      </c>
      <c r="BP100" s="52">
        <f t="shared" si="99"/>
        <v>0</v>
      </c>
      <c r="BQ100" s="52">
        <f t="shared" si="99"/>
        <v>0</v>
      </c>
      <c r="BR100" s="52">
        <f t="shared" si="99"/>
        <v>0</v>
      </c>
      <c r="BS100" s="52">
        <f t="shared" si="99"/>
        <v>0</v>
      </c>
      <c r="BT100" s="52">
        <f t="shared" si="99"/>
        <v>0</v>
      </c>
      <c r="BU100" s="52">
        <f t="shared" si="99"/>
        <v>0</v>
      </c>
      <c r="BV100" s="52">
        <f t="shared" si="99"/>
        <v>0</v>
      </c>
      <c r="BW100" s="52">
        <f t="shared" si="99"/>
        <v>0</v>
      </c>
      <c r="BX100" s="52">
        <f t="shared" si="99"/>
        <v>0</v>
      </c>
      <c r="BY100" s="52">
        <f t="shared" si="99"/>
        <v>0</v>
      </c>
      <c r="BZ100" s="52">
        <f t="shared" si="99"/>
        <v>0</v>
      </c>
      <c r="CA100" s="52">
        <f t="shared" si="99"/>
        <v>0</v>
      </c>
      <c r="CB100" s="52">
        <f t="shared" si="99"/>
        <v>0</v>
      </c>
      <c r="CC100" s="52">
        <f t="shared" si="100"/>
        <v>0</v>
      </c>
      <c r="CD100" s="52">
        <f t="shared" si="100"/>
        <v>0</v>
      </c>
      <c r="CE100" s="52">
        <f t="shared" si="100"/>
        <v>0</v>
      </c>
      <c r="CF100" s="52">
        <f t="shared" si="100"/>
        <v>0</v>
      </c>
      <c r="CG100" s="52">
        <f t="shared" si="100"/>
        <v>0</v>
      </c>
      <c r="CH100" s="52">
        <f t="shared" si="100"/>
        <v>0</v>
      </c>
      <c r="CI100" s="52">
        <f t="shared" si="100"/>
        <v>0</v>
      </c>
      <c r="CJ100" s="52">
        <f t="shared" si="100"/>
        <v>0</v>
      </c>
      <c r="CK100" s="52">
        <f t="shared" si="100"/>
        <v>0</v>
      </c>
      <c r="CL100" s="52">
        <f t="shared" si="100"/>
        <v>0</v>
      </c>
      <c r="CM100" s="52">
        <f t="shared" si="100"/>
        <v>0</v>
      </c>
      <c r="CN100" s="52">
        <f t="shared" si="100"/>
        <v>0</v>
      </c>
      <c r="CO100" s="52">
        <f t="shared" si="100"/>
        <v>0</v>
      </c>
      <c r="CP100" s="52">
        <f t="shared" si="100"/>
        <v>0</v>
      </c>
      <c r="CQ100" s="52">
        <f t="shared" si="100"/>
        <v>0</v>
      </c>
      <c r="CR100" s="52">
        <f t="shared" si="100"/>
        <v>0</v>
      </c>
      <c r="CS100" s="52">
        <f t="shared" si="100"/>
        <v>0</v>
      </c>
      <c r="CT100" s="52">
        <f t="shared" si="100"/>
        <v>0</v>
      </c>
      <c r="CU100" s="52">
        <f t="shared" si="100"/>
        <v>0</v>
      </c>
      <c r="CV100" s="52">
        <f t="shared" si="100"/>
        <v>0</v>
      </c>
      <c r="CW100" s="52">
        <f t="shared" si="100"/>
        <v>0</v>
      </c>
      <c r="CX100" s="52">
        <f t="shared" si="100"/>
        <v>0</v>
      </c>
      <c r="CY100" s="52">
        <f t="shared" si="100"/>
        <v>0</v>
      </c>
      <c r="CZ100" s="52">
        <f t="shared" si="100"/>
        <v>0</v>
      </c>
      <c r="DA100" s="52">
        <f t="shared" si="100"/>
        <v>0</v>
      </c>
      <c r="DB100" s="52">
        <f t="shared" si="100"/>
        <v>0</v>
      </c>
      <c r="DC100" s="52">
        <f t="shared" si="100"/>
        <v>0</v>
      </c>
      <c r="DD100" s="52">
        <f t="shared" si="100"/>
        <v>0</v>
      </c>
      <c r="DE100" s="52">
        <f t="shared" si="100"/>
        <v>0</v>
      </c>
      <c r="DF100" s="52">
        <f t="shared" si="100"/>
        <v>0</v>
      </c>
      <c r="DG100" s="52">
        <f t="shared" si="100"/>
        <v>0</v>
      </c>
      <c r="DH100" s="52">
        <f t="shared" si="100"/>
        <v>0</v>
      </c>
      <c r="DI100" s="52">
        <f t="shared" si="101"/>
        <v>0</v>
      </c>
      <c r="DJ100" s="52">
        <f t="shared" si="101"/>
        <v>0</v>
      </c>
      <c r="DK100" s="52">
        <f t="shared" si="101"/>
        <v>0</v>
      </c>
      <c r="DL100" s="52">
        <f t="shared" si="101"/>
        <v>0</v>
      </c>
      <c r="DM100" s="52">
        <f t="shared" si="101"/>
        <v>0</v>
      </c>
      <c r="DN100" s="52">
        <f t="shared" si="101"/>
        <v>0</v>
      </c>
      <c r="DO100" s="52">
        <f t="shared" si="101"/>
        <v>0</v>
      </c>
      <c r="DP100" s="52">
        <f t="shared" si="101"/>
        <v>0</v>
      </c>
      <c r="DQ100" s="52">
        <f t="shared" si="101"/>
        <v>0</v>
      </c>
      <c r="DR100" s="52">
        <f t="shared" si="101"/>
        <v>0</v>
      </c>
      <c r="DS100" s="52">
        <f t="shared" si="101"/>
        <v>0</v>
      </c>
      <c r="DT100" s="52">
        <f t="shared" si="101"/>
        <v>0</v>
      </c>
      <c r="DU100" s="52">
        <f t="shared" si="101"/>
        <v>0</v>
      </c>
      <c r="DV100" s="52">
        <f t="shared" si="101"/>
        <v>0</v>
      </c>
      <c r="DW100" s="52">
        <f t="shared" si="101"/>
        <v>0</v>
      </c>
    </row>
    <row r="101" spans="1:127" ht="12.95" customHeight="1" x14ac:dyDescent="0.2"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/>
      <c r="DL101" s="51"/>
      <c r="DM101" s="51"/>
      <c r="DN101" s="51"/>
      <c r="DO101" s="51"/>
      <c r="DP101" s="51"/>
      <c r="DQ101" s="51"/>
      <c r="DR101" s="51"/>
      <c r="DS101" s="51"/>
      <c r="DT101" s="51"/>
      <c r="DU101" s="51"/>
      <c r="DV101" s="51"/>
      <c r="DW101" s="51"/>
    </row>
    <row r="102" spans="1:127" ht="12.95" customHeight="1" x14ac:dyDescent="0.2">
      <c r="A102" s="2" t="s">
        <v>56</v>
      </c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/>
      <c r="DL102" s="51"/>
      <c r="DM102" s="51"/>
      <c r="DN102" s="51"/>
      <c r="DO102" s="51"/>
      <c r="DP102" s="51"/>
      <c r="DQ102" s="51"/>
      <c r="DR102" s="51"/>
      <c r="DS102" s="51"/>
      <c r="DT102" s="51"/>
      <c r="DU102" s="51"/>
      <c r="DV102" s="51"/>
      <c r="DW102" s="51"/>
    </row>
    <row r="103" spans="1:127" ht="12.95" customHeight="1" x14ac:dyDescent="0.2">
      <c r="B103" s="2" t="s">
        <v>57</v>
      </c>
      <c r="E103" s="51">
        <f t="shared" ref="E103:P103" si="104">SUM(E89:E100)</f>
        <v>0</v>
      </c>
      <c r="F103" s="51">
        <f t="shared" si="104"/>
        <v>0</v>
      </c>
      <c r="G103" s="51">
        <f t="shared" ca="1" si="104"/>
        <v>0</v>
      </c>
      <c r="H103" s="51">
        <f t="shared" ca="1" si="104"/>
        <v>0</v>
      </c>
      <c r="I103" s="51">
        <f t="shared" ca="1" si="104"/>
        <v>0</v>
      </c>
      <c r="J103" s="51">
        <f t="shared" ca="1" si="104"/>
        <v>0</v>
      </c>
      <c r="K103" s="51">
        <f t="shared" ca="1" si="104"/>
        <v>0</v>
      </c>
      <c r="L103" s="51">
        <f t="shared" ca="1" si="104"/>
        <v>0</v>
      </c>
      <c r="M103" s="51">
        <f t="shared" ca="1" si="104"/>
        <v>0</v>
      </c>
      <c r="N103" s="51">
        <f t="shared" ca="1" si="104"/>
        <v>0</v>
      </c>
      <c r="O103" s="51">
        <f t="shared" ca="1" si="104"/>
        <v>0</v>
      </c>
      <c r="P103" s="51">
        <f t="shared" ca="1" si="104"/>
        <v>0</v>
      </c>
      <c r="Q103" s="51">
        <f t="shared" ref="Q103:CB103" ca="1" si="105">SUM(Q89:Q100)</f>
        <v>0</v>
      </c>
      <c r="R103" s="51">
        <f t="shared" ca="1" si="105"/>
        <v>0</v>
      </c>
      <c r="S103" s="51">
        <f t="shared" ca="1" si="105"/>
        <v>0</v>
      </c>
      <c r="T103" s="51">
        <f t="shared" ca="1" si="105"/>
        <v>0</v>
      </c>
      <c r="U103" s="51">
        <f t="shared" ca="1" si="105"/>
        <v>0</v>
      </c>
      <c r="V103" s="51">
        <f t="shared" ca="1" si="105"/>
        <v>0</v>
      </c>
      <c r="W103" s="51">
        <f t="shared" ca="1" si="105"/>
        <v>0</v>
      </c>
      <c r="X103" s="51">
        <f t="shared" ca="1" si="105"/>
        <v>0</v>
      </c>
      <c r="Y103" s="51">
        <f t="shared" ca="1" si="105"/>
        <v>0</v>
      </c>
      <c r="Z103" s="51">
        <f t="shared" ca="1" si="105"/>
        <v>0</v>
      </c>
      <c r="AA103" s="51">
        <f t="shared" ca="1" si="105"/>
        <v>0</v>
      </c>
      <c r="AB103" s="51">
        <f t="shared" ca="1" si="105"/>
        <v>0</v>
      </c>
      <c r="AC103" s="51">
        <f t="shared" ca="1" si="105"/>
        <v>0</v>
      </c>
      <c r="AD103" s="51">
        <f t="shared" ca="1" si="105"/>
        <v>0</v>
      </c>
      <c r="AE103" s="51">
        <f t="shared" ca="1" si="105"/>
        <v>0</v>
      </c>
      <c r="AF103" s="51">
        <f t="shared" ca="1" si="105"/>
        <v>0</v>
      </c>
      <c r="AG103" s="51">
        <f t="shared" ca="1" si="105"/>
        <v>0</v>
      </c>
      <c r="AH103" s="51">
        <f t="shared" ca="1" si="105"/>
        <v>0</v>
      </c>
      <c r="AI103" s="51">
        <f t="shared" ca="1" si="105"/>
        <v>0</v>
      </c>
      <c r="AJ103" s="51">
        <f t="shared" ca="1" si="105"/>
        <v>0</v>
      </c>
      <c r="AK103" s="51">
        <f t="shared" ca="1" si="105"/>
        <v>0</v>
      </c>
      <c r="AL103" s="51">
        <f t="shared" ca="1" si="105"/>
        <v>0</v>
      </c>
      <c r="AM103" s="51">
        <f t="shared" ca="1" si="105"/>
        <v>0</v>
      </c>
      <c r="AN103" s="51">
        <f t="shared" ca="1" si="105"/>
        <v>0</v>
      </c>
      <c r="AO103" s="51">
        <f t="shared" ca="1" si="105"/>
        <v>0</v>
      </c>
      <c r="AP103" s="51">
        <f t="shared" ca="1" si="105"/>
        <v>0</v>
      </c>
      <c r="AQ103" s="51">
        <f t="shared" ca="1" si="105"/>
        <v>0</v>
      </c>
      <c r="AR103" s="51">
        <f t="shared" ca="1" si="105"/>
        <v>0</v>
      </c>
      <c r="AS103" s="51">
        <f t="shared" ca="1" si="105"/>
        <v>0</v>
      </c>
      <c r="AT103" s="51">
        <f t="shared" ca="1" si="105"/>
        <v>0</v>
      </c>
      <c r="AU103" s="51">
        <f t="shared" ca="1" si="105"/>
        <v>0</v>
      </c>
      <c r="AV103" s="51">
        <f t="shared" ca="1" si="105"/>
        <v>0</v>
      </c>
      <c r="AW103" s="51">
        <f t="shared" ca="1" si="105"/>
        <v>0</v>
      </c>
      <c r="AX103" s="51">
        <f t="shared" ca="1" si="105"/>
        <v>0</v>
      </c>
      <c r="AY103" s="51">
        <f t="shared" ca="1" si="105"/>
        <v>0</v>
      </c>
      <c r="AZ103" s="51">
        <f t="shared" ca="1" si="105"/>
        <v>0</v>
      </c>
      <c r="BA103" s="51">
        <f t="shared" ca="1" si="105"/>
        <v>0</v>
      </c>
      <c r="BB103" s="51">
        <f t="shared" ca="1" si="105"/>
        <v>0</v>
      </c>
      <c r="BC103" s="51">
        <f t="shared" ca="1" si="105"/>
        <v>0</v>
      </c>
      <c r="BD103" s="51">
        <f t="shared" ca="1" si="105"/>
        <v>0</v>
      </c>
      <c r="BE103" s="51">
        <f t="shared" ca="1" si="105"/>
        <v>0</v>
      </c>
      <c r="BF103" s="51">
        <f t="shared" ca="1" si="105"/>
        <v>0</v>
      </c>
      <c r="BG103" s="51">
        <f t="shared" ca="1" si="105"/>
        <v>0</v>
      </c>
      <c r="BH103" s="51">
        <f t="shared" ca="1" si="105"/>
        <v>0</v>
      </c>
      <c r="BI103" s="51">
        <f t="shared" ca="1" si="105"/>
        <v>0</v>
      </c>
      <c r="BJ103" s="51">
        <f t="shared" ca="1" si="105"/>
        <v>0</v>
      </c>
      <c r="BK103" s="51">
        <f t="shared" ca="1" si="105"/>
        <v>0</v>
      </c>
      <c r="BL103" s="51">
        <f t="shared" ca="1" si="105"/>
        <v>0</v>
      </c>
      <c r="BM103" s="51">
        <f t="shared" ca="1" si="105"/>
        <v>0</v>
      </c>
      <c r="BN103" s="51">
        <f t="shared" ca="1" si="105"/>
        <v>0</v>
      </c>
      <c r="BO103" s="51">
        <f t="shared" ca="1" si="105"/>
        <v>0</v>
      </c>
      <c r="BP103" s="51">
        <f t="shared" ca="1" si="105"/>
        <v>0</v>
      </c>
      <c r="BQ103" s="51">
        <f t="shared" ca="1" si="105"/>
        <v>0</v>
      </c>
      <c r="BR103" s="51">
        <f t="shared" ca="1" si="105"/>
        <v>0</v>
      </c>
      <c r="BS103" s="51">
        <f t="shared" ca="1" si="105"/>
        <v>0</v>
      </c>
      <c r="BT103" s="51">
        <f t="shared" ca="1" si="105"/>
        <v>0</v>
      </c>
      <c r="BU103" s="51">
        <f t="shared" ca="1" si="105"/>
        <v>0</v>
      </c>
      <c r="BV103" s="51">
        <f t="shared" ca="1" si="105"/>
        <v>0</v>
      </c>
      <c r="BW103" s="51">
        <f t="shared" ca="1" si="105"/>
        <v>0</v>
      </c>
      <c r="BX103" s="51">
        <f t="shared" ca="1" si="105"/>
        <v>0</v>
      </c>
      <c r="BY103" s="51">
        <f t="shared" ca="1" si="105"/>
        <v>0</v>
      </c>
      <c r="BZ103" s="51">
        <f t="shared" ca="1" si="105"/>
        <v>0</v>
      </c>
      <c r="CA103" s="51">
        <f t="shared" ca="1" si="105"/>
        <v>0</v>
      </c>
      <c r="CB103" s="51">
        <f t="shared" ca="1" si="105"/>
        <v>0</v>
      </c>
      <c r="CC103" s="51">
        <f t="shared" ref="CC103:DW103" ca="1" si="106">SUM(CC89:CC100)</f>
        <v>0</v>
      </c>
      <c r="CD103" s="51">
        <f t="shared" ca="1" si="106"/>
        <v>0</v>
      </c>
      <c r="CE103" s="51">
        <f t="shared" ca="1" si="106"/>
        <v>0</v>
      </c>
      <c r="CF103" s="51">
        <f t="shared" ca="1" si="106"/>
        <v>0</v>
      </c>
      <c r="CG103" s="51">
        <f t="shared" ca="1" si="106"/>
        <v>0</v>
      </c>
      <c r="CH103" s="51">
        <f t="shared" ca="1" si="106"/>
        <v>0</v>
      </c>
      <c r="CI103" s="51">
        <f t="shared" ca="1" si="106"/>
        <v>0</v>
      </c>
      <c r="CJ103" s="51">
        <f t="shared" ca="1" si="106"/>
        <v>0</v>
      </c>
      <c r="CK103" s="51">
        <f t="shared" ca="1" si="106"/>
        <v>0</v>
      </c>
      <c r="CL103" s="51">
        <f t="shared" ca="1" si="106"/>
        <v>0</v>
      </c>
      <c r="CM103" s="51">
        <f t="shared" ca="1" si="106"/>
        <v>0</v>
      </c>
      <c r="CN103" s="51">
        <f t="shared" ca="1" si="106"/>
        <v>0</v>
      </c>
      <c r="CO103" s="51">
        <f t="shared" ca="1" si="106"/>
        <v>0</v>
      </c>
      <c r="CP103" s="51">
        <f t="shared" ca="1" si="106"/>
        <v>0</v>
      </c>
      <c r="CQ103" s="51">
        <f t="shared" ca="1" si="106"/>
        <v>0</v>
      </c>
      <c r="CR103" s="51">
        <f t="shared" ca="1" si="106"/>
        <v>0</v>
      </c>
      <c r="CS103" s="51">
        <f t="shared" ca="1" si="106"/>
        <v>0</v>
      </c>
      <c r="CT103" s="51">
        <f t="shared" ca="1" si="106"/>
        <v>0</v>
      </c>
      <c r="CU103" s="51">
        <f t="shared" ca="1" si="106"/>
        <v>0</v>
      </c>
      <c r="CV103" s="51">
        <f t="shared" ca="1" si="106"/>
        <v>0</v>
      </c>
      <c r="CW103" s="51">
        <f t="shared" ca="1" si="106"/>
        <v>0</v>
      </c>
      <c r="CX103" s="51">
        <f t="shared" ca="1" si="106"/>
        <v>0</v>
      </c>
      <c r="CY103" s="51">
        <f t="shared" ca="1" si="106"/>
        <v>0</v>
      </c>
      <c r="CZ103" s="51">
        <f t="shared" ca="1" si="106"/>
        <v>0</v>
      </c>
      <c r="DA103" s="51">
        <f t="shared" ca="1" si="106"/>
        <v>0</v>
      </c>
      <c r="DB103" s="51">
        <f t="shared" ca="1" si="106"/>
        <v>0</v>
      </c>
      <c r="DC103" s="51">
        <f t="shared" ca="1" si="106"/>
        <v>0</v>
      </c>
      <c r="DD103" s="51">
        <f t="shared" ca="1" si="106"/>
        <v>0</v>
      </c>
      <c r="DE103" s="51">
        <f t="shared" ca="1" si="106"/>
        <v>0</v>
      </c>
      <c r="DF103" s="51">
        <f t="shared" ca="1" si="106"/>
        <v>0</v>
      </c>
      <c r="DG103" s="51">
        <f t="shared" ca="1" si="106"/>
        <v>0</v>
      </c>
      <c r="DH103" s="51">
        <f t="shared" ca="1" si="106"/>
        <v>0</v>
      </c>
      <c r="DI103" s="51">
        <f t="shared" ca="1" si="106"/>
        <v>0</v>
      </c>
      <c r="DJ103" s="51">
        <f t="shared" ca="1" si="106"/>
        <v>0</v>
      </c>
      <c r="DK103" s="51">
        <f t="shared" ca="1" si="106"/>
        <v>0</v>
      </c>
      <c r="DL103" s="51">
        <f t="shared" ca="1" si="106"/>
        <v>0</v>
      </c>
      <c r="DM103" s="51">
        <f t="shared" ca="1" si="106"/>
        <v>0</v>
      </c>
      <c r="DN103" s="51">
        <f t="shared" ca="1" si="106"/>
        <v>0</v>
      </c>
      <c r="DO103" s="51">
        <f t="shared" ca="1" si="106"/>
        <v>0</v>
      </c>
      <c r="DP103" s="51">
        <f t="shared" ca="1" si="106"/>
        <v>0</v>
      </c>
      <c r="DQ103" s="51">
        <f t="shared" ca="1" si="106"/>
        <v>0</v>
      </c>
      <c r="DR103" s="51">
        <f t="shared" ca="1" si="106"/>
        <v>0</v>
      </c>
      <c r="DS103" s="51">
        <f t="shared" ca="1" si="106"/>
        <v>0</v>
      </c>
      <c r="DT103" s="51">
        <f t="shared" ca="1" si="106"/>
        <v>0</v>
      </c>
      <c r="DU103" s="51">
        <f t="shared" ca="1" si="106"/>
        <v>0</v>
      </c>
      <c r="DV103" s="51">
        <f t="shared" ca="1" si="106"/>
        <v>0</v>
      </c>
      <c r="DW103" s="51">
        <f t="shared" ca="1" si="106"/>
        <v>0</v>
      </c>
    </row>
    <row r="104" spans="1:127" ht="12.95" customHeight="1" x14ac:dyDescent="0.2"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  <c r="DO104" s="51"/>
      <c r="DP104" s="51"/>
      <c r="DQ104" s="51"/>
      <c r="DR104" s="51"/>
      <c r="DS104" s="51"/>
      <c r="DT104" s="51"/>
      <c r="DU104" s="51"/>
      <c r="DV104" s="51"/>
      <c r="DW104" s="51"/>
    </row>
    <row r="105" spans="1:127" ht="12.95" customHeight="1" x14ac:dyDescent="0.2">
      <c r="A105" s="2" t="s">
        <v>58</v>
      </c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1"/>
      <c r="DK105" s="51"/>
      <c r="DL105" s="51"/>
      <c r="DM105" s="51"/>
      <c r="DN105" s="51"/>
      <c r="DO105" s="51"/>
      <c r="DP105" s="51"/>
      <c r="DQ105" s="51"/>
      <c r="DR105" s="51"/>
      <c r="DS105" s="51"/>
      <c r="DT105" s="51"/>
      <c r="DU105" s="51"/>
      <c r="DV105" s="51"/>
      <c r="DW105" s="51"/>
    </row>
    <row r="106" spans="1:127" ht="12.95" customHeight="1" x14ac:dyDescent="0.2">
      <c r="B106" s="2" t="s">
        <v>59</v>
      </c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/>
      <c r="DL106" s="51"/>
      <c r="DM106" s="51"/>
      <c r="DN106" s="51"/>
      <c r="DO106" s="51"/>
      <c r="DP106" s="51"/>
      <c r="DQ106" s="51"/>
      <c r="DR106" s="51"/>
      <c r="DS106" s="51"/>
      <c r="DT106" s="51"/>
      <c r="DU106" s="51"/>
      <c r="DV106" s="51"/>
      <c r="DW106" s="51"/>
    </row>
    <row r="107" spans="1:127" s="18" customFormat="1" ht="12.95" customHeight="1" x14ac:dyDescent="0.2">
      <c r="B107" s="18" t="s">
        <v>60</v>
      </c>
      <c r="E107" s="53">
        <f>-'Internal data'!E$155-'Internal data'!E$157-'Internal data'!E156</f>
        <v>0</v>
      </c>
      <c r="F107" s="53">
        <f>-'Internal data'!F$155-'Internal data'!F$157-'Internal data'!F156</f>
        <v>0</v>
      </c>
      <c r="G107" s="53">
        <f>-'Internal data'!G$155-'Internal data'!G$157-'Internal data'!G156</f>
        <v>0</v>
      </c>
      <c r="H107" s="53">
        <f>-'Internal data'!H$155-'Internal data'!H$157-'Internal data'!H156</f>
        <v>0</v>
      </c>
      <c r="I107" s="53">
        <f>-'Internal data'!I$155-'Internal data'!I$157-'Internal data'!I156</f>
        <v>0</v>
      </c>
      <c r="J107" s="53">
        <f>-'Internal data'!J$155-'Internal data'!J$157-'Internal data'!J156</f>
        <v>0</v>
      </c>
      <c r="K107" s="53">
        <f>-'Internal data'!K$155-'Internal data'!K$157-'Internal data'!K156</f>
        <v>0</v>
      </c>
      <c r="L107" s="53">
        <f>-'Internal data'!L$155-'Internal data'!L$157-'Internal data'!L156</f>
        <v>0</v>
      </c>
      <c r="M107" s="53">
        <f>-'Internal data'!M$155-'Internal data'!M$157-'Internal data'!M156</f>
        <v>0</v>
      </c>
      <c r="N107" s="53">
        <f>-'Internal data'!N$155-'Internal data'!N$157-'Internal data'!N156</f>
        <v>0</v>
      </c>
      <c r="O107" s="53">
        <f>-'Internal data'!O$155-'Internal data'!O$157-'Internal data'!O156</f>
        <v>0</v>
      </c>
      <c r="P107" s="53">
        <f>-'Internal data'!P$155-'Internal data'!P$157-'Internal data'!P156</f>
        <v>0</v>
      </c>
      <c r="Q107" s="53">
        <f>-'Internal data'!Q$155-'Internal data'!Q$157-'Internal data'!Q156</f>
        <v>0</v>
      </c>
      <c r="R107" s="53">
        <f>-'Internal data'!R$155-'Internal data'!R$157-'Internal data'!R156</f>
        <v>0</v>
      </c>
      <c r="S107" s="53">
        <f>-'Internal data'!S$155-'Internal data'!S$157-'Internal data'!S156</f>
        <v>0</v>
      </c>
      <c r="T107" s="53">
        <f>-'Internal data'!T$155-'Internal data'!T$157-'Internal data'!T156</f>
        <v>0</v>
      </c>
      <c r="U107" s="53">
        <f>-'Internal data'!U$155-'Internal data'!U$157-'Internal data'!U156</f>
        <v>0</v>
      </c>
      <c r="V107" s="53">
        <f>-'Internal data'!V$155-'Internal data'!V$157-'Internal data'!V156</f>
        <v>0</v>
      </c>
      <c r="W107" s="53">
        <f>-'Internal data'!W$155-'Internal data'!W$157-'Internal data'!W156</f>
        <v>0</v>
      </c>
      <c r="X107" s="53">
        <f>-'Internal data'!X$155-'Internal data'!X$157-'Internal data'!X156</f>
        <v>0</v>
      </c>
      <c r="Y107" s="53">
        <f>-'Internal data'!Y$155-'Internal data'!Y$157-'Internal data'!Y156</f>
        <v>0</v>
      </c>
      <c r="Z107" s="53">
        <f>-'Internal data'!Z$155-'Internal data'!Z$157-'Internal data'!Z156</f>
        <v>0</v>
      </c>
      <c r="AA107" s="53">
        <f>-'Internal data'!AA$155-'Internal data'!AA$157-'Internal data'!AA156</f>
        <v>0</v>
      </c>
      <c r="AB107" s="53">
        <f>-'Internal data'!AB$155-'Internal data'!AB$157-'Internal data'!AB156</f>
        <v>0</v>
      </c>
      <c r="AC107" s="53">
        <f>-'Internal data'!AC$155-'Internal data'!AC$157-'Internal data'!AC156</f>
        <v>0</v>
      </c>
      <c r="AD107" s="53">
        <f>-'Internal data'!AD$155-'Internal data'!AD$157-'Internal data'!AD156</f>
        <v>0</v>
      </c>
      <c r="AE107" s="53">
        <f>-'Internal data'!AE$155-'Internal data'!AE$157-'Internal data'!AE156</f>
        <v>0</v>
      </c>
      <c r="AF107" s="53">
        <f>-'Internal data'!AF$155-'Internal data'!AF$157-'Internal data'!AF156</f>
        <v>0</v>
      </c>
      <c r="AG107" s="53">
        <f>-'Internal data'!AG$155-'Internal data'!AG$157-'Internal data'!AG156</f>
        <v>0</v>
      </c>
      <c r="AH107" s="53">
        <f>-'Internal data'!AH$155-'Internal data'!AH$157-'Internal data'!AH156</f>
        <v>0</v>
      </c>
      <c r="AI107" s="53">
        <f>-'Internal data'!AI$155-'Internal data'!AI$157-'Internal data'!AI156</f>
        <v>0</v>
      </c>
      <c r="AJ107" s="53">
        <f>-'Internal data'!AJ$155-'Internal data'!AJ$157-'Internal data'!AJ156</f>
        <v>0</v>
      </c>
      <c r="AK107" s="53">
        <f>-'Internal data'!AK$155-'Internal data'!AK$157-'Internal data'!AK156</f>
        <v>0</v>
      </c>
      <c r="AL107" s="53">
        <f>-'Internal data'!AL$155-'Internal data'!AL$157-'Internal data'!AL156</f>
        <v>0</v>
      </c>
      <c r="AM107" s="53">
        <f>-'Internal data'!AM$155-'Internal data'!AM$157-'Internal data'!AM156</f>
        <v>0</v>
      </c>
      <c r="AN107" s="53">
        <f>-'Internal data'!AN$155-'Internal data'!AN$157-'Internal data'!AN156</f>
        <v>0</v>
      </c>
      <c r="AO107" s="53">
        <f>-'Internal data'!AO$155-'Internal data'!AO$157-'Internal data'!AO156</f>
        <v>0</v>
      </c>
      <c r="AP107" s="53">
        <f>-'Internal data'!AP$155-'Internal data'!AP$157-'Internal data'!AP156</f>
        <v>0</v>
      </c>
      <c r="AQ107" s="53">
        <f>-'Internal data'!AQ$155-'Internal data'!AQ$157-'Internal data'!AQ156</f>
        <v>0</v>
      </c>
      <c r="AR107" s="53">
        <f>-'Internal data'!AR$155-'Internal data'!AR$157-'Internal data'!AR156</f>
        <v>0</v>
      </c>
      <c r="AS107" s="53">
        <f>-'Internal data'!AS$155-'Internal data'!AS$157-'Internal data'!AS156</f>
        <v>0</v>
      </c>
      <c r="AT107" s="53">
        <f>-'Internal data'!AT$155-'Internal data'!AT$157-'Internal data'!AT156</f>
        <v>0</v>
      </c>
      <c r="AU107" s="53">
        <f>-'Internal data'!AU$155-'Internal data'!AU$157-'Internal data'!AU156</f>
        <v>0</v>
      </c>
      <c r="AV107" s="53">
        <f>-'Internal data'!AV$155-'Internal data'!AV$157-'Internal data'!AV156</f>
        <v>0</v>
      </c>
      <c r="AW107" s="53">
        <f>-'Internal data'!AW$155-'Internal data'!AW$157-'Internal data'!AW156</f>
        <v>0</v>
      </c>
      <c r="AX107" s="53">
        <f>-'Internal data'!AX$155-'Internal data'!AX$157-'Internal data'!AX156</f>
        <v>0</v>
      </c>
      <c r="AY107" s="53">
        <f>-'Internal data'!AY$155-'Internal data'!AY$157-'Internal data'!AY156</f>
        <v>0</v>
      </c>
      <c r="AZ107" s="53">
        <f>-'Internal data'!AZ$155-'Internal data'!AZ$157-'Internal data'!AZ156</f>
        <v>0</v>
      </c>
      <c r="BA107" s="53">
        <f>-'Internal data'!BA$155-'Internal data'!BA$157-'Internal data'!BA156</f>
        <v>0</v>
      </c>
      <c r="BB107" s="53">
        <f>-'Internal data'!BB$155-'Internal data'!BB$157-'Internal data'!BB156</f>
        <v>0</v>
      </c>
      <c r="BC107" s="53">
        <f>-'Internal data'!BC$155-'Internal data'!BC$157-'Internal data'!BC156</f>
        <v>0</v>
      </c>
      <c r="BD107" s="53">
        <f>-'Internal data'!BD$155-'Internal data'!BD$157-'Internal data'!BD156</f>
        <v>0</v>
      </c>
      <c r="BE107" s="53">
        <f>-'Internal data'!BE$155-'Internal data'!BE$157-'Internal data'!BE156</f>
        <v>0</v>
      </c>
      <c r="BF107" s="53">
        <f>-'Internal data'!BF$155-'Internal data'!BF$157-'Internal data'!BF156</f>
        <v>0</v>
      </c>
      <c r="BG107" s="53">
        <f>-'Internal data'!BG$155-'Internal data'!BG$157-'Internal data'!BG156</f>
        <v>0</v>
      </c>
      <c r="BH107" s="53">
        <f>-'Internal data'!BH$155-'Internal data'!BH$157-'Internal data'!BH156</f>
        <v>0</v>
      </c>
      <c r="BI107" s="53">
        <f>-'Internal data'!BI$155-'Internal data'!BI$157-'Internal data'!BI156</f>
        <v>0</v>
      </c>
      <c r="BJ107" s="53">
        <f>-'Internal data'!BJ$155-'Internal data'!BJ$157-'Internal data'!BJ156</f>
        <v>0</v>
      </c>
      <c r="BK107" s="53">
        <f>-'Internal data'!BK$155-'Internal data'!BK$157-'Internal data'!BK156</f>
        <v>0</v>
      </c>
      <c r="BL107" s="53">
        <f>-'Internal data'!BL$155-'Internal data'!BL$157-'Internal data'!BL156</f>
        <v>0</v>
      </c>
      <c r="BM107" s="53">
        <f>-'Internal data'!BM$155-'Internal data'!BM$157-'Internal data'!BM156</f>
        <v>0</v>
      </c>
      <c r="BN107" s="53">
        <f>-'Internal data'!BN$155-'Internal data'!BN$157-'Internal data'!BN156</f>
        <v>0</v>
      </c>
      <c r="BO107" s="53">
        <f>-'Internal data'!BO$155-'Internal data'!BO$157-'Internal data'!BO156</f>
        <v>0</v>
      </c>
      <c r="BP107" s="53">
        <f>-'Internal data'!BP$155-'Internal data'!BP$157-'Internal data'!BP156</f>
        <v>0</v>
      </c>
      <c r="BQ107" s="53">
        <f>-'Internal data'!BQ$155-'Internal data'!BQ$157-'Internal data'!BQ156</f>
        <v>0</v>
      </c>
      <c r="BR107" s="53">
        <f>-'Internal data'!BR$155-'Internal data'!BR$157-'Internal data'!BR156</f>
        <v>0</v>
      </c>
      <c r="BS107" s="53">
        <f>-'Internal data'!BS$155-'Internal data'!BS$157-'Internal data'!BS156</f>
        <v>0</v>
      </c>
      <c r="BT107" s="53">
        <f>-'Internal data'!BT$155-'Internal data'!BT$157-'Internal data'!BT156</f>
        <v>0</v>
      </c>
      <c r="BU107" s="53">
        <f>-'Internal data'!BU$155-'Internal data'!BU$157-'Internal data'!BU156</f>
        <v>0</v>
      </c>
      <c r="BV107" s="53">
        <f>-'Internal data'!BV$155-'Internal data'!BV$157-'Internal data'!BV156</f>
        <v>0</v>
      </c>
      <c r="BW107" s="53">
        <f>-'Internal data'!BW$155-'Internal data'!BW$157-'Internal data'!BW156</f>
        <v>0</v>
      </c>
      <c r="BX107" s="53">
        <f>-'Internal data'!BX$155-'Internal data'!BX$157-'Internal data'!BX156</f>
        <v>0</v>
      </c>
      <c r="BY107" s="53">
        <f>-'Internal data'!BY$155-'Internal data'!BY$157-'Internal data'!BY156</f>
        <v>0</v>
      </c>
      <c r="BZ107" s="53">
        <f>-'Internal data'!BZ$155-'Internal data'!BZ$157-'Internal data'!BZ156</f>
        <v>0</v>
      </c>
      <c r="CA107" s="53">
        <f>-'Internal data'!CA$155-'Internal data'!CA$157-'Internal data'!CA156</f>
        <v>0</v>
      </c>
      <c r="CB107" s="53">
        <f>-'Internal data'!CB$155-'Internal data'!CB$157-'Internal data'!CB156</f>
        <v>0</v>
      </c>
      <c r="CC107" s="53">
        <f>-'Internal data'!CC$155-'Internal data'!CC$157-'Internal data'!CC156</f>
        <v>0</v>
      </c>
      <c r="CD107" s="53">
        <f>-'Internal data'!CD$155-'Internal data'!CD$157-'Internal data'!CD156</f>
        <v>0</v>
      </c>
      <c r="CE107" s="53">
        <f>-'Internal data'!CE$155-'Internal data'!CE$157-'Internal data'!CE156</f>
        <v>0</v>
      </c>
      <c r="CF107" s="53">
        <f>-'Internal data'!CF$155-'Internal data'!CF$157-'Internal data'!CF156</f>
        <v>0</v>
      </c>
      <c r="CG107" s="53">
        <f>-'Internal data'!CG$155-'Internal data'!CG$157-'Internal data'!CG156</f>
        <v>0</v>
      </c>
      <c r="CH107" s="53">
        <f>-'Internal data'!CH$155-'Internal data'!CH$157-'Internal data'!CH156</f>
        <v>0</v>
      </c>
      <c r="CI107" s="53">
        <f>-'Internal data'!CI$155-'Internal data'!CI$157-'Internal data'!CI156</f>
        <v>0</v>
      </c>
      <c r="CJ107" s="53">
        <f>-'Internal data'!CJ$155-'Internal data'!CJ$157-'Internal data'!CJ156</f>
        <v>0</v>
      </c>
      <c r="CK107" s="53">
        <f>-'Internal data'!CK$155-'Internal data'!CK$157-'Internal data'!CK156</f>
        <v>0</v>
      </c>
      <c r="CL107" s="53">
        <f>-'Internal data'!CL$155-'Internal data'!CL$157-'Internal data'!CL156</f>
        <v>0</v>
      </c>
      <c r="CM107" s="53">
        <f>-'Internal data'!CM$155-'Internal data'!CM$157-'Internal data'!CM156</f>
        <v>0</v>
      </c>
      <c r="CN107" s="53">
        <f>-'Internal data'!CN$155-'Internal data'!CN$157-'Internal data'!CN156</f>
        <v>0</v>
      </c>
      <c r="CO107" s="53">
        <f>-'Internal data'!CO$155-'Internal data'!CO$157-'Internal data'!CO156</f>
        <v>0</v>
      </c>
      <c r="CP107" s="53">
        <f>-'Internal data'!CP$155-'Internal data'!CP$157-'Internal data'!CP156</f>
        <v>0</v>
      </c>
      <c r="CQ107" s="53">
        <f>-'Internal data'!CQ$155-'Internal data'!CQ$157-'Internal data'!CQ156</f>
        <v>0</v>
      </c>
      <c r="CR107" s="53">
        <f>-'Internal data'!CR$155-'Internal data'!CR$157-'Internal data'!CR156</f>
        <v>0</v>
      </c>
      <c r="CS107" s="53">
        <f>-'Internal data'!CS$155-'Internal data'!CS$157-'Internal data'!CS156</f>
        <v>0</v>
      </c>
      <c r="CT107" s="53">
        <f>-'Internal data'!CT$155-'Internal data'!CT$157-'Internal data'!CT156</f>
        <v>0</v>
      </c>
      <c r="CU107" s="53">
        <f>-'Internal data'!CU$155-'Internal data'!CU$157-'Internal data'!CU156</f>
        <v>0</v>
      </c>
      <c r="CV107" s="53">
        <f>-'Internal data'!CV$155-'Internal data'!CV$157-'Internal data'!CV156</f>
        <v>0</v>
      </c>
      <c r="CW107" s="53">
        <f>-'Internal data'!CW$155-'Internal data'!CW$157-'Internal data'!CW156</f>
        <v>0</v>
      </c>
      <c r="CX107" s="53">
        <f>-'Internal data'!CX$155-'Internal data'!CX$157-'Internal data'!CX156</f>
        <v>0</v>
      </c>
      <c r="CY107" s="53">
        <f>-'Internal data'!CY$155-'Internal data'!CY$157-'Internal data'!CY156</f>
        <v>0</v>
      </c>
      <c r="CZ107" s="53">
        <f>-'Internal data'!CZ$155-'Internal data'!CZ$157-'Internal data'!CZ156</f>
        <v>0</v>
      </c>
      <c r="DA107" s="53">
        <f>-'Internal data'!DA$155-'Internal data'!DA$157-'Internal data'!DA156</f>
        <v>0</v>
      </c>
      <c r="DB107" s="53">
        <f>-'Internal data'!DB$155-'Internal data'!DB$157-'Internal data'!DB156</f>
        <v>0</v>
      </c>
      <c r="DC107" s="53">
        <f>-'Internal data'!DC$155-'Internal data'!DC$157-'Internal data'!DC156</f>
        <v>0</v>
      </c>
      <c r="DD107" s="53">
        <f>-'Internal data'!DD$155-'Internal data'!DD$157-'Internal data'!DD156</f>
        <v>0</v>
      </c>
      <c r="DE107" s="53">
        <f>-'Internal data'!DE$155-'Internal data'!DE$157-'Internal data'!DE156</f>
        <v>0</v>
      </c>
      <c r="DF107" s="53">
        <f>-'Internal data'!DF$155-'Internal data'!DF$157-'Internal data'!DF156</f>
        <v>0</v>
      </c>
      <c r="DG107" s="53">
        <f>-'Internal data'!DG$155-'Internal data'!DG$157-'Internal data'!DG156</f>
        <v>0</v>
      </c>
      <c r="DH107" s="53">
        <f>-'Internal data'!DH$155-'Internal data'!DH$157-'Internal data'!DH156</f>
        <v>0</v>
      </c>
      <c r="DI107" s="53">
        <f>-'Internal data'!DI$155-'Internal data'!DI$157-'Internal data'!DI156</f>
        <v>0</v>
      </c>
      <c r="DJ107" s="53">
        <f>-'Internal data'!DJ$155-'Internal data'!DJ$157-'Internal data'!DJ156</f>
        <v>0</v>
      </c>
      <c r="DK107" s="53">
        <f>-'Internal data'!DK$155-'Internal data'!DK$157-'Internal data'!DK156</f>
        <v>0</v>
      </c>
      <c r="DL107" s="53">
        <f>-'Internal data'!DL$155-'Internal data'!DL$157-'Internal data'!DL156</f>
        <v>0</v>
      </c>
      <c r="DM107" s="53">
        <f>-'Internal data'!DM$155-'Internal data'!DM$157-'Internal data'!DM156</f>
        <v>0</v>
      </c>
      <c r="DN107" s="53">
        <f>-'Internal data'!DN$155-'Internal data'!DN$157-'Internal data'!DN156</f>
        <v>0</v>
      </c>
      <c r="DO107" s="53">
        <f>-'Internal data'!DO$155-'Internal data'!DO$157-'Internal data'!DO156</f>
        <v>0</v>
      </c>
      <c r="DP107" s="53">
        <f>-'Internal data'!DP$155-'Internal data'!DP$157-'Internal data'!DP156</f>
        <v>0</v>
      </c>
      <c r="DQ107" s="53">
        <f>-'Internal data'!DQ$155-'Internal data'!DQ$157-'Internal data'!DQ156</f>
        <v>0</v>
      </c>
      <c r="DR107" s="53">
        <f>-'Internal data'!DR$155-'Internal data'!DR$157-'Internal data'!DR156</f>
        <v>0</v>
      </c>
      <c r="DS107" s="53">
        <f>-'Internal data'!DS$155-'Internal data'!DS$157-'Internal data'!DS156</f>
        <v>0</v>
      </c>
      <c r="DT107" s="53">
        <f>-'Internal data'!DT$155-'Internal data'!DT$157-'Internal data'!DT156</f>
        <v>0</v>
      </c>
      <c r="DU107" s="53">
        <f>-'Internal data'!DU$155-'Internal data'!DU$157-'Internal data'!DU156</f>
        <v>0</v>
      </c>
      <c r="DV107" s="53">
        <f>-'Internal data'!DV$155-'Internal data'!DV$157-'Internal data'!DV156</f>
        <v>0</v>
      </c>
      <c r="DW107" s="53">
        <f>-'Internal data'!DW$155-'Internal data'!DW$157-'Internal data'!DW156</f>
        <v>0</v>
      </c>
    </row>
    <row r="108" spans="1:127" ht="12.95" customHeight="1" x14ac:dyDescent="0.2">
      <c r="B108" t="s">
        <v>9</v>
      </c>
      <c r="E108" s="56">
        <f>-'Internal data'!E$207-'General Data'!E$92</f>
        <v>0</v>
      </c>
      <c r="F108" s="56">
        <f>-'Internal data'!F$207-'General Data'!F$92</f>
        <v>0</v>
      </c>
      <c r="G108" s="56">
        <f>-'Internal data'!G$207-'General Data'!G$92</f>
        <v>0</v>
      </c>
      <c r="H108" s="56">
        <f>-'Internal data'!H$207-'General Data'!H$92</f>
        <v>0</v>
      </c>
      <c r="I108" s="56">
        <f>-'Internal data'!I$207-'General Data'!I$92</f>
        <v>0</v>
      </c>
      <c r="J108" s="56">
        <f>-'Internal data'!J$207-'General Data'!J$92</f>
        <v>0</v>
      </c>
      <c r="K108" s="56">
        <f>-'Internal data'!K$207-'General Data'!K$92</f>
        <v>0</v>
      </c>
      <c r="L108" s="56">
        <f>-'Internal data'!L$207-'General Data'!L$92</f>
        <v>0</v>
      </c>
      <c r="M108" s="56">
        <f>-'Internal data'!M$207-'General Data'!M$92</f>
        <v>0</v>
      </c>
      <c r="N108" s="56">
        <f>-'Internal data'!N$207-'General Data'!N$92</f>
        <v>0</v>
      </c>
      <c r="O108" s="56">
        <f>-'Internal data'!O$207-'General Data'!O$92</f>
        <v>0</v>
      </c>
      <c r="P108" s="56">
        <f>-'Internal data'!P$207-'General Data'!P$92</f>
        <v>0</v>
      </c>
      <c r="Q108" s="56">
        <f>-'Internal data'!Q$207-'General Data'!Q$92</f>
        <v>0</v>
      </c>
      <c r="R108" s="56">
        <f>-'Internal data'!R$207-'General Data'!R$92</f>
        <v>0</v>
      </c>
      <c r="S108" s="56">
        <f>-'Internal data'!S$207-'General Data'!S$92</f>
        <v>0</v>
      </c>
      <c r="T108" s="56">
        <f>-'Internal data'!T$207-'General Data'!T$92</f>
        <v>0</v>
      </c>
      <c r="U108" s="56">
        <f>-'Internal data'!U$207-'General Data'!U$92</f>
        <v>0</v>
      </c>
      <c r="V108" s="56">
        <f>-'Internal data'!V$207-'General Data'!V$92</f>
        <v>0</v>
      </c>
      <c r="W108" s="56">
        <f>-'Internal data'!W$207-'General Data'!W$92</f>
        <v>0</v>
      </c>
      <c r="X108" s="56">
        <f>-'Internal data'!X$207-'General Data'!X$92</f>
        <v>0</v>
      </c>
      <c r="Y108" s="56">
        <f>-'Internal data'!Y$207-'General Data'!Y$92</f>
        <v>0</v>
      </c>
      <c r="Z108" s="56">
        <f>-'Internal data'!Z$207-'General Data'!Z$92</f>
        <v>0</v>
      </c>
      <c r="AA108" s="56">
        <f>-'Internal data'!AA$207-'General Data'!AA$92</f>
        <v>0</v>
      </c>
      <c r="AB108" s="56">
        <f>-'Internal data'!AB$207-'General Data'!AB$92</f>
        <v>0</v>
      </c>
      <c r="AC108" s="56">
        <f>-'Internal data'!AC$207-'General Data'!AC$92</f>
        <v>0</v>
      </c>
      <c r="AD108" s="56">
        <f>-'Internal data'!AD$207-'General Data'!AD$92</f>
        <v>0</v>
      </c>
      <c r="AE108" s="56">
        <f>-'Internal data'!AE$207-'General Data'!AE$92</f>
        <v>0</v>
      </c>
      <c r="AF108" s="56">
        <f>-'Internal data'!AF$207-'General Data'!AF$92</f>
        <v>0</v>
      </c>
      <c r="AG108" s="56">
        <f>-'Internal data'!AG$207-'General Data'!AG$92</f>
        <v>0</v>
      </c>
      <c r="AH108" s="56">
        <f>-'Internal data'!AH$207-'General Data'!AH$92</f>
        <v>0</v>
      </c>
      <c r="AI108" s="56">
        <f>-'Internal data'!AI$207-'General Data'!AI$92</f>
        <v>0</v>
      </c>
      <c r="AJ108" s="56">
        <f>-'Internal data'!AJ$207-'General Data'!AJ$92</f>
        <v>0</v>
      </c>
      <c r="AK108" s="56">
        <f>-'Internal data'!AK$207-'General Data'!AK$92</f>
        <v>0</v>
      </c>
      <c r="AL108" s="56">
        <f>-'Internal data'!AL$207-'General Data'!AL$92</f>
        <v>0</v>
      </c>
      <c r="AM108" s="56">
        <f>-'Internal data'!AM$207-'General Data'!AM$92</f>
        <v>0</v>
      </c>
      <c r="AN108" s="56">
        <f>-'Internal data'!AN$207-'General Data'!AN$92</f>
        <v>0</v>
      </c>
      <c r="AO108" s="56">
        <f>-'Internal data'!AO$207-'General Data'!AO$92</f>
        <v>0</v>
      </c>
      <c r="AP108" s="56">
        <f>-'Internal data'!AP$207-'General Data'!AP$92</f>
        <v>0</v>
      </c>
      <c r="AQ108" s="56">
        <f>-'Internal data'!AQ$207-'General Data'!AQ$92</f>
        <v>0</v>
      </c>
      <c r="AR108" s="56">
        <f>-'Internal data'!AR$207-'General Data'!AR$92</f>
        <v>0</v>
      </c>
      <c r="AS108" s="56">
        <f>-'Internal data'!AS$207-'General Data'!AS$92</f>
        <v>0</v>
      </c>
      <c r="AT108" s="56">
        <f>-'Internal data'!AT$207-'General Data'!AT$92</f>
        <v>0</v>
      </c>
      <c r="AU108" s="56">
        <f>-'Internal data'!AU$207-'General Data'!AU$92</f>
        <v>0</v>
      </c>
      <c r="AV108" s="56">
        <f>-'Internal data'!AV$207-'General Data'!AV$92</f>
        <v>0</v>
      </c>
      <c r="AW108" s="56">
        <f>-'Internal data'!AW$207-'General Data'!AW$92</f>
        <v>0</v>
      </c>
      <c r="AX108" s="56">
        <f>-'Internal data'!AX$207-'General Data'!AX$92</f>
        <v>0</v>
      </c>
      <c r="AY108" s="56">
        <f>-'Internal data'!AY$207-'General Data'!AY$92</f>
        <v>0</v>
      </c>
      <c r="AZ108" s="56">
        <f>-'Internal data'!AZ$207-'General Data'!AZ$92</f>
        <v>0</v>
      </c>
      <c r="BA108" s="56">
        <f>-'Internal data'!BA$207-'General Data'!BA$92</f>
        <v>0</v>
      </c>
      <c r="BB108" s="56">
        <f>-'Internal data'!BB$207-'General Data'!BB$92</f>
        <v>0</v>
      </c>
      <c r="BC108" s="56">
        <f>-'Internal data'!BC$207-'General Data'!BC$92</f>
        <v>0</v>
      </c>
      <c r="BD108" s="56">
        <f>-'Internal data'!BD$207-'General Data'!BD$92</f>
        <v>0</v>
      </c>
      <c r="BE108" s="56">
        <f>-'Internal data'!BE$207-'General Data'!BE$92</f>
        <v>0</v>
      </c>
      <c r="BF108" s="56">
        <f>-'Internal data'!BF$207-'General Data'!BF$92</f>
        <v>0</v>
      </c>
      <c r="BG108" s="56">
        <f>-'Internal data'!BG$207-'General Data'!BG$92</f>
        <v>0</v>
      </c>
      <c r="BH108" s="56">
        <f>-'Internal data'!BH$207-'General Data'!BH$92</f>
        <v>0</v>
      </c>
      <c r="BI108" s="56">
        <f>-'Internal data'!BI$207-'General Data'!BI$92</f>
        <v>0</v>
      </c>
      <c r="BJ108" s="56">
        <f>-'Internal data'!BJ$207-'General Data'!BJ$92</f>
        <v>0</v>
      </c>
      <c r="BK108" s="56">
        <f>-'Internal data'!BK$207-'General Data'!BK$92</f>
        <v>0</v>
      </c>
      <c r="BL108" s="56">
        <f>-'Internal data'!BL$207-'General Data'!BL$92</f>
        <v>0</v>
      </c>
      <c r="BM108" s="56">
        <f>-'Internal data'!BM$207-'General Data'!BM$92</f>
        <v>0</v>
      </c>
      <c r="BN108" s="56">
        <f>-'Internal data'!BN$207-'General Data'!BN$92</f>
        <v>0</v>
      </c>
      <c r="BO108" s="56">
        <f>-'Internal data'!BO$207-'General Data'!BO$92</f>
        <v>0</v>
      </c>
      <c r="BP108" s="56">
        <f>-'Internal data'!BP$207-'General Data'!BP$92</f>
        <v>0</v>
      </c>
      <c r="BQ108" s="56">
        <f>-'Internal data'!BQ$207-'General Data'!BQ$92</f>
        <v>0</v>
      </c>
      <c r="BR108" s="56">
        <f>-'Internal data'!BR$207-'General Data'!BR$92</f>
        <v>0</v>
      </c>
      <c r="BS108" s="56">
        <f>-'Internal data'!BS$207-'General Data'!BS$92</f>
        <v>0</v>
      </c>
      <c r="BT108" s="56">
        <f>-'Internal data'!BT$207-'General Data'!BT$92</f>
        <v>0</v>
      </c>
      <c r="BU108" s="56">
        <f>-'Internal data'!BU$207-'General Data'!BU$92</f>
        <v>0</v>
      </c>
      <c r="BV108" s="56">
        <f>-'Internal data'!BV$207-'General Data'!BV$92</f>
        <v>0</v>
      </c>
      <c r="BW108" s="56">
        <f>-'Internal data'!BW$207-'General Data'!BW$92</f>
        <v>0</v>
      </c>
      <c r="BX108" s="56">
        <f>-'Internal data'!BX$207-'General Data'!BX$92</f>
        <v>0</v>
      </c>
      <c r="BY108" s="56">
        <f>-'Internal data'!BY$207-'General Data'!BY$92</f>
        <v>0</v>
      </c>
      <c r="BZ108" s="56">
        <f>-'Internal data'!BZ$207-'General Data'!BZ$92</f>
        <v>0</v>
      </c>
      <c r="CA108" s="56">
        <f>-'Internal data'!CA$207-'General Data'!CA$92</f>
        <v>0</v>
      </c>
      <c r="CB108" s="56">
        <f>-'Internal data'!CB$207-'General Data'!CB$92</f>
        <v>0</v>
      </c>
      <c r="CC108" s="56">
        <f>-'Internal data'!CC$207-'General Data'!CC$92</f>
        <v>0</v>
      </c>
      <c r="CD108" s="56">
        <f>-'Internal data'!CD$207-'General Data'!CD$92</f>
        <v>0</v>
      </c>
      <c r="CE108" s="56">
        <f>-'Internal data'!CE$207-'General Data'!CE$92</f>
        <v>0</v>
      </c>
      <c r="CF108" s="56">
        <f>-'Internal data'!CF$207-'General Data'!CF$92</f>
        <v>0</v>
      </c>
      <c r="CG108" s="56">
        <f>-'Internal data'!CG$207-'General Data'!CG$92</f>
        <v>0</v>
      </c>
      <c r="CH108" s="56">
        <f>-'Internal data'!CH$207-'General Data'!CH$92</f>
        <v>0</v>
      </c>
      <c r="CI108" s="56">
        <f>-'Internal data'!CI$207-'General Data'!CI$92</f>
        <v>0</v>
      </c>
      <c r="CJ108" s="56">
        <f>-'Internal data'!CJ$207-'General Data'!CJ$92</f>
        <v>0</v>
      </c>
      <c r="CK108" s="56">
        <f>-'Internal data'!CK$207-'General Data'!CK$92</f>
        <v>0</v>
      </c>
      <c r="CL108" s="56">
        <f>-'Internal data'!CL$207-'General Data'!CL$92</f>
        <v>0</v>
      </c>
      <c r="CM108" s="56">
        <f>-'Internal data'!CM$207-'General Data'!CM$92</f>
        <v>0</v>
      </c>
      <c r="CN108" s="56">
        <f>-'Internal data'!CN$207-'General Data'!CN$92</f>
        <v>0</v>
      </c>
      <c r="CO108" s="56">
        <f>-'Internal data'!CO$207-'General Data'!CO$92</f>
        <v>0</v>
      </c>
      <c r="CP108" s="56">
        <f>-'Internal data'!CP$207-'General Data'!CP$92</f>
        <v>0</v>
      </c>
      <c r="CQ108" s="56">
        <f>-'Internal data'!CQ$207-'General Data'!CQ$92</f>
        <v>0</v>
      </c>
      <c r="CR108" s="56">
        <f>-'Internal data'!CR$207-'General Data'!CR$92</f>
        <v>0</v>
      </c>
      <c r="CS108" s="56">
        <f>-'Internal data'!CS$207-'General Data'!CS$92</f>
        <v>0</v>
      </c>
      <c r="CT108" s="56">
        <f>-'Internal data'!CT$207-'General Data'!CT$92</f>
        <v>0</v>
      </c>
      <c r="CU108" s="56">
        <f>-'Internal data'!CU$207-'General Data'!CU$92</f>
        <v>0</v>
      </c>
      <c r="CV108" s="56">
        <f>-'Internal data'!CV$207-'General Data'!CV$92</f>
        <v>0</v>
      </c>
      <c r="CW108" s="56">
        <f>-'Internal data'!CW$207-'General Data'!CW$92</f>
        <v>0</v>
      </c>
      <c r="CX108" s="56">
        <f>-'Internal data'!CX$207-'General Data'!CX$92</f>
        <v>0</v>
      </c>
      <c r="CY108" s="56">
        <f>-'Internal data'!CY$207-'General Data'!CY$92</f>
        <v>0</v>
      </c>
      <c r="CZ108" s="56">
        <f>-'Internal data'!CZ$207-'General Data'!CZ$92</f>
        <v>0</v>
      </c>
      <c r="DA108" s="56">
        <f>-'Internal data'!DA$207-'General Data'!DA$92</f>
        <v>0</v>
      </c>
      <c r="DB108" s="56">
        <f>-'Internal data'!DB$207-'General Data'!DB$92</f>
        <v>0</v>
      </c>
      <c r="DC108" s="56">
        <f>-'Internal data'!DC$207-'General Data'!DC$92</f>
        <v>0</v>
      </c>
      <c r="DD108" s="56">
        <f>-'Internal data'!DD$207-'General Data'!DD$92</f>
        <v>0</v>
      </c>
      <c r="DE108" s="56">
        <f>-'Internal data'!DE$207-'General Data'!DE$92</f>
        <v>0</v>
      </c>
      <c r="DF108" s="56">
        <f>-'Internal data'!DF$207-'General Data'!DF$92</f>
        <v>0</v>
      </c>
      <c r="DG108" s="56">
        <f>-'Internal data'!DG$207-'General Data'!DG$92</f>
        <v>0</v>
      </c>
      <c r="DH108" s="56">
        <f>-'Internal data'!DH$207-'General Data'!DH$92</f>
        <v>0</v>
      </c>
      <c r="DI108" s="56">
        <f>-'Internal data'!DI$207-'General Data'!DI$92</f>
        <v>0</v>
      </c>
      <c r="DJ108" s="56">
        <f>-'Internal data'!DJ$207-'General Data'!DJ$92</f>
        <v>0</v>
      </c>
      <c r="DK108" s="56">
        <f>-'Internal data'!DK$207-'General Data'!DK$92</f>
        <v>0</v>
      </c>
      <c r="DL108" s="56">
        <f>-'Internal data'!DL$207-'General Data'!DL$92</f>
        <v>0</v>
      </c>
      <c r="DM108" s="56">
        <f>-'Internal data'!DM$207-'General Data'!DM$92</f>
        <v>0</v>
      </c>
      <c r="DN108" s="56">
        <f>-'Internal data'!DN$207-'General Data'!DN$92</f>
        <v>0</v>
      </c>
      <c r="DO108" s="56">
        <f>-'Internal data'!DO$207-'General Data'!DO$92</f>
        <v>0</v>
      </c>
      <c r="DP108" s="56">
        <f>-'Internal data'!DP$207-'General Data'!DP$92</f>
        <v>0</v>
      </c>
      <c r="DQ108" s="56">
        <f>-'Internal data'!DQ$207-'General Data'!DQ$92</f>
        <v>0</v>
      </c>
      <c r="DR108" s="56">
        <f>-'Internal data'!DR$207-'General Data'!DR$92</f>
        <v>0</v>
      </c>
      <c r="DS108" s="56">
        <f>-'Internal data'!DS$207-'General Data'!DS$92</f>
        <v>0</v>
      </c>
      <c r="DT108" s="56">
        <f>-'Internal data'!DT$207-'General Data'!DT$92</f>
        <v>0</v>
      </c>
      <c r="DU108" s="56">
        <f>-'Internal data'!DU$207-'General Data'!DU$92</f>
        <v>0</v>
      </c>
      <c r="DV108" s="56">
        <f>-'Internal data'!DV$207-'General Data'!DV$92</f>
        <v>0</v>
      </c>
      <c r="DW108" s="56">
        <f>-'Internal data'!DW$207-'General Data'!DW$92</f>
        <v>0</v>
      </c>
    </row>
    <row r="109" spans="1:127" ht="12.95" customHeight="1" x14ac:dyDescent="0.2"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  <c r="DO109" s="51"/>
      <c r="DP109" s="51"/>
      <c r="DQ109" s="51"/>
      <c r="DR109" s="51"/>
      <c r="DS109" s="51"/>
      <c r="DT109" s="51"/>
      <c r="DU109" s="51"/>
      <c r="DV109" s="51"/>
      <c r="DW109" s="51"/>
    </row>
    <row r="110" spans="1:127" ht="12.95" customHeight="1" x14ac:dyDescent="0.2">
      <c r="A110" s="2" t="s">
        <v>56</v>
      </c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/>
      <c r="DL110" s="51"/>
      <c r="DM110" s="51"/>
      <c r="DN110" s="51"/>
      <c r="DO110" s="51"/>
      <c r="DP110" s="51"/>
      <c r="DQ110" s="51"/>
      <c r="DR110" s="51"/>
      <c r="DS110" s="51"/>
      <c r="DT110" s="51"/>
      <c r="DU110" s="51"/>
      <c r="DV110" s="51"/>
      <c r="DW110" s="51"/>
    </row>
    <row r="111" spans="1:127" ht="12.95" customHeight="1" x14ac:dyDescent="0.2">
      <c r="B111" s="2" t="s">
        <v>61</v>
      </c>
      <c r="E111" s="51">
        <f t="shared" ref="E111:P111" si="107">SUM(E106:E108)</f>
        <v>0</v>
      </c>
      <c r="F111" s="51">
        <f t="shared" si="107"/>
        <v>0</v>
      </c>
      <c r="G111" s="51">
        <f t="shared" si="107"/>
        <v>0</v>
      </c>
      <c r="H111" s="51">
        <f t="shared" si="107"/>
        <v>0</v>
      </c>
      <c r="I111" s="51">
        <f t="shared" si="107"/>
        <v>0</v>
      </c>
      <c r="J111" s="51">
        <f t="shared" si="107"/>
        <v>0</v>
      </c>
      <c r="K111" s="51">
        <f t="shared" si="107"/>
        <v>0</v>
      </c>
      <c r="L111" s="51">
        <f t="shared" si="107"/>
        <v>0</v>
      </c>
      <c r="M111" s="51">
        <f t="shared" si="107"/>
        <v>0</v>
      </c>
      <c r="N111" s="51">
        <f t="shared" si="107"/>
        <v>0</v>
      </c>
      <c r="O111" s="51">
        <f t="shared" si="107"/>
        <v>0</v>
      </c>
      <c r="P111" s="51">
        <f t="shared" si="107"/>
        <v>0</v>
      </c>
      <c r="Q111" s="51">
        <f t="shared" ref="Q111:CB111" si="108">SUM(Q106:Q108)</f>
        <v>0</v>
      </c>
      <c r="R111" s="51">
        <f t="shared" si="108"/>
        <v>0</v>
      </c>
      <c r="S111" s="51">
        <f t="shared" si="108"/>
        <v>0</v>
      </c>
      <c r="T111" s="51">
        <f t="shared" si="108"/>
        <v>0</v>
      </c>
      <c r="U111" s="51">
        <f t="shared" si="108"/>
        <v>0</v>
      </c>
      <c r="V111" s="51">
        <f t="shared" si="108"/>
        <v>0</v>
      </c>
      <c r="W111" s="51">
        <f t="shared" si="108"/>
        <v>0</v>
      </c>
      <c r="X111" s="51">
        <f t="shared" si="108"/>
        <v>0</v>
      </c>
      <c r="Y111" s="51">
        <f t="shared" si="108"/>
        <v>0</v>
      </c>
      <c r="Z111" s="51">
        <f t="shared" si="108"/>
        <v>0</v>
      </c>
      <c r="AA111" s="51">
        <f t="shared" si="108"/>
        <v>0</v>
      </c>
      <c r="AB111" s="51">
        <f t="shared" si="108"/>
        <v>0</v>
      </c>
      <c r="AC111" s="51">
        <f t="shared" si="108"/>
        <v>0</v>
      </c>
      <c r="AD111" s="51">
        <f t="shared" si="108"/>
        <v>0</v>
      </c>
      <c r="AE111" s="51">
        <f t="shared" si="108"/>
        <v>0</v>
      </c>
      <c r="AF111" s="51">
        <f t="shared" si="108"/>
        <v>0</v>
      </c>
      <c r="AG111" s="51">
        <f t="shared" si="108"/>
        <v>0</v>
      </c>
      <c r="AH111" s="51">
        <f t="shared" si="108"/>
        <v>0</v>
      </c>
      <c r="AI111" s="51">
        <f t="shared" si="108"/>
        <v>0</v>
      </c>
      <c r="AJ111" s="51">
        <f t="shared" si="108"/>
        <v>0</v>
      </c>
      <c r="AK111" s="51">
        <f t="shared" si="108"/>
        <v>0</v>
      </c>
      <c r="AL111" s="51">
        <f t="shared" si="108"/>
        <v>0</v>
      </c>
      <c r="AM111" s="51">
        <f t="shared" si="108"/>
        <v>0</v>
      </c>
      <c r="AN111" s="51">
        <f t="shared" si="108"/>
        <v>0</v>
      </c>
      <c r="AO111" s="51">
        <f t="shared" si="108"/>
        <v>0</v>
      </c>
      <c r="AP111" s="51">
        <f t="shared" si="108"/>
        <v>0</v>
      </c>
      <c r="AQ111" s="51">
        <f t="shared" si="108"/>
        <v>0</v>
      </c>
      <c r="AR111" s="51">
        <f t="shared" si="108"/>
        <v>0</v>
      </c>
      <c r="AS111" s="51">
        <f t="shared" si="108"/>
        <v>0</v>
      </c>
      <c r="AT111" s="51">
        <f t="shared" si="108"/>
        <v>0</v>
      </c>
      <c r="AU111" s="51">
        <f t="shared" si="108"/>
        <v>0</v>
      </c>
      <c r="AV111" s="51">
        <f t="shared" si="108"/>
        <v>0</v>
      </c>
      <c r="AW111" s="51">
        <f t="shared" si="108"/>
        <v>0</v>
      </c>
      <c r="AX111" s="51">
        <f t="shared" si="108"/>
        <v>0</v>
      </c>
      <c r="AY111" s="51">
        <f t="shared" si="108"/>
        <v>0</v>
      </c>
      <c r="AZ111" s="51">
        <f t="shared" si="108"/>
        <v>0</v>
      </c>
      <c r="BA111" s="51">
        <f t="shared" si="108"/>
        <v>0</v>
      </c>
      <c r="BB111" s="51">
        <f t="shared" si="108"/>
        <v>0</v>
      </c>
      <c r="BC111" s="51">
        <f t="shared" si="108"/>
        <v>0</v>
      </c>
      <c r="BD111" s="51">
        <f t="shared" si="108"/>
        <v>0</v>
      </c>
      <c r="BE111" s="51">
        <f t="shared" si="108"/>
        <v>0</v>
      </c>
      <c r="BF111" s="51">
        <f t="shared" si="108"/>
        <v>0</v>
      </c>
      <c r="BG111" s="51">
        <f t="shared" si="108"/>
        <v>0</v>
      </c>
      <c r="BH111" s="51">
        <f t="shared" si="108"/>
        <v>0</v>
      </c>
      <c r="BI111" s="51">
        <f t="shared" si="108"/>
        <v>0</v>
      </c>
      <c r="BJ111" s="51">
        <f t="shared" si="108"/>
        <v>0</v>
      </c>
      <c r="BK111" s="51">
        <f t="shared" si="108"/>
        <v>0</v>
      </c>
      <c r="BL111" s="51">
        <f t="shared" si="108"/>
        <v>0</v>
      </c>
      <c r="BM111" s="51">
        <f t="shared" si="108"/>
        <v>0</v>
      </c>
      <c r="BN111" s="51">
        <f t="shared" si="108"/>
        <v>0</v>
      </c>
      <c r="BO111" s="51">
        <f t="shared" si="108"/>
        <v>0</v>
      </c>
      <c r="BP111" s="51">
        <f t="shared" si="108"/>
        <v>0</v>
      </c>
      <c r="BQ111" s="51">
        <f t="shared" si="108"/>
        <v>0</v>
      </c>
      <c r="BR111" s="51">
        <f t="shared" si="108"/>
        <v>0</v>
      </c>
      <c r="BS111" s="51">
        <f t="shared" si="108"/>
        <v>0</v>
      </c>
      <c r="BT111" s="51">
        <f t="shared" si="108"/>
        <v>0</v>
      </c>
      <c r="BU111" s="51">
        <f t="shared" si="108"/>
        <v>0</v>
      </c>
      <c r="BV111" s="51">
        <f t="shared" si="108"/>
        <v>0</v>
      </c>
      <c r="BW111" s="51">
        <f t="shared" si="108"/>
        <v>0</v>
      </c>
      <c r="BX111" s="51">
        <f t="shared" si="108"/>
        <v>0</v>
      </c>
      <c r="BY111" s="51">
        <f t="shared" si="108"/>
        <v>0</v>
      </c>
      <c r="BZ111" s="51">
        <f t="shared" si="108"/>
        <v>0</v>
      </c>
      <c r="CA111" s="51">
        <f t="shared" si="108"/>
        <v>0</v>
      </c>
      <c r="CB111" s="51">
        <f t="shared" si="108"/>
        <v>0</v>
      </c>
      <c r="CC111" s="51">
        <f t="shared" ref="CC111:DW111" si="109">SUM(CC106:CC108)</f>
        <v>0</v>
      </c>
      <c r="CD111" s="51">
        <f t="shared" si="109"/>
        <v>0</v>
      </c>
      <c r="CE111" s="51">
        <f t="shared" si="109"/>
        <v>0</v>
      </c>
      <c r="CF111" s="51">
        <f t="shared" si="109"/>
        <v>0</v>
      </c>
      <c r="CG111" s="51">
        <f t="shared" si="109"/>
        <v>0</v>
      </c>
      <c r="CH111" s="51">
        <f t="shared" si="109"/>
        <v>0</v>
      </c>
      <c r="CI111" s="51">
        <f t="shared" si="109"/>
        <v>0</v>
      </c>
      <c r="CJ111" s="51">
        <f t="shared" si="109"/>
        <v>0</v>
      </c>
      <c r="CK111" s="51">
        <f t="shared" si="109"/>
        <v>0</v>
      </c>
      <c r="CL111" s="51">
        <f t="shared" si="109"/>
        <v>0</v>
      </c>
      <c r="CM111" s="51">
        <f t="shared" si="109"/>
        <v>0</v>
      </c>
      <c r="CN111" s="51">
        <f t="shared" si="109"/>
        <v>0</v>
      </c>
      <c r="CO111" s="51">
        <f t="shared" si="109"/>
        <v>0</v>
      </c>
      <c r="CP111" s="51">
        <f t="shared" si="109"/>
        <v>0</v>
      </c>
      <c r="CQ111" s="51">
        <f t="shared" si="109"/>
        <v>0</v>
      </c>
      <c r="CR111" s="51">
        <f t="shared" si="109"/>
        <v>0</v>
      </c>
      <c r="CS111" s="51">
        <f t="shared" si="109"/>
        <v>0</v>
      </c>
      <c r="CT111" s="51">
        <f t="shared" si="109"/>
        <v>0</v>
      </c>
      <c r="CU111" s="51">
        <f t="shared" si="109"/>
        <v>0</v>
      </c>
      <c r="CV111" s="51">
        <f t="shared" si="109"/>
        <v>0</v>
      </c>
      <c r="CW111" s="51">
        <f t="shared" si="109"/>
        <v>0</v>
      </c>
      <c r="CX111" s="51">
        <f t="shared" si="109"/>
        <v>0</v>
      </c>
      <c r="CY111" s="51">
        <f t="shared" si="109"/>
        <v>0</v>
      </c>
      <c r="CZ111" s="51">
        <f t="shared" si="109"/>
        <v>0</v>
      </c>
      <c r="DA111" s="51">
        <f t="shared" si="109"/>
        <v>0</v>
      </c>
      <c r="DB111" s="51">
        <f t="shared" si="109"/>
        <v>0</v>
      </c>
      <c r="DC111" s="51">
        <f t="shared" si="109"/>
        <v>0</v>
      </c>
      <c r="DD111" s="51">
        <f t="shared" si="109"/>
        <v>0</v>
      </c>
      <c r="DE111" s="51">
        <f t="shared" si="109"/>
        <v>0</v>
      </c>
      <c r="DF111" s="51">
        <f t="shared" si="109"/>
        <v>0</v>
      </c>
      <c r="DG111" s="51">
        <f t="shared" si="109"/>
        <v>0</v>
      </c>
      <c r="DH111" s="51">
        <f t="shared" si="109"/>
        <v>0</v>
      </c>
      <c r="DI111" s="51">
        <f t="shared" si="109"/>
        <v>0</v>
      </c>
      <c r="DJ111" s="51">
        <f t="shared" si="109"/>
        <v>0</v>
      </c>
      <c r="DK111" s="51">
        <f t="shared" si="109"/>
        <v>0</v>
      </c>
      <c r="DL111" s="51">
        <f t="shared" si="109"/>
        <v>0</v>
      </c>
      <c r="DM111" s="51">
        <f t="shared" si="109"/>
        <v>0</v>
      </c>
      <c r="DN111" s="51">
        <f t="shared" si="109"/>
        <v>0</v>
      </c>
      <c r="DO111" s="51">
        <f t="shared" si="109"/>
        <v>0</v>
      </c>
      <c r="DP111" s="51">
        <f t="shared" si="109"/>
        <v>0</v>
      </c>
      <c r="DQ111" s="51">
        <f t="shared" si="109"/>
        <v>0</v>
      </c>
      <c r="DR111" s="51">
        <f t="shared" si="109"/>
        <v>0</v>
      </c>
      <c r="DS111" s="51">
        <f t="shared" si="109"/>
        <v>0</v>
      </c>
      <c r="DT111" s="51">
        <f t="shared" si="109"/>
        <v>0</v>
      </c>
      <c r="DU111" s="51">
        <f t="shared" si="109"/>
        <v>0</v>
      </c>
      <c r="DV111" s="51">
        <f t="shared" si="109"/>
        <v>0</v>
      </c>
      <c r="DW111" s="51">
        <f t="shared" si="109"/>
        <v>0</v>
      </c>
    </row>
    <row r="112" spans="1:127" ht="12.95" customHeight="1" x14ac:dyDescent="0.2">
      <c r="B112" s="2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/>
      <c r="DL112" s="51"/>
      <c r="DM112" s="51"/>
      <c r="DN112" s="51"/>
      <c r="DO112" s="51"/>
      <c r="DP112" s="51"/>
      <c r="DQ112" s="51"/>
      <c r="DR112" s="51"/>
      <c r="DS112" s="51"/>
      <c r="DT112" s="51"/>
      <c r="DU112" s="51"/>
      <c r="DV112" s="51"/>
      <c r="DW112" s="51"/>
    </row>
    <row r="113" spans="1:127" ht="12.95" customHeight="1" x14ac:dyDescent="0.2">
      <c r="A113" s="27" t="s">
        <v>184</v>
      </c>
      <c r="B113" s="2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/>
      <c r="DL113" s="51"/>
      <c r="DM113" s="51"/>
      <c r="DN113" s="51"/>
      <c r="DO113" s="51"/>
      <c r="DP113" s="51"/>
      <c r="DQ113" s="51"/>
      <c r="DR113" s="51"/>
      <c r="DS113" s="51"/>
      <c r="DT113" s="51"/>
      <c r="DU113" s="51"/>
      <c r="DV113" s="51"/>
      <c r="DW113" s="51"/>
    </row>
    <row r="114" spans="1:127" ht="12.95" customHeight="1" x14ac:dyDescent="0.2">
      <c r="B114" s="2" t="s">
        <v>185</v>
      </c>
      <c r="E114" s="51">
        <f>E103+E111</f>
        <v>0</v>
      </c>
      <c r="F114" s="51">
        <f t="shared" ref="F114:P114" si="110">F103+F111</f>
        <v>0</v>
      </c>
      <c r="G114" s="51">
        <f t="shared" ca="1" si="110"/>
        <v>0</v>
      </c>
      <c r="H114" s="51">
        <f t="shared" ca="1" si="110"/>
        <v>0</v>
      </c>
      <c r="I114" s="51">
        <f t="shared" ca="1" si="110"/>
        <v>0</v>
      </c>
      <c r="J114" s="51">
        <f t="shared" ca="1" si="110"/>
        <v>0</v>
      </c>
      <c r="K114" s="51">
        <f t="shared" ca="1" si="110"/>
        <v>0</v>
      </c>
      <c r="L114" s="51">
        <f t="shared" ca="1" si="110"/>
        <v>0</v>
      </c>
      <c r="M114" s="51">
        <f t="shared" ca="1" si="110"/>
        <v>0</v>
      </c>
      <c r="N114" s="51">
        <f t="shared" ca="1" si="110"/>
        <v>0</v>
      </c>
      <c r="O114" s="51">
        <f t="shared" ca="1" si="110"/>
        <v>0</v>
      </c>
      <c r="P114" s="51">
        <f t="shared" ca="1" si="110"/>
        <v>0</v>
      </c>
      <c r="Q114" s="51">
        <f ca="1">Q103+Q111</f>
        <v>0</v>
      </c>
      <c r="R114" s="51">
        <f t="shared" ref="R114:AB114" ca="1" si="111">R103+R111</f>
        <v>0</v>
      </c>
      <c r="S114" s="51">
        <f t="shared" ca="1" si="111"/>
        <v>0</v>
      </c>
      <c r="T114" s="51">
        <f t="shared" ca="1" si="111"/>
        <v>0</v>
      </c>
      <c r="U114" s="51">
        <f t="shared" ca="1" si="111"/>
        <v>0</v>
      </c>
      <c r="V114" s="51">
        <f t="shared" ca="1" si="111"/>
        <v>0</v>
      </c>
      <c r="W114" s="51">
        <f t="shared" ca="1" si="111"/>
        <v>0</v>
      </c>
      <c r="X114" s="51">
        <f t="shared" ca="1" si="111"/>
        <v>0</v>
      </c>
      <c r="Y114" s="51">
        <f t="shared" ca="1" si="111"/>
        <v>0</v>
      </c>
      <c r="Z114" s="51">
        <f t="shared" ca="1" si="111"/>
        <v>0</v>
      </c>
      <c r="AA114" s="51">
        <f t="shared" ca="1" si="111"/>
        <v>0</v>
      </c>
      <c r="AB114" s="51">
        <f t="shared" ca="1" si="111"/>
        <v>0</v>
      </c>
      <c r="AC114" s="51">
        <f ca="1">AC103+AC111</f>
        <v>0</v>
      </c>
      <c r="AD114" s="51">
        <f t="shared" ref="AD114:AN114" ca="1" si="112">AD103+AD111</f>
        <v>0</v>
      </c>
      <c r="AE114" s="51">
        <f t="shared" ca="1" si="112"/>
        <v>0</v>
      </c>
      <c r="AF114" s="51">
        <f t="shared" ca="1" si="112"/>
        <v>0</v>
      </c>
      <c r="AG114" s="51">
        <f t="shared" ca="1" si="112"/>
        <v>0</v>
      </c>
      <c r="AH114" s="51">
        <f t="shared" ca="1" si="112"/>
        <v>0</v>
      </c>
      <c r="AI114" s="51">
        <f t="shared" ca="1" si="112"/>
        <v>0</v>
      </c>
      <c r="AJ114" s="51">
        <f t="shared" ca="1" si="112"/>
        <v>0</v>
      </c>
      <c r="AK114" s="51">
        <f t="shared" ca="1" si="112"/>
        <v>0</v>
      </c>
      <c r="AL114" s="51">
        <f t="shared" ca="1" si="112"/>
        <v>0</v>
      </c>
      <c r="AM114" s="51">
        <f t="shared" ca="1" si="112"/>
        <v>0</v>
      </c>
      <c r="AN114" s="51">
        <f t="shared" ca="1" si="112"/>
        <v>0</v>
      </c>
      <c r="AO114" s="51">
        <f ca="1">AO103+AO111</f>
        <v>0</v>
      </c>
      <c r="AP114" s="51">
        <f t="shared" ref="AP114:AZ114" ca="1" si="113">AP103+AP111</f>
        <v>0</v>
      </c>
      <c r="AQ114" s="51">
        <f t="shared" ca="1" si="113"/>
        <v>0</v>
      </c>
      <c r="AR114" s="51">
        <f t="shared" ca="1" si="113"/>
        <v>0</v>
      </c>
      <c r="AS114" s="51">
        <f t="shared" ca="1" si="113"/>
        <v>0</v>
      </c>
      <c r="AT114" s="51">
        <f t="shared" ca="1" si="113"/>
        <v>0</v>
      </c>
      <c r="AU114" s="51">
        <f t="shared" ca="1" si="113"/>
        <v>0</v>
      </c>
      <c r="AV114" s="51">
        <f t="shared" ca="1" si="113"/>
        <v>0</v>
      </c>
      <c r="AW114" s="51">
        <f t="shared" ca="1" si="113"/>
        <v>0</v>
      </c>
      <c r="AX114" s="51">
        <f t="shared" ca="1" si="113"/>
        <v>0</v>
      </c>
      <c r="AY114" s="51">
        <f t="shared" ca="1" si="113"/>
        <v>0</v>
      </c>
      <c r="AZ114" s="51">
        <f t="shared" ca="1" si="113"/>
        <v>0</v>
      </c>
      <c r="BA114" s="51">
        <f ca="1">BA103+BA111</f>
        <v>0</v>
      </c>
      <c r="BB114" s="51">
        <f t="shared" ref="BB114:BL114" ca="1" si="114">BB103+BB111</f>
        <v>0</v>
      </c>
      <c r="BC114" s="51">
        <f t="shared" ca="1" si="114"/>
        <v>0</v>
      </c>
      <c r="BD114" s="51">
        <f t="shared" ca="1" si="114"/>
        <v>0</v>
      </c>
      <c r="BE114" s="51">
        <f t="shared" ca="1" si="114"/>
        <v>0</v>
      </c>
      <c r="BF114" s="51">
        <f t="shared" ca="1" si="114"/>
        <v>0</v>
      </c>
      <c r="BG114" s="51">
        <f t="shared" ca="1" si="114"/>
        <v>0</v>
      </c>
      <c r="BH114" s="51">
        <f t="shared" ca="1" si="114"/>
        <v>0</v>
      </c>
      <c r="BI114" s="51">
        <f t="shared" ca="1" si="114"/>
        <v>0</v>
      </c>
      <c r="BJ114" s="51">
        <f t="shared" ca="1" si="114"/>
        <v>0</v>
      </c>
      <c r="BK114" s="51">
        <f t="shared" ca="1" si="114"/>
        <v>0</v>
      </c>
      <c r="BL114" s="51">
        <f t="shared" ca="1" si="114"/>
        <v>0</v>
      </c>
      <c r="BM114" s="51">
        <f ca="1">BM103+BM111</f>
        <v>0</v>
      </c>
      <c r="BN114" s="51">
        <f t="shared" ref="BN114:BX114" ca="1" si="115">BN103+BN111</f>
        <v>0</v>
      </c>
      <c r="BO114" s="51">
        <f t="shared" ca="1" si="115"/>
        <v>0</v>
      </c>
      <c r="BP114" s="51">
        <f t="shared" ca="1" si="115"/>
        <v>0</v>
      </c>
      <c r="BQ114" s="51">
        <f t="shared" ca="1" si="115"/>
        <v>0</v>
      </c>
      <c r="BR114" s="51">
        <f t="shared" ca="1" si="115"/>
        <v>0</v>
      </c>
      <c r="BS114" s="51">
        <f t="shared" ca="1" si="115"/>
        <v>0</v>
      </c>
      <c r="BT114" s="51">
        <f t="shared" ca="1" si="115"/>
        <v>0</v>
      </c>
      <c r="BU114" s="51">
        <f t="shared" ca="1" si="115"/>
        <v>0</v>
      </c>
      <c r="BV114" s="51">
        <f t="shared" ca="1" si="115"/>
        <v>0</v>
      </c>
      <c r="BW114" s="51">
        <f t="shared" ca="1" si="115"/>
        <v>0</v>
      </c>
      <c r="BX114" s="51">
        <f t="shared" ca="1" si="115"/>
        <v>0</v>
      </c>
      <c r="BY114" s="51">
        <f ca="1">BY103+BY111</f>
        <v>0</v>
      </c>
      <c r="BZ114" s="51">
        <f t="shared" ref="BZ114:CJ114" ca="1" si="116">BZ103+BZ111</f>
        <v>0</v>
      </c>
      <c r="CA114" s="51">
        <f t="shared" ca="1" si="116"/>
        <v>0</v>
      </c>
      <c r="CB114" s="51">
        <f t="shared" ca="1" si="116"/>
        <v>0</v>
      </c>
      <c r="CC114" s="51">
        <f t="shared" ca="1" si="116"/>
        <v>0</v>
      </c>
      <c r="CD114" s="51">
        <f t="shared" ca="1" si="116"/>
        <v>0</v>
      </c>
      <c r="CE114" s="51">
        <f t="shared" ca="1" si="116"/>
        <v>0</v>
      </c>
      <c r="CF114" s="51">
        <f t="shared" ca="1" si="116"/>
        <v>0</v>
      </c>
      <c r="CG114" s="51">
        <f t="shared" ca="1" si="116"/>
        <v>0</v>
      </c>
      <c r="CH114" s="51">
        <f t="shared" ca="1" si="116"/>
        <v>0</v>
      </c>
      <c r="CI114" s="51">
        <f t="shared" ca="1" si="116"/>
        <v>0</v>
      </c>
      <c r="CJ114" s="51">
        <f t="shared" ca="1" si="116"/>
        <v>0</v>
      </c>
      <c r="CK114" s="51">
        <f ca="1">CK103+CK111</f>
        <v>0</v>
      </c>
      <c r="CL114" s="51">
        <f t="shared" ref="CL114:CV114" ca="1" si="117">CL103+CL111</f>
        <v>0</v>
      </c>
      <c r="CM114" s="51">
        <f t="shared" ca="1" si="117"/>
        <v>0</v>
      </c>
      <c r="CN114" s="51">
        <f t="shared" ca="1" si="117"/>
        <v>0</v>
      </c>
      <c r="CO114" s="51">
        <f t="shared" ca="1" si="117"/>
        <v>0</v>
      </c>
      <c r="CP114" s="51">
        <f t="shared" ca="1" si="117"/>
        <v>0</v>
      </c>
      <c r="CQ114" s="51">
        <f t="shared" ca="1" si="117"/>
        <v>0</v>
      </c>
      <c r="CR114" s="51">
        <f t="shared" ca="1" si="117"/>
        <v>0</v>
      </c>
      <c r="CS114" s="51">
        <f t="shared" ca="1" si="117"/>
        <v>0</v>
      </c>
      <c r="CT114" s="51">
        <f t="shared" ca="1" si="117"/>
        <v>0</v>
      </c>
      <c r="CU114" s="51">
        <f t="shared" ca="1" si="117"/>
        <v>0</v>
      </c>
      <c r="CV114" s="51">
        <f t="shared" ca="1" si="117"/>
        <v>0</v>
      </c>
      <c r="CW114" s="51">
        <f ca="1">CW103+CW111</f>
        <v>0</v>
      </c>
      <c r="CX114" s="51">
        <f t="shared" ref="CX114:DH114" ca="1" si="118">CX103+CX111</f>
        <v>0</v>
      </c>
      <c r="CY114" s="51">
        <f t="shared" ca="1" si="118"/>
        <v>0</v>
      </c>
      <c r="CZ114" s="51">
        <f t="shared" ca="1" si="118"/>
        <v>0</v>
      </c>
      <c r="DA114" s="51">
        <f t="shared" ca="1" si="118"/>
        <v>0</v>
      </c>
      <c r="DB114" s="51">
        <f t="shared" ca="1" si="118"/>
        <v>0</v>
      </c>
      <c r="DC114" s="51">
        <f t="shared" ca="1" si="118"/>
        <v>0</v>
      </c>
      <c r="DD114" s="51">
        <f t="shared" ca="1" si="118"/>
        <v>0</v>
      </c>
      <c r="DE114" s="51">
        <f t="shared" ca="1" si="118"/>
        <v>0</v>
      </c>
      <c r="DF114" s="51">
        <f t="shared" ca="1" si="118"/>
        <v>0</v>
      </c>
      <c r="DG114" s="51">
        <f t="shared" ca="1" si="118"/>
        <v>0</v>
      </c>
      <c r="DH114" s="51">
        <f t="shared" ca="1" si="118"/>
        <v>0</v>
      </c>
      <c r="DI114" s="51">
        <f ca="1">DI103+DI111</f>
        <v>0</v>
      </c>
      <c r="DJ114" s="51">
        <f t="shared" ref="DJ114:DT114" ca="1" si="119">DJ103+DJ111</f>
        <v>0</v>
      </c>
      <c r="DK114" s="51">
        <f t="shared" ca="1" si="119"/>
        <v>0</v>
      </c>
      <c r="DL114" s="51">
        <f t="shared" ca="1" si="119"/>
        <v>0</v>
      </c>
      <c r="DM114" s="51">
        <f t="shared" ca="1" si="119"/>
        <v>0</v>
      </c>
      <c r="DN114" s="51">
        <f t="shared" ca="1" si="119"/>
        <v>0</v>
      </c>
      <c r="DO114" s="51">
        <f t="shared" ca="1" si="119"/>
        <v>0</v>
      </c>
      <c r="DP114" s="51">
        <f t="shared" ca="1" si="119"/>
        <v>0</v>
      </c>
      <c r="DQ114" s="51">
        <f t="shared" ca="1" si="119"/>
        <v>0</v>
      </c>
      <c r="DR114" s="51">
        <f t="shared" ca="1" si="119"/>
        <v>0</v>
      </c>
      <c r="DS114" s="51">
        <f t="shared" ca="1" si="119"/>
        <v>0</v>
      </c>
      <c r="DT114" s="51">
        <f t="shared" ca="1" si="119"/>
        <v>0</v>
      </c>
      <c r="DU114" s="51">
        <f ca="1">DU103+DU111</f>
        <v>0</v>
      </c>
      <c r="DV114" s="51">
        <f ca="1">DV103+DV111</f>
        <v>0</v>
      </c>
      <c r="DW114" s="51">
        <f ca="1">DW103+DW111</f>
        <v>0</v>
      </c>
    </row>
    <row r="115" spans="1:127" ht="12.95" customHeight="1" x14ac:dyDescent="0.2"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1"/>
      <c r="DD115" s="51"/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1"/>
      <c r="DQ115" s="51"/>
      <c r="DR115" s="51"/>
      <c r="DS115" s="51"/>
      <c r="DT115" s="51"/>
      <c r="DU115" s="51"/>
      <c r="DV115" s="51"/>
      <c r="DW115" s="51"/>
    </row>
    <row r="116" spans="1:127" ht="12.95" customHeight="1" x14ac:dyDescent="0.2">
      <c r="A116" s="2" t="s">
        <v>62</v>
      </c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  <c r="DR116" s="51"/>
      <c r="DS116" s="51"/>
      <c r="DT116" s="51"/>
      <c r="DU116" s="51"/>
      <c r="DV116" s="51"/>
      <c r="DW116" s="51"/>
    </row>
    <row r="117" spans="1:127" ht="12.95" customHeight="1" x14ac:dyDescent="0.2">
      <c r="B117" s="2" t="s">
        <v>59</v>
      </c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1"/>
      <c r="DG117" s="51"/>
      <c r="DH117" s="51"/>
      <c r="DI117" s="51"/>
      <c r="DJ117" s="51"/>
      <c r="DK117" s="51"/>
      <c r="DL117" s="51"/>
      <c r="DM117" s="51"/>
      <c r="DN117" s="51"/>
      <c r="DO117" s="51"/>
      <c r="DP117" s="51"/>
      <c r="DQ117" s="51"/>
      <c r="DR117" s="51"/>
      <c r="DS117" s="51"/>
      <c r="DT117" s="51"/>
      <c r="DU117" s="51"/>
      <c r="DV117" s="51"/>
      <c r="DW117" s="51"/>
    </row>
    <row r="118" spans="1:127" ht="12.95" customHeight="1" x14ac:dyDescent="0.2">
      <c r="B118" s="11" t="s">
        <v>63</v>
      </c>
      <c r="E118" s="51">
        <f>'Internal data'!E270+'General Data'!E120+'General Data'!E124</f>
        <v>0</v>
      </c>
      <c r="F118" s="51">
        <f>'Internal data'!F270+'General Data'!F120+'General Data'!F124</f>
        <v>0</v>
      </c>
      <c r="G118" s="51">
        <f>'Internal data'!G270+'General Data'!G120+'General Data'!G124</f>
        <v>0</v>
      </c>
      <c r="H118" s="51">
        <f>'Internal data'!H270+'General Data'!H120+'General Data'!H124</f>
        <v>0</v>
      </c>
      <c r="I118" s="51">
        <f>'Internal data'!I270+'General Data'!I120+'General Data'!I124</f>
        <v>0</v>
      </c>
      <c r="J118" s="51">
        <f>'Internal data'!J270+'General Data'!J120+'General Data'!J124</f>
        <v>0</v>
      </c>
      <c r="K118" s="51">
        <f>'Internal data'!K270+'General Data'!K120+'General Data'!K124</f>
        <v>0</v>
      </c>
      <c r="L118" s="51">
        <f>'Internal data'!L270+'General Data'!L120+'General Data'!L124</f>
        <v>0</v>
      </c>
      <c r="M118" s="51">
        <f>'Internal data'!M270+'General Data'!M120+'General Data'!M124</f>
        <v>0</v>
      </c>
      <c r="N118" s="51">
        <f>'Internal data'!N270+'General Data'!N120+'General Data'!N124</f>
        <v>0</v>
      </c>
      <c r="O118" s="51">
        <f>'Internal data'!O270+'General Data'!O120+'General Data'!O124</f>
        <v>0</v>
      </c>
      <c r="P118" s="51">
        <f>'Internal data'!P270+'General Data'!P120+'General Data'!P124</f>
        <v>0</v>
      </c>
      <c r="Q118" s="51">
        <f>'Internal data'!Q270+'General Data'!Q120+'General Data'!Q124</f>
        <v>0</v>
      </c>
      <c r="R118" s="51">
        <f>'Internal data'!R270+'General Data'!R120+'General Data'!R124</f>
        <v>0</v>
      </c>
      <c r="S118" s="51">
        <f>'Internal data'!S270+'General Data'!S120+'General Data'!S124</f>
        <v>0</v>
      </c>
      <c r="T118" s="51">
        <f>'Internal data'!T270+'General Data'!T120+'General Data'!T124</f>
        <v>0</v>
      </c>
      <c r="U118" s="51">
        <f>'Internal data'!U270+'General Data'!U120+'General Data'!U124</f>
        <v>0</v>
      </c>
      <c r="V118" s="51">
        <f>'Internal data'!V270+'General Data'!V120+'General Data'!V124</f>
        <v>0</v>
      </c>
      <c r="W118" s="51">
        <f>'Internal data'!W270+'General Data'!W120+'General Data'!W124</f>
        <v>0</v>
      </c>
      <c r="X118" s="51">
        <f>'Internal data'!X270+'General Data'!X120+'General Data'!X124</f>
        <v>0</v>
      </c>
      <c r="Y118" s="51">
        <f>'Internal data'!Y270+'General Data'!Y120+'General Data'!Y124</f>
        <v>0</v>
      </c>
      <c r="Z118" s="51">
        <f>'Internal data'!Z270+'General Data'!Z120+'General Data'!Z124</f>
        <v>0</v>
      </c>
      <c r="AA118" s="51">
        <f>'Internal data'!AA270+'General Data'!AA120+'General Data'!AA124</f>
        <v>0</v>
      </c>
      <c r="AB118" s="51">
        <f>'Internal data'!AB270+'General Data'!AB120+'General Data'!AB124</f>
        <v>0</v>
      </c>
      <c r="AC118" s="51">
        <f>'Internal data'!AC270+'General Data'!AC120+'General Data'!AC124</f>
        <v>0</v>
      </c>
      <c r="AD118" s="51">
        <f>'Internal data'!AD270+'General Data'!AD120+'General Data'!AD124</f>
        <v>0</v>
      </c>
      <c r="AE118" s="51">
        <f>'Internal data'!AE270+'General Data'!AE120+'General Data'!AE124</f>
        <v>0</v>
      </c>
      <c r="AF118" s="51">
        <f>'Internal data'!AF270+'General Data'!AF120+'General Data'!AF124</f>
        <v>0</v>
      </c>
      <c r="AG118" s="51">
        <f>'Internal data'!AG270+'General Data'!AG120+'General Data'!AG124</f>
        <v>0</v>
      </c>
      <c r="AH118" s="51">
        <f>'Internal data'!AH270+'General Data'!AH120+'General Data'!AH124</f>
        <v>0</v>
      </c>
      <c r="AI118" s="51">
        <f>'Internal data'!AI270+'General Data'!AI120+'General Data'!AI124</f>
        <v>0</v>
      </c>
      <c r="AJ118" s="51">
        <f>'Internal data'!AJ270+'General Data'!AJ120+'General Data'!AJ124</f>
        <v>0</v>
      </c>
      <c r="AK118" s="51">
        <f>'Internal data'!AK270+'General Data'!AK120+'General Data'!AK124</f>
        <v>0</v>
      </c>
      <c r="AL118" s="51">
        <f>'Internal data'!AL270+'General Data'!AL120+'General Data'!AL124</f>
        <v>0</v>
      </c>
      <c r="AM118" s="51">
        <f>'Internal data'!AM270+'General Data'!AM120+'General Data'!AM124</f>
        <v>0</v>
      </c>
      <c r="AN118" s="51">
        <f>'Internal data'!AN270+'General Data'!AN120+'General Data'!AN124</f>
        <v>0</v>
      </c>
      <c r="AO118" s="51">
        <f>'Internal data'!AO270+'General Data'!AO120+'General Data'!AO124</f>
        <v>0</v>
      </c>
      <c r="AP118" s="51">
        <f>'Internal data'!AP270+'General Data'!AP120+'General Data'!AP124</f>
        <v>0</v>
      </c>
      <c r="AQ118" s="51">
        <f>'Internal data'!AQ270+'General Data'!AQ120+'General Data'!AQ124</f>
        <v>0</v>
      </c>
      <c r="AR118" s="51">
        <f>'Internal data'!AR270+'General Data'!AR120+'General Data'!AR124</f>
        <v>0</v>
      </c>
      <c r="AS118" s="51">
        <f>'Internal data'!AS270+'General Data'!AS120+'General Data'!AS124</f>
        <v>0</v>
      </c>
      <c r="AT118" s="51">
        <f>'Internal data'!AT270+'General Data'!AT120+'General Data'!AT124</f>
        <v>0</v>
      </c>
      <c r="AU118" s="51">
        <f>'Internal data'!AU270+'General Data'!AU120+'General Data'!AU124</f>
        <v>0</v>
      </c>
      <c r="AV118" s="51">
        <f>'Internal data'!AV270+'General Data'!AV120+'General Data'!AV124</f>
        <v>0</v>
      </c>
      <c r="AW118" s="51">
        <f>'Internal data'!AW270+'General Data'!AW120+'General Data'!AW124</f>
        <v>0</v>
      </c>
      <c r="AX118" s="51">
        <f>'Internal data'!AX270+'General Data'!AX120+'General Data'!AX124</f>
        <v>0</v>
      </c>
      <c r="AY118" s="51">
        <f>'Internal data'!AY270+'General Data'!AY120+'General Data'!AY124</f>
        <v>0</v>
      </c>
      <c r="AZ118" s="51">
        <f>'Internal data'!AZ270+'General Data'!AZ120+'General Data'!AZ124</f>
        <v>0</v>
      </c>
      <c r="BA118" s="51">
        <f>'Internal data'!BA270+'General Data'!BA120+'General Data'!BA124</f>
        <v>0</v>
      </c>
      <c r="BB118" s="51">
        <f>'Internal data'!BB270+'General Data'!BB120+'General Data'!BB124</f>
        <v>0</v>
      </c>
      <c r="BC118" s="51">
        <f>'Internal data'!BC270+'General Data'!BC120+'General Data'!BC124</f>
        <v>0</v>
      </c>
      <c r="BD118" s="51">
        <f>'Internal data'!BD270+'General Data'!BD120+'General Data'!BD124</f>
        <v>0</v>
      </c>
      <c r="BE118" s="51">
        <f>'Internal data'!BE270+'General Data'!BE120+'General Data'!BE124</f>
        <v>0</v>
      </c>
      <c r="BF118" s="51">
        <f>'Internal data'!BF270+'General Data'!BF120+'General Data'!BF124</f>
        <v>0</v>
      </c>
      <c r="BG118" s="51">
        <f>'Internal data'!BG270+'General Data'!BG120+'General Data'!BG124</f>
        <v>0</v>
      </c>
      <c r="BH118" s="51">
        <f>'Internal data'!BH270+'General Data'!BH120+'General Data'!BH124</f>
        <v>0</v>
      </c>
      <c r="BI118" s="51">
        <f>'Internal data'!BI270+'General Data'!BI120+'General Data'!BI124</f>
        <v>0</v>
      </c>
      <c r="BJ118" s="51">
        <f>'Internal data'!BJ270+'General Data'!BJ120+'General Data'!BJ124</f>
        <v>0</v>
      </c>
      <c r="BK118" s="51">
        <f>'Internal data'!BK270+'General Data'!BK120+'General Data'!BK124</f>
        <v>0</v>
      </c>
      <c r="BL118" s="51">
        <f>'Internal data'!BL270+'General Data'!BL120+'General Data'!BL124</f>
        <v>0</v>
      </c>
      <c r="BM118" s="51">
        <f>'Internal data'!BM270+'General Data'!BM120+'General Data'!BM124</f>
        <v>0</v>
      </c>
      <c r="BN118" s="51">
        <f>'Internal data'!BN270+'General Data'!BN120+'General Data'!BN124</f>
        <v>0</v>
      </c>
      <c r="BO118" s="51">
        <f>'Internal data'!BO270+'General Data'!BO120+'General Data'!BO124</f>
        <v>0</v>
      </c>
      <c r="BP118" s="51">
        <f>'Internal data'!BP270+'General Data'!BP120+'General Data'!BP124</f>
        <v>0</v>
      </c>
      <c r="BQ118" s="51">
        <f>'Internal data'!BQ270+'General Data'!BQ120+'General Data'!BQ124</f>
        <v>0</v>
      </c>
      <c r="BR118" s="51">
        <f>'Internal data'!BR270+'General Data'!BR120+'General Data'!BR124</f>
        <v>0</v>
      </c>
      <c r="BS118" s="51">
        <f>'Internal data'!BS270+'General Data'!BS120+'General Data'!BS124</f>
        <v>0</v>
      </c>
      <c r="BT118" s="51">
        <f>'Internal data'!BT270+'General Data'!BT120+'General Data'!BT124</f>
        <v>0</v>
      </c>
      <c r="BU118" s="51">
        <f>'Internal data'!BU270+'General Data'!BU120+'General Data'!BU124</f>
        <v>0</v>
      </c>
      <c r="BV118" s="51">
        <f>'Internal data'!BV270+'General Data'!BV120+'General Data'!BV124</f>
        <v>0</v>
      </c>
      <c r="BW118" s="51">
        <f>'Internal data'!BW270+'General Data'!BW120+'General Data'!BW124</f>
        <v>0</v>
      </c>
      <c r="BX118" s="51">
        <f>'Internal data'!BX270+'General Data'!BX120+'General Data'!BX124</f>
        <v>0</v>
      </c>
      <c r="BY118" s="51">
        <f>'Internal data'!BY270+'General Data'!BY120+'General Data'!BY124</f>
        <v>0</v>
      </c>
      <c r="BZ118" s="51">
        <f>'Internal data'!BZ270+'General Data'!BZ120+'General Data'!BZ124</f>
        <v>0</v>
      </c>
      <c r="CA118" s="51">
        <f>'Internal data'!CA270+'General Data'!CA120+'General Data'!CA124</f>
        <v>0</v>
      </c>
      <c r="CB118" s="51">
        <f>'Internal data'!CB270+'General Data'!CB120+'General Data'!CB124</f>
        <v>0</v>
      </c>
      <c r="CC118" s="51">
        <f>'Internal data'!CC270+'General Data'!CC120+'General Data'!CC124</f>
        <v>0</v>
      </c>
      <c r="CD118" s="51">
        <f>'Internal data'!CD270+'General Data'!CD120+'General Data'!CD124</f>
        <v>0</v>
      </c>
      <c r="CE118" s="51">
        <f>'Internal data'!CE270+'General Data'!CE120+'General Data'!CE124</f>
        <v>0</v>
      </c>
      <c r="CF118" s="51">
        <f>'Internal data'!CF270+'General Data'!CF120+'General Data'!CF124</f>
        <v>0</v>
      </c>
      <c r="CG118" s="51">
        <f>'Internal data'!CG270+'General Data'!CG120+'General Data'!CG124</f>
        <v>0</v>
      </c>
      <c r="CH118" s="51">
        <f>'Internal data'!CH270+'General Data'!CH120+'General Data'!CH124</f>
        <v>0</v>
      </c>
      <c r="CI118" s="51">
        <f>'Internal data'!CI270+'General Data'!CI120+'General Data'!CI124</f>
        <v>0</v>
      </c>
      <c r="CJ118" s="51">
        <f>'Internal data'!CJ270+'General Data'!CJ120+'General Data'!CJ124</f>
        <v>0</v>
      </c>
      <c r="CK118" s="51">
        <f>'Internal data'!CK270+'General Data'!CK120+'General Data'!CK124</f>
        <v>0</v>
      </c>
      <c r="CL118" s="51">
        <f>'Internal data'!CL270+'General Data'!CL120+'General Data'!CL124</f>
        <v>0</v>
      </c>
      <c r="CM118" s="51">
        <f>'Internal data'!CM270+'General Data'!CM120+'General Data'!CM124</f>
        <v>0</v>
      </c>
      <c r="CN118" s="51">
        <f>'Internal data'!CN270+'General Data'!CN120+'General Data'!CN124</f>
        <v>0</v>
      </c>
      <c r="CO118" s="51">
        <f>'Internal data'!CO270+'General Data'!CO120+'General Data'!CO124</f>
        <v>0</v>
      </c>
      <c r="CP118" s="51">
        <f>'Internal data'!CP270+'General Data'!CP120+'General Data'!CP124</f>
        <v>0</v>
      </c>
      <c r="CQ118" s="51">
        <f>'Internal data'!CQ270+'General Data'!CQ120+'General Data'!CQ124</f>
        <v>0</v>
      </c>
      <c r="CR118" s="51">
        <f>'Internal data'!CR270+'General Data'!CR120+'General Data'!CR124</f>
        <v>0</v>
      </c>
      <c r="CS118" s="51">
        <f>'Internal data'!CS270+'General Data'!CS120+'General Data'!CS124</f>
        <v>0</v>
      </c>
      <c r="CT118" s="51">
        <f>'Internal data'!CT270+'General Data'!CT120+'General Data'!CT124</f>
        <v>0</v>
      </c>
      <c r="CU118" s="51">
        <f>'Internal data'!CU270+'General Data'!CU120+'General Data'!CU124</f>
        <v>0</v>
      </c>
      <c r="CV118" s="51">
        <f>'Internal data'!CV270+'General Data'!CV120+'General Data'!CV124</f>
        <v>0</v>
      </c>
      <c r="CW118" s="51">
        <f>'Internal data'!CW270+'General Data'!CW120+'General Data'!CW124</f>
        <v>0</v>
      </c>
      <c r="CX118" s="51">
        <f>'Internal data'!CX270+'General Data'!CX120+'General Data'!CX124</f>
        <v>0</v>
      </c>
      <c r="CY118" s="51">
        <f>'Internal data'!CY270+'General Data'!CY120+'General Data'!CY124</f>
        <v>0</v>
      </c>
      <c r="CZ118" s="51">
        <f>'Internal data'!CZ270+'General Data'!CZ120+'General Data'!CZ124</f>
        <v>0</v>
      </c>
      <c r="DA118" s="51">
        <f>'Internal data'!DA270+'General Data'!DA120+'General Data'!DA124</f>
        <v>0</v>
      </c>
      <c r="DB118" s="51">
        <f>'Internal data'!DB270+'General Data'!DB120+'General Data'!DB124</f>
        <v>0</v>
      </c>
      <c r="DC118" s="51">
        <f>'Internal data'!DC270+'General Data'!DC120+'General Data'!DC124</f>
        <v>0</v>
      </c>
      <c r="DD118" s="51">
        <f>'Internal data'!DD270+'General Data'!DD120+'General Data'!DD124</f>
        <v>0</v>
      </c>
      <c r="DE118" s="51">
        <f>'Internal data'!DE270+'General Data'!DE120+'General Data'!DE124</f>
        <v>0</v>
      </c>
      <c r="DF118" s="51">
        <f>'Internal data'!DF270+'General Data'!DF120+'General Data'!DF124</f>
        <v>0</v>
      </c>
      <c r="DG118" s="51">
        <f>'Internal data'!DG270+'General Data'!DG120+'General Data'!DG124</f>
        <v>0</v>
      </c>
      <c r="DH118" s="51">
        <f>'Internal data'!DH270+'General Data'!DH120+'General Data'!DH124</f>
        <v>0</v>
      </c>
      <c r="DI118" s="51">
        <f>'Internal data'!DI270+'General Data'!DI120+'General Data'!DI124</f>
        <v>0</v>
      </c>
      <c r="DJ118" s="51">
        <f>'Internal data'!DJ270+'General Data'!DJ120+'General Data'!DJ124</f>
        <v>0</v>
      </c>
      <c r="DK118" s="51">
        <f>'Internal data'!DK270+'General Data'!DK120+'General Data'!DK124</f>
        <v>0</v>
      </c>
      <c r="DL118" s="51">
        <f>'Internal data'!DL270+'General Data'!DL120+'General Data'!DL124</f>
        <v>0</v>
      </c>
      <c r="DM118" s="51">
        <f>'Internal data'!DM270+'General Data'!DM120+'General Data'!DM124</f>
        <v>0</v>
      </c>
      <c r="DN118" s="51">
        <f>'Internal data'!DN270+'General Data'!DN120+'General Data'!DN124</f>
        <v>0</v>
      </c>
      <c r="DO118" s="51">
        <f>'Internal data'!DO270+'General Data'!DO120+'General Data'!DO124</f>
        <v>0</v>
      </c>
      <c r="DP118" s="51">
        <f>'Internal data'!DP270+'General Data'!DP120+'General Data'!DP124</f>
        <v>0</v>
      </c>
      <c r="DQ118" s="51">
        <f>'Internal data'!DQ270+'General Data'!DQ120+'General Data'!DQ124</f>
        <v>0</v>
      </c>
      <c r="DR118" s="51">
        <f>'Internal data'!DR270+'General Data'!DR120+'General Data'!DR124</f>
        <v>0</v>
      </c>
      <c r="DS118" s="51">
        <f>'Internal data'!DS270+'General Data'!DS120+'General Data'!DS124</f>
        <v>0</v>
      </c>
      <c r="DT118" s="51">
        <f>'Internal data'!DT270+'General Data'!DT120+'General Data'!DT124</f>
        <v>0</v>
      </c>
      <c r="DU118" s="51">
        <f>'Internal data'!DU270+'General Data'!DU120+'General Data'!DU124</f>
        <v>0</v>
      </c>
      <c r="DV118" s="51">
        <f>'Internal data'!DV270+'General Data'!DV120+'General Data'!DV124</f>
        <v>0</v>
      </c>
      <c r="DW118" s="51">
        <f>'Internal data'!DW270+'General Data'!DW120+'General Data'!DW124</f>
        <v>0</v>
      </c>
    </row>
    <row r="119" spans="1:127" ht="12.95" customHeight="1" x14ac:dyDescent="0.2">
      <c r="B119" s="11" t="s">
        <v>64</v>
      </c>
      <c r="E119" s="51">
        <f>SUM('Internal data'!E$274:E$276)</f>
        <v>0</v>
      </c>
      <c r="F119" s="51">
        <f ca="1">SUM('Internal data'!F$274:F$276)</f>
        <v>0</v>
      </c>
      <c r="G119" s="51">
        <f ca="1">SUM('Internal data'!G$274:G$276)</f>
        <v>0</v>
      </c>
      <c r="H119" s="51">
        <f ca="1">SUM('Internal data'!H$274:H$276)</f>
        <v>0</v>
      </c>
      <c r="I119" s="51">
        <f ca="1">SUM('Internal data'!I$274:I$276)</f>
        <v>0</v>
      </c>
      <c r="J119" s="51">
        <f ca="1">SUM('Internal data'!J$274:J$276)</f>
        <v>0</v>
      </c>
      <c r="K119" s="51">
        <f ca="1">SUM('Internal data'!K$274:K$276)</f>
        <v>0</v>
      </c>
      <c r="L119" s="51">
        <f ca="1">SUM('Internal data'!L$274:L$276)</f>
        <v>0</v>
      </c>
      <c r="M119" s="51">
        <f ca="1">SUM('Internal data'!M$274:M$276)</f>
        <v>0</v>
      </c>
      <c r="N119" s="51">
        <f ca="1">SUM('Internal data'!N$274:N$276)</f>
        <v>0</v>
      </c>
      <c r="O119" s="51">
        <f ca="1">SUM('Internal data'!O$274:O$276)</f>
        <v>0</v>
      </c>
      <c r="P119" s="51">
        <f ca="1">SUM('Internal data'!P$274:P$276)</f>
        <v>0</v>
      </c>
      <c r="Q119" s="51">
        <f ca="1">SUM('Internal data'!Q$274:Q$276)</f>
        <v>0</v>
      </c>
      <c r="R119" s="51">
        <f ca="1">SUM('Internal data'!R$274:R$276)</f>
        <v>0</v>
      </c>
      <c r="S119" s="51">
        <f ca="1">SUM('Internal data'!S$274:S$276)</f>
        <v>0</v>
      </c>
      <c r="T119" s="51">
        <f ca="1">SUM('Internal data'!T$274:T$276)</f>
        <v>0</v>
      </c>
      <c r="U119" s="51">
        <f ca="1">SUM('Internal data'!U$274:U$276)</f>
        <v>0</v>
      </c>
      <c r="V119" s="51">
        <f ca="1">SUM('Internal data'!V$274:V$276)</f>
        <v>0</v>
      </c>
      <c r="W119" s="51">
        <f ca="1">SUM('Internal data'!W$274:W$276)</f>
        <v>0</v>
      </c>
      <c r="X119" s="51">
        <f ca="1">SUM('Internal data'!X$274:X$276)</f>
        <v>0</v>
      </c>
      <c r="Y119" s="51">
        <f ca="1">SUM('Internal data'!Y$274:Y$276)</f>
        <v>0</v>
      </c>
      <c r="Z119" s="51">
        <f ca="1">SUM('Internal data'!Z$274:Z$276)</f>
        <v>0</v>
      </c>
      <c r="AA119" s="51">
        <f ca="1">SUM('Internal data'!AA$274:AA$276)</f>
        <v>0</v>
      </c>
      <c r="AB119" s="51">
        <f ca="1">SUM('Internal data'!AB$274:AB$276)</f>
        <v>0</v>
      </c>
      <c r="AC119" s="51">
        <f ca="1">SUM('Internal data'!AC$274:AC$276)</f>
        <v>0</v>
      </c>
      <c r="AD119" s="51">
        <f ca="1">SUM('Internal data'!AD$274:AD$276)</f>
        <v>0</v>
      </c>
      <c r="AE119" s="51">
        <f ca="1">SUM('Internal data'!AE$274:AE$276)</f>
        <v>0</v>
      </c>
      <c r="AF119" s="51">
        <f ca="1">SUM('Internal data'!AF$274:AF$276)</f>
        <v>0</v>
      </c>
      <c r="AG119" s="51">
        <f ca="1">SUM('Internal data'!AG$274:AG$276)</f>
        <v>0</v>
      </c>
      <c r="AH119" s="51">
        <f ca="1">SUM('Internal data'!AH$274:AH$276)</f>
        <v>0</v>
      </c>
      <c r="AI119" s="51">
        <f ca="1">SUM('Internal data'!AI$274:AI$276)</f>
        <v>0</v>
      </c>
      <c r="AJ119" s="51">
        <f ca="1">SUM('Internal data'!AJ$274:AJ$276)</f>
        <v>0</v>
      </c>
      <c r="AK119" s="51">
        <f ca="1">SUM('Internal data'!AK$274:AK$276)</f>
        <v>0</v>
      </c>
      <c r="AL119" s="51">
        <f ca="1">SUM('Internal data'!AL$274:AL$276)</f>
        <v>0</v>
      </c>
      <c r="AM119" s="51">
        <f ca="1">SUM('Internal data'!AM$274:AM$276)</f>
        <v>0</v>
      </c>
      <c r="AN119" s="51">
        <f ca="1">SUM('Internal data'!AN$274:AN$276)</f>
        <v>0</v>
      </c>
      <c r="AO119" s="51">
        <f ca="1">SUM('Internal data'!AO$274:AO$276)</f>
        <v>0</v>
      </c>
      <c r="AP119" s="51">
        <f ca="1">SUM('Internal data'!AP$274:AP$276)</f>
        <v>0</v>
      </c>
      <c r="AQ119" s="51">
        <f ca="1">SUM('Internal data'!AQ$274:AQ$276)</f>
        <v>0</v>
      </c>
      <c r="AR119" s="51">
        <f ca="1">SUM('Internal data'!AR$274:AR$276)</f>
        <v>0</v>
      </c>
      <c r="AS119" s="51">
        <f ca="1">SUM('Internal data'!AS$274:AS$276)</f>
        <v>0</v>
      </c>
      <c r="AT119" s="51">
        <f ca="1">SUM('Internal data'!AT$274:AT$276)</f>
        <v>0</v>
      </c>
      <c r="AU119" s="51">
        <f ca="1">SUM('Internal data'!AU$274:AU$276)</f>
        <v>0</v>
      </c>
      <c r="AV119" s="51">
        <f ca="1">SUM('Internal data'!AV$274:AV$276)</f>
        <v>0</v>
      </c>
      <c r="AW119" s="51">
        <f ca="1">SUM('Internal data'!AW$274:AW$276)</f>
        <v>0</v>
      </c>
      <c r="AX119" s="51">
        <f ca="1">SUM('Internal data'!AX$274:AX$276)</f>
        <v>0</v>
      </c>
      <c r="AY119" s="51">
        <f ca="1">SUM('Internal data'!AY$274:AY$276)</f>
        <v>0</v>
      </c>
      <c r="AZ119" s="51">
        <f ca="1">SUM('Internal data'!AZ$274:AZ$276)</f>
        <v>0</v>
      </c>
      <c r="BA119" s="51">
        <f ca="1">SUM('Internal data'!BA$274:BA$276)</f>
        <v>0</v>
      </c>
      <c r="BB119" s="51">
        <f ca="1">SUM('Internal data'!BB$274:BB$276)</f>
        <v>0</v>
      </c>
      <c r="BC119" s="51">
        <f ca="1">SUM('Internal data'!BC$274:BC$276)</f>
        <v>0</v>
      </c>
      <c r="BD119" s="51">
        <f ca="1">SUM('Internal data'!BD$274:BD$276)</f>
        <v>0</v>
      </c>
      <c r="BE119" s="51">
        <f ca="1">SUM('Internal data'!BE$274:BE$276)</f>
        <v>0</v>
      </c>
      <c r="BF119" s="51">
        <f ca="1">SUM('Internal data'!BF$274:BF$276)</f>
        <v>0</v>
      </c>
      <c r="BG119" s="51">
        <f ca="1">SUM('Internal data'!BG$274:BG$276)</f>
        <v>0</v>
      </c>
      <c r="BH119" s="51">
        <f ca="1">SUM('Internal data'!BH$274:BH$276)</f>
        <v>0</v>
      </c>
      <c r="BI119" s="51">
        <f ca="1">SUM('Internal data'!BI$274:BI$276)</f>
        <v>0</v>
      </c>
      <c r="BJ119" s="51">
        <f ca="1">SUM('Internal data'!BJ$274:BJ$276)</f>
        <v>0</v>
      </c>
      <c r="BK119" s="51">
        <f ca="1">SUM('Internal data'!BK$274:BK$276)</f>
        <v>0</v>
      </c>
      <c r="BL119" s="51">
        <f ca="1">SUM('Internal data'!BL$274:BL$276)</f>
        <v>0</v>
      </c>
      <c r="BM119" s="51">
        <f ca="1">SUM('Internal data'!BM$274:BM$276)</f>
        <v>0</v>
      </c>
      <c r="BN119" s="51">
        <f ca="1">SUM('Internal data'!BN$274:BN$276)</f>
        <v>0</v>
      </c>
      <c r="BO119" s="51">
        <f ca="1">SUM('Internal data'!BO$274:BO$276)</f>
        <v>0</v>
      </c>
      <c r="BP119" s="51">
        <f ca="1">SUM('Internal data'!BP$274:BP$276)</f>
        <v>0</v>
      </c>
      <c r="BQ119" s="51">
        <f ca="1">SUM('Internal data'!BQ$274:BQ$276)</f>
        <v>0</v>
      </c>
      <c r="BR119" s="51">
        <f ca="1">SUM('Internal data'!BR$274:BR$276)</f>
        <v>0</v>
      </c>
      <c r="BS119" s="51">
        <f ca="1">SUM('Internal data'!BS$274:BS$276)</f>
        <v>0</v>
      </c>
      <c r="BT119" s="51">
        <f ca="1">SUM('Internal data'!BT$274:BT$276)</f>
        <v>0</v>
      </c>
      <c r="BU119" s="51">
        <f ca="1">SUM('Internal data'!BU$274:BU$276)</f>
        <v>0</v>
      </c>
      <c r="BV119" s="51">
        <f ca="1">SUM('Internal data'!BV$274:BV$276)</f>
        <v>0</v>
      </c>
      <c r="BW119" s="51">
        <f ca="1">SUM('Internal data'!BW$274:BW$276)</f>
        <v>0</v>
      </c>
      <c r="BX119" s="51">
        <f ca="1">SUM('Internal data'!BX$274:BX$276)</f>
        <v>0</v>
      </c>
      <c r="BY119" s="51">
        <f ca="1">SUM('Internal data'!BY$274:BY$276)</f>
        <v>0</v>
      </c>
      <c r="BZ119" s="51">
        <f ca="1">SUM('Internal data'!BZ$274:BZ$276)</f>
        <v>0</v>
      </c>
      <c r="CA119" s="51">
        <f ca="1">SUM('Internal data'!CA$274:CA$276)</f>
        <v>0</v>
      </c>
      <c r="CB119" s="51">
        <f ca="1">SUM('Internal data'!CB$274:CB$276)</f>
        <v>0</v>
      </c>
      <c r="CC119" s="51">
        <f ca="1">SUM('Internal data'!CC$274:CC$276)</f>
        <v>0</v>
      </c>
      <c r="CD119" s="51">
        <f ca="1">SUM('Internal data'!CD$274:CD$276)</f>
        <v>0</v>
      </c>
      <c r="CE119" s="51">
        <f ca="1">SUM('Internal data'!CE$274:CE$276)</f>
        <v>0</v>
      </c>
      <c r="CF119" s="51">
        <f ca="1">SUM('Internal data'!CF$274:CF$276)</f>
        <v>0</v>
      </c>
      <c r="CG119" s="51">
        <f ca="1">SUM('Internal data'!CG$274:CG$276)</f>
        <v>0</v>
      </c>
      <c r="CH119" s="51">
        <f ca="1">SUM('Internal data'!CH$274:CH$276)</f>
        <v>0</v>
      </c>
      <c r="CI119" s="51">
        <f ca="1">SUM('Internal data'!CI$274:CI$276)</f>
        <v>0</v>
      </c>
      <c r="CJ119" s="51">
        <f ca="1">SUM('Internal data'!CJ$274:CJ$276)</f>
        <v>0</v>
      </c>
      <c r="CK119" s="51">
        <f ca="1">SUM('Internal data'!CK$274:CK$276)</f>
        <v>0</v>
      </c>
      <c r="CL119" s="51">
        <f ca="1">SUM('Internal data'!CL$274:CL$276)</f>
        <v>0</v>
      </c>
      <c r="CM119" s="51">
        <f ca="1">SUM('Internal data'!CM$274:CM$276)</f>
        <v>0</v>
      </c>
      <c r="CN119" s="51">
        <f ca="1">SUM('Internal data'!CN$274:CN$276)</f>
        <v>0</v>
      </c>
      <c r="CO119" s="51">
        <f ca="1">SUM('Internal data'!CO$274:CO$276)</f>
        <v>0</v>
      </c>
      <c r="CP119" s="51">
        <f ca="1">SUM('Internal data'!CP$274:CP$276)</f>
        <v>0</v>
      </c>
      <c r="CQ119" s="51">
        <f ca="1">SUM('Internal data'!CQ$274:CQ$276)</f>
        <v>0</v>
      </c>
      <c r="CR119" s="51">
        <f ca="1">SUM('Internal data'!CR$274:CR$276)</f>
        <v>0</v>
      </c>
      <c r="CS119" s="51">
        <f ca="1">SUM('Internal data'!CS$274:CS$276)</f>
        <v>0</v>
      </c>
      <c r="CT119" s="51">
        <f ca="1">SUM('Internal data'!CT$274:CT$276)</f>
        <v>0</v>
      </c>
      <c r="CU119" s="51">
        <f ca="1">SUM('Internal data'!CU$274:CU$276)</f>
        <v>0</v>
      </c>
      <c r="CV119" s="51">
        <f ca="1">SUM('Internal data'!CV$274:CV$276)</f>
        <v>0</v>
      </c>
      <c r="CW119" s="51">
        <f ca="1">SUM('Internal data'!CW$274:CW$276)</f>
        <v>0</v>
      </c>
      <c r="CX119" s="51">
        <f ca="1">SUM('Internal data'!CX$274:CX$276)</f>
        <v>0</v>
      </c>
      <c r="CY119" s="51">
        <f ca="1">SUM('Internal data'!CY$274:CY$276)</f>
        <v>0</v>
      </c>
      <c r="CZ119" s="51">
        <f ca="1">SUM('Internal data'!CZ$274:CZ$276)</f>
        <v>0</v>
      </c>
      <c r="DA119" s="51">
        <f ca="1">SUM('Internal data'!DA$274:DA$276)</f>
        <v>0</v>
      </c>
      <c r="DB119" s="51">
        <f ca="1">SUM('Internal data'!DB$274:DB$276)</f>
        <v>0</v>
      </c>
      <c r="DC119" s="51">
        <f ca="1">SUM('Internal data'!DC$274:DC$276)</f>
        <v>0</v>
      </c>
      <c r="DD119" s="51">
        <f ca="1">SUM('Internal data'!DD$274:DD$276)</f>
        <v>0</v>
      </c>
      <c r="DE119" s="51">
        <f ca="1">SUM('Internal data'!DE$274:DE$276)</f>
        <v>0</v>
      </c>
      <c r="DF119" s="51">
        <f ca="1">SUM('Internal data'!DF$274:DF$276)</f>
        <v>0</v>
      </c>
      <c r="DG119" s="51">
        <f ca="1">SUM('Internal data'!DG$274:DG$276)</f>
        <v>0</v>
      </c>
      <c r="DH119" s="51">
        <f ca="1">SUM('Internal data'!DH$274:DH$276)</f>
        <v>0</v>
      </c>
      <c r="DI119" s="51">
        <f ca="1">SUM('Internal data'!DI$274:DI$276)</f>
        <v>0</v>
      </c>
      <c r="DJ119" s="51">
        <f ca="1">SUM('Internal data'!DJ$274:DJ$276)</f>
        <v>0</v>
      </c>
      <c r="DK119" s="51">
        <f ca="1">SUM('Internal data'!DK$274:DK$276)</f>
        <v>0</v>
      </c>
      <c r="DL119" s="51">
        <f ca="1">SUM('Internal data'!DL$274:DL$276)</f>
        <v>0</v>
      </c>
      <c r="DM119" s="51">
        <f ca="1">SUM('Internal data'!DM$274:DM$276)</f>
        <v>0</v>
      </c>
      <c r="DN119" s="51">
        <f ca="1">SUM('Internal data'!DN$274:DN$276)</f>
        <v>0</v>
      </c>
      <c r="DO119" s="51">
        <f ca="1">SUM('Internal data'!DO$274:DO$276)</f>
        <v>0</v>
      </c>
      <c r="DP119" s="51">
        <f ca="1">SUM('Internal data'!DP$274:DP$276)</f>
        <v>0</v>
      </c>
      <c r="DQ119" s="51">
        <f ca="1">SUM('Internal data'!DQ$274:DQ$276)</f>
        <v>0</v>
      </c>
      <c r="DR119" s="51">
        <f ca="1">SUM('Internal data'!DR$274:DR$276)</f>
        <v>0</v>
      </c>
      <c r="DS119" s="51">
        <f ca="1">SUM('Internal data'!DS$274:DS$276)</f>
        <v>0</v>
      </c>
      <c r="DT119" s="51">
        <f ca="1">SUM('Internal data'!DT$274:DT$276)</f>
        <v>0</v>
      </c>
      <c r="DU119" s="51">
        <f ca="1">SUM('Internal data'!DU$274:DU$276)</f>
        <v>0</v>
      </c>
      <c r="DV119" s="51">
        <f ca="1">SUM('Internal data'!DV$274:DV$276)</f>
        <v>0</v>
      </c>
      <c r="DW119" s="51">
        <f ca="1">SUM('Internal data'!DW$274:DW$276)</f>
        <v>0</v>
      </c>
    </row>
    <row r="120" spans="1:127" ht="12.95" customHeight="1" x14ac:dyDescent="0.2">
      <c r="B120" s="1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  <c r="DH120" s="51"/>
      <c r="DI120" s="51"/>
      <c r="DJ120" s="51"/>
      <c r="DK120" s="51"/>
      <c r="DL120" s="51"/>
      <c r="DM120" s="51"/>
      <c r="DN120" s="51"/>
      <c r="DO120" s="51"/>
      <c r="DP120" s="51"/>
      <c r="DQ120" s="51"/>
      <c r="DR120" s="51"/>
      <c r="DS120" s="51"/>
      <c r="DT120" s="51"/>
      <c r="DU120" s="51"/>
      <c r="DV120" s="51"/>
      <c r="DW120" s="51"/>
    </row>
    <row r="121" spans="1:127" ht="12.95" customHeight="1" x14ac:dyDescent="0.2">
      <c r="A121" s="27" t="s">
        <v>184</v>
      </c>
      <c r="B121" s="2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1"/>
      <c r="DD121" s="51"/>
      <c r="DE121" s="51"/>
      <c r="DF121" s="51"/>
      <c r="DG121" s="51"/>
      <c r="DH121" s="51"/>
      <c r="DI121" s="51"/>
      <c r="DJ121" s="51"/>
      <c r="DK121" s="51"/>
      <c r="DL121" s="51"/>
      <c r="DM121" s="51"/>
      <c r="DN121" s="51"/>
      <c r="DO121" s="51"/>
      <c r="DP121" s="51"/>
      <c r="DQ121" s="51"/>
      <c r="DR121" s="51"/>
      <c r="DS121" s="51"/>
      <c r="DT121" s="51"/>
      <c r="DU121" s="51"/>
      <c r="DV121" s="51"/>
      <c r="DW121" s="51"/>
    </row>
    <row r="122" spans="1:127" ht="12.95" customHeight="1" x14ac:dyDescent="0.2">
      <c r="B122" s="27" t="str">
        <f>IF('General Data'!$C$8="Y","MEMBERS' CONTRIBUTIONS", "EQUITY FINANCING")</f>
        <v>EQUITY FINANCING</v>
      </c>
      <c r="E122" s="51">
        <f>E114+E118+E119</f>
        <v>0</v>
      </c>
      <c r="F122" s="51">
        <f t="shared" ref="F122:BQ122" ca="1" si="120">F114+F118+F119</f>
        <v>0</v>
      </c>
      <c r="G122" s="51">
        <f t="shared" ca="1" si="120"/>
        <v>0</v>
      </c>
      <c r="H122" s="51">
        <f t="shared" ca="1" si="120"/>
        <v>0</v>
      </c>
      <c r="I122" s="51">
        <f t="shared" ca="1" si="120"/>
        <v>0</v>
      </c>
      <c r="J122" s="51">
        <f t="shared" ca="1" si="120"/>
        <v>0</v>
      </c>
      <c r="K122" s="51">
        <f t="shared" ca="1" si="120"/>
        <v>0</v>
      </c>
      <c r="L122" s="51">
        <f t="shared" ca="1" si="120"/>
        <v>0</v>
      </c>
      <c r="M122" s="51">
        <f t="shared" ca="1" si="120"/>
        <v>0</v>
      </c>
      <c r="N122" s="51">
        <f t="shared" ca="1" si="120"/>
        <v>0</v>
      </c>
      <c r="O122" s="51">
        <f t="shared" ca="1" si="120"/>
        <v>0</v>
      </c>
      <c r="P122" s="51">
        <f t="shared" ca="1" si="120"/>
        <v>0</v>
      </c>
      <c r="Q122" s="51">
        <f t="shared" ca="1" si="120"/>
        <v>0</v>
      </c>
      <c r="R122" s="51">
        <f t="shared" ca="1" si="120"/>
        <v>0</v>
      </c>
      <c r="S122" s="51">
        <f t="shared" ca="1" si="120"/>
        <v>0</v>
      </c>
      <c r="T122" s="51">
        <f t="shared" ca="1" si="120"/>
        <v>0</v>
      </c>
      <c r="U122" s="51">
        <f t="shared" ca="1" si="120"/>
        <v>0</v>
      </c>
      <c r="V122" s="51">
        <f t="shared" ca="1" si="120"/>
        <v>0</v>
      </c>
      <c r="W122" s="51">
        <f t="shared" ca="1" si="120"/>
        <v>0</v>
      </c>
      <c r="X122" s="51">
        <f t="shared" ca="1" si="120"/>
        <v>0</v>
      </c>
      <c r="Y122" s="51">
        <f t="shared" ca="1" si="120"/>
        <v>0</v>
      </c>
      <c r="Z122" s="51">
        <f t="shared" ca="1" si="120"/>
        <v>0</v>
      </c>
      <c r="AA122" s="51">
        <f t="shared" ca="1" si="120"/>
        <v>0</v>
      </c>
      <c r="AB122" s="51">
        <f t="shared" ca="1" si="120"/>
        <v>0</v>
      </c>
      <c r="AC122" s="51">
        <f t="shared" ca="1" si="120"/>
        <v>0</v>
      </c>
      <c r="AD122" s="51">
        <f t="shared" ca="1" si="120"/>
        <v>0</v>
      </c>
      <c r="AE122" s="51">
        <f t="shared" ca="1" si="120"/>
        <v>0</v>
      </c>
      <c r="AF122" s="51">
        <f t="shared" ca="1" si="120"/>
        <v>0</v>
      </c>
      <c r="AG122" s="51">
        <f t="shared" ca="1" si="120"/>
        <v>0</v>
      </c>
      <c r="AH122" s="51">
        <f t="shared" ca="1" si="120"/>
        <v>0</v>
      </c>
      <c r="AI122" s="51">
        <f t="shared" ca="1" si="120"/>
        <v>0</v>
      </c>
      <c r="AJ122" s="51">
        <f t="shared" ca="1" si="120"/>
        <v>0</v>
      </c>
      <c r="AK122" s="51">
        <f t="shared" ca="1" si="120"/>
        <v>0</v>
      </c>
      <c r="AL122" s="51">
        <f t="shared" ca="1" si="120"/>
        <v>0</v>
      </c>
      <c r="AM122" s="51">
        <f t="shared" ca="1" si="120"/>
        <v>0</v>
      </c>
      <c r="AN122" s="51">
        <f t="shared" ca="1" si="120"/>
        <v>0</v>
      </c>
      <c r="AO122" s="51">
        <f t="shared" ca="1" si="120"/>
        <v>0</v>
      </c>
      <c r="AP122" s="51">
        <f t="shared" ca="1" si="120"/>
        <v>0</v>
      </c>
      <c r="AQ122" s="51">
        <f t="shared" ca="1" si="120"/>
        <v>0</v>
      </c>
      <c r="AR122" s="51">
        <f t="shared" ca="1" si="120"/>
        <v>0</v>
      </c>
      <c r="AS122" s="51">
        <f t="shared" ca="1" si="120"/>
        <v>0</v>
      </c>
      <c r="AT122" s="51">
        <f t="shared" ca="1" si="120"/>
        <v>0</v>
      </c>
      <c r="AU122" s="51">
        <f t="shared" ca="1" si="120"/>
        <v>0</v>
      </c>
      <c r="AV122" s="51">
        <f t="shared" ca="1" si="120"/>
        <v>0</v>
      </c>
      <c r="AW122" s="51">
        <f t="shared" ca="1" si="120"/>
        <v>0</v>
      </c>
      <c r="AX122" s="51">
        <f t="shared" ca="1" si="120"/>
        <v>0</v>
      </c>
      <c r="AY122" s="51">
        <f t="shared" ca="1" si="120"/>
        <v>0</v>
      </c>
      <c r="AZ122" s="51">
        <f t="shared" ca="1" si="120"/>
        <v>0</v>
      </c>
      <c r="BA122" s="51">
        <f t="shared" ca="1" si="120"/>
        <v>0</v>
      </c>
      <c r="BB122" s="51">
        <f t="shared" ca="1" si="120"/>
        <v>0</v>
      </c>
      <c r="BC122" s="51">
        <f t="shared" ca="1" si="120"/>
        <v>0</v>
      </c>
      <c r="BD122" s="51">
        <f t="shared" ca="1" si="120"/>
        <v>0</v>
      </c>
      <c r="BE122" s="51">
        <f t="shared" ca="1" si="120"/>
        <v>0</v>
      </c>
      <c r="BF122" s="51">
        <f t="shared" ca="1" si="120"/>
        <v>0</v>
      </c>
      <c r="BG122" s="51">
        <f t="shared" ca="1" si="120"/>
        <v>0</v>
      </c>
      <c r="BH122" s="51">
        <f t="shared" ca="1" si="120"/>
        <v>0</v>
      </c>
      <c r="BI122" s="51">
        <f t="shared" ca="1" si="120"/>
        <v>0</v>
      </c>
      <c r="BJ122" s="51">
        <f t="shared" ca="1" si="120"/>
        <v>0</v>
      </c>
      <c r="BK122" s="51">
        <f t="shared" ca="1" si="120"/>
        <v>0</v>
      </c>
      <c r="BL122" s="51">
        <f t="shared" ca="1" si="120"/>
        <v>0</v>
      </c>
      <c r="BM122" s="51">
        <f t="shared" ca="1" si="120"/>
        <v>0</v>
      </c>
      <c r="BN122" s="51">
        <f t="shared" ca="1" si="120"/>
        <v>0</v>
      </c>
      <c r="BO122" s="51">
        <f t="shared" ca="1" si="120"/>
        <v>0</v>
      </c>
      <c r="BP122" s="51">
        <f t="shared" ca="1" si="120"/>
        <v>0</v>
      </c>
      <c r="BQ122" s="51">
        <f t="shared" ca="1" si="120"/>
        <v>0</v>
      </c>
      <c r="BR122" s="51">
        <f t="shared" ref="BR122:DW122" ca="1" si="121">BR114+BR118+BR119</f>
        <v>0</v>
      </c>
      <c r="BS122" s="51">
        <f t="shared" ca="1" si="121"/>
        <v>0</v>
      </c>
      <c r="BT122" s="51">
        <f t="shared" ca="1" si="121"/>
        <v>0</v>
      </c>
      <c r="BU122" s="51">
        <f t="shared" ca="1" si="121"/>
        <v>0</v>
      </c>
      <c r="BV122" s="51">
        <f t="shared" ca="1" si="121"/>
        <v>0</v>
      </c>
      <c r="BW122" s="51">
        <f t="shared" ca="1" si="121"/>
        <v>0</v>
      </c>
      <c r="BX122" s="51">
        <f t="shared" ca="1" si="121"/>
        <v>0</v>
      </c>
      <c r="BY122" s="51">
        <f t="shared" ca="1" si="121"/>
        <v>0</v>
      </c>
      <c r="BZ122" s="51">
        <f t="shared" ca="1" si="121"/>
        <v>0</v>
      </c>
      <c r="CA122" s="51">
        <f t="shared" ca="1" si="121"/>
        <v>0</v>
      </c>
      <c r="CB122" s="51">
        <f t="shared" ca="1" si="121"/>
        <v>0</v>
      </c>
      <c r="CC122" s="51">
        <f t="shared" ca="1" si="121"/>
        <v>0</v>
      </c>
      <c r="CD122" s="51">
        <f t="shared" ca="1" si="121"/>
        <v>0</v>
      </c>
      <c r="CE122" s="51">
        <f t="shared" ca="1" si="121"/>
        <v>0</v>
      </c>
      <c r="CF122" s="51">
        <f t="shared" ca="1" si="121"/>
        <v>0</v>
      </c>
      <c r="CG122" s="51">
        <f t="shared" ca="1" si="121"/>
        <v>0</v>
      </c>
      <c r="CH122" s="51">
        <f t="shared" ca="1" si="121"/>
        <v>0</v>
      </c>
      <c r="CI122" s="51">
        <f t="shared" ca="1" si="121"/>
        <v>0</v>
      </c>
      <c r="CJ122" s="51">
        <f t="shared" ca="1" si="121"/>
        <v>0</v>
      </c>
      <c r="CK122" s="51">
        <f t="shared" ca="1" si="121"/>
        <v>0</v>
      </c>
      <c r="CL122" s="51">
        <f t="shared" ca="1" si="121"/>
        <v>0</v>
      </c>
      <c r="CM122" s="51">
        <f t="shared" ca="1" si="121"/>
        <v>0</v>
      </c>
      <c r="CN122" s="51">
        <f t="shared" ca="1" si="121"/>
        <v>0</v>
      </c>
      <c r="CO122" s="51">
        <f t="shared" ca="1" si="121"/>
        <v>0</v>
      </c>
      <c r="CP122" s="51">
        <f t="shared" ca="1" si="121"/>
        <v>0</v>
      </c>
      <c r="CQ122" s="51">
        <f t="shared" ca="1" si="121"/>
        <v>0</v>
      </c>
      <c r="CR122" s="51">
        <f t="shared" ca="1" si="121"/>
        <v>0</v>
      </c>
      <c r="CS122" s="51">
        <f t="shared" ca="1" si="121"/>
        <v>0</v>
      </c>
      <c r="CT122" s="51">
        <f t="shared" ca="1" si="121"/>
        <v>0</v>
      </c>
      <c r="CU122" s="51">
        <f t="shared" ca="1" si="121"/>
        <v>0</v>
      </c>
      <c r="CV122" s="51">
        <f t="shared" ca="1" si="121"/>
        <v>0</v>
      </c>
      <c r="CW122" s="51">
        <f t="shared" ca="1" si="121"/>
        <v>0</v>
      </c>
      <c r="CX122" s="51">
        <f t="shared" ca="1" si="121"/>
        <v>0</v>
      </c>
      <c r="CY122" s="51">
        <f t="shared" ca="1" si="121"/>
        <v>0</v>
      </c>
      <c r="CZ122" s="51">
        <f t="shared" ca="1" si="121"/>
        <v>0</v>
      </c>
      <c r="DA122" s="51">
        <f t="shared" ca="1" si="121"/>
        <v>0</v>
      </c>
      <c r="DB122" s="51">
        <f t="shared" ca="1" si="121"/>
        <v>0</v>
      </c>
      <c r="DC122" s="51">
        <f t="shared" ca="1" si="121"/>
        <v>0</v>
      </c>
      <c r="DD122" s="51">
        <f t="shared" ca="1" si="121"/>
        <v>0</v>
      </c>
      <c r="DE122" s="51">
        <f t="shared" ca="1" si="121"/>
        <v>0</v>
      </c>
      <c r="DF122" s="51">
        <f t="shared" ca="1" si="121"/>
        <v>0</v>
      </c>
      <c r="DG122" s="51">
        <f t="shared" ca="1" si="121"/>
        <v>0</v>
      </c>
      <c r="DH122" s="51">
        <f t="shared" ca="1" si="121"/>
        <v>0</v>
      </c>
      <c r="DI122" s="51">
        <f t="shared" ca="1" si="121"/>
        <v>0</v>
      </c>
      <c r="DJ122" s="51">
        <f t="shared" ca="1" si="121"/>
        <v>0</v>
      </c>
      <c r="DK122" s="51">
        <f t="shared" ca="1" si="121"/>
        <v>0</v>
      </c>
      <c r="DL122" s="51">
        <f t="shared" ca="1" si="121"/>
        <v>0</v>
      </c>
      <c r="DM122" s="51">
        <f t="shared" ca="1" si="121"/>
        <v>0</v>
      </c>
      <c r="DN122" s="51">
        <f t="shared" ca="1" si="121"/>
        <v>0</v>
      </c>
      <c r="DO122" s="51">
        <f t="shared" ca="1" si="121"/>
        <v>0</v>
      </c>
      <c r="DP122" s="51">
        <f t="shared" ca="1" si="121"/>
        <v>0</v>
      </c>
      <c r="DQ122" s="51">
        <f t="shared" ca="1" si="121"/>
        <v>0</v>
      </c>
      <c r="DR122" s="51">
        <f t="shared" ca="1" si="121"/>
        <v>0</v>
      </c>
      <c r="DS122" s="51">
        <f t="shared" ca="1" si="121"/>
        <v>0</v>
      </c>
      <c r="DT122" s="51">
        <f t="shared" ca="1" si="121"/>
        <v>0</v>
      </c>
      <c r="DU122" s="51">
        <f t="shared" ca="1" si="121"/>
        <v>0</v>
      </c>
      <c r="DV122" s="51">
        <f t="shared" ca="1" si="121"/>
        <v>0</v>
      </c>
      <c r="DW122" s="51">
        <f t="shared" ca="1" si="121"/>
        <v>0</v>
      </c>
    </row>
    <row r="123" spans="1:127" ht="12.95" customHeight="1" x14ac:dyDescent="0.2"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  <c r="DG123" s="51"/>
      <c r="DH123" s="51"/>
      <c r="DI123" s="51"/>
      <c r="DJ123" s="51"/>
      <c r="DK123" s="51"/>
      <c r="DL123" s="51"/>
      <c r="DM123" s="51"/>
      <c r="DN123" s="51"/>
      <c r="DO123" s="51"/>
      <c r="DP123" s="51"/>
      <c r="DQ123" s="51"/>
      <c r="DR123" s="51"/>
      <c r="DS123" s="51"/>
      <c r="DT123" s="51"/>
      <c r="DU123" s="51"/>
      <c r="DV123" s="51"/>
      <c r="DW123" s="51"/>
    </row>
    <row r="124" spans="1:127" ht="12.95" customHeight="1" x14ac:dyDescent="0.2">
      <c r="B124" s="31" t="str">
        <f>IF('General Data'!$C$8="Y","Members' Capital Contributions", "Sales of Stock")</f>
        <v>Sales of Stock</v>
      </c>
      <c r="E124" s="53">
        <f>'General Data'!E$132+'General Data'!E133</f>
        <v>0</v>
      </c>
      <c r="F124" s="53">
        <f>'General Data'!F$132+'General Data'!F133</f>
        <v>0</v>
      </c>
      <c r="G124" s="53">
        <f>'General Data'!G$132+'General Data'!G133</f>
        <v>0</v>
      </c>
      <c r="H124" s="53">
        <f>'General Data'!H$132+'General Data'!H133</f>
        <v>0</v>
      </c>
      <c r="I124" s="53">
        <f>'General Data'!I$132+'General Data'!I133</f>
        <v>0</v>
      </c>
      <c r="J124" s="53">
        <f>'General Data'!J$132+'General Data'!J133</f>
        <v>0</v>
      </c>
      <c r="K124" s="53">
        <f>'General Data'!K$132+'General Data'!K133</f>
        <v>0</v>
      </c>
      <c r="L124" s="53">
        <f>'General Data'!L$132+'General Data'!L133</f>
        <v>0</v>
      </c>
      <c r="M124" s="53">
        <f>'General Data'!M$132+'General Data'!M133</f>
        <v>0</v>
      </c>
      <c r="N124" s="53">
        <f>'General Data'!N$132+'General Data'!N133</f>
        <v>0</v>
      </c>
      <c r="O124" s="53">
        <f>'General Data'!O$132+'General Data'!O133</f>
        <v>0</v>
      </c>
      <c r="P124" s="53">
        <f>'General Data'!P$132+'General Data'!P133</f>
        <v>0</v>
      </c>
      <c r="Q124" s="53">
        <f>'General Data'!Q$132+'General Data'!Q133</f>
        <v>0</v>
      </c>
      <c r="R124" s="53">
        <f>'General Data'!R$132+'General Data'!R133</f>
        <v>0</v>
      </c>
      <c r="S124" s="53">
        <f>'General Data'!S$132+'General Data'!S133</f>
        <v>0</v>
      </c>
      <c r="T124" s="53">
        <f>'General Data'!T$132+'General Data'!T133</f>
        <v>0</v>
      </c>
      <c r="U124" s="53">
        <f>'General Data'!U$132+'General Data'!U133</f>
        <v>0</v>
      </c>
      <c r="V124" s="53">
        <f>'General Data'!V$132+'General Data'!V133</f>
        <v>0</v>
      </c>
      <c r="W124" s="53">
        <f>'General Data'!W$132+'General Data'!W133</f>
        <v>0</v>
      </c>
      <c r="X124" s="53">
        <f>'General Data'!X$132+'General Data'!X133</f>
        <v>0</v>
      </c>
      <c r="Y124" s="53">
        <f>'General Data'!Y$132+'General Data'!Y133</f>
        <v>0</v>
      </c>
      <c r="Z124" s="53">
        <f>'General Data'!Z$132+'General Data'!Z133</f>
        <v>0</v>
      </c>
      <c r="AA124" s="53">
        <f>'General Data'!AA$132+'General Data'!AA133</f>
        <v>0</v>
      </c>
      <c r="AB124" s="53">
        <f>'General Data'!AB$132+'General Data'!AB133</f>
        <v>0</v>
      </c>
      <c r="AC124" s="53">
        <f>'General Data'!AC$132+'General Data'!AC133</f>
        <v>0</v>
      </c>
      <c r="AD124" s="53">
        <f>'General Data'!AD$132+'General Data'!AD133</f>
        <v>0</v>
      </c>
      <c r="AE124" s="53">
        <f>'General Data'!AE$132+'General Data'!AE133</f>
        <v>0</v>
      </c>
      <c r="AF124" s="53">
        <f>'General Data'!AF$132+'General Data'!AF133</f>
        <v>0</v>
      </c>
      <c r="AG124" s="53">
        <f>'General Data'!AG$132+'General Data'!AG133</f>
        <v>0</v>
      </c>
      <c r="AH124" s="53">
        <f>'General Data'!AH$132+'General Data'!AH133</f>
        <v>0</v>
      </c>
      <c r="AI124" s="53">
        <f>'General Data'!AI$132+'General Data'!AI133</f>
        <v>0</v>
      </c>
      <c r="AJ124" s="53">
        <f>'General Data'!AJ$132+'General Data'!AJ133</f>
        <v>0</v>
      </c>
      <c r="AK124" s="53">
        <f>'General Data'!AK$132+'General Data'!AK133</f>
        <v>0</v>
      </c>
      <c r="AL124" s="53">
        <f>'General Data'!AL$132+'General Data'!AL133</f>
        <v>0</v>
      </c>
      <c r="AM124" s="53">
        <f>'General Data'!AM$132+'General Data'!AM133</f>
        <v>0</v>
      </c>
      <c r="AN124" s="53">
        <f>'General Data'!AN$132+'General Data'!AN133</f>
        <v>0</v>
      </c>
      <c r="AO124" s="53">
        <f>'General Data'!AO$132+'General Data'!AO133</f>
        <v>0</v>
      </c>
      <c r="AP124" s="53">
        <f>'General Data'!AP$132+'General Data'!AP133</f>
        <v>0</v>
      </c>
      <c r="AQ124" s="53">
        <f>'General Data'!AQ$132+'General Data'!AQ133</f>
        <v>0</v>
      </c>
      <c r="AR124" s="53">
        <f>'General Data'!AR$132+'General Data'!AR133</f>
        <v>0</v>
      </c>
      <c r="AS124" s="53">
        <f>'General Data'!AS$132+'General Data'!AS133</f>
        <v>0</v>
      </c>
      <c r="AT124" s="53">
        <f>'General Data'!AT$132+'General Data'!AT133</f>
        <v>0</v>
      </c>
      <c r="AU124" s="53">
        <f>'General Data'!AU$132+'General Data'!AU133</f>
        <v>0</v>
      </c>
      <c r="AV124" s="53">
        <f>'General Data'!AV$132+'General Data'!AV133</f>
        <v>0</v>
      </c>
      <c r="AW124" s="53">
        <f>'General Data'!AW$132+'General Data'!AW133</f>
        <v>0</v>
      </c>
      <c r="AX124" s="53">
        <f>'General Data'!AX$132+'General Data'!AX133</f>
        <v>0</v>
      </c>
      <c r="AY124" s="53">
        <f>'General Data'!AY$132+'General Data'!AY133</f>
        <v>0</v>
      </c>
      <c r="AZ124" s="53">
        <f>'General Data'!AZ$132+'General Data'!AZ133</f>
        <v>0</v>
      </c>
      <c r="BA124" s="53">
        <f>'General Data'!BA$132+'General Data'!BA133</f>
        <v>0</v>
      </c>
      <c r="BB124" s="53">
        <f>'General Data'!BB$132+'General Data'!BB133</f>
        <v>0</v>
      </c>
      <c r="BC124" s="53">
        <f>'General Data'!BC$132+'General Data'!BC133</f>
        <v>0</v>
      </c>
      <c r="BD124" s="53">
        <f>'General Data'!BD$132+'General Data'!BD133</f>
        <v>0</v>
      </c>
      <c r="BE124" s="53">
        <f>'General Data'!BE$132+'General Data'!BE133</f>
        <v>0</v>
      </c>
      <c r="BF124" s="53">
        <f>'General Data'!BF$132+'General Data'!BF133</f>
        <v>0</v>
      </c>
      <c r="BG124" s="53">
        <f>'General Data'!BG$132+'General Data'!BG133</f>
        <v>0</v>
      </c>
      <c r="BH124" s="53">
        <f>'General Data'!BH$132+'General Data'!BH133</f>
        <v>0</v>
      </c>
      <c r="BI124" s="53">
        <f>'General Data'!BI$132+'General Data'!BI133</f>
        <v>0</v>
      </c>
      <c r="BJ124" s="53">
        <f>'General Data'!BJ$132+'General Data'!BJ133</f>
        <v>0</v>
      </c>
      <c r="BK124" s="53">
        <f>'General Data'!BK$132+'General Data'!BK133</f>
        <v>0</v>
      </c>
      <c r="BL124" s="53">
        <f>'General Data'!BL$132+'General Data'!BL133</f>
        <v>0</v>
      </c>
      <c r="BM124" s="53">
        <f>'General Data'!BM$132+'General Data'!BM133</f>
        <v>0</v>
      </c>
      <c r="BN124" s="53">
        <f>'General Data'!BN$132+'General Data'!BN133</f>
        <v>0</v>
      </c>
      <c r="BO124" s="53">
        <f>'General Data'!BO$132+'General Data'!BO133</f>
        <v>0</v>
      </c>
      <c r="BP124" s="53">
        <f>'General Data'!BP$132+'General Data'!BP133</f>
        <v>0</v>
      </c>
      <c r="BQ124" s="53">
        <f>'General Data'!BQ$132+'General Data'!BQ133</f>
        <v>0</v>
      </c>
      <c r="BR124" s="53">
        <f>'General Data'!BR$132+'General Data'!BR133</f>
        <v>0</v>
      </c>
      <c r="BS124" s="53">
        <f>'General Data'!BS$132+'General Data'!BS133</f>
        <v>0</v>
      </c>
      <c r="BT124" s="53">
        <f>'General Data'!BT$132+'General Data'!BT133</f>
        <v>0</v>
      </c>
      <c r="BU124" s="53">
        <f>'General Data'!BU$132+'General Data'!BU133</f>
        <v>0</v>
      </c>
      <c r="BV124" s="53">
        <f>'General Data'!BV$132+'General Data'!BV133</f>
        <v>0</v>
      </c>
      <c r="BW124" s="53">
        <f>'General Data'!BW$132+'General Data'!BW133</f>
        <v>0</v>
      </c>
      <c r="BX124" s="53">
        <f>'General Data'!BX$132+'General Data'!BX133</f>
        <v>0</v>
      </c>
      <c r="BY124" s="53">
        <f>'General Data'!BY$132+'General Data'!BY133</f>
        <v>0</v>
      </c>
      <c r="BZ124" s="53">
        <f>'General Data'!BZ$132+'General Data'!BZ133</f>
        <v>0</v>
      </c>
      <c r="CA124" s="53">
        <f>'General Data'!CA$132+'General Data'!CA133</f>
        <v>0</v>
      </c>
      <c r="CB124" s="53">
        <f>'General Data'!CB$132+'General Data'!CB133</f>
        <v>0</v>
      </c>
      <c r="CC124" s="53">
        <f>'General Data'!CC$132+'General Data'!CC133</f>
        <v>0</v>
      </c>
      <c r="CD124" s="53">
        <f>'General Data'!CD$132+'General Data'!CD133</f>
        <v>0</v>
      </c>
      <c r="CE124" s="53">
        <f>'General Data'!CE$132+'General Data'!CE133</f>
        <v>0</v>
      </c>
      <c r="CF124" s="53">
        <f>'General Data'!CF$132+'General Data'!CF133</f>
        <v>0</v>
      </c>
      <c r="CG124" s="53">
        <f>'General Data'!CG$132+'General Data'!CG133</f>
        <v>0</v>
      </c>
      <c r="CH124" s="53">
        <f>'General Data'!CH$132+'General Data'!CH133</f>
        <v>0</v>
      </c>
      <c r="CI124" s="53">
        <f>'General Data'!CI$132+'General Data'!CI133</f>
        <v>0</v>
      </c>
      <c r="CJ124" s="53">
        <f>'General Data'!CJ$132+'General Data'!CJ133</f>
        <v>0</v>
      </c>
      <c r="CK124" s="53">
        <f>'General Data'!CK$132+'General Data'!CK133</f>
        <v>0</v>
      </c>
      <c r="CL124" s="53">
        <f>'General Data'!CL$132+'General Data'!CL133</f>
        <v>0</v>
      </c>
      <c r="CM124" s="53">
        <f>'General Data'!CM$132+'General Data'!CM133</f>
        <v>0</v>
      </c>
      <c r="CN124" s="53">
        <f>'General Data'!CN$132+'General Data'!CN133</f>
        <v>0</v>
      </c>
      <c r="CO124" s="53">
        <f>'General Data'!CO$132+'General Data'!CO133</f>
        <v>0</v>
      </c>
      <c r="CP124" s="53">
        <f>'General Data'!CP$132+'General Data'!CP133</f>
        <v>0</v>
      </c>
      <c r="CQ124" s="53">
        <f>'General Data'!CQ$132+'General Data'!CQ133</f>
        <v>0</v>
      </c>
      <c r="CR124" s="53">
        <f>'General Data'!CR$132+'General Data'!CR133</f>
        <v>0</v>
      </c>
      <c r="CS124" s="53">
        <f>'General Data'!CS$132+'General Data'!CS133</f>
        <v>0</v>
      </c>
      <c r="CT124" s="53">
        <f>'General Data'!CT$132+'General Data'!CT133</f>
        <v>0</v>
      </c>
      <c r="CU124" s="53">
        <f>'General Data'!CU$132+'General Data'!CU133</f>
        <v>0</v>
      </c>
      <c r="CV124" s="53">
        <f>'General Data'!CV$132+'General Data'!CV133</f>
        <v>0</v>
      </c>
      <c r="CW124" s="53">
        <f>'General Data'!CW$132+'General Data'!CW133</f>
        <v>0</v>
      </c>
      <c r="CX124" s="53">
        <f>'General Data'!CX$132+'General Data'!CX133</f>
        <v>0</v>
      </c>
      <c r="CY124" s="53">
        <f>'General Data'!CY$132+'General Data'!CY133</f>
        <v>0</v>
      </c>
      <c r="CZ124" s="53">
        <f>'General Data'!CZ$132+'General Data'!CZ133</f>
        <v>0</v>
      </c>
      <c r="DA124" s="53">
        <f>'General Data'!DA$132+'General Data'!DA133</f>
        <v>0</v>
      </c>
      <c r="DB124" s="53">
        <f>'General Data'!DB$132+'General Data'!DB133</f>
        <v>0</v>
      </c>
      <c r="DC124" s="53">
        <f>'General Data'!DC$132+'General Data'!DC133</f>
        <v>0</v>
      </c>
      <c r="DD124" s="53">
        <f>'General Data'!DD$132+'General Data'!DD133</f>
        <v>0</v>
      </c>
      <c r="DE124" s="53">
        <f>'General Data'!DE$132+'General Data'!DE133</f>
        <v>0</v>
      </c>
      <c r="DF124" s="53">
        <f>'General Data'!DF$132+'General Data'!DF133</f>
        <v>0</v>
      </c>
      <c r="DG124" s="53">
        <f>'General Data'!DG$132+'General Data'!DG133</f>
        <v>0</v>
      </c>
      <c r="DH124" s="53">
        <f>'General Data'!DH$132+'General Data'!DH133</f>
        <v>0</v>
      </c>
      <c r="DI124" s="53">
        <f>'General Data'!DI$132+'General Data'!DI133</f>
        <v>0</v>
      </c>
      <c r="DJ124" s="53">
        <f>'General Data'!DJ$132+'General Data'!DJ133</f>
        <v>0</v>
      </c>
      <c r="DK124" s="53">
        <f>'General Data'!DK$132+'General Data'!DK133</f>
        <v>0</v>
      </c>
      <c r="DL124" s="53">
        <f>'General Data'!DL$132+'General Data'!DL133</f>
        <v>0</v>
      </c>
      <c r="DM124" s="53">
        <f>'General Data'!DM$132+'General Data'!DM133</f>
        <v>0</v>
      </c>
      <c r="DN124" s="53">
        <f>'General Data'!DN$132+'General Data'!DN133</f>
        <v>0</v>
      </c>
      <c r="DO124" s="53">
        <f>'General Data'!DO$132+'General Data'!DO133</f>
        <v>0</v>
      </c>
      <c r="DP124" s="53">
        <f>'General Data'!DP$132+'General Data'!DP133</f>
        <v>0</v>
      </c>
      <c r="DQ124" s="53">
        <f>'General Data'!DQ$132+'General Data'!DQ133</f>
        <v>0</v>
      </c>
      <c r="DR124" s="53">
        <f>'General Data'!DR$132+'General Data'!DR133</f>
        <v>0</v>
      </c>
      <c r="DS124" s="53">
        <f>'General Data'!DS$132+'General Data'!DS133</f>
        <v>0</v>
      </c>
      <c r="DT124" s="53">
        <f>'General Data'!DT$132+'General Data'!DT133</f>
        <v>0</v>
      </c>
      <c r="DU124" s="53">
        <f>'General Data'!DU$132+'General Data'!DU133</f>
        <v>0</v>
      </c>
      <c r="DV124" s="53">
        <f>'General Data'!DV$132+'General Data'!DV133</f>
        <v>0</v>
      </c>
      <c r="DW124" s="53">
        <f>'General Data'!DW$132+'General Data'!DW133</f>
        <v>0</v>
      </c>
    </row>
    <row r="125" spans="1:127" ht="12.95" customHeight="1" x14ac:dyDescent="0.2">
      <c r="B125" s="31" t="str">
        <f>IF('General Data'!$C$8="Y","Members' Interest Repurchased", "Repurchase of Stock")</f>
        <v>Repurchase of Stock</v>
      </c>
      <c r="E125" s="52">
        <f>'General Data'!E$135</f>
        <v>0</v>
      </c>
      <c r="F125" s="52">
        <f>'General Data'!F$135</f>
        <v>0</v>
      </c>
      <c r="G125" s="52">
        <f>'General Data'!G$135</f>
        <v>0</v>
      </c>
      <c r="H125" s="52">
        <f>'General Data'!H$135</f>
        <v>0</v>
      </c>
      <c r="I125" s="52">
        <f>'General Data'!I$135</f>
        <v>0</v>
      </c>
      <c r="J125" s="52">
        <f>'General Data'!J$135</f>
        <v>0</v>
      </c>
      <c r="K125" s="52">
        <f>'General Data'!K$135</f>
        <v>0</v>
      </c>
      <c r="L125" s="52">
        <f>'General Data'!L$135</f>
        <v>0</v>
      </c>
      <c r="M125" s="52">
        <f>'General Data'!M$135</f>
        <v>0</v>
      </c>
      <c r="N125" s="52">
        <f>'General Data'!N$135</f>
        <v>0</v>
      </c>
      <c r="O125" s="52">
        <f>'General Data'!O$135</f>
        <v>0</v>
      </c>
      <c r="P125" s="52">
        <f>'General Data'!P$135</f>
        <v>0</v>
      </c>
      <c r="Q125" s="52">
        <f>'General Data'!Q$135</f>
        <v>0</v>
      </c>
      <c r="R125" s="52">
        <f>'General Data'!R$135</f>
        <v>0</v>
      </c>
      <c r="S125" s="52">
        <f>'General Data'!S$135</f>
        <v>0</v>
      </c>
      <c r="T125" s="52">
        <f>'General Data'!T$135</f>
        <v>0</v>
      </c>
      <c r="U125" s="52">
        <f>'General Data'!U$135</f>
        <v>0</v>
      </c>
      <c r="V125" s="52">
        <f>'General Data'!V$135</f>
        <v>0</v>
      </c>
      <c r="W125" s="52">
        <f>'General Data'!W$135</f>
        <v>0</v>
      </c>
      <c r="X125" s="52">
        <f>'General Data'!X$135</f>
        <v>0</v>
      </c>
      <c r="Y125" s="52">
        <f>'General Data'!Y$135</f>
        <v>0</v>
      </c>
      <c r="Z125" s="52">
        <f>'General Data'!Z$135</f>
        <v>0</v>
      </c>
      <c r="AA125" s="52">
        <f>'General Data'!AA$135</f>
        <v>0</v>
      </c>
      <c r="AB125" s="52">
        <f>'General Data'!AB$135</f>
        <v>0</v>
      </c>
      <c r="AC125" s="52">
        <f>'General Data'!AC$135</f>
        <v>0</v>
      </c>
      <c r="AD125" s="52">
        <f>'General Data'!AD$135</f>
        <v>0</v>
      </c>
      <c r="AE125" s="52">
        <f>'General Data'!AE$135</f>
        <v>0</v>
      </c>
      <c r="AF125" s="52">
        <f>'General Data'!AF$135</f>
        <v>0</v>
      </c>
      <c r="AG125" s="52">
        <f>'General Data'!AG$135</f>
        <v>0</v>
      </c>
      <c r="AH125" s="52">
        <f>'General Data'!AH$135</f>
        <v>0</v>
      </c>
      <c r="AI125" s="52">
        <f>'General Data'!AI$135</f>
        <v>0</v>
      </c>
      <c r="AJ125" s="52">
        <f>'General Data'!AJ$135</f>
        <v>0</v>
      </c>
      <c r="AK125" s="52">
        <f>'General Data'!AK$135</f>
        <v>0</v>
      </c>
      <c r="AL125" s="52">
        <f>'General Data'!AL$135</f>
        <v>0</v>
      </c>
      <c r="AM125" s="52">
        <f>'General Data'!AM$135</f>
        <v>0</v>
      </c>
      <c r="AN125" s="52">
        <f>'General Data'!AN$135</f>
        <v>0</v>
      </c>
      <c r="AO125" s="52">
        <f>'General Data'!AO$135</f>
        <v>0</v>
      </c>
      <c r="AP125" s="52">
        <f>'General Data'!AP$135</f>
        <v>0</v>
      </c>
      <c r="AQ125" s="52">
        <f>'General Data'!AQ$135</f>
        <v>0</v>
      </c>
      <c r="AR125" s="52">
        <f>'General Data'!AR$135</f>
        <v>0</v>
      </c>
      <c r="AS125" s="52">
        <f>'General Data'!AS$135</f>
        <v>0</v>
      </c>
      <c r="AT125" s="52">
        <f>'General Data'!AT$135</f>
        <v>0</v>
      </c>
      <c r="AU125" s="52">
        <f>'General Data'!AU$135</f>
        <v>0</v>
      </c>
      <c r="AV125" s="52">
        <f>'General Data'!AV$135</f>
        <v>0</v>
      </c>
      <c r="AW125" s="52">
        <f>'General Data'!AW$135</f>
        <v>0</v>
      </c>
      <c r="AX125" s="52">
        <f>'General Data'!AX$135</f>
        <v>0</v>
      </c>
      <c r="AY125" s="52">
        <f>'General Data'!AY$135</f>
        <v>0</v>
      </c>
      <c r="AZ125" s="52">
        <f>'General Data'!AZ$135</f>
        <v>0</v>
      </c>
      <c r="BA125" s="52">
        <f>'General Data'!BA$135</f>
        <v>0</v>
      </c>
      <c r="BB125" s="52">
        <f>'General Data'!BB$135</f>
        <v>0</v>
      </c>
      <c r="BC125" s="52">
        <f>'General Data'!BC$135</f>
        <v>0</v>
      </c>
      <c r="BD125" s="52">
        <f>'General Data'!BD$135</f>
        <v>0</v>
      </c>
      <c r="BE125" s="52">
        <f>'General Data'!BE$135</f>
        <v>0</v>
      </c>
      <c r="BF125" s="52">
        <f>'General Data'!BF$135</f>
        <v>0</v>
      </c>
      <c r="BG125" s="52">
        <f>'General Data'!BG$135</f>
        <v>0</v>
      </c>
      <c r="BH125" s="52">
        <f>'General Data'!BH$135</f>
        <v>0</v>
      </c>
      <c r="BI125" s="52">
        <f>'General Data'!BI$135</f>
        <v>0</v>
      </c>
      <c r="BJ125" s="52">
        <f>'General Data'!BJ$135</f>
        <v>0</v>
      </c>
      <c r="BK125" s="52">
        <f>'General Data'!BK$135</f>
        <v>0</v>
      </c>
      <c r="BL125" s="52">
        <f>'General Data'!BL$135</f>
        <v>0</v>
      </c>
      <c r="BM125" s="52">
        <f>'General Data'!BM$135</f>
        <v>0</v>
      </c>
      <c r="BN125" s="52">
        <f>'General Data'!BN$135</f>
        <v>0</v>
      </c>
      <c r="BO125" s="52">
        <f>'General Data'!BO$135</f>
        <v>0</v>
      </c>
      <c r="BP125" s="52">
        <f>'General Data'!BP$135</f>
        <v>0</v>
      </c>
      <c r="BQ125" s="52">
        <f>'General Data'!BQ$135</f>
        <v>0</v>
      </c>
      <c r="BR125" s="52">
        <f>'General Data'!BR$135</f>
        <v>0</v>
      </c>
      <c r="BS125" s="52">
        <f>'General Data'!BS$135</f>
        <v>0</v>
      </c>
      <c r="BT125" s="52">
        <f>'General Data'!BT$135</f>
        <v>0</v>
      </c>
      <c r="BU125" s="52">
        <f>'General Data'!BU$135</f>
        <v>0</v>
      </c>
      <c r="BV125" s="52">
        <f>'General Data'!BV$135</f>
        <v>0</v>
      </c>
      <c r="BW125" s="52">
        <f>'General Data'!BW$135</f>
        <v>0</v>
      </c>
      <c r="BX125" s="52">
        <f>'General Data'!BX$135</f>
        <v>0</v>
      </c>
      <c r="BY125" s="52">
        <f>'General Data'!BY$135</f>
        <v>0</v>
      </c>
      <c r="BZ125" s="52">
        <f>'General Data'!BZ$135</f>
        <v>0</v>
      </c>
      <c r="CA125" s="52">
        <f>'General Data'!CA$135</f>
        <v>0</v>
      </c>
      <c r="CB125" s="52">
        <f>'General Data'!CB$135</f>
        <v>0</v>
      </c>
      <c r="CC125" s="52">
        <f>'General Data'!CC$135</f>
        <v>0</v>
      </c>
      <c r="CD125" s="52">
        <f>'General Data'!CD$135</f>
        <v>0</v>
      </c>
      <c r="CE125" s="52">
        <f>'General Data'!CE$135</f>
        <v>0</v>
      </c>
      <c r="CF125" s="52">
        <f>'General Data'!CF$135</f>
        <v>0</v>
      </c>
      <c r="CG125" s="52">
        <f>'General Data'!CG$135</f>
        <v>0</v>
      </c>
      <c r="CH125" s="52">
        <f>'General Data'!CH$135</f>
        <v>0</v>
      </c>
      <c r="CI125" s="52">
        <f>'General Data'!CI$135</f>
        <v>0</v>
      </c>
      <c r="CJ125" s="52">
        <f>'General Data'!CJ$135</f>
        <v>0</v>
      </c>
      <c r="CK125" s="52">
        <f>'General Data'!CK$135</f>
        <v>0</v>
      </c>
      <c r="CL125" s="52">
        <f>'General Data'!CL$135</f>
        <v>0</v>
      </c>
      <c r="CM125" s="52">
        <f>'General Data'!CM$135</f>
        <v>0</v>
      </c>
      <c r="CN125" s="52">
        <f>'General Data'!CN$135</f>
        <v>0</v>
      </c>
      <c r="CO125" s="52">
        <f>'General Data'!CO$135</f>
        <v>0</v>
      </c>
      <c r="CP125" s="52">
        <f>'General Data'!CP$135</f>
        <v>0</v>
      </c>
      <c r="CQ125" s="52">
        <f>'General Data'!CQ$135</f>
        <v>0</v>
      </c>
      <c r="CR125" s="52">
        <f>'General Data'!CR$135</f>
        <v>0</v>
      </c>
      <c r="CS125" s="52">
        <f>'General Data'!CS$135</f>
        <v>0</v>
      </c>
      <c r="CT125" s="52">
        <f>'General Data'!CT$135</f>
        <v>0</v>
      </c>
      <c r="CU125" s="52">
        <f>'General Data'!CU$135</f>
        <v>0</v>
      </c>
      <c r="CV125" s="52">
        <f>'General Data'!CV$135</f>
        <v>0</v>
      </c>
      <c r="CW125" s="52">
        <f>'General Data'!CW$135</f>
        <v>0</v>
      </c>
      <c r="CX125" s="52">
        <f>'General Data'!CX$135</f>
        <v>0</v>
      </c>
      <c r="CY125" s="52">
        <f>'General Data'!CY$135</f>
        <v>0</v>
      </c>
      <c r="CZ125" s="52">
        <f>'General Data'!CZ$135</f>
        <v>0</v>
      </c>
      <c r="DA125" s="52">
        <f>'General Data'!DA$135</f>
        <v>0</v>
      </c>
      <c r="DB125" s="52">
        <f>'General Data'!DB$135</f>
        <v>0</v>
      </c>
      <c r="DC125" s="52">
        <f>'General Data'!DC$135</f>
        <v>0</v>
      </c>
      <c r="DD125" s="52">
        <f>'General Data'!DD$135</f>
        <v>0</v>
      </c>
      <c r="DE125" s="52">
        <f>'General Data'!DE$135</f>
        <v>0</v>
      </c>
      <c r="DF125" s="52">
        <f>'General Data'!DF$135</f>
        <v>0</v>
      </c>
      <c r="DG125" s="52">
        <f>'General Data'!DG$135</f>
        <v>0</v>
      </c>
      <c r="DH125" s="52">
        <f>'General Data'!DH$135</f>
        <v>0</v>
      </c>
      <c r="DI125" s="52">
        <f>'General Data'!DI$135</f>
        <v>0</v>
      </c>
      <c r="DJ125" s="52">
        <f>'General Data'!DJ$135</f>
        <v>0</v>
      </c>
      <c r="DK125" s="52">
        <f>'General Data'!DK$135</f>
        <v>0</v>
      </c>
      <c r="DL125" s="52">
        <f>'General Data'!DL$135</f>
        <v>0</v>
      </c>
      <c r="DM125" s="52">
        <f>'General Data'!DM$135</f>
        <v>0</v>
      </c>
      <c r="DN125" s="52">
        <f>'General Data'!DN$135</f>
        <v>0</v>
      </c>
      <c r="DO125" s="52">
        <f>'General Data'!DO$135</f>
        <v>0</v>
      </c>
      <c r="DP125" s="52">
        <f>'General Data'!DP$135</f>
        <v>0</v>
      </c>
      <c r="DQ125" s="52">
        <f>'General Data'!DQ$135</f>
        <v>0</v>
      </c>
      <c r="DR125" s="52">
        <f>'General Data'!DR$135</f>
        <v>0</v>
      </c>
      <c r="DS125" s="52">
        <f>'General Data'!DS$135</f>
        <v>0</v>
      </c>
      <c r="DT125" s="52">
        <f>'General Data'!DT$135</f>
        <v>0</v>
      </c>
      <c r="DU125" s="52">
        <f>'General Data'!DU$135</f>
        <v>0</v>
      </c>
      <c r="DV125" s="52">
        <f>'General Data'!DV$135</f>
        <v>0</v>
      </c>
      <c r="DW125" s="52">
        <f>'General Data'!DW$135</f>
        <v>0</v>
      </c>
    </row>
    <row r="126" spans="1:127" ht="12.95" customHeight="1" x14ac:dyDescent="0.2"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  <c r="CZ126" s="51"/>
      <c r="DA126" s="51"/>
      <c r="DB126" s="51"/>
      <c r="DC126" s="51"/>
      <c r="DD126" s="51"/>
      <c r="DE126" s="51"/>
      <c r="DF126" s="51"/>
      <c r="DG126" s="51"/>
      <c r="DH126" s="51"/>
      <c r="DI126" s="51"/>
      <c r="DJ126" s="51"/>
      <c r="DK126" s="51"/>
      <c r="DL126" s="51"/>
      <c r="DM126" s="51"/>
      <c r="DN126" s="51"/>
      <c r="DO126" s="51"/>
      <c r="DP126" s="51"/>
      <c r="DQ126" s="51"/>
      <c r="DR126" s="51"/>
      <c r="DS126" s="51"/>
      <c r="DT126" s="51"/>
      <c r="DU126" s="51"/>
      <c r="DV126" s="51"/>
      <c r="DW126" s="51"/>
    </row>
    <row r="127" spans="1:127" ht="12.95" customHeight="1" x14ac:dyDescent="0.2">
      <c r="A127" s="2" t="s">
        <v>65</v>
      </c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  <c r="DA127" s="51"/>
      <c r="DB127" s="51"/>
      <c r="DC127" s="51"/>
      <c r="DD127" s="51"/>
      <c r="DE127" s="51"/>
      <c r="DF127" s="51"/>
      <c r="DG127" s="51"/>
      <c r="DH127" s="51"/>
      <c r="DI127" s="51"/>
      <c r="DJ127" s="51"/>
      <c r="DK127" s="51"/>
      <c r="DL127" s="51"/>
      <c r="DM127" s="51"/>
      <c r="DN127" s="51"/>
      <c r="DO127" s="51"/>
      <c r="DP127" s="51"/>
      <c r="DQ127" s="51"/>
      <c r="DR127" s="51"/>
      <c r="DS127" s="51"/>
      <c r="DT127" s="51"/>
      <c r="DU127" s="51"/>
      <c r="DV127" s="51"/>
      <c r="DW127" s="51"/>
    </row>
    <row r="128" spans="1:127" ht="12.95" customHeight="1" x14ac:dyDescent="0.2">
      <c r="B128" s="2" t="s">
        <v>66</v>
      </c>
      <c r="E128" s="52">
        <f>E118+E119+E124+E125</f>
        <v>0</v>
      </c>
      <c r="F128" s="52">
        <f t="shared" ref="F128:BQ128" ca="1" si="122">F118+F119+F124+F125</f>
        <v>0</v>
      </c>
      <c r="G128" s="52">
        <f t="shared" ca="1" si="122"/>
        <v>0</v>
      </c>
      <c r="H128" s="52">
        <f t="shared" ca="1" si="122"/>
        <v>0</v>
      </c>
      <c r="I128" s="52">
        <f t="shared" ca="1" si="122"/>
        <v>0</v>
      </c>
      <c r="J128" s="52">
        <f t="shared" ca="1" si="122"/>
        <v>0</v>
      </c>
      <c r="K128" s="52">
        <f t="shared" ca="1" si="122"/>
        <v>0</v>
      </c>
      <c r="L128" s="52">
        <f t="shared" ca="1" si="122"/>
        <v>0</v>
      </c>
      <c r="M128" s="52">
        <f t="shared" ca="1" si="122"/>
        <v>0</v>
      </c>
      <c r="N128" s="52">
        <f t="shared" ca="1" si="122"/>
        <v>0</v>
      </c>
      <c r="O128" s="52">
        <f t="shared" ca="1" si="122"/>
        <v>0</v>
      </c>
      <c r="P128" s="52">
        <f t="shared" ca="1" si="122"/>
        <v>0</v>
      </c>
      <c r="Q128" s="52">
        <f t="shared" ca="1" si="122"/>
        <v>0</v>
      </c>
      <c r="R128" s="52">
        <f t="shared" ca="1" si="122"/>
        <v>0</v>
      </c>
      <c r="S128" s="52">
        <f t="shared" ca="1" si="122"/>
        <v>0</v>
      </c>
      <c r="T128" s="52">
        <f t="shared" ca="1" si="122"/>
        <v>0</v>
      </c>
      <c r="U128" s="52">
        <f t="shared" ca="1" si="122"/>
        <v>0</v>
      </c>
      <c r="V128" s="52">
        <f t="shared" ca="1" si="122"/>
        <v>0</v>
      </c>
      <c r="W128" s="52">
        <f t="shared" ca="1" si="122"/>
        <v>0</v>
      </c>
      <c r="X128" s="52">
        <f t="shared" ca="1" si="122"/>
        <v>0</v>
      </c>
      <c r="Y128" s="52">
        <f t="shared" ca="1" si="122"/>
        <v>0</v>
      </c>
      <c r="Z128" s="52">
        <f t="shared" ca="1" si="122"/>
        <v>0</v>
      </c>
      <c r="AA128" s="52">
        <f t="shared" ca="1" si="122"/>
        <v>0</v>
      </c>
      <c r="AB128" s="52">
        <f t="shared" ca="1" si="122"/>
        <v>0</v>
      </c>
      <c r="AC128" s="52">
        <f t="shared" ca="1" si="122"/>
        <v>0</v>
      </c>
      <c r="AD128" s="52">
        <f t="shared" ca="1" si="122"/>
        <v>0</v>
      </c>
      <c r="AE128" s="52">
        <f t="shared" ca="1" si="122"/>
        <v>0</v>
      </c>
      <c r="AF128" s="52">
        <f t="shared" ca="1" si="122"/>
        <v>0</v>
      </c>
      <c r="AG128" s="52">
        <f t="shared" ca="1" si="122"/>
        <v>0</v>
      </c>
      <c r="AH128" s="52">
        <f t="shared" ca="1" si="122"/>
        <v>0</v>
      </c>
      <c r="AI128" s="52">
        <f t="shared" ca="1" si="122"/>
        <v>0</v>
      </c>
      <c r="AJ128" s="52">
        <f t="shared" ca="1" si="122"/>
        <v>0</v>
      </c>
      <c r="AK128" s="52">
        <f t="shared" ca="1" si="122"/>
        <v>0</v>
      </c>
      <c r="AL128" s="52">
        <f t="shared" ca="1" si="122"/>
        <v>0</v>
      </c>
      <c r="AM128" s="52">
        <f t="shared" ca="1" si="122"/>
        <v>0</v>
      </c>
      <c r="AN128" s="52">
        <f t="shared" ca="1" si="122"/>
        <v>0</v>
      </c>
      <c r="AO128" s="52">
        <f t="shared" ca="1" si="122"/>
        <v>0</v>
      </c>
      <c r="AP128" s="52">
        <f t="shared" ca="1" si="122"/>
        <v>0</v>
      </c>
      <c r="AQ128" s="52">
        <f t="shared" ca="1" si="122"/>
        <v>0</v>
      </c>
      <c r="AR128" s="52">
        <f t="shared" ca="1" si="122"/>
        <v>0</v>
      </c>
      <c r="AS128" s="52">
        <f t="shared" ca="1" si="122"/>
        <v>0</v>
      </c>
      <c r="AT128" s="52">
        <f t="shared" ca="1" si="122"/>
        <v>0</v>
      </c>
      <c r="AU128" s="52">
        <f t="shared" ca="1" si="122"/>
        <v>0</v>
      </c>
      <c r="AV128" s="52">
        <f t="shared" ca="1" si="122"/>
        <v>0</v>
      </c>
      <c r="AW128" s="52">
        <f t="shared" ca="1" si="122"/>
        <v>0</v>
      </c>
      <c r="AX128" s="52">
        <f t="shared" ca="1" si="122"/>
        <v>0</v>
      </c>
      <c r="AY128" s="52">
        <f t="shared" ca="1" si="122"/>
        <v>0</v>
      </c>
      <c r="AZ128" s="52">
        <f t="shared" ca="1" si="122"/>
        <v>0</v>
      </c>
      <c r="BA128" s="52">
        <f t="shared" ca="1" si="122"/>
        <v>0</v>
      </c>
      <c r="BB128" s="52">
        <f t="shared" ca="1" si="122"/>
        <v>0</v>
      </c>
      <c r="BC128" s="52">
        <f t="shared" ca="1" si="122"/>
        <v>0</v>
      </c>
      <c r="BD128" s="52">
        <f t="shared" ca="1" si="122"/>
        <v>0</v>
      </c>
      <c r="BE128" s="52">
        <f t="shared" ca="1" si="122"/>
        <v>0</v>
      </c>
      <c r="BF128" s="52">
        <f t="shared" ca="1" si="122"/>
        <v>0</v>
      </c>
      <c r="BG128" s="52">
        <f t="shared" ca="1" si="122"/>
        <v>0</v>
      </c>
      <c r="BH128" s="52">
        <f t="shared" ca="1" si="122"/>
        <v>0</v>
      </c>
      <c r="BI128" s="52">
        <f t="shared" ca="1" si="122"/>
        <v>0</v>
      </c>
      <c r="BJ128" s="52">
        <f t="shared" ca="1" si="122"/>
        <v>0</v>
      </c>
      <c r="BK128" s="52">
        <f t="shared" ca="1" si="122"/>
        <v>0</v>
      </c>
      <c r="BL128" s="52">
        <f t="shared" ca="1" si="122"/>
        <v>0</v>
      </c>
      <c r="BM128" s="52">
        <f t="shared" ca="1" si="122"/>
        <v>0</v>
      </c>
      <c r="BN128" s="52">
        <f t="shared" ca="1" si="122"/>
        <v>0</v>
      </c>
      <c r="BO128" s="52">
        <f t="shared" ca="1" si="122"/>
        <v>0</v>
      </c>
      <c r="BP128" s="52">
        <f t="shared" ca="1" si="122"/>
        <v>0</v>
      </c>
      <c r="BQ128" s="52">
        <f t="shared" ca="1" si="122"/>
        <v>0</v>
      </c>
      <c r="BR128" s="52">
        <f t="shared" ref="BR128:DW128" ca="1" si="123">BR118+BR119+BR124+BR125</f>
        <v>0</v>
      </c>
      <c r="BS128" s="52">
        <f t="shared" ca="1" si="123"/>
        <v>0</v>
      </c>
      <c r="BT128" s="52">
        <f t="shared" ca="1" si="123"/>
        <v>0</v>
      </c>
      <c r="BU128" s="52">
        <f t="shared" ca="1" si="123"/>
        <v>0</v>
      </c>
      <c r="BV128" s="52">
        <f t="shared" ca="1" si="123"/>
        <v>0</v>
      </c>
      <c r="BW128" s="52">
        <f t="shared" ca="1" si="123"/>
        <v>0</v>
      </c>
      <c r="BX128" s="52">
        <f t="shared" ca="1" si="123"/>
        <v>0</v>
      </c>
      <c r="BY128" s="52">
        <f t="shared" ca="1" si="123"/>
        <v>0</v>
      </c>
      <c r="BZ128" s="52">
        <f t="shared" ca="1" si="123"/>
        <v>0</v>
      </c>
      <c r="CA128" s="52">
        <f t="shared" ca="1" si="123"/>
        <v>0</v>
      </c>
      <c r="CB128" s="52">
        <f t="shared" ca="1" si="123"/>
        <v>0</v>
      </c>
      <c r="CC128" s="52">
        <f t="shared" ca="1" si="123"/>
        <v>0</v>
      </c>
      <c r="CD128" s="52">
        <f t="shared" ca="1" si="123"/>
        <v>0</v>
      </c>
      <c r="CE128" s="52">
        <f t="shared" ca="1" si="123"/>
        <v>0</v>
      </c>
      <c r="CF128" s="52">
        <f t="shared" ca="1" si="123"/>
        <v>0</v>
      </c>
      <c r="CG128" s="52">
        <f t="shared" ca="1" si="123"/>
        <v>0</v>
      </c>
      <c r="CH128" s="52">
        <f t="shared" ca="1" si="123"/>
        <v>0</v>
      </c>
      <c r="CI128" s="52">
        <f t="shared" ca="1" si="123"/>
        <v>0</v>
      </c>
      <c r="CJ128" s="52">
        <f t="shared" ca="1" si="123"/>
        <v>0</v>
      </c>
      <c r="CK128" s="52">
        <f t="shared" ca="1" si="123"/>
        <v>0</v>
      </c>
      <c r="CL128" s="52">
        <f t="shared" ca="1" si="123"/>
        <v>0</v>
      </c>
      <c r="CM128" s="52">
        <f t="shared" ca="1" si="123"/>
        <v>0</v>
      </c>
      <c r="CN128" s="52">
        <f t="shared" ca="1" si="123"/>
        <v>0</v>
      </c>
      <c r="CO128" s="52">
        <f t="shared" ca="1" si="123"/>
        <v>0</v>
      </c>
      <c r="CP128" s="52">
        <f t="shared" ca="1" si="123"/>
        <v>0</v>
      </c>
      <c r="CQ128" s="52">
        <f t="shared" ca="1" si="123"/>
        <v>0</v>
      </c>
      <c r="CR128" s="52">
        <f t="shared" ca="1" si="123"/>
        <v>0</v>
      </c>
      <c r="CS128" s="52">
        <f t="shared" ca="1" si="123"/>
        <v>0</v>
      </c>
      <c r="CT128" s="52">
        <f t="shared" ca="1" si="123"/>
        <v>0</v>
      </c>
      <c r="CU128" s="52">
        <f t="shared" ca="1" si="123"/>
        <v>0</v>
      </c>
      <c r="CV128" s="52">
        <f t="shared" ca="1" si="123"/>
        <v>0</v>
      </c>
      <c r="CW128" s="52">
        <f t="shared" ca="1" si="123"/>
        <v>0</v>
      </c>
      <c r="CX128" s="52">
        <f t="shared" ca="1" si="123"/>
        <v>0</v>
      </c>
      <c r="CY128" s="52">
        <f t="shared" ca="1" si="123"/>
        <v>0</v>
      </c>
      <c r="CZ128" s="52">
        <f t="shared" ca="1" si="123"/>
        <v>0</v>
      </c>
      <c r="DA128" s="52">
        <f t="shared" ca="1" si="123"/>
        <v>0</v>
      </c>
      <c r="DB128" s="52">
        <f t="shared" ca="1" si="123"/>
        <v>0</v>
      </c>
      <c r="DC128" s="52">
        <f t="shared" ca="1" si="123"/>
        <v>0</v>
      </c>
      <c r="DD128" s="52">
        <f t="shared" ca="1" si="123"/>
        <v>0</v>
      </c>
      <c r="DE128" s="52">
        <f t="shared" ca="1" si="123"/>
        <v>0</v>
      </c>
      <c r="DF128" s="52">
        <f t="shared" ca="1" si="123"/>
        <v>0</v>
      </c>
      <c r="DG128" s="52">
        <f t="shared" ca="1" si="123"/>
        <v>0</v>
      </c>
      <c r="DH128" s="52">
        <f t="shared" ca="1" si="123"/>
        <v>0</v>
      </c>
      <c r="DI128" s="52">
        <f t="shared" ca="1" si="123"/>
        <v>0</v>
      </c>
      <c r="DJ128" s="52">
        <f t="shared" ca="1" si="123"/>
        <v>0</v>
      </c>
      <c r="DK128" s="52">
        <f t="shared" ca="1" si="123"/>
        <v>0</v>
      </c>
      <c r="DL128" s="52">
        <f t="shared" ca="1" si="123"/>
        <v>0</v>
      </c>
      <c r="DM128" s="52">
        <f t="shared" ca="1" si="123"/>
        <v>0</v>
      </c>
      <c r="DN128" s="52">
        <f t="shared" ca="1" si="123"/>
        <v>0</v>
      </c>
      <c r="DO128" s="52">
        <f t="shared" ca="1" si="123"/>
        <v>0</v>
      </c>
      <c r="DP128" s="52">
        <f t="shared" ca="1" si="123"/>
        <v>0</v>
      </c>
      <c r="DQ128" s="52">
        <f t="shared" ca="1" si="123"/>
        <v>0</v>
      </c>
      <c r="DR128" s="52">
        <f t="shared" ca="1" si="123"/>
        <v>0</v>
      </c>
      <c r="DS128" s="52">
        <f t="shared" ca="1" si="123"/>
        <v>0</v>
      </c>
      <c r="DT128" s="52">
        <f t="shared" ca="1" si="123"/>
        <v>0</v>
      </c>
      <c r="DU128" s="52">
        <f t="shared" ca="1" si="123"/>
        <v>0</v>
      </c>
      <c r="DV128" s="52">
        <f t="shared" ca="1" si="123"/>
        <v>0</v>
      </c>
      <c r="DW128" s="52">
        <f t="shared" ca="1" si="123"/>
        <v>0</v>
      </c>
    </row>
    <row r="129" spans="1:127" ht="12.95" customHeight="1" x14ac:dyDescent="0.2">
      <c r="B129" s="2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3"/>
      <c r="BS129" s="53"/>
      <c r="BT129" s="53"/>
      <c r="BU129" s="53"/>
      <c r="BV129" s="53"/>
      <c r="BW129" s="53"/>
      <c r="BX129" s="53"/>
      <c r="BY129" s="53"/>
      <c r="BZ129" s="53"/>
      <c r="CA129" s="53"/>
      <c r="CB129" s="53"/>
      <c r="CC129" s="53"/>
      <c r="CD129" s="53"/>
      <c r="CE129" s="53"/>
      <c r="CF129" s="53"/>
      <c r="CG129" s="53"/>
      <c r="CH129" s="53"/>
      <c r="CI129" s="53"/>
      <c r="CJ129" s="53"/>
      <c r="CK129" s="53"/>
      <c r="CL129" s="53"/>
      <c r="CM129" s="53"/>
      <c r="CN129" s="53"/>
      <c r="CO129" s="53"/>
      <c r="CP129" s="53"/>
      <c r="CQ129" s="53"/>
      <c r="CR129" s="53"/>
      <c r="CS129" s="53"/>
      <c r="CT129" s="53"/>
      <c r="CU129" s="53"/>
      <c r="CV129" s="53"/>
      <c r="CW129" s="53"/>
      <c r="CX129" s="53"/>
      <c r="CY129" s="53"/>
      <c r="CZ129" s="53"/>
      <c r="DA129" s="53"/>
      <c r="DB129" s="53"/>
      <c r="DC129" s="53"/>
      <c r="DD129" s="53"/>
      <c r="DE129" s="53"/>
      <c r="DF129" s="53"/>
      <c r="DG129" s="53"/>
      <c r="DH129" s="53"/>
      <c r="DI129" s="53"/>
      <c r="DJ129" s="53"/>
      <c r="DK129" s="53"/>
      <c r="DL129" s="53"/>
      <c r="DM129" s="53"/>
      <c r="DN129" s="53"/>
      <c r="DO129" s="53"/>
      <c r="DP129" s="53"/>
      <c r="DQ129" s="53"/>
      <c r="DR129" s="53"/>
      <c r="DS129" s="53"/>
      <c r="DT129" s="53"/>
      <c r="DU129" s="53"/>
      <c r="DV129" s="53"/>
      <c r="DW129" s="53"/>
    </row>
    <row r="130" spans="1:127" ht="12.95" customHeight="1" x14ac:dyDescent="0.2">
      <c r="B130" s="2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3"/>
      <c r="BS130" s="53"/>
      <c r="BT130" s="53"/>
      <c r="BU130" s="53"/>
      <c r="BV130" s="53"/>
      <c r="BW130" s="53"/>
      <c r="BX130" s="53"/>
      <c r="BY130" s="53"/>
      <c r="BZ130" s="53"/>
      <c r="CA130" s="53"/>
      <c r="CB130" s="53"/>
      <c r="CC130" s="53"/>
      <c r="CD130" s="53"/>
      <c r="CE130" s="53"/>
      <c r="CF130" s="53"/>
      <c r="CG130" s="53"/>
      <c r="CH130" s="53"/>
      <c r="CI130" s="53"/>
      <c r="CJ130" s="53"/>
      <c r="CK130" s="53"/>
      <c r="CL130" s="53"/>
      <c r="CM130" s="53"/>
      <c r="CN130" s="53"/>
      <c r="CO130" s="53"/>
      <c r="CP130" s="53"/>
      <c r="CQ130" s="53"/>
      <c r="CR130" s="53"/>
      <c r="CS130" s="53"/>
      <c r="CT130" s="53"/>
      <c r="CU130" s="53"/>
      <c r="CV130" s="53"/>
      <c r="CW130" s="53"/>
      <c r="CX130" s="53"/>
      <c r="CY130" s="53"/>
      <c r="CZ130" s="53"/>
      <c r="DA130" s="53"/>
      <c r="DB130" s="53"/>
      <c r="DC130" s="53"/>
      <c r="DD130" s="53"/>
      <c r="DE130" s="53"/>
      <c r="DF130" s="53"/>
      <c r="DG130" s="53"/>
      <c r="DH130" s="53"/>
      <c r="DI130" s="53"/>
      <c r="DJ130" s="53"/>
      <c r="DK130" s="53"/>
      <c r="DL130" s="53"/>
      <c r="DM130" s="53"/>
      <c r="DN130" s="53"/>
      <c r="DO130" s="53"/>
      <c r="DP130" s="53"/>
      <c r="DQ130" s="53"/>
      <c r="DR130" s="53"/>
      <c r="DS130" s="53"/>
      <c r="DT130" s="53"/>
      <c r="DU130" s="53"/>
      <c r="DV130" s="53"/>
      <c r="DW130" s="53"/>
    </row>
    <row r="131" spans="1:127" ht="12.95" customHeight="1" x14ac:dyDescent="0.2"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/>
      <c r="CQ131" s="51"/>
      <c r="CR131" s="51"/>
      <c r="CS131" s="51"/>
      <c r="CT131" s="51"/>
      <c r="CU131" s="51"/>
      <c r="CV131" s="51"/>
      <c r="CW131" s="51"/>
      <c r="CX131" s="51"/>
      <c r="CY131" s="51"/>
      <c r="CZ131" s="51"/>
      <c r="DA131" s="51"/>
      <c r="DB131" s="51"/>
      <c r="DC131" s="51"/>
      <c r="DD131" s="51"/>
      <c r="DE131" s="51"/>
      <c r="DF131" s="51"/>
      <c r="DG131" s="51"/>
      <c r="DH131" s="51"/>
      <c r="DI131" s="51"/>
      <c r="DJ131" s="51"/>
      <c r="DK131" s="51"/>
      <c r="DL131" s="51"/>
      <c r="DM131" s="51"/>
      <c r="DN131" s="51"/>
      <c r="DO131" s="51"/>
      <c r="DP131" s="51"/>
      <c r="DQ131" s="51"/>
      <c r="DR131" s="51"/>
      <c r="DS131" s="51"/>
      <c r="DT131" s="51"/>
      <c r="DU131" s="51"/>
      <c r="DV131" s="51"/>
      <c r="DW131" s="51"/>
    </row>
    <row r="132" spans="1:127" ht="12.95" customHeight="1" x14ac:dyDescent="0.2">
      <c r="A132" s="2" t="s">
        <v>67</v>
      </c>
      <c r="E132" s="51">
        <f t="shared" ref="E132:AJ132" si="124">E103+E111+E128</f>
        <v>0</v>
      </c>
      <c r="F132" s="51">
        <f t="shared" ca="1" si="124"/>
        <v>0</v>
      </c>
      <c r="G132" s="51">
        <f t="shared" ca="1" si="124"/>
        <v>0</v>
      </c>
      <c r="H132" s="51">
        <f t="shared" ca="1" si="124"/>
        <v>0</v>
      </c>
      <c r="I132" s="51">
        <f t="shared" ca="1" si="124"/>
        <v>0</v>
      </c>
      <c r="J132" s="51">
        <f t="shared" ca="1" si="124"/>
        <v>0</v>
      </c>
      <c r="K132" s="51">
        <f t="shared" ca="1" si="124"/>
        <v>0</v>
      </c>
      <c r="L132" s="51">
        <f t="shared" ca="1" si="124"/>
        <v>0</v>
      </c>
      <c r="M132" s="51">
        <f t="shared" ca="1" si="124"/>
        <v>0</v>
      </c>
      <c r="N132" s="51">
        <f t="shared" ca="1" si="124"/>
        <v>0</v>
      </c>
      <c r="O132" s="51">
        <f t="shared" ca="1" si="124"/>
        <v>0</v>
      </c>
      <c r="P132" s="51">
        <f t="shared" ca="1" si="124"/>
        <v>0</v>
      </c>
      <c r="Q132" s="51">
        <f t="shared" ca="1" si="124"/>
        <v>0</v>
      </c>
      <c r="R132" s="51">
        <f t="shared" ca="1" si="124"/>
        <v>0</v>
      </c>
      <c r="S132" s="51">
        <f t="shared" ca="1" si="124"/>
        <v>0</v>
      </c>
      <c r="T132" s="51">
        <f t="shared" ca="1" si="124"/>
        <v>0</v>
      </c>
      <c r="U132" s="51">
        <f t="shared" ca="1" si="124"/>
        <v>0</v>
      </c>
      <c r="V132" s="51">
        <f t="shared" ca="1" si="124"/>
        <v>0</v>
      </c>
      <c r="W132" s="51">
        <f t="shared" ca="1" si="124"/>
        <v>0</v>
      </c>
      <c r="X132" s="51">
        <f t="shared" ca="1" si="124"/>
        <v>0</v>
      </c>
      <c r="Y132" s="51">
        <f t="shared" ca="1" si="124"/>
        <v>0</v>
      </c>
      <c r="Z132" s="51">
        <f t="shared" ca="1" si="124"/>
        <v>0</v>
      </c>
      <c r="AA132" s="51">
        <f t="shared" ca="1" si="124"/>
        <v>0</v>
      </c>
      <c r="AB132" s="51">
        <f t="shared" ca="1" si="124"/>
        <v>0</v>
      </c>
      <c r="AC132" s="51">
        <f t="shared" ca="1" si="124"/>
        <v>0</v>
      </c>
      <c r="AD132" s="51">
        <f t="shared" ca="1" si="124"/>
        <v>0</v>
      </c>
      <c r="AE132" s="51">
        <f t="shared" ca="1" si="124"/>
        <v>0</v>
      </c>
      <c r="AF132" s="51">
        <f t="shared" ca="1" si="124"/>
        <v>0</v>
      </c>
      <c r="AG132" s="51">
        <f t="shared" ca="1" si="124"/>
        <v>0</v>
      </c>
      <c r="AH132" s="51">
        <f t="shared" ca="1" si="124"/>
        <v>0</v>
      </c>
      <c r="AI132" s="51">
        <f t="shared" ca="1" si="124"/>
        <v>0</v>
      </c>
      <c r="AJ132" s="51">
        <f t="shared" ca="1" si="124"/>
        <v>0</v>
      </c>
      <c r="AK132" s="51">
        <f t="shared" ref="AK132:BP132" ca="1" si="125">AK103+AK111+AK128</f>
        <v>0</v>
      </c>
      <c r="AL132" s="51">
        <f t="shared" ca="1" si="125"/>
        <v>0</v>
      </c>
      <c r="AM132" s="51">
        <f t="shared" ca="1" si="125"/>
        <v>0</v>
      </c>
      <c r="AN132" s="51">
        <f t="shared" ca="1" si="125"/>
        <v>0</v>
      </c>
      <c r="AO132" s="51">
        <f t="shared" ca="1" si="125"/>
        <v>0</v>
      </c>
      <c r="AP132" s="51">
        <f t="shared" ca="1" si="125"/>
        <v>0</v>
      </c>
      <c r="AQ132" s="51">
        <f t="shared" ca="1" si="125"/>
        <v>0</v>
      </c>
      <c r="AR132" s="51">
        <f t="shared" ca="1" si="125"/>
        <v>0</v>
      </c>
      <c r="AS132" s="51">
        <f t="shared" ca="1" si="125"/>
        <v>0</v>
      </c>
      <c r="AT132" s="51">
        <f t="shared" ca="1" si="125"/>
        <v>0</v>
      </c>
      <c r="AU132" s="51">
        <f t="shared" ca="1" si="125"/>
        <v>0</v>
      </c>
      <c r="AV132" s="51">
        <f t="shared" ca="1" si="125"/>
        <v>0</v>
      </c>
      <c r="AW132" s="51">
        <f t="shared" ca="1" si="125"/>
        <v>0</v>
      </c>
      <c r="AX132" s="51">
        <f t="shared" ca="1" si="125"/>
        <v>0</v>
      </c>
      <c r="AY132" s="51">
        <f t="shared" ca="1" si="125"/>
        <v>0</v>
      </c>
      <c r="AZ132" s="51">
        <f t="shared" ca="1" si="125"/>
        <v>0</v>
      </c>
      <c r="BA132" s="51">
        <f t="shared" ca="1" si="125"/>
        <v>0</v>
      </c>
      <c r="BB132" s="51">
        <f t="shared" ca="1" si="125"/>
        <v>0</v>
      </c>
      <c r="BC132" s="51">
        <f t="shared" ca="1" si="125"/>
        <v>0</v>
      </c>
      <c r="BD132" s="51">
        <f t="shared" ca="1" si="125"/>
        <v>0</v>
      </c>
      <c r="BE132" s="51">
        <f t="shared" ca="1" si="125"/>
        <v>0</v>
      </c>
      <c r="BF132" s="51">
        <f t="shared" ca="1" si="125"/>
        <v>0</v>
      </c>
      <c r="BG132" s="51">
        <f t="shared" ca="1" si="125"/>
        <v>0</v>
      </c>
      <c r="BH132" s="51">
        <f t="shared" ca="1" si="125"/>
        <v>0</v>
      </c>
      <c r="BI132" s="51">
        <f t="shared" ca="1" si="125"/>
        <v>0</v>
      </c>
      <c r="BJ132" s="51">
        <f t="shared" ca="1" si="125"/>
        <v>0</v>
      </c>
      <c r="BK132" s="51">
        <f t="shared" ca="1" si="125"/>
        <v>0</v>
      </c>
      <c r="BL132" s="51">
        <f t="shared" ca="1" si="125"/>
        <v>0</v>
      </c>
      <c r="BM132" s="51">
        <f t="shared" ca="1" si="125"/>
        <v>0</v>
      </c>
      <c r="BN132" s="51">
        <f t="shared" ca="1" si="125"/>
        <v>0</v>
      </c>
      <c r="BO132" s="51">
        <f t="shared" ca="1" si="125"/>
        <v>0</v>
      </c>
      <c r="BP132" s="51">
        <f t="shared" ca="1" si="125"/>
        <v>0</v>
      </c>
      <c r="BQ132" s="51">
        <f t="shared" ref="BQ132:CV132" ca="1" si="126">BQ103+BQ111+BQ128</f>
        <v>0</v>
      </c>
      <c r="BR132" s="51">
        <f t="shared" ca="1" si="126"/>
        <v>0</v>
      </c>
      <c r="BS132" s="51">
        <f t="shared" ca="1" si="126"/>
        <v>0</v>
      </c>
      <c r="BT132" s="51">
        <f t="shared" ca="1" si="126"/>
        <v>0</v>
      </c>
      <c r="BU132" s="51">
        <f t="shared" ca="1" si="126"/>
        <v>0</v>
      </c>
      <c r="BV132" s="51">
        <f t="shared" ca="1" si="126"/>
        <v>0</v>
      </c>
      <c r="BW132" s="51">
        <f t="shared" ca="1" si="126"/>
        <v>0</v>
      </c>
      <c r="BX132" s="51">
        <f t="shared" ca="1" si="126"/>
        <v>0</v>
      </c>
      <c r="BY132" s="51">
        <f t="shared" ca="1" si="126"/>
        <v>0</v>
      </c>
      <c r="BZ132" s="51">
        <f t="shared" ca="1" si="126"/>
        <v>0</v>
      </c>
      <c r="CA132" s="51">
        <f t="shared" ca="1" si="126"/>
        <v>0</v>
      </c>
      <c r="CB132" s="51">
        <f t="shared" ca="1" si="126"/>
        <v>0</v>
      </c>
      <c r="CC132" s="51">
        <f t="shared" ca="1" si="126"/>
        <v>0</v>
      </c>
      <c r="CD132" s="51">
        <f t="shared" ca="1" si="126"/>
        <v>0</v>
      </c>
      <c r="CE132" s="51">
        <f t="shared" ca="1" si="126"/>
        <v>0</v>
      </c>
      <c r="CF132" s="51">
        <f t="shared" ca="1" si="126"/>
        <v>0</v>
      </c>
      <c r="CG132" s="51">
        <f t="shared" ca="1" si="126"/>
        <v>0</v>
      </c>
      <c r="CH132" s="51">
        <f t="shared" ca="1" si="126"/>
        <v>0</v>
      </c>
      <c r="CI132" s="51">
        <f t="shared" ca="1" si="126"/>
        <v>0</v>
      </c>
      <c r="CJ132" s="51">
        <f t="shared" ca="1" si="126"/>
        <v>0</v>
      </c>
      <c r="CK132" s="51">
        <f t="shared" ca="1" si="126"/>
        <v>0</v>
      </c>
      <c r="CL132" s="51">
        <f t="shared" ca="1" si="126"/>
        <v>0</v>
      </c>
      <c r="CM132" s="51">
        <f t="shared" ca="1" si="126"/>
        <v>0</v>
      </c>
      <c r="CN132" s="51">
        <f t="shared" ca="1" si="126"/>
        <v>0</v>
      </c>
      <c r="CO132" s="51">
        <f t="shared" ca="1" si="126"/>
        <v>0</v>
      </c>
      <c r="CP132" s="51">
        <f t="shared" ca="1" si="126"/>
        <v>0</v>
      </c>
      <c r="CQ132" s="51">
        <f t="shared" ca="1" si="126"/>
        <v>0</v>
      </c>
      <c r="CR132" s="51">
        <f t="shared" ca="1" si="126"/>
        <v>0</v>
      </c>
      <c r="CS132" s="51">
        <f t="shared" ca="1" si="126"/>
        <v>0</v>
      </c>
      <c r="CT132" s="51">
        <f t="shared" ca="1" si="126"/>
        <v>0</v>
      </c>
      <c r="CU132" s="51">
        <f t="shared" ca="1" si="126"/>
        <v>0</v>
      </c>
      <c r="CV132" s="51">
        <f t="shared" ca="1" si="126"/>
        <v>0</v>
      </c>
      <c r="CW132" s="51">
        <f t="shared" ref="CW132:DW132" ca="1" si="127">CW103+CW111+CW128</f>
        <v>0</v>
      </c>
      <c r="CX132" s="51">
        <f t="shared" ca="1" si="127"/>
        <v>0</v>
      </c>
      <c r="CY132" s="51">
        <f t="shared" ca="1" si="127"/>
        <v>0</v>
      </c>
      <c r="CZ132" s="51">
        <f t="shared" ca="1" si="127"/>
        <v>0</v>
      </c>
      <c r="DA132" s="51">
        <f t="shared" ca="1" si="127"/>
        <v>0</v>
      </c>
      <c r="DB132" s="51">
        <f t="shared" ca="1" si="127"/>
        <v>0</v>
      </c>
      <c r="DC132" s="51">
        <f t="shared" ca="1" si="127"/>
        <v>0</v>
      </c>
      <c r="DD132" s="51">
        <f t="shared" ca="1" si="127"/>
        <v>0</v>
      </c>
      <c r="DE132" s="51">
        <f t="shared" ca="1" si="127"/>
        <v>0</v>
      </c>
      <c r="DF132" s="51">
        <f t="shared" ca="1" si="127"/>
        <v>0</v>
      </c>
      <c r="DG132" s="51">
        <f t="shared" ca="1" si="127"/>
        <v>0</v>
      </c>
      <c r="DH132" s="51">
        <f t="shared" ca="1" si="127"/>
        <v>0</v>
      </c>
      <c r="DI132" s="51">
        <f t="shared" ca="1" si="127"/>
        <v>0</v>
      </c>
      <c r="DJ132" s="51">
        <f t="shared" ca="1" si="127"/>
        <v>0</v>
      </c>
      <c r="DK132" s="51">
        <f t="shared" ca="1" si="127"/>
        <v>0</v>
      </c>
      <c r="DL132" s="51">
        <f t="shared" ca="1" si="127"/>
        <v>0</v>
      </c>
      <c r="DM132" s="51">
        <f t="shared" ca="1" si="127"/>
        <v>0</v>
      </c>
      <c r="DN132" s="51">
        <f t="shared" ca="1" si="127"/>
        <v>0</v>
      </c>
      <c r="DO132" s="51">
        <f t="shared" ca="1" si="127"/>
        <v>0</v>
      </c>
      <c r="DP132" s="51">
        <f t="shared" ca="1" si="127"/>
        <v>0</v>
      </c>
      <c r="DQ132" s="51">
        <f t="shared" ca="1" si="127"/>
        <v>0</v>
      </c>
      <c r="DR132" s="51">
        <f t="shared" ca="1" si="127"/>
        <v>0</v>
      </c>
      <c r="DS132" s="51">
        <f t="shared" ca="1" si="127"/>
        <v>0</v>
      </c>
      <c r="DT132" s="51">
        <f t="shared" ca="1" si="127"/>
        <v>0</v>
      </c>
      <c r="DU132" s="51">
        <f t="shared" ca="1" si="127"/>
        <v>0</v>
      </c>
      <c r="DV132" s="51">
        <f t="shared" ca="1" si="127"/>
        <v>0</v>
      </c>
      <c r="DW132" s="51">
        <f t="shared" ca="1" si="127"/>
        <v>0</v>
      </c>
    </row>
    <row r="133" spans="1:127" ht="12.95" customHeight="1" x14ac:dyDescent="0.2"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/>
      <c r="CP133" s="51"/>
      <c r="CQ133" s="51"/>
      <c r="CR133" s="51"/>
      <c r="CS133" s="51"/>
      <c r="CT133" s="51"/>
      <c r="CU133" s="51"/>
      <c r="CV133" s="51"/>
      <c r="CW133" s="51"/>
      <c r="CX133" s="51"/>
      <c r="CY133" s="51"/>
      <c r="CZ133" s="51"/>
      <c r="DA133" s="51"/>
      <c r="DB133" s="51"/>
      <c r="DC133" s="51"/>
      <c r="DD133" s="51"/>
      <c r="DE133" s="51"/>
      <c r="DF133" s="51"/>
      <c r="DG133" s="51"/>
      <c r="DH133" s="51"/>
      <c r="DI133" s="51"/>
      <c r="DJ133" s="51"/>
      <c r="DK133" s="51"/>
      <c r="DL133" s="51"/>
      <c r="DM133" s="51"/>
      <c r="DN133" s="51"/>
      <c r="DO133" s="51"/>
      <c r="DP133" s="51"/>
      <c r="DQ133" s="51"/>
      <c r="DR133" s="51"/>
      <c r="DS133" s="51"/>
      <c r="DT133" s="51"/>
      <c r="DU133" s="51"/>
      <c r="DV133" s="51"/>
      <c r="DW133" s="51"/>
    </row>
    <row r="134" spans="1:127" ht="12.95" customHeight="1" x14ac:dyDescent="0.2">
      <c r="A134" s="2" t="s">
        <v>68</v>
      </c>
      <c r="E134" s="52">
        <f>'General Data'!C142</f>
        <v>0</v>
      </c>
      <c r="F134" s="52">
        <f t="shared" ref="F134:P134" si="128">E136</f>
        <v>0</v>
      </c>
      <c r="G134" s="52">
        <f t="shared" ca="1" si="128"/>
        <v>0</v>
      </c>
      <c r="H134" s="52">
        <f t="shared" ca="1" si="128"/>
        <v>0</v>
      </c>
      <c r="I134" s="52">
        <f t="shared" ca="1" si="128"/>
        <v>0</v>
      </c>
      <c r="J134" s="52">
        <f t="shared" ca="1" si="128"/>
        <v>0</v>
      </c>
      <c r="K134" s="52">
        <f t="shared" ca="1" si="128"/>
        <v>0</v>
      </c>
      <c r="L134" s="52">
        <f t="shared" ca="1" si="128"/>
        <v>0</v>
      </c>
      <c r="M134" s="52">
        <f t="shared" ca="1" si="128"/>
        <v>0</v>
      </c>
      <c r="N134" s="52">
        <f t="shared" ca="1" si="128"/>
        <v>0</v>
      </c>
      <c r="O134" s="52">
        <f t="shared" ca="1" si="128"/>
        <v>0</v>
      </c>
      <c r="P134" s="52">
        <f t="shared" ca="1" si="128"/>
        <v>0</v>
      </c>
      <c r="Q134" s="52">
        <f t="shared" ref="Q134:AV134" ca="1" si="129">P136</f>
        <v>0</v>
      </c>
      <c r="R134" s="52">
        <f t="shared" ca="1" si="129"/>
        <v>0</v>
      </c>
      <c r="S134" s="52">
        <f t="shared" ca="1" si="129"/>
        <v>0</v>
      </c>
      <c r="T134" s="52">
        <f t="shared" ca="1" si="129"/>
        <v>0</v>
      </c>
      <c r="U134" s="52">
        <f t="shared" ca="1" si="129"/>
        <v>0</v>
      </c>
      <c r="V134" s="52">
        <f t="shared" ca="1" si="129"/>
        <v>0</v>
      </c>
      <c r="W134" s="52">
        <f t="shared" ca="1" si="129"/>
        <v>0</v>
      </c>
      <c r="X134" s="52">
        <f t="shared" ca="1" si="129"/>
        <v>0</v>
      </c>
      <c r="Y134" s="52">
        <f t="shared" ca="1" si="129"/>
        <v>0</v>
      </c>
      <c r="Z134" s="52">
        <f t="shared" ca="1" si="129"/>
        <v>0</v>
      </c>
      <c r="AA134" s="52">
        <f t="shared" ca="1" si="129"/>
        <v>0</v>
      </c>
      <c r="AB134" s="52">
        <f t="shared" ca="1" si="129"/>
        <v>0</v>
      </c>
      <c r="AC134" s="52">
        <f t="shared" ca="1" si="129"/>
        <v>0</v>
      </c>
      <c r="AD134" s="52">
        <f t="shared" ca="1" si="129"/>
        <v>0</v>
      </c>
      <c r="AE134" s="52">
        <f t="shared" ca="1" si="129"/>
        <v>0</v>
      </c>
      <c r="AF134" s="52">
        <f t="shared" ca="1" si="129"/>
        <v>0</v>
      </c>
      <c r="AG134" s="52">
        <f t="shared" ca="1" si="129"/>
        <v>0</v>
      </c>
      <c r="AH134" s="52">
        <f t="shared" ca="1" si="129"/>
        <v>0</v>
      </c>
      <c r="AI134" s="52">
        <f t="shared" ca="1" si="129"/>
        <v>0</v>
      </c>
      <c r="AJ134" s="52">
        <f t="shared" ca="1" si="129"/>
        <v>0</v>
      </c>
      <c r="AK134" s="52">
        <f t="shared" ca="1" si="129"/>
        <v>0</v>
      </c>
      <c r="AL134" s="52">
        <f t="shared" ca="1" si="129"/>
        <v>0</v>
      </c>
      <c r="AM134" s="52">
        <f t="shared" ca="1" si="129"/>
        <v>0</v>
      </c>
      <c r="AN134" s="52">
        <f t="shared" ca="1" si="129"/>
        <v>0</v>
      </c>
      <c r="AO134" s="52">
        <f t="shared" ca="1" si="129"/>
        <v>0</v>
      </c>
      <c r="AP134" s="52">
        <f t="shared" ca="1" si="129"/>
        <v>0</v>
      </c>
      <c r="AQ134" s="52">
        <f t="shared" ca="1" si="129"/>
        <v>0</v>
      </c>
      <c r="AR134" s="52">
        <f t="shared" ca="1" si="129"/>
        <v>0</v>
      </c>
      <c r="AS134" s="52">
        <f t="shared" ca="1" si="129"/>
        <v>0</v>
      </c>
      <c r="AT134" s="52">
        <f t="shared" ca="1" si="129"/>
        <v>0</v>
      </c>
      <c r="AU134" s="52">
        <f t="shared" ca="1" si="129"/>
        <v>0</v>
      </c>
      <c r="AV134" s="52">
        <f t="shared" ca="1" si="129"/>
        <v>0</v>
      </c>
      <c r="AW134" s="52">
        <f t="shared" ref="AW134:CB134" ca="1" si="130">AV136</f>
        <v>0</v>
      </c>
      <c r="AX134" s="52">
        <f t="shared" ca="1" si="130"/>
        <v>0</v>
      </c>
      <c r="AY134" s="52">
        <f t="shared" ca="1" si="130"/>
        <v>0</v>
      </c>
      <c r="AZ134" s="52">
        <f t="shared" ca="1" si="130"/>
        <v>0</v>
      </c>
      <c r="BA134" s="52">
        <f t="shared" ca="1" si="130"/>
        <v>0</v>
      </c>
      <c r="BB134" s="52">
        <f t="shared" ca="1" si="130"/>
        <v>0</v>
      </c>
      <c r="BC134" s="52">
        <f t="shared" ca="1" si="130"/>
        <v>0</v>
      </c>
      <c r="BD134" s="52">
        <f t="shared" ca="1" si="130"/>
        <v>0</v>
      </c>
      <c r="BE134" s="52">
        <f t="shared" ca="1" si="130"/>
        <v>0</v>
      </c>
      <c r="BF134" s="52">
        <f t="shared" ca="1" si="130"/>
        <v>0</v>
      </c>
      <c r="BG134" s="52">
        <f t="shared" ca="1" si="130"/>
        <v>0</v>
      </c>
      <c r="BH134" s="52">
        <f t="shared" ca="1" si="130"/>
        <v>0</v>
      </c>
      <c r="BI134" s="52">
        <f t="shared" ca="1" si="130"/>
        <v>0</v>
      </c>
      <c r="BJ134" s="52">
        <f t="shared" ca="1" si="130"/>
        <v>0</v>
      </c>
      <c r="BK134" s="52">
        <f t="shared" ca="1" si="130"/>
        <v>0</v>
      </c>
      <c r="BL134" s="52">
        <f t="shared" ca="1" si="130"/>
        <v>0</v>
      </c>
      <c r="BM134" s="52">
        <f t="shared" ca="1" si="130"/>
        <v>0</v>
      </c>
      <c r="BN134" s="52">
        <f t="shared" ca="1" si="130"/>
        <v>0</v>
      </c>
      <c r="BO134" s="52">
        <f t="shared" ca="1" si="130"/>
        <v>0</v>
      </c>
      <c r="BP134" s="52">
        <f t="shared" ca="1" si="130"/>
        <v>0</v>
      </c>
      <c r="BQ134" s="52">
        <f t="shared" ca="1" si="130"/>
        <v>0</v>
      </c>
      <c r="BR134" s="52">
        <f t="shared" ca="1" si="130"/>
        <v>0</v>
      </c>
      <c r="BS134" s="52">
        <f t="shared" ca="1" si="130"/>
        <v>0</v>
      </c>
      <c r="BT134" s="52">
        <f t="shared" ca="1" si="130"/>
        <v>0</v>
      </c>
      <c r="BU134" s="52">
        <f t="shared" ca="1" si="130"/>
        <v>0</v>
      </c>
      <c r="BV134" s="52">
        <f t="shared" ca="1" si="130"/>
        <v>0</v>
      </c>
      <c r="BW134" s="52">
        <f t="shared" ca="1" si="130"/>
        <v>0</v>
      </c>
      <c r="BX134" s="52">
        <f t="shared" ca="1" si="130"/>
        <v>0</v>
      </c>
      <c r="BY134" s="52">
        <f t="shared" ca="1" si="130"/>
        <v>0</v>
      </c>
      <c r="BZ134" s="52">
        <f t="shared" ca="1" si="130"/>
        <v>0</v>
      </c>
      <c r="CA134" s="52">
        <f t="shared" ca="1" si="130"/>
        <v>0</v>
      </c>
      <c r="CB134" s="52">
        <f t="shared" ca="1" si="130"/>
        <v>0</v>
      </c>
      <c r="CC134" s="52">
        <f t="shared" ref="CC134:DH134" ca="1" si="131">CB136</f>
        <v>0</v>
      </c>
      <c r="CD134" s="52">
        <f t="shared" ca="1" si="131"/>
        <v>0</v>
      </c>
      <c r="CE134" s="52">
        <f t="shared" ca="1" si="131"/>
        <v>0</v>
      </c>
      <c r="CF134" s="52">
        <f t="shared" ca="1" si="131"/>
        <v>0</v>
      </c>
      <c r="CG134" s="52">
        <f t="shared" ca="1" si="131"/>
        <v>0</v>
      </c>
      <c r="CH134" s="52">
        <f t="shared" ca="1" si="131"/>
        <v>0</v>
      </c>
      <c r="CI134" s="52">
        <f t="shared" ca="1" si="131"/>
        <v>0</v>
      </c>
      <c r="CJ134" s="52">
        <f t="shared" ca="1" si="131"/>
        <v>0</v>
      </c>
      <c r="CK134" s="52">
        <f t="shared" ca="1" si="131"/>
        <v>0</v>
      </c>
      <c r="CL134" s="52">
        <f t="shared" ca="1" si="131"/>
        <v>0</v>
      </c>
      <c r="CM134" s="52">
        <f t="shared" ca="1" si="131"/>
        <v>0</v>
      </c>
      <c r="CN134" s="52">
        <f t="shared" ca="1" si="131"/>
        <v>0</v>
      </c>
      <c r="CO134" s="52">
        <f t="shared" ca="1" si="131"/>
        <v>0</v>
      </c>
      <c r="CP134" s="52">
        <f t="shared" ca="1" si="131"/>
        <v>0</v>
      </c>
      <c r="CQ134" s="52">
        <f t="shared" ca="1" si="131"/>
        <v>0</v>
      </c>
      <c r="CR134" s="52">
        <f t="shared" ca="1" si="131"/>
        <v>0</v>
      </c>
      <c r="CS134" s="52">
        <f t="shared" ca="1" si="131"/>
        <v>0</v>
      </c>
      <c r="CT134" s="52">
        <f t="shared" ca="1" si="131"/>
        <v>0</v>
      </c>
      <c r="CU134" s="52">
        <f t="shared" ca="1" si="131"/>
        <v>0</v>
      </c>
      <c r="CV134" s="52">
        <f t="shared" ca="1" si="131"/>
        <v>0</v>
      </c>
      <c r="CW134" s="52">
        <f t="shared" ca="1" si="131"/>
        <v>0</v>
      </c>
      <c r="CX134" s="52">
        <f t="shared" ca="1" si="131"/>
        <v>0</v>
      </c>
      <c r="CY134" s="52">
        <f t="shared" ca="1" si="131"/>
        <v>0</v>
      </c>
      <c r="CZ134" s="52">
        <f t="shared" ca="1" si="131"/>
        <v>0</v>
      </c>
      <c r="DA134" s="52">
        <f t="shared" ca="1" si="131"/>
        <v>0</v>
      </c>
      <c r="DB134" s="52">
        <f t="shared" ca="1" si="131"/>
        <v>0</v>
      </c>
      <c r="DC134" s="52">
        <f t="shared" ca="1" si="131"/>
        <v>0</v>
      </c>
      <c r="DD134" s="52">
        <f t="shared" ca="1" si="131"/>
        <v>0</v>
      </c>
      <c r="DE134" s="52">
        <f t="shared" ca="1" si="131"/>
        <v>0</v>
      </c>
      <c r="DF134" s="52">
        <f t="shared" ca="1" si="131"/>
        <v>0</v>
      </c>
      <c r="DG134" s="52">
        <f t="shared" ca="1" si="131"/>
        <v>0</v>
      </c>
      <c r="DH134" s="52">
        <f t="shared" ca="1" si="131"/>
        <v>0</v>
      </c>
      <c r="DI134" s="52">
        <f t="shared" ref="DI134:DW134" ca="1" si="132">DH136</f>
        <v>0</v>
      </c>
      <c r="DJ134" s="52">
        <f t="shared" ca="1" si="132"/>
        <v>0</v>
      </c>
      <c r="DK134" s="52">
        <f t="shared" ca="1" si="132"/>
        <v>0</v>
      </c>
      <c r="DL134" s="52">
        <f t="shared" ca="1" si="132"/>
        <v>0</v>
      </c>
      <c r="DM134" s="52">
        <f t="shared" ca="1" si="132"/>
        <v>0</v>
      </c>
      <c r="DN134" s="52">
        <f t="shared" ca="1" si="132"/>
        <v>0</v>
      </c>
      <c r="DO134" s="52">
        <f t="shared" ca="1" si="132"/>
        <v>0</v>
      </c>
      <c r="DP134" s="52">
        <f t="shared" ca="1" si="132"/>
        <v>0</v>
      </c>
      <c r="DQ134" s="52">
        <f t="shared" ca="1" si="132"/>
        <v>0</v>
      </c>
      <c r="DR134" s="52">
        <f t="shared" ca="1" si="132"/>
        <v>0</v>
      </c>
      <c r="DS134" s="52">
        <f t="shared" ca="1" si="132"/>
        <v>0</v>
      </c>
      <c r="DT134" s="52">
        <f t="shared" ca="1" si="132"/>
        <v>0</v>
      </c>
      <c r="DU134" s="52">
        <f t="shared" ca="1" si="132"/>
        <v>0</v>
      </c>
      <c r="DV134" s="52">
        <f t="shared" ca="1" si="132"/>
        <v>0</v>
      </c>
      <c r="DW134" s="52">
        <f t="shared" ca="1" si="132"/>
        <v>0</v>
      </c>
    </row>
    <row r="135" spans="1:127" ht="12.95" customHeight="1" x14ac:dyDescent="0.2">
      <c r="E135" s="51"/>
      <c r="F135" s="51"/>
      <c r="G135" s="51"/>
      <c r="H135" s="51"/>
      <c r="Q135" s="51"/>
      <c r="R135" s="51"/>
      <c r="S135" s="51"/>
      <c r="T135" s="51"/>
      <c r="U135" s="39"/>
      <c r="V135" s="39"/>
      <c r="W135" s="39"/>
      <c r="X135" s="39"/>
      <c r="Y135" s="39"/>
      <c r="Z135" s="39"/>
      <c r="AA135" s="39"/>
      <c r="AB135" s="39"/>
      <c r="AC135" s="51"/>
      <c r="AD135" s="51"/>
      <c r="AE135" s="51"/>
      <c r="AF135" s="51"/>
      <c r="AG135" s="39"/>
      <c r="AH135" s="39"/>
      <c r="AI135" s="39"/>
      <c r="AJ135" s="39"/>
      <c r="AK135" s="39"/>
      <c r="AL135" s="39"/>
      <c r="AM135" s="39"/>
      <c r="AN135" s="39"/>
      <c r="AO135" s="51"/>
      <c r="AP135" s="51"/>
      <c r="AQ135" s="51"/>
      <c r="AR135" s="51"/>
      <c r="AS135" s="39"/>
      <c r="AT135" s="39"/>
      <c r="AU135" s="39"/>
      <c r="AV135" s="39"/>
      <c r="AW135" s="39"/>
      <c r="AX135" s="39"/>
      <c r="AY135" s="39"/>
      <c r="AZ135" s="39"/>
      <c r="BA135" s="51"/>
      <c r="BB135" s="51"/>
      <c r="BC135" s="51"/>
      <c r="BD135" s="51"/>
      <c r="BE135" s="39"/>
      <c r="BF135" s="39"/>
      <c r="BG135" s="39"/>
      <c r="BH135" s="39"/>
      <c r="BI135" s="39"/>
      <c r="BJ135" s="39"/>
      <c r="BK135" s="39"/>
      <c r="BL135" s="39"/>
      <c r="BM135" s="51"/>
      <c r="BN135" s="51"/>
      <c r="BO135" s="51"/>
      <c r="BP135" s="51"/>
      <c r="BQ135" s="39"/>
      <c r="BR135" s="39"/>
      <c r="BS135" s="39"/>
      <c r="BT135" s="39"/>
      <c r="BU135" s="39"/>
      <c r="BV135" s="39"/>
      <c r="BW135" s="39"/>
      <c r="BX135" s="39"/>
      <c r="BY135" s="51"/>
      <c r="BZ135" s="51"/>
      <c r="CA135" s="51"/>
      <c r="CB135" s="51"/>
      <c r="CC135" s="39"/>
      <c r="CD135" s="39"/>
      <c r="CE135" s="39"/>
      <c r="CF135" s="39"/>
      <c r="CG135" s="39"/>
      <c r="CH135" s="39"/>
      <c r="CI135" s="39"/>
      <c r="CJ135" s="39"/>
      <c r="CK135" s="51"/>
      <c r="CL135" s="51"/>
      <c r="CM135" s="51"/>
      <c r="CN135" s="51"/>
      <c r="CO135" s="39"/>
      <c r="CP135" s="39"/>
      <c r="CQ135" s="39"/>
      <c r="CR135" s="39"/>
      <c r="CS135" s="39"/>
      <c r="CT135" s="39"/>
      <c r="CU135" s="39"/>
      <c r="CV135" s="39"/>
      <c r="CW135" s="51"/>
      <c r="CX135" s="51"/>
      <c r="CY135" s="51"/>
      <c r="CZ135" s="51"/>
      <c r="DA135" s="39"/>
      <c r="DB135" s="39"/>
      <c r="DC135" s="39"/>
      <c r="DD135" s="39"/>
      <c r="DE135" s="39"/>
      <c r="DF135" s="39"/>
      <c r="DG135" s="39"/>
      <c r="DH135" s="39"/>
      <c r="DI135" s="51"/>
      <c r="DJ135" s="51"/>
      <c r="DK135" s="51"/>
      <c r="DL135" s="51"/>
      <c r="DM135" s="39"/>
      <c r="DN135" s="39"/>
      <c r="DO135" s="39"/>
      <c r="DP135" s="39"/>
      <c r="DQ135" s="39"/>
      <c r="DR135" s="39"/>
      <c r="DS135" s="39"/>
      <c r="DT135" s="39"/>
      <c r="DU135" s="51"/>
      <c r="DV135" s="51"/>
      <c r="DW135" s="51"/>
    </row>
    <row r="136" spans="1:127" ht="12.95" customHeight="1" thickBot="1" x14ac:dyDescent="0.25">
      <c r="A136" s="2" t="s">
        <v>69</v>
      </c>
      <c r="E136" s="54">
        <f t="shared" ref="E136:P136" si="133">E132+E134</f>
        <v>0</v>
      </c>
      <c r="F136" s="54">
        <f t="shared" ca="1" si="133"/>
        <v>0</v>
      </c>
      <c r="G136" s="54">
        <f t="shared" ca="1" si="133"/>
        <v>0</v>
      </c>
      <c r="H136" s="54">
        <f t="shared" ca="1" si="133"/>
        <v>0</v>
      </c>
      <c r="I136" s="54">
        <f t="shared" ca="1" si="133"/>
        <v>0</v>
      </c>
      <c r="J136" s="54">
        <f t="shared" ca="1" si="133"/>
        <v>0</v>
      </c>
      <c r="K136" s="54">
        <f t="shared" ca="1" si="133"/>
        <v>0</v>
      </c>
      <c r="L136" s="54">
        <f t="shared" ca="1" si="133"/>
        <v>0</v>
      </c>
      <c r="M136" s="54">
        <f t="shared" ca="1" si="133"/>
        <v>0</v>
      </c>
      <c r="N136" s="54">
        <f t="shared" ca="1" si="133"/>
        <v>0</v>
      </c>
      <c r="O136" s="54">
        <f t="shared" ca="1" si="133"/>
        <v>0</v>
      </c>
      <c r="P136" s="54">
        <f t="shared" ca="1" si="133"/>
        <v>0</v>
      </c>
      <c r="Q136" s="54">
        <f t="shared" ref="Q136:CB136" ca="1" si="134">Q132+Q134</f>
        <v>0</v>
      </c>
      <c r="R136" s="54">
        <f t="shared" ca="1" si="134"/>
        <v>0</v>
      </c>
      <c r="S136" s="54">
        <f t="shared" ca="1" si="134"/>
        <v>0</v>
      </c>
      <c r="T136" s="54">
        <f t="shared" ca="1" si="134"/>
        <v>0</v>
      </c>
      <c r="U136" s="54">
        <f t="shared" ca="1" si="134"/>
        <v>0</v>
      </c>
      <c r="V136" s="54">
        <f t="shared" ca="1" si="134"/>
        <v>0</v>
      </c>
      <c r="W136" s="54">
        <f t="shared" ca="1" si="134"/>
        <v>0</v>
      </c>
      <c r="X136" s="54">
        <f t="shared" ca="1" si="134"/>
        <v>0</v>
      </c>
      <c r="Y136" s="54">
        <f t="shared" ca="1" si="134"/>
        <v>0</v>
      </c>
      <c r="Z136" s="54">
        <f t="shared" ca="1" si="134"/>
        <v>0</v>
      </c>
      <c r="AA136" s="54">
        <f t="shared" ca="1" si="134"/>
        <v>0</v>
      </c>
      <c r="AB136" s="54">
        <f t="shared" ca="1" si="134"/>
        <v>0</v>
      </c>
      <c r="AC136" s="54">
        <f t="shared" ca="1" si="134"/>
        <v>0</v>
      </c>
      <c r="AD136" s="54">
        <f t="shared" ca="1" si="134"/>
        <v>0</v>
      </c>
      <c r="AE136" s="54">
        <f t="shared" ca="1" si="134"/>
        <v>0</v>
      </c>
      <c r="AF136" s="54">
        <f t="shared" ca="1" si="134"/>
        <v>0</v>
      </c>
      <c r="AG136" s="54">
        <f t="shared" ca="1" si="134"/>
        <v>0</v>
      </c>
      <c r="AH136" s="54">
        <f t="shared" ca="1" si="134"/>
        <v>0</v>
      </c>
      <c r="AI136" s="54">
        <f t="shared" ca="1" si="134"/>
        <v>0</v>
      </c>
      <c r="AJ136" s="54">
        <f t="shared" ca="1" si="134"/>
        <v>0</v>
      </c>
      <c r="AK136" s="54">
        <f t="shared" ca="1" si="134"/>
        <v>0</v>
      </c>
      <c r="AL136" s="54">
        <f t="shared" ca="1" si="134"/>
        <v>0</v>
      </c>
      <c r="AM136" s="54">
        <f t="shared" ca="1" si="134"/>
        <v>0</v>
      </c>
      <c r="AN136" s="54">
        <f t="shared" ca="1" si="134"/>
        <v>0</v>
      </c>
      <c r="AO136" s="54">
        <f t="shared" ca="1" si="134"/>
        <v>0</v>
      </c>
      <c r="AP136" s="54">
        <f t="shared" ca="1" si="134"/>
        <v>0</v>
      </c>
      <c r="AQ136" s="54">
        <f t="shared" ca="1" si="134"/>
        <v>0</v>
      </c>
      <c r="AR136" s="54">
        <f t="shared" ca="1" si="134"/>
        <v>0</v>
      </c>
      <c r="AS136" s="54">
        <f t="shared" ca="1" si="134"/>
        <v>0</v>
      </c>
      <c r="AT136" s="54">
        <f t="shared" ca="1" si="134"/>
        <v>0</v>
      </c>
      <c r="AU136" s="54">
        <f t="shared" ca="1" si="134"/>
        <v>0</v>
      </c>
      <c r="AV136" s="54">
        <f t="shared" ca="1" si="134"/>
        <v>0</v>
      </c>
      <c r="AW136" s="54">
        <f t="shared" ca="1" si="134"/>
        <v>0</v>
      </c>
      <c r="AX136" s="54">
        <f t="shared" ca="1" si="134"/>
        <v>0</v>
      </c>
      <c r="AY136" s="54">
        <f t="shared" ca="1" si="134"/>
        <v>0</v>
      </c>
      <c r="AZ136" s="54">
        <f t="shared" ca="1" si="134"/>
        <v>0</v>
      </c>
      <c r="BA136" s="54">
        <f t="shared" ca="1" si="134"/>
        <v>0</v>
      </c>
      <c r="BB136" s="54">
        <f t="shared" ca="1" si="134"/>
        <v>0</v>
      </c>
      <c r="BC136" s="54">
        <f t="shared" ca="1" si="134"/>
        <v>0</v>
      </c>
      <c r="BD136" s="54">
        <f t="shared" ca="1" si="134"/>
        <v>0</v>
      </c>
      <c r="BE136" s="54">
        <f t="shared" ca="1" si="134"/>
        <v>0</v>
      </c>
      <c r="BF136" s="54">
        <f t="shared" ca="1" si="134"/>
        <v>0</v>
      </c>
      <c r="BG136" s="54">
        <f t="shared" ca="1" si="134"/>
        <v>0</v>
      </c>
      <c r="BH136" s="54">
        <f t="shared" ca="1" si="134"/>
        <v>0</v>
      </c>
      <c r="BI136" s="54">
        <f t="shared" ca="1" si="134"/>
        <v>0</v>
      </c>
      <c r="BJ136" s="54">
        <f t="shared" ca="1" si="134"/>
        <v>0</v>
      </c>
      <c r="BK136" s="54">
        <f t="shared" ca="1" si="134"/>
        <v>0</v>
      </c>
      <c r="BL136" s="54">
        <f t="shared" ca="1" si="134"/>
        <v>0</v>
      </c>
      <c r="BM136" s="54">
        <f t="shared" ca="1" si="134"/>
        <v>0</v>
      </c>
      <c r="BN136" s="54">
        <f t="shared" ca="1" si="134"/>
        <v>0</v>
      </c>
      <c r="BO136" s="54">
        <f t="shared" ca="1" si="134"/>
        <v>0</v>
      </c>
      <c r="BP136" s="54">
        <f t="shared" ca="1" si="134"/>
        <v>0</v>
      </c>
      <c r="BQ136" s="54">
        <f t="shared" ca="1" si="134"/>
        <v>0</v>
      </c>
      <c r="BR136" s="54">
        <f t="shared" ca="1" si="134"/>
        <v>0</v>
      </c>
      <c r="BS136" s="54">
        <f t="shared" ca="1" si="134"/>
        <v>0</v>
      </c>
      <c r="BT136" s="54">
        <f t="shared" ca="1" si="134"/>
        <v>0</v>
      </c>
      <c r="BU136" s="54">
        <f t="shared" ca="1" si="134"/>
        <v>0</v>
      </c>
      <c r="BV136" s="54">
        <f t="shared" ca="1" si="134"/>
        <v>0</v>
      </c>
      <c r="BW136" s="54">
        <f t="shared" ca="1" si="134"/>
        <v>0</v>
      </c>
      <c r="BX136" s="54">
        <f t="shared" ca="1" si="134"/>
        <v>0</v>
      </c>
      <c r="BY136" s="54">
        <f t="shared" ca="1" si="134"/>
        <v>0</v>
      </c>
      <c r="BZ136" s="54">
        <f t="shared" ca="1" si="134"/>
        <v>0</v>
      </c>
      <c r="CA136" s="54">
        <f t="shared" ca="1" si="134"/>
        <v>0</v>
      </c>
      <c r="CB136" s="54">
        <f t="shared" ca="1" si="134"/>
        <v>0</v>
      </c>
      <c r="CC136" s="54">
        <f t="shared" ref="CC136:DW136" ca="1" si="135">CC132+CC134</f>
        <v>0</v>
      </c>
      <c r="CD136" s="54">
        <f t="shared" ca="1" si="135"/>
        <v>0</v>
      </c>
      <c r="CE136" s="54">
        <f t="shared" ca="1" si="135"/>
        <v>0</v>
      </c>
      <c r="CF136" s="54">
        <f t="shared" ca="1" si="135"/>
        <v>0</v>
      </c>
      <c r="CG136" s="54">
        <f t="shared" ca="1" si="135"/>
        <v>0</v>
      </c>
      <c r="CH136" s="54">
        <f t="shared" ca="1" si="135"/>
        <v>0</v>
      </c>
      <c r="CI136" s="54">
        <f t="shared" ca="1" si="135"/>
        <v>0</v>
      </c>
      <c r="CJ136" s="54">
        <f t="shared" ca="1" si="135"/>
        <v>0</v>
      </c>
      <c r="CK136" s="54">
        <f t="shared" ca="1" si="135"/>
        <v>0</v>
      </c>
      <c r="CL136" s="54">
        <f t="shared" ca="1" si="135"/>
        <v>0</v>
      </c>
      <c r="CM136" s="54">
        <f t="shared" ca="1" si="135"/>
        <v>0</v>
      </c>
      <c r="CN136" s="54">
        <f t="shared" ca="1" si="135"/>
        <v>0</v>
      </c>
      <c r="CO136" s="54">
        <f t="shared" ca="1" si="135"/>
        <v>0</v>
      </c>
      <c r="CP136" s="54">
        <f t="shared" ca="1" si="135"/>
        <v>0</v>
      </c>
      <c r="CQ136" s="54">
        <f t="shared" ca="1" si="135"/>
        <v>0</v>
      </c>
      <c r="CR136" s="54">
        <f t="shared" ca="1" si="135"/>
        <v>0</v>
      </c>
      <c r="CS136" s="54">
        <f t="shared" ca="1" si="135"/>
        <v>0</v>
      </c>
      <c r="CT136" s="54">
        <f t="shared" ca="1" si="135"/>
        <v>0</v>
      </c>
      <c r="CU136" s="54">
        <f t="shared" ca="1" si="135"/>
        <v>0</v>
      </c>
      <c r="CV136" s="54">
        <f t="shared" ca="1" si="135"/>
        <v>0</v>
      </c>
      <c r="CW136" s="54">
        <f t="shared" ca="1" si="135"/>
        <v>0</v>
      </c>
      <c r="CX136" s="54">
        <f t="shared" ca="1" si="135"/>
        <v>0</v>
      </c>
      <c r="CY136" s="54">
        <f t="shared" ca="1" si="135"/>
        <v>0</v>
      </c>
      <c r="CZ136" s="54">
        <f t="shared" ca="1" si="135"/>
        <v>0</v>
      </c>
      <c r="DA136" s="54">
        <f t="shared" ca="1" si="135"/>
        <v>0</v>
      </c>
      <c r="DB136" s="54">
        <f t="shared" ca="1" si="135"/>
        <v>0</v>
      </c>
      <c r="DC136" s="54">
        <f t="shared" ca="1" si="135"/>
        <v>0</v>
      </c>
      <c r="DD136" s="54">
        <f t="shared" ca="1" si="135"/>
        <v>0</v>
      </c>
      <c r="DE136" s="54">
        <f t="shared" ca="1" si="135"/>
        <v>0</v>
      </c>
      <c r="DF136" s="54">
        <f t="shared" ca="1" si="135"/>
        <v>0</v>
      </c>
      <c r="DG136" s="54">
        <f t="shared" ca="1" si="135"/>
        <v>0</v>
      </c>
      <c r="DH136" s="54">
        <f t="shared" ca="1" si="135"/>
        <v>0</v>
      </c>
      <c r="DI136" s="54">
        <f t="shared" ca="1" si="135"/>
        <v>0</v>
      </c>
      <c r="DJ136" s="54">
        <f t="shared" ca="1" si="135"/>
        <v>0</v>
      </c>
      <c r="DK136" s="54">
        <f t="shared" ca="1" si="135"/>
        <v>0</v>
      </c>
      <c r="DL136" s="54">
        <f t="shared" ca="1" si="135"/>
        <v>0</v>
      </c>
      <c r="DM136" s="54">
        <f t="shared" ca="1" si="135"/>
        <v>0</v>
      </c>
      <c r="DN136" s="54">
        <f t="shared" ca="1" si="135"/>
        <v>0</v>
      </c>
      <c r="DO136" s="54">
        <f t="shared" ca="1" si="135"/>
        <v>0</v>
      </c>
      <c r="DP136" s="54">
        <f t="shared" ca="1" si="135"/>
        <v>0</v>
      </c>
      <c r="DQ136" s="54">
        <f t="shared" ca="1" si="135"/>
        <v>0</v>
      </c>
      <c r="DR136" s="54">
        <f t="shared" ca="1" si="135"/>
        <v>0</v>
      </c>
      <c r="DS136" s="54">
        <f t="shared" ca="1" si="135"/>
        <v>0</v>
      </c>
      <c r="DT136" s="54">
        <f t="shared" ca="1" si="135"/>
        <v>0</v>
      </c>
      <c r="DU136" s="54">
        <f t="shared" ca="1" si="135"/>
        <v>0</v>
      </c>
      <c r="DV136" s="54">
        <f t="shared" ca="1" si="135"/>
        <v>0</v>
      </c>
      <c r="DW136" s="54">
        <f t="shared" ca="1" si="135"/>
        <v>0</v>
      </c>
    </row>
    <row r="137" spans="1:127" ht="12.95" customHeight="1" thickTop="1" x14ac:dyDescent="0.2">
      <c r="A137" s="2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55"/>
      <c r="CQ137" s="55"/>
      <c r="CR137" s="55"/>
      <c r="CS137" s="55"/>
      <c r="CT137" s="55"/>
      <c r="CU137" s="55"/>
      <c r="CV137" s="55"/>
      <c r="CW137" s="55"/>
      <c r="CX137" s="55"/>
      <c r="CY137" s="55"/>
      <c r="CZ137" s="55"/>
      <c r="DA137" s="55"/>
      <c r="DB137" s="55"/>
      <c r="DC137" s="55"/>
      <c r="DD137" s="55"/>
      <c r="DE137" s="55"/>
      <c r="DF137" s="55"/>
      <c r="DG137" s="55"/>
      <c r="DH137" s="55"/>
      <c r="DI137" s="55"/>
      <c r="DJ137" s="55"/>
      <c r="DK137" s="55"/>
      <c r="DL137" s="55"/>
      <c r="DM137" s="55"/>
      <c r="DN137" s="55"/>
      <c r="DO137" s="55"/>
      <c r="DP137" s="55"/>
      <c r="DQ137" s="55"/>
      <c r="DR137" s="55"/>
      <c r="DS137" s="55"/>
      <c r="DT137" s="55"/>
      <c r="DU137" s="55"/>
      <c r="DV137" s="55"/>
      <c r="DW137" s="55"/>
    </row>
    <row r="138" spans="1:127" ht="12.95" customHeight="1" x14ac:dyDescent="0.2">
      <c r="A138" s="90" t="s">
        <v>219</v>
      </c>
      <c r="E138" s="127">
        <f ca="1">MIN(E136:INDIRECT('Internal data'!C343))</f>
        <v>0</v>
      </c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55"/>
      <c r="CK138" s="55"/>
      <c r="CL138" s="55"/>
      <c r="CM138" s="55"/>
      <c r="CN138" s="55"/>
      <c r="CO138" s="55"/>
      <c r="CP138" s="55"/>
      <c r="CQ138" s="55"/>
      <c r="CR138" s="55"/>
      <c r="CS138" s="55"/>
      <c r="CT138" s="55"/>
      <c r="CU138" s="55"/>
      <c r="CV138" s="55"/>
      <c r="CW138" s="55"/>
      <c r="CX138" s="55"/>
      <c r="CY138" s="55"/>
      <c r="CZ138" s="55"/>
      <c r="DA138" s="55"/>
      <c r="DB138" s="55"/>
      <c r="DC138" s="55"/>
      <c r="DD138" s="55"/>
      <c r="DE138" s="55"/>
      <c r="DF138" s="55"/>
      <c r="DG138" s="55"/>
      <c r="DH138" s="55"/>
      <c r="DI138" s="55"/>
      <c r="DJ138" s="55"/>
      <c r="DK138" s="55"/>
      <c r="DL138" s="55"/>
      <c r="DM138" s="55"/>
      <c r="DN138" s="55"/>
      <c r="DO138" s="55"/>
      <c r="DP138" s="55"/>
      <c r="DQ138" s="55"/>
      <c r="DR138" s="55"/>
      <c r="DS138" s="55"/>
      <c r="DT138" s="55"/>
      <c r="DU138" s="55"/>
      <c r="DV138" s="55"/>
      <c r="DW138" s="55"/>
    </row>
    <row r="139" spans="1:127" ht="12.95" customHeight="1" x14ac:dyDescent="0.2">
      <c r="A139" s="90" t="s">
        <v>218</v>
      </c>
      <c r="E139" s="97">
        <f ca="1">MATCH(E138,E136:DW136,0)</f>
        <v>1</v>
      </c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55"/>
      <c r="BX139" s="55"/>
      <c r="BY139" s="55"/>
      <c r="BZ139" s="55"/>
      <c r="CA139" s="55"/>
      <c r="CB139" s="55"/>
      <c r="CC139" s="55"/>
      <c r="CD139" s="55"/>
      <c r="CE139" s="55"/>
      <c r="CF139" s="55"/>
      <c r="CG139" s="55"/>
      <c r="CH139" s="55"/>
      <c r="CI139" s="55"/>
      <c r="CJ139" s="55"/>
      <c r="CK139" s="55"/>
      <c r="CL139" s="55"/>
      <c r="CM139" s="55"/>
      <c r="CN139" s="55"/>
      <c r="CO139" s="55"/>
      <c r="CP139" s="55"/>
      <c r="CQ139" s="55"/>
      <c r="CR139" s="55"/>
      <c r="CS139" s="55"/>
      <c r="CT139" s="55"/>
      <c r="CU139" s="55"/>
      <c r="CV139" s="55"/>
      <c r="CW139" s="55"/>
      <c r="CX139" s="55"/>
      <c r="CY139" s="55"/>
      <c r="CZ139" s="55"/>
      <c r="DA139" s="55"/>
      <c r="DB139" s="55"/>
      <c r="DC139" s="55"/>
      <c r="DD139" s="55"/>
      <c r="DE139" s="55"/>
      <c r="DF139" s="55"/>
      <c r="DG139" s="55"/>
      <c r="DH139" s="55"/>
      <c r="DI139" s="55"/>
      <c r="DJ139" s="55"/>
      <c r="DK139" s="55"/>
      <c r="DL139" s="55"/>
      <c r="DM139" s="55"/>
      <c r="DN139" s="55"/>
      <c r="DO139" s="55"/>
      <c r="DP139" s="55"/>
      <c r="DQ139" s="55"/>
      <c r="DR139" s="55"/>
      <c r="DS139" s="55"/>
      <c r="DT139" s="55"/>
      <c r="DU139" s="55"/>
      <c r="DV139" s="55"/>
      <c r="DW139" s="55"/>
    </row>
    <row r="140" spans="1:127" ht="12.95" customHeight="1" x14ac:dyDescent="0.2">
      <c r="E140" s="51"/>
      <c r="F140" s="51"/>
      <c r="G140" s="51"/>
      <c r="H140" s="51"/>
      <c r="Q140" s="51"/>
      <c r="R140" s="51"/>
      <c r="S140" s="51"/>
      <c r="T140" s="51"/>
      <c r="U140" s="39"/>
      <c r="V140" s="39"/>
      <c r="W140" s="39"/>
      <c r="X140" s="39"/>
      <c r="Y140" s="39"/>
      <c r="Z140" s="39"/>
      <c r="AA140" s="39"/>
      <c r="AB140" s="39"/>
      <c r="AC140" s="51"/>
      <c r="AD140" s="51"/>
      <c r="AE140" s="51"/>
      <c r="AF140" s="51"/>
      <c r="AG140" s="39"/>
      <c r="AH140" s="39"/>
      <c r="AI140" s="39"/>
      <c r="AJ140" s="39"/>
      <c r="AK140" s="39"/>
      <c r="AL140" s="39"/>
      <c r="AM140" s="39"/>
      <c r="AN140" s="39"/>
      <c r="AO140" s="51"/>
      <c r="AP140" s="51"/>
      <c r="AQ140" s="51"/>
      <c r="AR140" s="51"/>
      <c r="AS140" s="39"/>
      <c r="AT140" s="39"/>
      <c r="AU140" s="39"/>
      <c r="AV140" s="39"/>
      <c r="AW140" s="39"/>
      <c r="AX140" s="39"/>
      <c r="AY140" s="39"/>
      <c r="AZ140" s="39"/>
      <c r="BA140" s="51"/>
      <c r="BB140" s="51"/>
      <c r="BC140" s="51"/>
      <c r="BD140" s="51"/>
      <c r="BE140" s="39"/>
      <c r="BF140" s="39"/>
      <c r="BG140" s="39"/>
      <c r="BH140" s="39"/>
      <c r="BI140" s="39"/>
      <c r="BJ140" s="39"/>
      <c r="BK140" s="39"/>
      <c r="BL140" s="39"/>
      <c r="BM140" s="51"/>
      <c r="BN140" s="51"/>
      <c r="BO140" s="51"/>
      <c r="BP140" s="51"/>
      <c r="BQ140" s="39"/>
      <c r="BR140" s="39"/>
      <c r="BS140" s="39"/>
      <c r="BT140" s="39"/>
      <c r="BU140" s="39"/>
      <c r="BV140" s="39"/>
      <c r="BW140" s="39"/>
      <c r="BX140" s="39"/>
      <c r="BY140" s="51"/>
      <c r="BZ140" s="51"/>
      <c r="CA140" s="51"/>
      <c r="CB140" s="51"/>
      <c r="CC140" s="39"/>
      <c r="CD140" s="39"/>
      <c r="CE140" s="39"/>
      <c r="CF140" s="39"/>
      <c r="CG140" s="39"/>
      <c r="CH140" s="39"/>
      <c r="CI140" s="39"/>
      <c r="CJ140" s="39"/>
      <c r="CK140" s="51"/>
      <c r="CL140" s="51"/>
      <c r="CM140" s="51"/>
      <c r="CN140" s="51"/>
      <c r="CO140" s="39"/>
      <c r="CP140" s="39"/>
      <c r="CQ140" s="39"/>
      <c r="CR140" s="39"/>
      <c r="CS140" s="39"/>
      <c r="CT140" s="39"/>
      <c r="CU140" s="39"/>
      <c r="CV140" s="39"/>
      <c r="CW140" s="51"/>
      <c r="CX140" s="51"/>
      <c r="CY140" s="51"/>
      <c r="CZ140" s="51"/>
      <c r="DA140" s="39"/>
      <c r="DB140" s="39"/>
      <c r="DC140" s="39"/>
      <c r="DD140" s="39"/>
      <c r="DE140" s="39"/>
      <c r="DF140" s="39"/>
      <c r="DG140" s="39"/>
      <c r="DH140" s="39"/>
      <c r="DI140" s="51"/>
      <c r="DJ140" s="51"/>
      <c r="DK140" s="51"/>
      <c r="DL140" s="51"/>
      <c r="DM140" s="39"/>
      <c r="DN140" s="39"/>
      <c r="DO140" s="39"/>
      <c r="DP140" s="39"/>
      <c r="DQ140" s="39"/>
      <c r="DR140" s="39"/>
      <c r="DS140" s="39"/>
      <c r="DT140" s="39"/>
      <c r="DU140" s="51"/>
      <c r="DV140" s="51"/>
      <c r="DW140" s="51"/>
    </row>
    <row r="141" spans="1:127" x14ac:dyDescent="0.2">
      <c r="A141" s="2" t="s">
        <v>70</v>
      </c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39"/>
      <c r="DK141" s="39"/>
      <c r="DL141" s="39"/>
      <c r="DM141" s="39"/>
      <c r="DN141" s="39"/>
      <c r="DO141" s="39"/>
      <c r="DP141" s="39"/>
      <c r="DQ141" s="39"/>
      <c r="DR141" s="39"/>
      <c r="DS141" s="39"/>
      <c r="DT141" s="39"/>
      <c r="DU141" s="39"/>
      <c r="DV141" s="39"/>
      <c r="DW141" s="39"/>
    </row>
    <row r="142" spans="1:127" ht="12.95" customHeight="1" x14ac:dyDescent="0.2">
      <c r="E142" s="51"/>
      <c r="F142" s="51"/>
      <c r="G142" s="51"/>
      <c r="H142" s="51"/>
      <c r="Q142" s="51"/>
      <c r="R142" s="51"/>
      <c r="S142" s="51"/>
      <c r="T142" s="51"/>
      <c r="U142" s="39"/>
      <c r="V142" s="39"/>
      <c r="W142" s="39"/>
      <c r="X142" s="39"/>
      <c r="Y142" s="39"/>
      <c r="Z142" s="39"/>
      <c r="AA142" s="39"/>
      <c r="AB142" s="39"/>
      <c r="AC142" s="51"/>
      <c r="AD142" s="51"/>
      <c r="AE142" s="51"/>
      <c r="AF142" s="51"/>
      <c r="AG142" s="39"/>
      <c r="AH142" s="39"/>
      <c r="AI142" s="39"/>
      <c r="AJ142" s="39"/>
      <c r="AK142" s="39"/>
      <c r="AL142" s="39"/>
      <c r="AM142" s="39"/>
      <c r="AN142" s="39"/>
      <c r="AO142" s="51"/>
      <c r="AP142" s="51"/>
      <c r="AQ142" s="51"/>
      <c r="AR142" s="51"/>
      <c r="AS142" s="39"/>
      <c r="AT142" s="39"/>
      <c r="AU142" s="39"/>
      <c r="AV142" s="39"/>
      <c r="AW142" s="39"/>
      <c r="AX142" s="39"/>
      <c r="AY142" s="39"/>
      <c r="AZ142" s="39"/>
      <c r="BA142" s="51"/>
      <c r="BB142" s="51"/>
      <c r="BC142" s="51"/>
      <c r="BD142" s="51"/>
      <c r="BE142" s="39"/>
      <c r="BF142" s="39"/>
      <c r="BG142" s="39"/>
      <c r="BH142" s="39"/>
      <c r="BI142" s="39"/>
      <c r="BJ142" s="39"/>
      <c r="BK142" s="39"/>
      <c r="BL142" s="39"/>
      <c r="BM142" s="51"/>
      <c r="BN142" s="51"/>
      <c r="BO142" s="51"/>
      <c r="BP142" s="51"/>
      <c r="BQ142" s="39"/>
      <c r="BR142" s="39"/>
      <c r="BS142" s="39"/>
      <c r="BT142" s="39"/>
      <c r="BU142" s="39"/>
      <c r="BV142" s="39"/>
      <c r="BW142" s="39"/>
      <c r="BX142" s="39"/>
      <c r="BY142" s="51"/>
      <c r="BZ142" s="51"/>
      <c r="CA142" s="51"/>
      <c r="CB142" s="51"/>
      <c r="CC142" s="39"/>
      <c r="CD142" s="39"/>
      <c r="CE142" s="39"/>
      <c r="CF142" s="39"/>
      <c r="CG142" s="39"/>
      <c r="CH142" s="39"/>
      <c r="CI142" s="39"/>
      <c r="CJ142" s="39"/>
      <c r="CK142" s="51"/>
      <c r="CL142" s="51"/>
      <c r="CM142" s="51"/>
      <c r="CN142" s="51"/>
      <c r="CO142" s="39"/>
      <c r="CP142" s="39"/>
      <c r="CQ142" s="39"/>
      <c r="CR142" s="39"/>
      <c r="CS142" s="39"/>
      <c r="CT142" s="39"/>
      <c r="CU142" s="39"/>
      <c r="CV142" s="39"/>
      <c r="CW142" s="51"/>
      <c r="CX142" s="51"/>
      <c r="CY142" s="51"/>
      <c r="CZ142" s="51"/>
      <c r="DA142" s="39"/>
      <c r="DB142" s="39"/>
      <c r="DC142" s="39"/>
      <c r="DD142" s="39"/>
      <c r="DE142" s="39"/>
      <c r="DF142" s="39"/>
      <c r="DG142" s="39"/>
      <c r="DH142" s="39"/>
      <c r="DI142" s="51"/>
      <c r="DJ142" s="51"/>
      <c r="DK142" s="51"/>
      <c r="DL142" s="51"/>
      <c r="DM142" s="39"/>
      <c r="DN142" s="39"/>
      <c r="DO142" s="39"/>
      <c r="DP142" s="39"/>
      <c r="DQ142" s="39"/>
      <c r="DR142" s="39"/>
      <c r="DS142" s="39"/>
      <c r="DT142" s="39"/>
      <c r="DU142" s="51"/>
      <c r="DV142" s="51"/>
      <c r="DW142" s="51"/>
    </row>
    <row r="143" spans="1:127" ht="12.95" customHeight="1" x14ac:dyDescent="0.2">
      <c r="B143" t="s">
        <v>71</v>
      </c>
      <c r="E143" s="51">
        <f>E77</f>
        <v>0</v>
      </c>
      <c r="F143" s="51">
        <f t="shared" ref="F143:BQ143" si="136">F77</f>
        <v>0</v>
      </c>
      <c r="G143" s="51">
        <f t="shared" ca="1" si="136"/>
        <v>0</v>
      </c>
      <c r="H143" s="51">
        <f t="shared" ca="1" si="136"/>
        <v>0</v>
      </c>
      <c r="I143" s="51">
        <f t="shared" ca="1" si="136"/>
        <v>0</v>
      </c>
      <c r="J143" s="51">
        <f t="shared" ca="1" si="136"/>
        <v>0</v>
      </c>
      <c r="K143" s="51">
        <f t="shared" ca="1" si="136"/>
        <v>0</v>
      </c>
      <c r="L143" s="51">
        <f t="shared" ca="1" si="136"/>
        <v>0</v>
      </c>
      <c r="M143" s="51">
        <f t="shared" ca="1" si="136"/>
        <v>0</v>
      </c>
      <c r="N143" s="51">
        <f t="shared" ca="1" si="136"/>
        <v>0</v>
      </c>
      <c r="O143" s="51">
        <f t="shared" ca="1" si="136"/>
        <v>0</v>
      </c>
      <c r="P143" s="51">
        <f t="shared" ca="1" si="136"/>
        <v>0</v>
      </c>
      <c r="Q143" s="51">
        <f t="shared" ca="1" si="136"/>
        <v>0</v>
      </c>
      <c r="R143" s="51">
        <f t="shared" ca="1" si="136"/>
        <v>0</v>
      </c>
      <c r="S143" s="51">
        <f t="shared" ca="1" si="136"/>
        <v>0</v>
      </c>
      <c r="T143" s="51">
        <f t="shared" ca="1" si="136"/>
        <v>0</v>
      </c>
      <c r="U143" s="51">
        <f t="shared" ca="1" si="136"/>
        <v>0</v>
      </c>
      <c r="V143" s="51">
        <f t="shared" ca="1" si="136"/>
        <v>0</v>
      </c>
      <c r="W143" s="51">
        <f t="shared" ca="1" si="136"/>
        <v>0</v>
      </c>
      <c r="X143" s="51">
        <f t="shared" ca="1" si="136"/>
        <v>0</v>
      </c>
      <c r="Y143" s="51">
        <f t="shared" ca="1" si="136"/>
        <v>0</v>
      </c>
      <c r="Z143" s="51">
        <f t="shared" ca="1" si="136"/>
        <v>0</v>
      </c>
      <c r="AA143" s="51">
        <f t="shared" ca="1" si="136"/>
        <v>0</v>
      </c>
      <c r="AB143" s="51">
        <f t="shared" ca="1" si="136"/>
        <v>0</v>
      </c>
      <c r="AC143" s="51">
        <f t="shared" ca="1" si="136"/>
        <v>0</v>
      </c>
      <c r="AD143" s="51">
        <f t="shared" ca="1" si="136"/>
        <v>0</v>
      </c>
      <c r="AE143" s="51">
        <f t="shared" ca="1" si="136"/>
        <v>0</v>
      </c>
      <c r="AF143" s="51">
        <f t="shared" ca="1" si="136"/>
        <v>0</v>
      </c>
      <c r="AG143" s="51">
        <f t="shared" ca="1" si="136"/>
        <v>0</v>
      </c>
      <c r="AH143" s="51">
        <f t="shared" ca="1" si="136"/>
        <v>0</v>
      </c>
      <c r="AI143" s="51">
        <f t="shared" ca="1" si="136"/>
        <v>0</v>
      </c>
      <c r="AJ143" s="51">
        <f t="shared" ca="1" si="136"/>
        <v>0</v>
      </c>
      <c r="AK143" s="51">
        <f t="shared" ca="1" si="136"/>
        <v>0</v>
      </c>
      <c r="AL143" s="51">
        <f t="shared" ca="1" si="136"/>
        <v>0</v>
      </c>
      <c r="AM143" s="51">
        <f t="shared" ca="1" si="136"/>
        <v>0</v>
      </c>
      <c r="AN143" s="51">
        <f t="shared" ca="1" si="136"/>
        <v>0</v>
      </c>
      <c r="AO143" s="51">
        <f t="shared" ca="1" si="136"/>
        <v>0</v>
      </c>
      <c r="AP143" s="51">
        <f t="shared" ca="1" si="136"/>
        <v>0</v>
      </c>
      <c r="AQ143" s="51">
        <f t="shared" ca="1" si="136"/>
        <v>0</v>
      </c>
      <c r="AR143" s="51">
        <f t="shared" ca="1" si="136"/>
        <v>0</v>
      </c>
      <c r="AS143" s="51">
        <f t="shared" ca="1" si="136"/>
        <v>0</v>
      </c>
      <c r="AT143" s="51">
        <f t="shared" ca="1" si="136"/>
        <v>0</v>
      </c>
      <c r="AU143" s="51">
        <f t="shared" ca="1" si="136"/>
        <v>0</v>
      </c>
      <c r="AV143" s="51">
        <f t="shared" ca="1" si="136"/>
        <v>0</v>
      </c>
      <c r="AW143" s="51">
        <f t="shared" ca="1" si="136"/>
        <v>0</v>
      </c>
      <c r="AX143" s="51">
        <f t="shared" ca="1" si="136"/>
        <v>0</v>
      </c>
      <c r="AY143" s="51">
        <f t="shared" ca="1" si="136"/>
        <v>0</v>
      </c>
      <c r="AZ143" s="51">
        <f t="shared" ca="1" si="136"/>
        <v>0</v>
      </c>
      <c r="BA143" s="51">
        <f t="shared" ca="1" si="136"/>
        <v>0</v>
      </c>
      <c r="BB143" s="51">
        <f t="shared" ca="1" si="136"/>
        <v>0</v>
      </c>
      <c r="BC143" s="51">
        <f t="shared" ca="1" si="136"/>
        <v>0</v>
      </c>
      <c r="BD143" s="51">
        <f t="shared" ca="1" si="136"/>
        <v>0</v>
      </c>
      <c r="BE143" s="51">
        <f t="shared" ca="1" si="136"/>
        <v>0</v>
      </c>
      <c r="BF143" s="51">
        <f t="shared" ca="1" si="136"/>
        <v>0</v>
      </c>
      <c r="BG143" s="51">
        <f t="shared" ca="1" si="136"/>
        <v>0</v>
      </c>
      <c r="BH143" s="51">
        <f t="shared" ca="1" si="136"/>
        <v>0</v>
      </c>
      <c r="BI143" s="51">
        <f t="shared" ca="1" si="136"/>
        <v>0</v>
      </c>
      <c r="BJ143" s="51">
        <f t="shared" ca="1" si="136"/>
        <v>0</v>
      </c>
      <c r="BK143" s="51">
        <f t="shared" ca="1" si="136"/>
        <v>0</v>
      </c>
      <c r="BL143" s="51">
        <f t="shared" ca="1" si="136"/>
        <v>0</v>
      </c>
      <c r="BM143" s="51">
        <f t="shared" ca="1" si="136"/>
        <v>0</v>
      </c>
      <c r="BN143" s="51">
        <f t="shared" ca="1" si="136"/>
        <v>0</v>
      </c>
      <c r="BO143" s="51">
        <f t="shared" ca="1" si="136"/>
        <v>0</v>
      </c>
      <c r="BP143" s="51">
        <f t="shared" ca="1" si="136"/>
        <v>0</v>
      </c>
      <c r="BQ143" s="51">
        <f t="shared" ca="1" si="136"/>
        <v>0</v>
      </c>
      <c r="BR143" s="51">
        <f t="shared" ref="BR143:DW143" ca="1" si="137">BR77</f>
        <v>0</v>
      </c>
      <c r="BS143" s="51">
        <f t="shared" ca="1" si="137"/>
        <v>0</v>
      </c>
      <c r="BT143" s="51">
        <f t="shared" ca="1" si="137"/>
        <v>0</v>
      </c>
      <c r="BU143" s="51">
        <f t="shared" ca="1" si="137"/>
        <v>0</v>
      </c>
      <c r="BV143" s="51">
        <f t="shared" ca="1" si="137"/>
        <v>0</v>
      </c>
      <c r="BW143" s="51">
        <f t="shared" ca="1" si="137"/>
        <v>0</v>
      </c>
      <c r="BX143" s="51">
        <f t="shared" ca="1" si="137"/>
        <v>0</v>
      </c>
      <c r="BY143" s="51">
        <f t="shared" ca="1" si="137"/>
        <v>0</v>
      </c>
      <c r="BZ143" s="51">
        <f t="shared" ca="1" si="137"/>
        <v>0</v>
      </c>
      <c r="CA143" s="51">
        <f t="shared" ca="1" si="137"/>
        <v>0</v>
      </c>
      <c r="CB143" s="51">
        <f t="shared" ca="1" si="137"/>
        <v>0</v>
      </c>
      <c r="CC143" s="51">
        <f t="shared" ca="1" si="137"/>
        <v>0</v>
      </c>
      <c r="CD143" s="51">
        <f t="shared" ca="1" si="137"/>
        <v>0</v>
      </c>
      <c r="CE143" s="51">
        <f t="shared" ca="1" si="137"/>
        <v>0</v>
      </c>
      <c r="CF143" s="51">
        <f t="shared" ca="1" si="137"/>
        <v>0</v>
      </c>
      <c r="CG143" s="51">
        <f t="shared" ca="1" si="137"/>
        <v>0</v>
      </c>
      <c r="CH143" s="51">
        <f t="shared" ca="1" si="137"/>
        <v>0</v>
      </c>
      <c r="CI143" s="51">
        <f t="shared" ca="1" si="137"/>
        <v>0</v>
      </c>
      <c r="CJ143" s="51">
        <f t="shared" ca="1" si="137"/>
        <v>0</v>
      </c>
      <c r="CK143" s="51">
        <f t="shared" ca="1" si="137"/>
        <v>0</v>
      </c>
      <c r="CL143" s="51">
        <f t="shared" ca="1" si="137"/>
        <v>0</v>
      </c>
      <c r="CM143" s="51">
        <f t="shared" ca="1" si="137"/>
        <v>0</v>
      </c>
      <c r="CN143" s="51">
        <f t="shared" ca="1" si="137"/>
        <v>0</v>
      </c>
      <c r="CO143" s="51">
        <f t="shared" ca="1" si="137"/>
        <v>0</v>
      </c>
      <c r="CP143" s="51">
        <f t="shared" ca="1" si="137"/>
        <v>0</v>
      </c>
      <c r="CQ143" s="51">
        <f t="shared" ca="1" si="137"/>
        <v>0</v>
      </c>
      <c r="CR143" s="51">
        <f t="shared" ca="1" si="137"/>
        <v>0</v>
      </c>
      <c r="CS143" s="51">
        <f t="shared" ca="1" si="137"/>
        <v>0</v>
      </c>
      <c r="CT143" s="51">
        <f t="shared" ca="1" si="137"/>
        <v>0</v>
      </c>
      <c r="CU143" s="51">
        <f t="shared" ca="1" si="137"/>
        <v>0</v>
      </c>
      <c r="CV143" s="51">
        <f t="shared" ca="1" si="137"/>
        <v>0</v>
      </c>
      <c r="CW143" s="51">
        <f t="shared" ca="1" si="137"/>
        <v>0</v>
      </c>
      <c r="CX143" s="51">
        <f t="shared" ca="1" si="137"/>
        <v>0</v>
      </c>
      <c r="CY143" s="51">
        <f t="shared" ca="1" si="137"/>
        <v>0</v>
      </c>
      <c r="CZ143" s="51">
        <f t="shared" ca="1" si="137"/>
        <v>0</v>
      </c>
      <c r="DA143" s="51">
        <f t="shared" ca="1" si="137"/>
        <v>0</v>
      </c>
      <c r="DB143" s="51">
        <f t="shared" ca="1" si="137"/>
        <v>0</v>
      </c>
      <c r="DC143" s="51">
        <f t="shared" ca="1" si="137"/>
        <v>0</v>
      </c>
      <c r="DD143" s="51">
        <f t="shared" ca="1" si="137"/>
        <v>0</v>
      </c>
      <c r="DE143" s="51">
        <f t="shared" ca="1" si="137"/>
        <v>0</v>
      </c>
      <c r="DF143" s="51">
        <f t="shared" ca="1" si="137"/>
        <v>0</v>
      </c>
      <c r="DG143" s="51">
        <f t="shared" ca="1" si="137"/>
        <v>0</v>
      </c>
      <c r="DH143" s="51">
        <f t="shared" ca="1" si="137"/>
        <v>0</v>
      </c>
      <c r="DI143" s="51">
        <f t="shared" ca="1" si="137"/>
        <v>0</v>
      </c>
      <c r="DJ143" s="51">
        <f t="shared" ca="1" si="137"/>
        <v>0</v>
      </c>
      <c r="DK143" s="51">
        <f t="shared" ca="1" si="137"/>
        <v>0</v>
      </c>
      <c r="DL143" s="51">
        <f t="shared" ca="1" si="137"/>
        <v>0</v>
      </c>
      <c r="DM143" s="51">
        <f t="shared" ca="1" si="137"/>
        <v>0</v>
      </c>
      <c r="DN143" s="51">
        <f t="shared" ca="1" si="137"/>
        <v>0</v>
      </c>
      <c r="DO143" s="51">
        <f t="shared" ca="1" si="137"/>
        <v>0</v>
      </c>
      <c r="DP143" s="51">
        <f t="shared" ca="1" si="137"/>
        <v>0</v>
      </c>
      <c r="DQ143" s="51">
        <f t="shared" ca="1" si="137"/>
        <v>0</v>
      </c>
      <c r="DR143" s="51">
        <f t="shared" ca="1" si="137"/>
        <v>0</v>
      </c>
      <c r="DS143" s="51">
        <f t="shared" ca="1" si="137"/>
        <v>0</v>
      </c>
      <c r="DT143" s="51">
        <f t="shared" ca="1" si="137"/>
        <v>0</v>
      </c>
      <c r="DU143" s="51">
        <f t="shared" ca="1" si="137"/>
        <v>0</v>
      </c>
      <c r="DV143" s="51">
        <f t="shared" ca="1" si="137"/>
        <v>0</v>
      </c>
      <c r="DW143" s="51">
        <f t="shared" ca="1" si="137"/>
        <v>0</v>
      </c>
    </row>
    <row r="144" spans="1:127" ht="12.95" customHeight="1" x14ac:dyDescent="0.2">
      <c r="B144" t="s">
        <v>72</v>
      </c>
      <c r="E144" s="52">
        <f t="shared" ref="E144:P144" si="138">IF(E143&gt;0,IF(E151&gt;0,IF(E143&gt;E151,-E151,-E143),0),0)</f>
        <v>0</v>
      </c>
      <c r="F144" s="52">
        <f t="shared" si="138"/>
        <v>0</v>
      </c>
      <c r="G144" s="52">
        <f t="shared" ca="1" si="138"/>
        <v>0</v>
      </c>
      <c r="H144" s="52">
        <f t="shared" ca="1" si="138"/>
        <v>0</v>
      </c>
      <c r="I144" s="52">
        <f t="shared" ca="1" si="138"/>
        <v>0</v>
      </c>
      <c r="J144" s="52">
        <f t="shared" ca="1" si="138"/>
        <v>0</v>
      </c>
      <c r="K144" s="52">
        <f t="shared" ca="1" si="138"/>
        <v>0</v>
      </c>
      <c r="L144" s="52">
        <f t="shared" ca="1" si="138"/>
        <v>0</v>
      </c>
      <c r="M144" s="52">
        <f t="shared" ca="1" si="138"/>
        <v>0</v>
      </c>
      <c r="N144" s="52">
        <f t="shared" ca="1" si="138"/>
        <v>0</v>
      </c>
      <c r="O144" s="52">
        <f t="shared" ca="1" si="138"/>
        <v>0</v>
      </c>
      <c r="P144" s="52">
        <f t="shared" ca="1" si="138"/>
        <v>0</v>
      </c>
      <c r="Q144" s="52">
        <f t="shared" ref="Q144:AV144" ca="1" si="139">IF(Q143&gt;0,IF(Q151&gt;0,IF(Q143&gt;Q151,-Q151,-Q143),0),0)</f>
        <v>0</v>
      </c>
      <c r="R144" s="52">
        <f t="shared" ca="1" si="139"/>
        <v>0</v>
      </c>
      <c r="S144" s="52">
        <f t="shared" ca="1" si="139"/>
        <v>0</v>
      </c>
      <c r="T144" s="52">
        <f t="shared" ca="1" si="139"/>
        <v>0</v>
      </c>
      <c r="U144" s="52">
        <f t="shared" ca="1" si="139"/>
        <v>0</v>
      </c>
      <c r="V144" s="52">
        <f t="shared" ca="1" si="139"/>
        <v>0</v>
      </c>
      <c r="W144" s="52">
        <f t="shared" ca="1" si="139"/>
        <v>0</v>
      </c>
      <c r="X144" s="52">
        <f t="shared" ca="1" si="139"/>
        <v>0</v>
      </c>
      <c r="Y144" s="52">
        <f t="shared" ca="1" si="139"/>
        <v>0</v>
      </c>
      <c r="Z144" s="52">
        <f t="shared" ca="1" si="139"/>
        <v>0</v>
      </c>
      <c r="AA144" s="52">
        <f t="shared" ca="1" si="139"/>
        <v>0</v>
      </c>
      <c r="AB144" s="52">
        <f t="shared" ca="1" si="139"/>
        <v>0</v>
      </c>
      <c r="AC144" s="52">
        <f t="shared" ca="1" si="139"/>
        <v>0</v>
      </c>
      <c r="AD144" s="52">
        <f t="shared" ca="1" si="139"/>
        <v>0</v>
      </c>
      <c r="AE144" s="52">
        <f t="shared" ca="1" si="139"/>
        <v>0</v>
      </c>
      <c r="AF144" s="52">
        <f t="shared" ca="1" si="139"/>
        <v>0</v>
      </c>
      <c r="AG144" s="52">
        <f t="shared" ca="1" si="139"/>
        <v>0</v>
      </c>
      <c r="AH144" s="52">
        <f t="shared" ca="1" si="139"/>
        <v>0</v>
      </c>
      <c r="AI144" s="52">
        <f t="shared" ca="1" si="139"/>
        <v>0</v>
      </c>
      <c r="AJ144" s="52">
        <f t="shared" ca="1" si="139"/>
        <v>0</v>
      </c>
      <c r="AK144" s="52">
        <f t="shared" ca="1" si="139"/>
        <v>0</v>
      </c>
      <c r="AL144" s="52">
        <f t="shared" ca="1" si="139"/>
        <v>0</v>
      </c>
      <c r="AM144" s="52">
        <f t="shared" ca="1" si="139"/>
        <v>0</v>
      </c>
      <c r="AN144" s="52">
        <f t="shared" ca="1" si="139"/>
        <v>0</v>
      </c>
      <c r="AO144" s="52">
        <f t="shared" ca="1" si="139"/>
        <v>0</v>
      </c>
      <c r="AP144" s="52">
        <f t="shared" ca="1" si="139"/>
        <v>0</v>
      </c>
      <c r="AQ144" s="52">
        <f t="shared" ca="1" si="139"/>
        <v>0</v>
      </c>
      <c r="AR144" s="52">
        <f t="shared" ca="1" si="139"/>
        <v>0</v>
      </c>
      <c r="AS144" s="52">
        <f t="shared" ca="1" si="139"/>
        <v>0</v>
      </c>
      <c r="AT144" s="52">
        <f t="shared" ca="1" si="139"/>
        <v>0</v>
      </c>
      <c r="AU144" s="52">
        <f t="shared" ca="1" si="139"/>
        <v>0</v>
      </c>
      <c r="AV144" s="52">
        <f t="shared" ca="1" si="139"/>
        <v>0</v>
      </c>
      <c r="AW144" s="52">
        <f t="shared" ref="AW144:CB144" ca="1" si="140">IF(AW143&gt;0,IF(AW151&gt;0,IF(AW143&gt;AW151,-AW151,-AW143),0),0)</f>
        <v>0</v>
      </c>
      <c r="AX144" s="52">
        <f t="shared" ca="1" si="140"/>
        <v>0</v>
      </c>
      <c r="AY144" s="52">
        <f t="shared" ca="1" si="140"/>
        <v>0</v>
      </c>
      <c r="AZ144" s="52">
        <f t="shared" ca="1" si="140"/>
        <v>0</v>
      </c>
      <c r="BA144" s="52">
        <f t="shared" ca="1" si="140"/>
        <v>0</v>
      </c>
      <c r="BB144" s="52">
        <f t="shared" ca="1" si="140"/>
        <v>0</v>
      </c>
      <c r="BC144" s="52">
        <f t="shared" ca="1" si="140"/>
        <v>0</v>
      </c>
      <c r="BD144" s="52">
        <f t="shared" ca="1" si="140"/>
        <v>0</v>
      </c>
      <c r="BE144" s="52">
        <f t="shared" ca="1" si="140"/>
        <v>0</v>
      </c>
      <c r="BF144" s="52">
        <f t="shared" ca="1" si="140"/>
        <v>0</v>
      </c>
      <c r="BG144" s="52">
        <f t="shared" ca="1" si="140"/>
        <v>0</v>
      </c>
      <c r="BH144" s="52">
        <f t="shared" ca="1" si="140"/>
        <v>0</v>
      </c>
      <c r="BI144" s="52">
        <f t="shared" ca="1" si="140"/>
        <v>0</v>
      </c>
      <c r="BJ144" s="52">
        <f t="shared" ca="1" si="140"/>
        <v>0</v>
      </c>
      <c r="BK144" s="52">
        <f t="shared" ca="1" si="140"/>
        <v>0</v>
      </c>
      <c r="BL144" s="52">
        <f t="shared" ca="1" si="140"/>
        <v>0</v>
      </c>
      <c r="BM144" s="52">
        <f t="shared" ca="1" si="140"/>
        <v>0</v>
      </c>
      <c r="BN144" s="52">
        <f t="shared" ca="1" si="140"/>
        <v>0</v>
      </c>
      <c r="BO144" s="52">
        <f t="shared" ca="1" si="140"/>
        <v>0</v>
      </c>
      <c r="BP144" s="52">
        <f t="shared" ca="1" si="140"/>
        <v>0</v>
      </c>
      <c r="BQ144" s="52">
        <f t="shared" ca="1" si="140"/>
        <v>0</v>
      </c>
      <c r="BR144" s="52">
        <f t="shared" ca="1" si="140"/>
        <v>0</v>
      </c>
      <c r="BS144" s="52">
        <f t="shared" ca="1" si="140"/>
        <v>0</v>
      </c>
      <c r="BT144" s="52">
        <f t="shared" ca="1" si="140"/>
        <v>0</v>
      </c>
      <c r="BU144" s="52">
        <f t="shared" ca="1" si="140"/>
        <v>0</v>
      </c>
      <c r="BV144" s="52">
        <f t="shared" ca="1" si="140"/>
        <v>0</v>
      </c>
      <c r="BW144" s="52">
        <f t="shared" ca="1" si="140"/>
        <v>0</v>
      </c>
      <c r="BX144" s="52">
        <f t="shared" ca="1" si="140"/>
        <v>0</v>
      </c>
      <c r="BY144" s="52">
        <f t="shared" ca="1" si="140"/>
        <v>0</v>
      </c>
      <c r="BZ144" s="52">
        <f t="shared" ca="1" si="140"/>
        <v>0</v>
      </c>
      <c r="CA144" s="52">
        <f t="shared" ca="1" si="140"/>
        <v>0</v>
      </c>
      <c r="CB144" s="52">
        <f t="shared" ca="1" si="140"/>
        <v>0</v>
      </c>
      <c r="CC144" s="52">
        <f t="shared" ref="CC144:DH144" ca="1" si="141">IF(CC143&gt;0,IF(CC151&gt;0,IF(CC143&gt;CC151,-CC151,-CC143),0),0)</f>
        <v>0</v>
      </c>
      <c r="CD144" s="52">
        <f t="shared" ca="1" si="141"/>
        <v>0</v>
      </c>
      <c r="CE144" s="52">
        <f t="shared" ca="1" si="141"/>
        <v>0</v>
      </c>
      <c r="CF144" s="52">
        <f t="shared" ca="1" si="141"/>
        <v>0</v>
      </c>
      <c r="CG144" s="52">
        <f t="shared" ca="1" si="141"/>
        <v>0</v>
      </c>
      <c r="CH144" s="52">
        <f t="shared" ca="1" si="141"/>
        <v>0</v>
      </c>
      <c r="CI144" s="52">
        <f t="shared" ca="1" si="141"/>
        <v>0</v>
      </c>
      <c r="CJ144" s="52">
        <f t="shared" ca="1" si="141"/>
        <v>0</v>
      </c>
      <c r="CK144" s="52">
        <f t="shared" ca="1" si="141"/>
        <v>0</v>
      </c>
      <c r="CL144" s="52">
        <f t="shared" ca="1" si="141"/>
        <v>0</v>
      </c>
      <c r="CM144" s="52">
        <f t="shared" ca="1" si="141"/>
        <v>0</v>
      </c>
      <c r="CN144" s="52">
        <f t="shared" ca="1" si="141"/>
        <v>0</v>
      </c>
      <c r="CO144" s="52">
        <f t="shared" ca="1" si="141"/>
        <v>0</v>
      </c>
      <c r="CP144" s="52">
        <f t="shared" ca="1" si="141"/>
        <v>0</v>
      </c>
      <c r="CQ144" s="52">
        <f t="shared" ca="1" si="141"/>
        <v>0</v>
      </c>
      <c r="CR144" s="52">
        <f t="shared" ca="1" si="141"/>
        <v>0</v>
      </c>
      <c r="CS144" s="52">
        <f t="shared" ca="1" si="141"/>
        <v>0</v>
      </c>
      <c r="CT144" s="52">
        <f t="shared" ca="1" si="141"/>
        <v>0</v>
      </c>
      <c r="CU144" s="52">
        <f t="shared" ca="1" si="141"/>
        <v>0</v>
      </c>
      <c r="CV144" s="52">
        <f t="shared" ca="1" si="141"/>
        <v>0</v>
      </c>
      <c r="CW144" s="52">
        <f t="shared" ca="1" si="141"/>
        <v>0</v>
      </c>
      <c r="CX144" s="52">
        <f t="shared" ca="1" si="141"/>
        <v>0</v>
      </c>
      <c r="CY144" s="52">
        <f t="shared" ca="1" si="141"/>
        <v>0</v>
      </c>
      <c r="CZ144" s="52">
        <f t="shared" ca="1" si="141"/>
        <v>0</v>
      </c>
      <c r="DA144" s="52">
        <f t="shared" ca="1" si="141"/>
        <v>0</v>
      </c>
      <c r="DB144" s="52">
        <f t="shared" ca="1" si="141"/>
        <v>0</v>
      </c>
      <c r="DC144" s="52">
        <f t="shared" ca="1" si="141"/>
        <v>0</v>
      </c>
      <c r="DD144" s="52">
        <f t="shared" ca="1" si="141"/>
        <v>0</v>
      </c>
      <c r="DE144" s="52">
        <f t="shared" ca="1" si="141"/>
        <v>0</v>
      </c>
      <c r="DF144" s="52">
        <f t="shared" ca="1" si="141"/>
        <v>0</v>
      </c>
      <c r="DG144" s="52">
        <f t="shared" ca="1" si="141"/>
        <v>0</v>
      </c>
      <c r="DH144" s="52">
        <f t="shared" ca="1" si="141"/>
        <v>0</v>
      </c>
      <c r="DI144" s="52">
        <f t="shared" ref="DI144:DW144" ca="1" si="142">IF(DI143&gt;0,IF(DI151&gt;0,IF(DI143&gt;DI151,-DI151,-DI143),0),0)</f>
        <v>0</v>
      </c>
      <c r="DJ144" s="52">
        <f t="shared" ca="1" si="142"/>
        <v>0</v>
      </c>
      <c r="DK144" s="52">
        <f t="shared" ca="1" si="142"/>
        <v>0</v>
      </c>
      <c r="DL144" s="52">
        <f t="shared" ca="1" si="142"/>
        <v>0</v>
      </c>
      <c r="DM144" s="52">
        <f t="shared" ca="1" si="142"/>
        <v>0</v>
      </c>
      <c r="DN144" s="52">
        <f t="shared" ca="1" si="142"/>
        <v>0</v>
      </c>
      <c r="DO144" s="52">
        <f t="shared" ca="1" si="142"/>
        <v>0</v>
      </c>
      <c r="DP144" s="52">
        <f t="shared" ca="1" si="142"/>
        <v>0</v>
      </c>
      <c r="DQ144" s="52">
        <f t="shared" ca="1" si="142"/>
        <v>0</v>
      </c>
      <c r="DR144" s="52">
        <f t="shared" ca="1" si="142"/>
        <v>0</v>
      </c>
      <c r="DS144" s="52">
        <f t="shared" ca="1" si="142"/>
        <v>0</v>
      </c>
      <c r="DT144" s="52">
        <f t="shared" ca="1" si="142"/>
        <v>0</v>
      </c>
      <c r="DU144" s="52">
        <f t="shared" ca="1" si="142"/>
        <v>0</v>
      </c>
      <c r="DV144" s="52">
        <f t="shared" ca="1" si="142"/>
        <v>0</v>
      </c>
      <c r="DW144" s="52">
        <f t="shared" ca="1" si="142"/>
        <v>0</v>
      </c>
    </row>
    <row r="145" spans="1:127" ht="12.95" customHeight="1" x14ac:dyDescent="0.2">
      <c r="B145" t="s">
        <v>73</v>
      </c>
      <c r="E145" s="51">
        <f t="shared" ref="E145:P145" si="143">IF(SUM(E143:E144)&gt;0,SUM(E143:E144),0)</f>
        <v>0</v>
      </c>
      <c r="F145" s="51">
        <f t="shared" si="143"/>
        <v>0</v>
      </c>
      <c r="G145" s="51">
        <f t="shared" ca="1" si="143"/>
        <v>0</v>
      </c>
      <c r="H145" s="51">
        <f t="shared" ca="1" si="143"/>
        <v>0</v>
      </c>
      <c r="I145" s="51">
        <f t="shared" ca="1" si="143"/>
        <v>0</v>
      </c>
      <c r="J145" s="51">
        <f t="shared" ca="1" si="143"/>
        <v>0</v>
      </c>
      <c r="K145" s="51">
        <f t="shared" ca="1" si="143"/>
        <v>0</v>
      </c>
      <c r="L145" s="51">
        <f t="shared" ca="1" si="143"/>
        <v>0</v>
      </c>
      <c r="M145" s="51">
        <f t="shared" ca="1" si="143"/>
        <v>0</v>
      </c>
      <c r="N145" s="51">
        <f t="shared" ca="1" si="143"/>
        <v>0</v>
      </c>
      <c r="O145" s="51">
        <f t="shared" ca="1" si="143"/>
        <v>0</v>
      </c>
      <c r="P145" s="51">
        <f t="shared" ca="1" si="143"/>
        <v>0</v>
      </c>
      <c r="Q145" s="51">
        <f t="shared" ref="Q145:AV145" ca="1" si="144">IF(SUM(Q143:Q144)&gt;0,SUM(Q143:Q144),0)</f>
        <v>0</v>
      </c>
      <c r="R145" s="51">
        <f t="shared" ca="1" si="144"/>
        <v>0</v>
      </c>
      <c r="S145" s="51">
        <f t="shared" ca="1" si="144"/>
        <v>0</v>
      </c>
      <c r="T145" s="51">
        <f t="shared" ca="1" si="144"/>
        <v>0</v>
      </c>
      <c r="U145" s="51">
        <f t="shared" ca="1" si="144"/>
        <v>0</v>
      </c>
      <c r="V145" s="51">
        <f t="shared" ca="1" si="144"/>
        <v>0</v>
      </c>
      <c r="W145" s="51">
        <f t="shared" ca="1" si="144"/>
        <v>0</v>
      </c>
      <c r="X145" s="51">
        <f t="shared" ca="1" si="144"/>
        <v>0</v>
      </c>
      <c r="Y145" s="51">
        <f t="shared" ca="1" si="144"/>
        <v>0</v>
      </c>
      <c r="Z145" s="51">
        <f t="shared" ca="1" si="144"/>
        <v>0</v>
      </c>
      <c r="AA145" s="51">
        <f t="shared" ca="1" si="144"/>
        <v>0</v>
      </c>
      <c r="AB145" s="51">
        <f t="shared" ca="1" si="144"/>
        <v>0</v>
      </c>
      <c r="AC145" s="51">
        <f t="shared" ca="1" si="144"/>
        <v>0</v>
      </c>
      <c r="AD145" s="51">
        <f t="shared" ca="1" si="144"/>
        <v>0</v>
      </c>
      <c r="AE145" s="51">
        <f t="shared" ca="1" si="144"/>
        <v>0</v>
      </c>
      <c r="AF145" s="51">
        <f t="shared" ca="1" si="144"/>
        <v>0</v>
      </c>
      <c r="AG145" s="51">
        <f t="shared" ca="1" si="144"/>
        <v>0</v>
      </c>
      <c r="AH145" s="51">
        <f t="shared" ca="1" si="144"/>
        <v>0</v>
      </c>
      <c r="AI145" s="51">
        <f t="shared" ca="1" si="144"/>
        <v>0</v>
      </c>
      <c r="AJ145" s="51">
        <f t="shared" ca="1" si="144"/>
        <v>0</v>
      </c>
      <c r="AK145" s="51">
        <f t="shared" ca="1" si="144"/>
        <v>0</v>
      </c>
      <c r="AL145" s="51">
        <f t="shared" ca="1" si="144"/>
        <v>0</v>
      </c>
      <c r="AM145" s="51">
        <f t="shared" ca="1" si="144"/>
        <v>0</v>
      </c>
      <c r="AN145" s="51">
        <f t="shared" ca="1" si="144"/>
        <v>0</v>
      </c>
      <c r="AO145" s="51">
        <f t="shared" ca="1" si="144"/>
        <v>0</v>
      </c>
      <c r="AP145" s="51">
        <f t="shared" ca="1" si="144"/>
        <v>0</v>
      </c>
      <c r="AQ145" s="51">
        <f t="shared" ca="1" si="144"/>
        <v>0</v>
      </c>
      <c r="AR145" s="51">
        <f t="shared" ca="1" si="144"/>
        <v>0</v>
      </c>
      <c r="AS145" s="51">
        <f t="shared" ca="1" si="144"/>
        <v>0</v>
      </c>
      <c r="AT145" s="51">
        <f t="shared" ca="1" si="144"/>
        <v>0</v>
      </c>
      <c r="AU145" s="51">
        <f t="shared" ca="1" si="144"/>
        <v>0</v>
      </c>
      <c r="AV145" s="51">
        <f t="shared" ca="1" si="144"/>
        <v>0</v>
      </c>
      <c r="AW145" s="51">
        <f t="shared" ref="AW145:CB145" ca="1" si="145">IF(SUM(AW143:AW144)&gt;0,SUM(AW143:AW144),0)</f>
        <v>0</v>
      </c>
      <c r="AX145" s="51">
        <f t="shared" ca="1" si="145"/>
        <v>0</v>
      </c>
      <c r="AY145" s="51">
        <f t="shared" ca="1" si="145"/>
        <v>0</v>
      </c>
      <c r="AZ145" s="51">
        <f t="shared" ca="1" si="145"/>
        <v>0</v>
      </c>
      <c r="BA145" s="51">
        <f t="shared" ca="1" si="145"/>
        <v>0</v>
      </c>
      <c r="BB145" s="51">
        <f t="shared" ca="1" si="145"/>
        <v>0</v>
      </c>
      <c r="BC145" s="51">
        <f t="shared" ca="1" si="145"/>
        <v>0</v>
      </c>
      <c r="BD145" s="51">
        <f t="shared" ca="1" si="145"/>
        <v>0</v>
      </c>
      <c r="BE145" s="51">
        <f t="shared" ca="1" si="145"/>
        <v>0</v>
      </c>
      <c r="BF145" s="51">
        <f t="shared" ca="1" si="145"/>
        <v>0</v>
      </c>
      <c r="BG145" s="51">
        <f t="shared" ca="1" si="145"/>
        <v>0</v>
      </c>
      <c r="BH145" s="51">
        <f t="shared" ca="1" si="145"/>
        <v>0</v>
      </c>
      <c r="BI145" s="51">
        <f t="shared" ca="1" si="145"/>
        <v>0</v>
      </c>
      <c r="BJ145" s="51">
        <f t="shared" ca="1" si="145"/>
        <v>0</v>
      </c>
      <c r="BK145" s="51">
        <f t="shared" ca="1" si="145"/>
        <v>0</v>
      </c>
      <c r="BL145" s="51">
        <f t="shared" ca="1" si="145"/>
        <v>0</v>
      </c>
      <c r="BM145" s="51">
        <f t="shared" ca="1" si="145"/>
        <v>0</v>
      </c>
      <c r="BN145" s="51">
        <f t="shared" ca="1" si="145"/>
        <v>0</v>
      </c>
      <c r="BO145" s="51">
        <f t="shared" ca="1" si="145"/>
        <v>0</v>
      </c>
      <c r="BP145" s="51">
        <f t="shared" ca="1" si="145"/>
        <v>0</v>
      </c>
      <c r="BQ145" s="51">
        <f t="shared" ca="1" si="145"/>
        <v>0</v>
      </c>
      <c r="BR145" s="51">
        <f t="shared" ca="1" si="145"/>
        <v>0</v>
      </c>
      <c r="BS145" s="51">
        <f t="shared" ca="1" si="145"/>
        <v>0</v>
      </c>
      <c r="BT145" s="51">
        <f t="shared" ca="1" si="145"/>
        <v>0</v>
      </c>
      <c r="BU145" s="51">
        <f t="shared" ca="1" si="145"/>
        <v>0</v>
      </c>
      <c r="BV145" s="51">
        <f t="shared" ca="1" si="145"/>
        <v>0</v>
      </c>
      <c r="BW145" s="51">
        <f t="shared" ca="1" si="145"/>
        <v>0</v>
      </c>
      <c r="BX145" s="51">
        <f t="shared" ca="1" si="145"/>
        <v>0</v>
      </c>
      <c r="BY145" s="51">
        <f t="shared" ca="1" si="145"/>
        <v>0</v>
      </c>
      <c r="BZ145" s="51">
        <f t="shared" ca="1" si="145"/>
        <v>0</v>
      </c>
      <c r="CA145" s="51">
        <f t="shared" ca="1" si="145"/>
        <v>0</v>
      </c>
      <c r="CB145" s="51">
        <f t="shared" ca="1" si="145"/>
        <v>0</v>
      </c>
      <c r="CC145" s="51">
        <f t="shared" ref="CC145:DH145" ca="1" si="146">IF(SUM(CC143:CC144)&gt;0,SUM(CC143:CC144),0)</f>
        <v>0</v>
      </c>
      <c r="CD145" s="51">
        <f t="shared" ca="1" si="146"/>
        <v>0</v>
      </c>
      <c r="CE145" s="51">
        <f t="shared" ca="1" si="146"/>
        <v>0</v>
      </c>
      <c r="CF145" s="51">
        <f t="shared" ca="1" si="146"/>
        <v>0</v>
      </c>
      <c r="CG145" s="51">
        <f t="shared" ca="1" si="146"/>
        <v>0</v>
      </c>
      <c r="CH145" s="51">
        <f t="shared" ca="1" si="146"/>
        <v>0</v>
      </c>
      <c r="CI145" s="51">
        <f t="shared" ca="1" si="146"/>
        <v>0</v>
      </c>
      <c r="CJ145" s="51">
        <f t="shared" ca="1" si="146"/>
        <v>0</v>
      </c>
      <c r="CK145" s="51">
        <f t="shared" ca="1" si="146"/>
        <v>0</v>
      </c>
      <c r="CL145" s="51">
        <f t="shared" ca="1" si="146"/>
        <v>0</v>
      </c>
      <c r="CM145" s="51">
        <f t="shared" ca="1" si="146"/>
        <v>0</v>
      </c>
      <c r="CN145" s="51">
        <f t="shared" ca="1" si="146"/>
        <v>0</v>
      </c>
      <c r="CO145" s="51">
        <f t="shared" ca="1" si="146"/>
        <v>0</v>
      </c>
      <c r="CP145" s="51">
        <f t="shared" ca="1" si="146"/>
        <v>0</v>
      </c>
      <c r="CQ145" s="51">
        <f t="shared" ca="1" si="146"/>
        <v>0</v>
      </c>
      <c r="CR145" s="51">
        <f t="shared" ca="1" si="146"/>
        <v>0</v>
      </c>
      <c r="CS145" s="51">
        <f t="shared" ca="1" si="146"/>
        <v>0</v>
      </c>
      <c r="CT145" s="51">
        <f t="shared" ca="1" si="146"/>
        <v>0</v>
      </c>
      <c r="CU145" s="51">
        <f t="shared" ca="1" si="146"/>
        <v>0</v>
      </c>
      <c r="CV145" s="51">
        <f t="shared" ca="1" si="146"/>
        <v>0</v>
      </c>
      <c r="CW145" s="51">
        <f t="shared" ca="1" si="146"/>
        <v>0</v>
      </c>
      <c r="CX145" s="51">
        <f t="shared" ca="1" si="146"/>
        <v>0</v>
      </c>
      <c r="CY145" s="51">
        <f t="shared" ca="1" si="146"/>
        <v>0</v>
      </c>
      <c r="CZ145" s="51">
        <f t="shared" ca="1" si="146"/>
        <v>0</v>
      </c>
      <c r="DA145" s="51">
        <f t="shared" ca="1" si="146"/>
        <v>0</v>
      </c>
      <c r="DB145" s="51">
        <f t="shared" ca="1" si="146"/>
        <v>0</v>
      </c>
      <c r="DC145" s="51">
        <f t="shared" ca="1" si="146"/>
        <v>0</v>
      </c>
      <c r="DD145" s="51">
        <f t="shared" ca="1" si="146"/>
        <v>0</v>
      </c>
      <c r="DE145" s="51">
        <f t="shared" ca="1" si="146"/>
        <v>0</v>
      </c>
      <c r="DF145" s="51">
        <f t="shared" ca="1" si="146"/>
        <v>0</v>
      </c>
      <c r="DG145" s="51">
        <f t="shared" ca="1" si="146"/>
        <v>0</v>
      </c>
      <c r="DH145" s="51">
        <f t="shared" ca="1" si="146"/>
        <v>0</v>
      </c>
      <c r="DI145" s="51">
        <f t="shared" ref="DI145:DW145" ca="1" si="147">IF(SUM(DI143:DI144)&gt;0,SUM(DI143:DI144),0)</f>
        <v>0</v>
      </c>
      <c r="DJ145" s="51">
        <f t="shared" ca="1" si="147"/>
        <v>0</v>
      </c>
      <c r="DK145" s="51">
        <f t="shared" ca="1" si="147"/>
        <v>0</v>
      </c>
      <c r="DL145" s="51">
        <f t="shared" ca="1" si="147"/>
        <v>0</v>
      </c>
      <c r="DM145" s="51">
        <f t="shared" ca="1" si="147"/>
        <v>0</v>
      </c>
      <c r="DN145" s="51">
        <f t="shared" ca="1" si="147"/>
        <v>0</v>
      </c>
      <c r="DO145" s="51">
        <f t="shared" ca="1" si="147"/>
        <v>0</v>
      </c>
      <c r="DP145" s="51">
        <f t="shared" ca="1" si="147"/>
        <v>0</v>
      </c>
      <c r="DQ145" s="51">
        <f t="shared" ca="1" si="147"/>
        <v>0</v>
      </c>
      <c r="DR145" s="51">
        <f t="shared" ca="1" si="147"/>
        <v>0</v>
      </c>
      <c r="DS145" s="51">
        <f t="shared" ca="1" si="147"/>
        <v>0</v>
      </c>
      <c r="DT145" s="51">
        <f t="shared" ca="1" si="147"/>
        <v>0</v>
      </c>
      <c r="DU145" s="51">
        <f t="shared" ca="1" si="147"/>
        <v>0</v>
      </c>
      <c r="DV145" s="51">
        <f t="shared" ca="1" si="147"/>
        <v>0</v>
      </c>
      <c r="DW145" s="51">
        <f t="shared" ca="1" si="147"/>
        <v>0</v>
      </c>
    </row>
    <row r="146" spans="1:127" ht="12.95" customHeight="1" x14ac:dyDescent="0.2"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1"/>
      <c r="CP146" s="51"/>
      <c r="CQ146" s="51"/>
      <c r="CR146" s="51"/>
      <c r="CS146" s="51"/>
      <c r="CT146" s="51"/>
      <c r="CU146" s="51"/>
      <c r="CV146" s="51"/>
      <c r="CW146" s="51"/>
      <c r="CX146" s="51"/>
      <c r="CY146" s="51"/>
      <c r="CZ146" s="51"/>
      <c r="DA146" s="51"/>
      <c r="DB146" s="51"/>
      <c r="DC146" s="51"/>
      <c r="DD146" s="51"/>
      <c r="DE146" s="51"/>
      <c r="DF146" s="51"/>
      <c r="DG146" s="51"/>
      <c r="DH146" s="51"/>
      <c r="DI146" s="51"/>
      <c r="DJ146" s="51"/>
      <c r="DK146" s="51"/>
      <c r="DL146" s="51"/>
      <c r="DM146" s="51"/>
      <c r="DN146" s="51"/>
      <c r="DO146" s="51"/>
      <c r="DP146" s="51"/>
      <c r="DQ146" s="51"/>
      <c r="DR146" s="51"/>
      <c r="DS146" s="51"/>
      <c r="DT146" s="51"/>
      <c r="DU146" s="51"/>
      <c r="DV146" s="51"/>
      <c r="DW146" s="51"/>
    </row>
    <row r="147" spans="1:127" ht="12.95" customHeight="1" x14ac:dyDescent="0.2">
      <c r="B147" t="s">
        <v>74</v>
      </c>
      <c r="E147" s="53">
        <f>E145*'General Data'!$C21</f>
        <v>0</v>
      </c>
      <c r="F147" s="53">
        <f>F145*'General Data'!$C21</f>
        <v>0</v>
      </c>
      <c r="G147" s="53">
        <f ca="1">G145*'General Data'!$C21</f>
        <v>0</v>
      </c>
      <c r="H147" s="53">
        <f ca="1">H145*'General Data'!$C21</f>
        <v>0</v>
      </c>
      <c r="I147" s="53">
        <f ca="1">I145*'General Data'!$C21</f>
        <v>0</v>
      </c>
      <c r="J147" s="53">
        <f ca="1">J145*'General Data'!$C21</f>
        <v>0</v>
      </c>
      <c r="K147" s="53">
        <f ca="1">K145*'General Data'!$C21</f>
        <v>0</v>
      </c>
      <c r="L147" s="53">
        <f ca="1">L145*'General Data'!$C21</f>
        <v>0</v>
      </c>
      <c r="M147" s="53">
        <f ca="1">M145*'General Data'!$C21</f>
        <v>0</v>
      </c>
      <c r="N147" s="53">
        <f ca="1">N145*'General Data'!$C21</f>
        <v>0</v>
      </c>
      <c r="O147" s="53">
        <f ca="1">O145*'General Data'!$C21</f>
        <v>0</v>
      </c>
      <c r="P147" s="53">
        <f ca="1">P145*'General Data'!$C21</f>
        <v>0</v>
      </c>
      <c r="Q147" s="53">
        <f ca="1">Q145*'General Data'!$C21</f>
        <v>0</v>
      </c>
      <c r="R147" s="53">
        <f ca="1">R145*'General Data'!$C21</f>
        <v>0</v>
      </c>
      <c r="S147" s="53">
        <f ca="1">S145*'General Data'!$C21</f>
        <v>0</v>
      </c>
      <c r="T147" s="53">
        <f ca="1">T145*'General Data'!$C21</f>
        <v>0</v>
      </c>
      <c r="U147" s="53">
        <f ca="1">U145*'General Data'!$C21</f>
        <v>0</v>
      </c>
      <c r="V147" s="53">
        <f ca="1">V145*'General Data'!$C21</f>
        <v>0</v>
      </c>
      <c r="W147" s="53">
        <f ca="1">W145*'General Data'!$C21</f>
        <v>0</v>
      </c>
      <c r="X147" s="53">
        <f ca="1">X145*'General Data'!$C21</f>
        <v>0</v>
      </c>
      <c r="Y147" s="53">
        <f ca="1">Y145*'General Data'!$C21</f>
        <v>0</v>
      </c>
      <c r="Z147" s="53">
        <f ca="1">Z145*'General Data'!$C21</f>
        <v>0</v>
      </c>
      <c r="AA147" s="53">
        <f ca="1">AA145*'General Data'!$C21</f>
        <v>0</v>
      </c>
      <c r="AB147" s="53">
        <f ca="1">AB145*'General Data'!$C21</f>
        <v>0</v>
      </c>
      <c r="AC147" s="53">
        <f ca="1">AC145*'General Data'!$C21</f>
        <v>0</v>
      </c>
      <c r="AD147" s="53">
        <f ca="1">AD145*'General Data'!$C21</f>
        <v>0</v>
      </c>
      <c r="AE147" s="53">
        <f ca="1">AE145*'General Data'!$C21</f>
        <v>0</v>
      </c>
      <c r="AF147" s="53">
        <f ca="1">AF145*'General Data'!$C21</f>
        <v>0</v>
      </c>
      <c r="AG147" s="53">
        <f ca="1">AG145*'General Data'!$C21</f>
        <v>0</v>
      </c>
      <c r="AH147" s="53">
        <f ca="1">AH145*'General Data'!$C21</f>
        <v>0</v>
      </c>
      <c r="AI147" s="53">
        <f ca="1">AI145*'General Data'!$C21</f>
        <v>0</v>
      </c>
      <c r="AJ147" s="53">
        <f ca="1">AJ145*'General Data'!$C21</f>
        <v>0</v>
      </c>
      <c r="AK147" s="53">
        <f ca="1">AK145*'General Data'!$C21</f>
        <v>0</v>
      </c>
      <c r="AL147" s="53">
        <f ca="1">AL145*'General Data'!$C21</f>
        <v>0</v>
      </c>
      <c r="AM147" s="53">
        <f ca="1">AM145*'General Data'!$C21</f>
        <v>0</v>
      </c>
      <c r="AN147" s="53">
        <f ca="1">AN145*'General Data'!$C21</f>
        <v>0</v>
      </c>
      <c r="AO147" s="53">
        <f ca="1">AO145*'General Data'!$C21</f>
        <v>0</v>
      </c>
      <c r="AP147" s="53">
        <f ca="1">AP145*'General Data'!$C21</f>
        <v>0</v>
      </c>
      <c r="AQ147" s="53">
        <f ca="1">AQ145*'General Data'!$C21</f>
        <v>0</v>
      </c>
      <c r="AR147" s="53">
        <f ca="1">AR145*'General Data'!$C21</f>
        <v>0</v>
      </c>
      <c r="AS147" s="53">
        <f ca="1">AS145*'General Data'!$C21</f>
        <v>0</v>
      </c>
      <c r="AT147" s="53">
        <f ca="1">AT145*'General Data'!$C21</f>
        <v>0</v>
      </c>
      <c r="AU147" s="53">
        <f ca="1">AU145*'General Data'!$C21</f>
        <v>0</v>
      </c>
      <c r="AV147" s="53">
        <f ca="1">AV145*'General Data'!$C21</f>
        <v>0</v>
      </c>
      <c r="AW147" s="53">
        <f ca="1">AW145*'General Data'!$C21</f>
        <v>0</v>
      </c>
      <c r="AX147" s="53">
        <f ca="1">AX145*'General Data'!$C21</f>
        <v>0</v>
      </c>
      <c r="AY147" s="53">
        <f ca="1">AY145*'General Data'!$C21</f>
        <v>0</v>
      </c>
      <c r="AZ147" s="53">
        <f ca="1">AZ145*'General Data'!$C21</f>
        <v>0</v>
      </c>
      <c r="BA147" s="53">
        <f ca="1">BA145*'General Data'!$C21</f>
        <v>0</v>
      </c>
      <c r="BB147" s="53">
        <f ca="1">BB145*'General Data'!$C21</f>
        <v>0</v>
      </c>
      <c r="BC147" s="53">
        <f ca="1">BC145*'General Data'!$C21</f>
        <v>0</v>
      </c>
      <c r="BD147" s="53">
        <f ca="1">BD145*'General Data'!$C21</f>
        <v>0</v>
      </c>
      <c r="BE147" s="53">
        <f ca="1">BE145*'General Data'!$C21</f>
        <v>0</v>
      </c>
      <c r="BF147" s="53">
        <f ca="1">BF145*'General Data'!$C21</f>
        <v>0</v>
      </c>
      <c r="BG147" s="53">
        <f ca="1">BG145*'General Data'!$C21</f>
        <v>0</v>
      </c>
      <c r="BH147" s="53">
        <f ca="1">BH145*'General Data'!$C21</f>
        <v>0</v>
      </c>
      <c r="BI147" s="53">
        <f ca="1">BI145*'General Data'!$C21</f>
        <v>0</v>
      </c>
      <c r="BJ147" s="53">
        <f ca="1">BJ145*'General Data'!$C21</f>
        <v>0</v>
      </c>
      <c r="BK147" s="53">
        <f ca="1">BK145*'General Data'!$C21</f>
        <v>0</v>
      </c>
      <c r="BL147" s="53">
        <f ca="1">BL145*'General Data'!$C21</f>
        <v>0</v>
      </c>
      <c r="BM147" s="53">
        <f ca="1">BM145*'General Data'!$C21</f>
        <v>0</v>
      </c>
      <c r="BN147" s="53">
        <f ca="1">BN145*'General Data'!$C21</f>
        <v>0</v>
      </c>
      <c r="BO147" s="53">
        <f ca="1">BO145*'General Data'!$C21</f>
        <v>0</v>
      </c>
      <c r="BP147" s="53">
        <f ca="1">BP145*'General Data'!$C21</f>
        <v>0</v>
      </c>
      <c r="BQ147" s="53">
        <f ca="1">BQ145*'General Data'!$C21</f>
        <v>0</v>
      </c>
      <c r="BR147" s="53">
        <f ca="1">BR145*'General Data'!$C21</f>
        <v>0</v>
      </c>
      <c r="BS147" s="53">
        <f ca="1">BS145*'General Data'!$C21</f>
        <v>0</v>
      </c>
      <c r="BT147" s="53">
        <f ca="1">BT145*'General Data'!$C21</f>
        <v>0</v>
      </c>
      <c r="BU147" s="53">
        <f ca="1">BU145*'General Data'!$C21</f>
        <v>0</v>
      </c>
      <c r="BV147" s="53">
        <f ca="1">BV145*'General Data'!$C21</f>
        <v>0</v>
      </c>
      <c r="BW147" s="53">
        <f ca="1">BW145*'General Data'!$C21</f>
        <v>0</v>
      </c>
      <c r="BX147" s="53">
        <f ca="1">BX145*'General Data'!$C21</f>
        <v>0</v>
      </c>
      <c r="BY147" s="53">
        <f ca="1">BY145*'General Data'!$C21</f>
        <v>0</v>
      </c>
      <c r="BZ147" s="53">
        <f ca="1">BZ145*'General Data'!$C21</f>
        <v>0</v>
      </c>
      <c r="CA147" s="53">
        <f ca="1">CA145*'General Data'!$C21</f>
        <v>0</v>
      </c>
      <c r="CB147" s="53">
        <f ca="1">CB145*'General Data'!$C21</f>
        <v>0</v>
      </c>
      <c r="CC147" s="53">
        <f ca="1">CC145*'General Data'!$C21</f>
        <v>0</v>
      </c>
      <c r="CD147" s="53">
        <f ca="1">CD145*'General Data'!$C21</f>
        <v>0</v>
      </c>
      <c r="CE147" s="53">
        <f ca="1">CE145*'General Data'!$C21</f>
        <v>0</v>
      </c>
      <c r="CF147" s="53">
        <f ca="1">CF145*'General Data'!$C21</f>
        <v>0</v>
      </c>
      <c r="CG147" s="53">
        <f ca="1">CG145*'General Data'!$C21</f>
        <v>0</v>
      </c>
      <c r="CH147" s="53">
        <f ca="1">CH145*'General Data'!$C21</f>
        <v>0</v>
      </c>
      <c r="CI147" s="53">
        <f ca="1">CI145*'General Data'!$C21</f>
        <v>0</v>
      </c>
      <c r="CJ147" s="53">
        <f ca="1">CJ145*'General Data'!$C21</f>
        <v>0</v>
      </c>
      <c r="CK147" s="53">
        <f ca="1">CK145*'General Data'!$C21</f>
        <v>0</v>
      </c>
      <c r="CL147" s="53">
        <f ca="1">CL145*'General Data'!$C21</f>
        <v>0</v>
      </c>
      <c r="CM147" s="53">
        <f ca="1">CM145*'General Data'!$C21</f>
        <v>0</v>
      </c>
      <c r="CN147" s="53">
        <f ca="1">CN145*'General Data'!$C21</f>
        <v>0</v>
      </c>
      <c r="CO147" s="53">
        <f ca="1">CO145*'General Data'!$C21</f>
        <v>0</v>
      </c>
      <c r="CP147" s="53">
        <f ca="1">CP145*'General Data'!$C21</f>
        <v>0</v>
      </c>
      <c r="CQ147" s="53">
        <f ca="1">CQ145*'General Data'!$C21</f>
        <v>0</v>
      </c>
      <c r="CR147" s="53">
        <f ca="1">CR145*'General Data'!$C21</f>
        <v>0</v>
      </c>
      <c r="CS147" s="53">
        <f ca="1">CS145*'General Data'!$C21</f>
        <v>0</v>
      </c>
      <c r="CT147" s="53">
        <f ca="1">CT145*'General Data'!$C21</f>
        <v>0</v>
      </c>
      <c r="CU147" s="53">
        <f ca="1">CU145*'General Data'!$C21</f>
        <v>0</v>
      </c>
      <c r="CV147" s="53">
        <f ca="1">CV145*'General Data'!$C21</f>
        <v>0</v>
      </c>
      <c r="CW147" s="53">
        <f ca="1">CW145*'General Data'!$C21</f>
        <v>0</v>
      </c>
      <c r="CX147" s="53">
        <f ca="1">CX145*'General Data'!$C21</f>
        <v>0</v>
      </c>
      <c r="CY147" s="53">
        <f ca="1">CY145*'General Data'!$C21</f>
        <v>0</v>
      </c>
      <c r="CZ147" s="53">
        <f ca="1">CZ145*'General Data'!$C21</f>
        <v>0</v>
      </c>
      <c r="DA147" s="53">
        <f ca="1">DA145*'General Data'!$C21</f>
        <v>0</v>
      </c>
      <c r="DB147" s="53">
        <f ca="1">DB145*'General Data'!$C21</f>
        <v>0</v>
      </c>
      <c r="DC147" s="53">
        <f ca="1">DC145*'General Data'!$C21</f>
        <v>0</v>
      </c>
      <c r="DD147" s="53">
        <f ca="1">DD145*'General Data'!$C21</f>
        <v>0</v>
      </c>
      <c r="DE147" s="53">
        <f ca="1">DE145*'General Data'!$C21</f>
        <v>0</v>
      </c>
      <c r="DF147" s="53">
        <f ca="1">DF145*'General Data'!$C21</f>
        <v>0</v>
      </c>
      <c r="DG147" s="53">
        <f ca="1">DG145*'General Data'!$C21</f>
        <v>0</v>
      </c>
      <c r="DH147" s="53">
        <f ca="1">DH145*'General Data'!$C21</f>
        <v>0</v>
      </c>
      <c r="DI147" s="53">
        <f ca="1">DI145*'General Data'!$C21</f>
        <v>0</v>
      </c>
      <c r="DJ147" s="53">
        <f ca="1">DJ145*'General Data'!$C21</f>
        <v>0</v>
      </c>
      <c r="DK147" s="53">
        <f ca="1">DK145*'General Data'!$C21</f>
        <v>0</v>
      </c>
      <c r="DL147" s="53">
        <f ca="1">DL145*'General Data'!$C21</f>
        <v>0</v>
      </c>
      <c r="DM147" s="53">
        <f ca="1">DM145*'General Data'!$C21</f>
        <v>0</v>
      </c>
      <c r="DN147" s="53">
        <f ca="1">DN145*'General Data'!$C21</f>
        <v>0</v>
      </c>
      <c r="DO147" s="53">
        <f ca="1">DO145*'General Data'!$C21</f>
        <v>0</v>
      </c>
      <c r="DP147" s="53">
        <f ca="1">DP145*'General Data'!$C21</f>
        <v>0</v>
      </c>
      <c r="DQ147" s="53">
        <f ca="1">DQ145*'General Data'!$C21</f>
        <v>0</v>
      </c>
      <c r="DR147" s="53">
        <f ca="1">DR145*'General Data'!$C21</f>
        <v>0</v>
      </c>
      <c r="DS147" s="53">
        <f ca="1">DS145*'General Data'!$C21</f>
        <v>0</v>
      </c>
      <c r="DT147" s="53">
        <f ca="1">DT145*'General Data'!$C21</f>
        <v>0</v>
      </c>
      <c r="DU147" s="53">
        <f ca="1">DU145*'General Data'!$C21</f>
        <v>0</v>
      </c>
      <c r="DV147" s="53">
        <f ca="1">DV145*'General Data'!$C21</f>
        <v>0</v>
      </c>
      <c r="DW147" s="53">
        <f ca="1">DW145*'General Data'!$C21</f>
        <v>0</v>
      </c>
    </row>
    <row r="148" spans="1:127" ht="12.95" customHeight="1" x14ac:dyDescent="0.2">
      <c r="B148" t="s">
        <v>75</v>
      </c>
      <c r="E148" s="52">
        <f>E145*'General Data'!$C22</f>
        <v>0</v>
      </c>
      <c r="F148" s="52">
        <f>F145*'General Data'!$C22</f>
        <v>0</v>
      </c>
      <c r="G148" s="52">
        <f ca="1">G145*'General Data'!$C22</f>
        <v>0</v>
      </c>
      <c r="H148" s="52">
        <f ca="1">H145*'General Data'!$C22</f>
        <v>0</v>
      </c>
      <c r="I148" s="52">
        <f ca="1">I145*'General Data'!$C22</f>
        <v>0</v>
      </c>
      <c r="J148" s="52">
        <f ca="1">J145*'General Data'!$C22</f>
        <v>0</v>
      </c>
      <c r="K148" s="52">
        <f ca="1">K145*'General Data'!$C22</f>
        <v>0</v>
      </c>
      <c r="L148" s="52">
        <f ca="1">L145*'General Data'!$C22</f>
        <v>0</v>
      </c>
      <c r="M148" s="52">
        <f ca="1">M145*'General Data'!$C22</f>
        <v>0</v>
      </c>
      <c r="N148" s="52">
        <f ca="1">N145*'General Data'!$C22</f>
        <v>0</v>
      </c>
      <c r="O148" s="52">
        <f ca="1">O145*'General Data'!$C22</f>
        <v>0</v>
      </c>
      <c r="P148" s="52">
        <f ca="1">P145*'General Data'!$C22</f>
        <v>0</v>
      </c>
      <c r="Q148" s="52">
        <f ca="1">Q145*'General Data'!$C22</f>
        <v>0</v>
      </c>
      <c r="R148" s="52">
        <f ca="1">R145*'General Data'!$C22</f>
        <v>0</v>
      </c>
      <c r="S148" s="52">
        <f ca="1">S145*'General Data'!$C22</f>
        <v>0</v>
      </c>
      <c r="T148" s="52">
        <f ca="1">T145*'General Data'!$C22</f>
        <v>0</v>
      </c>
      <c r="U148" s="52">
        <f ca="1">U145*'General Data'!$C22</f>
        <v>0</v>
      </c>
      <c r="V148" s="52">
        <f ca="1">V145*'General Data'!$C22</f>
        <v>0</v>
      </c>
      <c r="W148" s="52">
        <f ca="1">W145*'General Data'!$C22</f>
        <v>0</v>
      </c>
      <c r="X148" s="52">
        <f ca="1">X145*'General Data'!$C22</f>
        <v>0</v>
      </c>
      <c r="Y148" s="52">
        <f ca="1">Y145*'General Data'!$C22</f>
        <v>0</v>
      </c>
      <c r="Z148" s="52">
        <f ca="1">Z145*'General Data'!$C22</f>
        <v>0</v>
      </c>
      <c r="AA148" s="52">
        <f ca="1">AA145*'General Data'!$C22</f>
        <v>0</v>
      </c>
      <c r="AB148" s="52">
        <f ca="1">AB145*'General Data'!$C22</f>
        <v>0</v>
      </c>
      <c r="AC148" s="52">
        <f ca="1">AC145*'General Data'!$C22</f>
        <v>0</v>
      </c>
      <c r="AD148" s="52">
        <f ca="1">AD145*'General Data'!$C22</f>
        <v>0</v>
      </c>
      <c r="AE148" s="52">
        <f ca="1">AE145*'General Data'!$C22</f>
        <v>0</v>
      </c>
      <c r="AF148" s="52">
        <f ca="1">AF145*'General Data'!$C22</f>
        <v>0</v>
      </c>
      <c r="AG148" s="52">
        <f ca="1">AG145*'General Data'!$C22</f>
        <v>0</v>
      </c>
      <c r="AH148" s="52">
        <f ca="1">AH145*'General Data'!$C22</f>
        <v>0</v>
      </c>
      <c r="AI148" s="52">
        <f ca="1">AI145*'General Data'!$C22</f>
        <v>0</v>
      </c>
      <c r="AJ148" s="52">
        <f ca="1">AJ145*'General Data'!$C22</f>
        <v>0</v>
      </c>
      <c r="AK148" s="52">
        <f ca="1">AK145*'General Data'!$C22</f>
        <v>0</v>
      </c>
      <c r="AL148" s="52">
        <f ca="1">AL145*'General Data'!$C22</f>
        <v>0</v>
      </c>
      <c r="AM148" s="52">
        <f ca="1">AM145*'General Data'!$C22</f>
        <v>0</v>
      </c>
      <c r="AN148" s="52">
        <f ca="1">AN145*'General Data'!$C22</f>
        <v>0</v>
      </c>
      <c r="AO148" s="52">
        <f ca="1">AO145*'General Data'!$C22</f>
        <v>0</v>
      </c>
      <c r="AP148" s="52">
        <f ca="1">AP145*'General Data'!$C22</f>
        <v>0</v>
      </c>
      <c r="AQ148" s="52">
        <f ca="1">AQ145*'General Data'!$C22</f>
        <v>0</v>
      </c>
      <c r="AR148" s="52">
        <f ca="1">AR145*'General Data'!$C22</f>
        <v>0</v>
      </c>
      <c r="AS148" s="52">
        <f ca="1">AS145*'General Data'!$C22</f>
        <v>0</v>
      </c>
      <c r="AT148" s="52">
        <f ca="1">AT145*'General Data'!$C22</f>
        <v>0</v>
      </c>
      <c r="AU148" s="52">
        <f ca="1">AU145*'General Data'!$C22</f>
        <v>0</v>
      </c>
      <c r="AV148" s="52">
        <f ca="1">AV145*'General Data'!$C22</f>
        <v>0</v>
      </c>
      <c r="AW148" s="52">
        <f ca="1">AW145*'General Data'!$C22</f>
        <v>0</v>
      </c>
      <c r="AX148" s="52">
        <f ca="1">AX145*'General Data'!$C22</f>
        <v>0</v>
      </c>
      <c r="AY148" s="52">
        <f ca="1">AY145*'General Data'!$C22</f>
        <v>0</v>
      </c>
      <c r="AZ148" s="52">
        <f ca="1">AZ145*'General Data'!$C22</f>
        <v>0</v>
      </c>
      <c r="BA148" s="52">
        <f ca="1">BA145*'General Data'!$C22</f>
        <v>0</v>
      </c>
      <c r="BB148" s="52">
        <f ca="1">BB145*'General Data'!$C22</f>
        <v>0</v>
      </c>
      <c r="BC148" s="52">
        <f ca="1">BC145*'General Data'!$C22</f>
        <v>0</v>
      </c>
      <c r="BD148" s="52">
        <f ca="1">BD145*'General Data'!$C22</f>
        <v>0</v>
      </c>
      <c r="BE148" s="52">
        <f ca="1">BE145*'General Data'!$C22</f>
        <v>0</v>
      </c>
      <c r="BF148" s="52">
        <f ca="1">BF145*'General Data'!$C22</f>
        <v>0</v>
      </c>
      <c r="BG148" s="52">
        <f ca="1">BG145*'General Data'!$C22</f>
        <v>0</v>
      </c>
      <c r="BH148" s="52">
        <f ca="1">BH145*'General Data'!$C22</f>
        <v>0</v>
      </c>
      <c r="BI148" s="52">
        <f ca="1">BI145*'General Data'!$C22</f>
        <v>0</v>
      </c>
      <c r="BJ148" s="52">
        <f ca="1">BJ145*'General Data'!$C22</f>
        <v>0</v>
      </c>
      <c r="BK148" s="52">
        <f ca="1">BK145*'General Data'!$C22</f>
        <v>0</v>
      </c>
      <c r="BL148" s="52">
        <f ca="1">BL145*'General Data'!$C22</f>
        <v>0</v>
      </c>
      <c r="BM148" s="52">
        <f ca="1">BM145*'General Data'!$C22</f>
        <v>0</v>
      </c>
      <c r="BN148" s="52">
        <f ca="1">BN145*'General Data'!$C22</f>
        <v>0</v>
      </c>
      <c r="BO148" s="52">
        <f ca="1">BO145*'General Data'!$C22</f>
        <v>0</v>
      </c>
      <c r="BP148" s="52">
        <f ca="1">BP145*'General Data'!$C22</f>
        <v>0</v>
      </c>
      <c r="BQ148" s="52">
        <f ca="1">BQ145*'General Data'!$C22</f>
        <v>0</v>
      </c>
      <c r="BR148" s="52">
        <f ca="1">BR145*'General Data'!$C22</f>
        <v>0</v>
      </c>
      <c r="BS148" s="52">
        <f ca="1">BS145*'General Data'!$C22</f>
        <v>0</v>
      </c>
      <c r="BT148" s="52">
        <f ca="1">BT145*'General Data'!$C22</f>
        <v>0</v>
      </c>
      <c r="BU148" s="52">
        <f ca="1">BU145*'General Data'!$C22</f>
        <v>0</v>
      </c>
      <c r="BV148" s="52">
        <f ca="1">BV145*'General Data'!$C22</f>
        <v>0</v>
      </c>
      <c r="BW148" s="52">
        <f ca="1">BW145*'General Data'!$C22</f>
        <v>0</v>
      </c>
      <c r="BX148" s="52">
        <f ca="1">BX145*'General Data'!$C22</f>
        <v>0</v>
      </c>
      <c r="BY148" s="52">
        <f ca="1">BY145*'General Data'!$C22</f>
        <v>0</v>
      </c>
      <c r="BZ148" s="52">
        <f ca="1">BZ145*'General Data'!$C22</f>
        <v>0</v>
      </c>
      <c r="CA148" s="52">
        <f ca="1">CA145*'General Data'!$C22</f>
        <v>0</v>
      </c>
      <c r="CB148" s="52">
        <f ca="1">CB145*'General Data'!$C22</f>
        <v>0</v>
      </c>
      <c r="CC148" s="52">
        <f ca="1">CC145*'General Data'!$C22</f>
        <v>0</v>
      </c>
      <c r="CD148" s="52">
        <f ca="1">CD145*'General Data'!$C22</f>
        <v>0</v>
      </c>
      <c r="CE148" s="52">
        <f ca="1">CE145*'General Data'!$C22</f>
        <v>0</v>
      </c>
      <c r="CF148" s="52">
        <f ca="1">CF145*'General Data'!$C22</f>
        <v>0</v>
      </c>
      <c r="CG148" s="52">
        <f ca="1">CG145*'General Data'!$C22</f>
        <v>0</v>
      </c>
      <c r="CH148" s="52">
        <f ca="1">CH145*'General Data'!$C22</f>
        <v>0</v>
      </c>
      <c r="CI148" s="52">
        <f ca="1">CI145*'General Data'!$C22</f>
        <v>0</v>
      </c>
      <c r="CJ148" s="52">
        <f ca="1">CJ145*'General Data'!$C22</f>
        <v>0</v>
      </c>
      <c r="CK148" s="52">
        <f ca="1">CK145*'General Data'!$C22</f>
        <v>0</v>
      </c>
      <c r="CL148" s="52">
        <f ca="1">CL145*'General Data'!$C22</f>
        <v>0</v>
      </c>
      <c r="CM148" s="52">
        <f ca="1">CM145*'General Data'!$C22</f>
        <v>0</v>
      </c>
      <c r="CN148" s="52">
        <f ca="1">CN145*'General Data'!$C22</f>
        <v>0</v>
      </c>
      <c r="CO148" s="52">
        <f ca="1">CO145*'General Data'!$C22</f>
        <v>0</v>
      </c>
      <c r="CP148" s="52">
        <f ca="1">CP145*'General Data'!$C22</f>
        <v>0</v>
      </c>
      <c r="CQ148" s="52">
        <f ca="1">CQ145*'General Data'!$C22</f>
        <v>0</v>
      </c>
      <c r="CR148" s="52">
        <f ca="1">CR145*'General Data'!$C22</f>
        <v>0</v>
      </c>
      <c r="CS148" s="52">
        <f ca="1">CS145*'General Data'!$C22</f>
        <v>0</v>
      </c>
      <c r="CT148" s="52">
        <f ca="1">CT145*'General Data'!$C22</f>
        <v>0</v>
      </c>
      <c r="CU148" s="52">
        <f ca="1">CU145*'General Data'!$C22</f>
        <v>0</v>
      </c>
      <c r="CV148" s="52">
        <f ca="1">CV145*'General Data'!$C22</f>
        <v>0</v>
      </c>
      <c r="CW148" s="52">
        <f ca="1">CW145*'General Data'!$C22</f>
        <v>0</v>
      </c>
      <c r="CX148" s="52">
        <f ca="1">CX145*'General Data'!$C22</f>
        <v>0</v>
      </c>
      <c r="CY148" s="52">
        <f ca="1">CY145*'General Data'!$C22</f>
        <v>0</v>
      </c>
      <c r="CZ148" s="52">
        <f ca="1">CZ145*'General Data'!$C22</f>
        <v>0</v>
      </c>
      <c r="DA148" s="52">
        <f ca="1">DA145*'General Data'!$C22</f>
        <v>0</v>
      </c>
      <c r="DB148" s="52">
        <f ca="1">DB145*'General Data'!$C22</f>
        <v>0</v>
      </c>
      <c r="DC148" s="52">
        <f ca="1">DC145*'General Data'!$C22</f>
        <v>0</v>
      </c>
      <c r="DD148" s="52">
        <f ca="1">DD145*'General Data'!$C22</f>
        <v>0</v>
      </c>
      <c r="DE148" s="52">
        <f ca="1">DE145*'General Data'!$C22</f>
        <v>0</v>
      </c>
      <c r="DF148" s="52">
        <f ca="1">DF145*'General Data'!$C22</f>
        <v>0</v>
      </c>
      <c r="DG148" s="52">
        <f ca="1">DG145*'General Data'!$C22</f>
        <v>0</v>
      </c>
      <c r="DH148" s="52">
        <f ca="1">DH145*'General Data'!$C22</f>
        <v>0</v>
      </c>
      <c r="DI148" s="52">
        <f ca="1">DI145*'General Data'!$C22</f>
        <v>0</v>
      </c>
      <c r="DJ148" s="52">
        <f ca="1">DJ145*'General Data'!$C22</f>
        <v>0</v>
      </c>
      <c r="DK148" s="52">
        <f ca="1">DK145*'General Data'!$C22</f>
        <v>0</v>
      </c>
      <c r="DL148" s="52">
        <f ca="1">DL145*'General Data'!$C22</f>
        <v>0</v>
      </c>
      <c r="DM148" s="52">
        <f ca="1">DM145*'General Data'!$C22</f>
        <v>0</v>
      </c>
      <c r="DN148" s="52">
        <f ca="1">DN145*'General Data'!$C22</f>
        <v>0</v>
      </c>
      <c r="DO148" s="52">
        <f ca="1">DO145*'General Data'!$C22</f>
        <v>0</v>
      </c>
      <c r="DP148" s="52">
        <f ca="1">DP145*'General Data'!$C22</f>
        <v>0</v>
      </c>
      <c r="DQ148" s="52">
        <f ca="1">DQ145*'General Data'!$C22</f>
        <v>0</v>
      </c>
      <c r="DR148" s="52">
        <f ca="1">DR145*'General Data'!$C22</f>
        <v>0</v>
      </c>
      <c r="DS148" s="52">
        <f ca="1">DS145*'General Data'!$C22</f>
        <v>0</v>
      </c>
      <c r="DT148" s="52">
        <f ca="1">DT145*'General Data'!$C22</f>
        <v>0</v>
      </c>
      <c r="DU148" s="52">
        <f ca="1">DU145*'General Data'!$C22</f>
        <v>0</v>
      </c>
      <c r="DV148" s="52">
        <f ca="1">DV145*'General Data'!$C22</f>
        <v>0</v>
      </c>
      <c r="DW148" s="52">
        <f ca="1">DW145*'General Data'!$C22</f>
        <v>0</v>
      </c>
    </row>
    <row r="149" spans="1:127" ht="12.95" customHeight="1" thickBot="1" x14ac:dyDescent="0.25">
      <c r="B149" t="s">
        <v>76</v>
      </c>
      <c r="E149" s="57">
        <f t="shared" ref="E149:P149" si="148">SUM(E147:E148)</f>
        <v>0</v>
      </c>
      <c r="F149" s="57">
        <f t="shared" si="148"/>
        <v>0</v>
      </c>
      <c r="G149" s="57">
        <f t="shared" ca="1" si="148"/>
        <v>0</v>
      </c>
      <c r="H149" s="57">
        <f t="shared" ca="1" si="148"/>
        <v>0</v>
      </c>
      <c r="I149" s="57">
        <f t="shared" ca="1" si="148"/>
        <v>0</v>
      </c>
      <c r="J149" s="57">
        <f t="shared" ca="1" si="148"/>
        <v>0</v>
      </c>
      <c r="K149" s="57">
        <f t="shared" ca="1" si="148"/>
        <v>0</v>
      </c>
      <c r="L149" s="57">
        <f t="shared" ca="1" si="148"/>
        <v>0</v>
      </c>
      <c r="M149" s="57">
        <f t="shared" ca="1" si="148"/>
        <v>0</v>
      </c>
      <c r="N149" s="57">
        <f t="shared" ca="1" si="148"/>
        <v>0</v>
      </c>
      <c r="O149" s="57">
        <f t="shared" ca="1" si="148"/>
        <v>0</v>
      </c>
      <c r="P149" s="57">
        <f t="shared" ca="1" si="148"/>
        <v>0</v>
      </c>
      <c r="Q149" s="57">
        <f t="shared" ref="Q149:AV149" ca="1" si="149">SUM(Q147:Q148)</f>
        <v>0</v>
      </c>
      <c r="R149" s="57">
        <f t="shared" ca="1" si="149"/>
        <v>0</v>
      </c>
      <c r="S149" s="57">
        <f t="shared" ca="1" si="149"/>
        <v>0</v>
      </c>
      <c r="T149" s="57">
        <f t="shared" ca="1" si="149"/>
        <v>0</v>
      </c>
      <c r="U149" s="57">
        <f t="shared" ca="1" si="149"/>
        <v>0</v>
      </c>
      <c r="V149" s="57">
        <f t="shared" ca="1" si="149"/>
        <v>0</v>
      </c>
      <c r="W149" s="57">
        <f t="shared" ca="1" si="149"/>
        <v>0</v>
      </c>
      <c r="X149" s="57">
        <f t="shared" ca="1" si="149"/>
        <v>0</v>
      </c>
      <c r="Y149" s="57">
        <f t="shared" ca="1" si="149"/>
        <v>0</v>
      </c>
      <c r="Z149" s="57">
        <f t="shared" ca="1" si="149"/>
        <v>0</v>
      </c>
      <c r="AA149" s="57">
        <f t="shared" ca="1" si="149"/>
        <v>0</v>
      </c>
      <c r="AB149" s="57">
        <f t="shared" ca="1" si="149"/>
        <v>0</v>
      </c>
      <c r="AC149" s="57">
        <f t="shared" ca="1" si="149"/>
        <v>0</v>
      </c>
      <c r="AD149" s="57">
        <f t="shared" ca="1" si="149"/>
        <v>0</v>
      </c>
      <c r="AE149" s="57">
        <f t="shared" ca="1" si="149"/>
        <v>0</v>
      </c>
      <c r="AF149" s="57">
        <f t="shared" ca="1" si="149"/>
        <v>0</v>
      </c>
      <c r="AG149" s="57">
        <f t="shared" ca="1" si="149"/>
        <v>0</v>
      </c>
      <c r="AH149" s="57">
        <f t="shared" ca="1" si="149"/>
        <v>0</v>
      </c>
      <c r="AI149" s="57">
        <f t="shared" ca="1" si="149"/>
        <v>0</v>
      </c>
      <c r="AJ149" s="57">
        <f t="shared" ca="1" si="149"/>
        <v>0</v>
      </c>
      <c r="AK149" s="57">
        <f t="shared" ca="1" si="149"/>
        <v>0</v>
      </c>
      <c r="AL149" s="57">
        <f t="shared" ca="1" si="149"/>
        <v>0</v>
      </c>
      <c r="AM149" s="57">
        <f t="shared" ca="1" si="149"/>
        <v>0</v>
      </c>
      <c r="AN149" s="57">
        <f t="shared" ca="1" si="149"/>
        <v>0</v>
      </c>
      <c r="AO149" s="57">
        <f t="shared" ca="1" si="149"/>
        <v>0</v>
      </c>
      <c r="AP149" s="57">
        <f t="shared" ca="1" si="149"/>
        <v>0</v>
      </c>
      <c r="AQ149" s="57">
        <f t="shared" ca="1" si="149"/>
        <v>0</v>
      </c>
      <c r="AR149" s="57">
        <f t="shared" ca="1" si="149"/>
        <v>0</v>
      </c>
      <c r="AS149" s="57">
        <f t="shared" ca="1" si="149"/>
        <v>0</v>
      </c>
      <c r="AT149" s="57">
        <f t="shared" ca="1" si="149"/>
        <v>0</v>
      </c>
      <c r="AU149" s="57">
        <f t="shared" ca="1" si="149"/>
        <v>0</v>
      </c>
      <c r="AV149" s="57">
        <f t="shared" ca="1" si="149"/>
        <v>0</v>
      </c>
      <c r="AW149" s="57">
        <f t="shared" ref="AW149:CB149" ca="1" si="150">SUM(AW147:AW148)</f>
        <v>0</v>
      </c>
      <c r="AX149" s="57">
        <f t="shared" ca="1" si="150"/>
        <v>0</v>
      </c>
      <c r="AY149" s="57">
        <f t="shared" ca="1" si="150"/>
        <v>0</v>
      </c>
      <c r="AZ149" s="57">
        <f t="shared" ca="1" si="150"/>
        <v>0</v>
      </c>
      <c r="BA149" s="57">
        <f t="shared" ca="1" si="150"/>
        <v>0</v>
      </c>
      <c r="BB149" s="57">
        <f t="shared" ca="1" si="150"/>
        <v>0</v>
      </c>
      <c r="BC149" s="57">
        <f t="shared" ca="1" si="150"/>
        <v>0</v>
      </c>
      <c r="BD149" s="57">
        <f t="shared" ca="1" si="150"/>
        <v>0</v>
      </c>
      <c r="BE149" s="57">
        <f t="shared" ca="1" si="150"/>
        <v>0</v>
      </c>
      <c r="BF149" s="57">
        <f t="shared" ca="1" si="150"/>
        <v>0</v>
      </c>
      <c r="BG149" s="57">
        <f t="shared" ca="1" si="150"/>
        <v>0</v>
      </c>
      <c r="BH149" s="57">
        <f t="shared" ca="1" si="150"/>
        <v>0</v>
      </c>
      <c r="BI149" s="57">
        <f t="shared" ca="1" si="150"/>
        <v>0</v>
      </c>
      <c r="BJ149" s="57">
        <f t="shared" ca="1" si="150"/>
        <v>0</v>
      </c>
      <c r="BK149" s="57">
        <f t="shared" ca="1" si="150"/>
        <v>0</v>
      </c>
      <c r="BL149" s="57">
        <f t="shared" ca="1" si="150"/>
        <v>0</v>
      </c>
      <c r="BM149" s="57">
        <f t="shared" ca="1" si="150"/>
        <v>0</v>
      </c>
      <c r="BN149" s="57">
        <f t="shared" ca="1" si="150"/>
        <v>0</v>
      </c>
      <c r="BO149" s="57">
        <f t="shared" ca="1" si="150"/>
        <v>0</v>
      </c>
      <c r="BP149" s="57">
        <f t="shared" ca="1" si="150"/>
        <v>0</v>
      </c>
      <c r="BQ149" s="57">
        <f t="shared" ca="1" si="150"/>
        <v>0</v>
      </c>
      <c r="BR149" s="57">
        <f t="shared" ca="1" si="150"/>
        <v>0</v>
      </c>
      <c r="BS149" s="57">
        <f t="shared" ca="1" si="150"/>
        <v>0</v>
      </c>
      <c r="BT149" s="57">
        <f t="shared" ca="1" si="150"/>
        <v>0</v>
      </c>
      <c r="BU149" s="57">
        <f t="shared" ca="1" si="150"/>
        <v>0</v>
      </c>
      <c r="BV149" s="57">
        <f t="shared" ca="1" si="150"/>
        <v>0</v>
      </c>
      <c r="BW149" s="57">
        <f t="shared" ca="1" si="150"/>
        <v>0</v>
      </c>
      <c r="BX149" s="57">
        <f t="shared" ca="1" si="150"/>
        <v>0</v>
      </c>
      <c r="BY149" s="57">
        <f t="shared" ca="1" si="150"/>
        <v>0</v>
      </c>
      <c r="BZ149" s="57">
        <f t="shared" ca="1" si="150"/>
        <v>0</v>
      </c>
      <c r="CA149" s="57">
        <f t="shared" ca="1" si="150"/>
        <v>0</v>
      </c>
      <c r="CB149" s="57">
        <f t="shared" ca="1" si="150"/>
        <v>0</v>
      </c>
      <c r="CC149" s="57">
        <f t="shared" ref="CC149:DH149" ca="1" si="151">SUM(CC147:CC148)</f>
        <v>0</v>
      </c>
      <c r="CD149" s="57">
        <f t="shared" ca="1" si="151"/>
        <v>0</v>
      </c>
      <c r="CE149" s="57">
        <f t="shared" ca="1" si="151"/>
        <v>0</v>
      </c>
      <c r="CF149" s="57">
        <f t="shared" ca="1" si="151"/>
        <v>0</v>
      </c>
      <c r="CG149" s="57">
        <f t="shared" ca="1" si="151"/>
        <v>0</v>
      </c>
      <c r="CH149" s="57">
        <f t="shared" ca="1" si="151"/>
        <v>0</v>
      </c>
      <c r="CI149" s="57">
        <f t="shared" ca="1" si="151"/>
        <v>0</v>
      </c>
      <c r="CJ149" s="57">
        <f t="shared" ca="1" si="151"/>
        <v>0</v>
      </c>
      <c r="CK149" s="57">
        <f t="shared" ca="1" si="151"/>
        <v>0</v>
      </c>
      <c r="CL149" s="57">
        <f t="shared" ca="1" si="151"/>
        <v>0</v>
      </c>
      <c r="CM149" s="57">
        <f t="shared" ca="1" si="151"/>
        <v>0</v>
      </c>
      <c r="CN149" s="57">
        <f t="shared" ca="1" si="151"/>
        <v>0</v>
      </c>
      <c r="CO149" s="57">
        <f t="shared" ca="1" si="151"/>
        <v>0</v>
      </c>
      <c r="CP149" s="57">
        <f t="shared" ca="1" si="151"/>
        <v>0</v>
      </c>
      <c r="CQ149" s="57">
        <f t="shared" ca="1" si="151"/>
        <v>0</v>
      </c>
      <c r="CR149" s="57">
        <f t="shared" ca="1" si="151"/>
        <v>0</v>
      </c>
      <c r="CS149" s="57">
        <f t="shared" ca="1" si="151"/>
        <v>0</v>
      </c>
      <c r="CT149" s="57">
        <f t="shared" ca="1" si="151"/>
        <v>0</v>
      </c>
      <c r="CU149" s="57">
        <f t="shared" ca="1" si="151"/>
        <v>0</v>
      </c>
      <c r="CV149" s="57">
        <f t="shared" ca="1" si="151"/>
        <v>0</v>
      </c>
      <c r="CW149" s="57">
        <f t="shared" ca="1" si="151"/>
        <v>0</v>
      </c>
      <c r="CX149" s="57">
        <f t="shared" ca="1" si="151"/>
        <v>0</v>
      </c>
      <c r="CY149" s="57">
        <f t="shared" ca="1" si="151"/>
        <v>0</v>
      </c>
      <c r="CZ149" s="57">
        <f t="shared" ca="1" si="151"/>
        <v>0</v>
      </c>
      <c r="DA149" s="57">
        <f t="shared" ca="1" si="151"/>
        <v>0</v>
      </c>
      <c r="DB149" s="57">
        <f t="shared" ca="1" si="151"/>
        <v>0</v>
      </c>
      <c r="DC149" s="57">
        <f t="shared" ca="1" si="151"/>
        <v>0</v>
      </c>
      <c r="DD149" s="57">
        <f t="shared" ca="1" si="151"/>
        <v>0</v>
      </c>
      <c r="DE149" s="57">
        <f t="shared" ca="1" si="151"/>
        <v>0</v>
      </c>
      <c r="DF149" s="57">
        <f t="shared" ca="1" si="151"/>
        <v>0</v>
      </c>
      <c r="DG149" s="57">
        <f t="shared" ca="1" si="151"/>
        <v>0</v>
      </c>
      <c r="DH149" s="57">
        <f t="shared" ca="1" si="151"/>
        <v>0</v>
      </c>
      <c r="DI149" s="57">
        <f t="shared" ref="DI149:DW149" ca="1" si="152">SUM(DI147:DI148)</f>
        <v>0</v>
      </c>
      <c r="DJ149" s="57">
        <f t="shared" ca="1" si="152"/>
        <v>0</v>
      </c>
      <c r="DK149" s="57">
        <f t="shared" ca="1" si="152"/>
        <v>0</v>
      </c>
      <c r="DL149" s="57">
        <f t="shared" ca="1" si="152"/>
        <v>0</v>
      </c>
      <c r="DM149" s="57">
        <f t="shared" ca="1" si="152"/>
        <v>0</v>
      </c>
      <c r="DN149" s="57">
        <f t="shared" ca="1" si="152"/>
        <v>0</v>
      </c>
      <c r="DO149" s="57">
        <f t="shared" ca="1" si="152"/>
        <v>0</v>
      </c>
      <c r="DP149" s="57">
        <f t="shared" ca="1" si="152"/>
        <v>0</v>
      </c>
      <c r="DQ149" s="57">
        <f t="shared" ca="1" si="152"/>
        <v>0</v>
      </c>
      <c r="DR149" s="57">
        <f t="shared" ca="1" si="152"/>
        <v>0</v>
      </c>
      <c r="DS149" s="57">
        <f t="shared" ca="1" si="152"/>
        <v>0</v>
      </c>
      <c r="DT149" s="57">
        <f t="shared" ca="1" si="152"/>
        <v>0</v>
      </c>
      <c r="DU149" s="57">
        <f t="shared" ca="1" si="152"/>
        <v>0</v>
      </c>
      <c r="DV149" s="57">
        <f t="shared" ca="1" si="152"/>
        <v>0</v>
      </c>
      <c r="DW149" s="57">
        <f t="shared" ca="1" si="152"/>
        <v>0</v>
      </c>
    </row>
    <row r="150" spans="1:127" ht="12.95" customHeight="1" thickTop="1" x14ac:dyDescent="0.2"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/>
      <c r="CE150" s="51"/>
      <c r="CF150" s="51"/>
      <c r="CG150" s="51"/>
      <c r="CH150" s="51"/>
      <c r="CI150" s="51"/>
      <c r="CJ150" s="51"/>
      <c r="CK150" s="51"/>
      <c r="CL150" s="51"/>
      <c r="CM150" s="51"/>
      <c r="CN150" s="51"/>
      <c r="CO150" s="51"/>
      <c r="CP150" s="51"/>
      <c r="CQ150" s="51"/>
      <c r="CR150" s="51"/>
      <c r="CS150" s="51"/>
      <c r="CT150" s="51"/>
      <c r="CU150" s="51"/>
      <c r="CV150" s="51"/>
      <c r="CW150" s="51"/>
      <c r="CX150" s="51"/>
      <c r="CY150" s="51"/>
      <c r="CZ150" s="51"/>
      <c r="DA150" s="51"/>
      <c r="DB150" s="51"/>
      <c r="DC150" s="51"/>
      <c r="DD150" s="51"/>
      <c r="DE150" s="51"/>
      <c r="DF150" s="51"/>
      <c r="DG150" s="51"/>
      <c r="DH150" s="51"/>
      <c r="DI150" s="51"/>
      <c r="DJ150" s="51"/>
      <c r="DK150" s="51"/>
      <c r="DL150" s="51"/>
      <c r="DM150" s="51"/>
      <c r="DN150" s="51"/>
      <c r="DO150" s="51"/>
      <c r="DP150" s="51"/>
      <c r="DQ150" s="51"/>
      <c r="DR150" s="51"/>
      <c r="DS150" s="51"/>
      <c r="DT150" s="51"/>
      <c r="DU150" s="51"/>
      <c r="DV150" s="51"/>
      <c r="DW150" s="51"/>
    </row>
    <row r="151" spans="1:127" ht="12.95" customHeight="1" x14ac:dyDescent="0.2">
      <c r="B151" t="s">
        <v>77</v>
      </c>
      <c r="E151" s="51">
        <f t="shared" ref="E151:P151" si="153">D154</f>
        <v>0</v>
      </c>
      <c r="F151" s="51">
        <f t="shared" si="153"/>
        <v>0</v>
      </c>
      <c r="G151" s="51">
        <f t="shared" si="153"/>
        <v>0</v>
      </c>
      <c r="H151" s="51">
        <f t="shared" ca="1" si="153"/>
        <v>0</v>
      </c>
      <c r="I151" s="51">
        <f t="shared" ca="1" si="153"/>
        <v>0</v>
      </c>
      <c r="J151" s="51">
        <f t="shared" ca="1" si="153"/>
        <v>0</v>
      </c>
      <c r="K151" s="51">
        <f t="shared" ca="1" si="153"/>
        <v>0</v>
      </c>
      <c r="L151" s="51">
        <f t="shared" ca="1" si="153"/>
        <v>0</v>
      </c>
      <c r="M151" s="51">
        <f t="shared" ca="1" si="153"/>
        <v>0</v>
      </c>
      <c r="N151" s="51">
        <f t="shared" ca="1" si="153"/>
        <v>0</v>
      </c>
      <c r="O151" s="51">
        <f t="shared" ca="1" si="153"/>
        <v>0</v>
      </c>
      <c r="P151" s="51">
        <f t="shared" ca="1" si="153"/>
        <v>0</v>
      </c>
      <c r="Q151" s="51">
        <f t="shared" ref="Q151:AV151" ca="1" si="154">P154</f>
        <v>0</v>
      </c>
      <c r="R151" s="51">
        <f t="shared" ca="1" si="154"/>
        <v>0</v>
      </c>
      <c r="S151" s="51">
        <f t="shared" ca="1" si="154"/>
        <v>0</v>
      </c>
      <c r="T151" s="51">
        <f t="shared" ca="1" si="154"/>
        <v>0</v>
      </c>
      <c r="U151" s="51">
        <f t="shared" ca="1" si="154"/>
        <v>0</v>
      </c>
      <c r="V151" s="51">
        <f t="shared" ca="1" si="154"/>
        <v>0</v>
      </c>
      <c r="W151" s="51">
        <f t="shared" ca="1" si="154"/>
        <v>0</v>
      </c>
      <c r="X151" s="51">
        <f t="shared" ca="1" si="154"/>
        <v>0</v>
      </c>
      <c r="Y151" s="51">
        <f t="shared" ca="1" si="154"/>
        <v>0</v>
      </c>
      <c r="Z151" s="51">
        <f t="shared" ca="1" si="154"/>
        <v>0</v>
      </c>
      <c r="AA151" s="51">
        <f t="shared" ca="1" si="154"/>
        <v>0</v>
      </c>
      <c r="AB151" s="51">
        <f t="shared" ca="1" si="154"/>
        <v>0</v>
      </c>
      <c r="AC151" s="51">
        <f t="shared" ca="1" si="154"/>
        <v>0</v>
      </c>
      <c r="AD151" s="51">
        <f t="shared" ca="1" si="154"/>
        <v>0</v>
      </c>
      <c r="AE151" s="51">
        <f t="shared" ca="1" si="154"/>
        <v>0</v>
      </c>
      <c r="AF151" s="51">
        <f t="shared" ca="1" si="154"/>
        <v>0</v>
      </c>
      <c r="AG151" s="51">
        <f t="shared" ca="1" si="154"/>
        <v>0</v>
      </c>
      <c r="AH151" s="51">
        <f t="shared" ca="1" si="154"/>
        <v>0</v>
      </c>
      <c r="AI151" s="51">
        <f t="shared" ca="1" si="154"/>
        <v>0</v>
      </c>
      <c r="AJ151" s="51">
        <f t="shared" ca="1" si="154"/>
        <v>0</v>
      </c>
      <c r="AK151" s="51">
        <f t="shared" ca="1" si="154"/>
        <v>0</v>
      </c>
      <c r="AL151" s="51">
        <f t="shared" ca="1" si="154"/>
        <v>0</v>
      </c>
      <c r="AM151" s="51">
        <f t="shared" ca="1" si="154"/>
        <v>0</v>
      </c>
      <c r="AN151" s="51">
        <f t="shared" ca="1" si="154"/>
        <v>0</v>
      </c>
      <c r="AO151" s="51">
        <f t="shared" ca="1" si="154"/>
        <v>0</v>
      </c>
      <c r="AP151" s="51">
        <f t="shared" ca="1" si="154"/>
        <v>0</v>
      </c>
      <c r="AQ151" s="51">
        <f t="shared" ca="1" si="154"/>
        <v>0</v>
      </c>
      <c r="AR151" s="51">
        <f t="shared" ca="1" si="154"/>
        <v>0</v>
      </c>
      <c r="AS151" s="51">
        <f t="shared" ca="1" si="154"/>
        <v>0</v>
      </c>
      <c r="AT151" s="51">
        <f t="shared" ca="1" si="154"/>
        <v>0</v>
      </c>
      <c r="AU151" s="51">
        <f t="shared" ca="1" si="154"/>
        <v>0</v>
      </c>
      <c r="AV151" s="51">
        <f t="shared" ca="1" si="154"/>
        <v>0</v>
      </c>
      <c r="AW151" s="51">
        <f t="shared" ref="AW151:CB151" ca="1" si="155">AV154</f>
        <v>0</v>
      </c>
      <c r="AX151" s="51">
        <f t="shared" ca="1" si="155"/>
        <v>0</v>
      </c>
      <c r="AY151" s="51">
        <f t="shared" ca="1" si="155"/>
        <v>0</v>
      </c>
      <c r="AZ151" s="51">
        <f t="shared" ca="1" si="155"/>
        <v>0</v>
      </c>
      <c r="BA151" s="51">
        <f t="shared" ca="1" si="155"/>
        <v>0</v>
      </c>
      <c r="BB151" s="51">
        <f t="shared" ca="1" si="155"/>
        <v>0</v>
      </c>
      <c r="BC151" s="51">
        <f t="shared" ca="1" si="155"/>
        <v>0</v>
      </c>
      <c r="BD151" s="51">
        <f t="shared" ca="1" si="155"/>
        <v>0</v>
      </c>
      <c r="BE151" s="51">
        <f t="shared" ca="1" si="155"/>
        <v>0</v>
      </c>
      <c r="BF151" s="51">
        <f t="shared" ca="1" si="155"/>
        <v>0</v>
      </c>
      <c r="BG151" s="51">
        <f t="shared" ca="1" si="155"/>
        <v>0</v>
      </c>
      <c r="BH151" s="51">
        <f t="shared" ca="1" si="155"/>
        <v>0</v>
      </c>
      <c r="BI151" s="51">
        <f t="shared" ca="1" si="155"/>
        <v>0</v>
      </c>
      <c r="BJ151" s="51">
        <f t="shared" ca="1" si="155"/>
        <v>0</v>
      </c>
      <c r="BK151" s="51">
        <f t="shared" ca="1" si="155"/>
        <v>0</v>
      </c>
      <c r="BL151" s="51">
        <f t="shared" ca="1" si="155"/>
        <v>0</v>
      </c>
      <c r="BM151" s="51">
        <f t="shared" ca="1" si="155"/>
        <v>0</v>
      </c>
      <c r="BN151" s="51">
        <f t="shared" ca="1" si="155"/>
        <v>0</v>
      </c>
      <c r="BO151" s="51">
        <f t="shared" ca="1" si="155"/>
        <v>0</v>
      </c>
      <c r="BP151" s="51">
        <f t="shared" ca="1" si="155"/>
        <v>0</v>
      </c>
      <c r="BQ151" s="51">
        <f t="shared" ca="1" si="155"/>
        <v>0</v>
      </c>
      <c r="BR151" s="51">
        <f t="shared" ca="1" si="155"/>
        <v>0</v>
      </c>
      <c r="BS151" s="51">
        <f t="shared" ca="1" si="155"/>
        <v>0</v>
      </c>
      <c r="BT151" s="51">
        <f t="shared" ca="1" si="155"/>
        <v>0</v>
      </c>
      <c r="BU151" s="51">
        <f t="shared" ca="1" si="155"/>
        <v>0</v>
      </c>
      <c r="BV151" s="51">
        <f t="shared" ca="1" si="155"/>
        <v>0</v>
      </c>
      <c r="BW151" s="51">
        <f t="shared" ca="1" si="155"/>
        <v>0</v>
      </c>
      <c r="BX151" s="51">
        <f t="shared" ca="1" si="155"/>
        <v>0</v>
      </c>
      <c r="BY151" s="51">
        <f t="shared" ca="1" si="155"/>
        <v>0</v>
      </c>
      <c r="BZ151" s="51">
        <f t="shared" ca="1" si="155"/>
        <v>0</v>
      </c>
      <c r="CA151" s="51">
        <f t="shared" ca="1" si="155"/>
        <v>0</v>
      </c>
      <c r="CB151" s="51">
        <f t="shared" ca="1" si="155"/>
        <v>0</v>
      </c>
      <c r="CC151" s="51">
        <f t="shared" ref="CC151:DH151" ca="1" si="156">CB154</f>
        <v>0</v>
      </c>
      <c r="CD151" s="51">
        <f t="shared" ca="1" si="156"/>
        <v>0</v>
      </c>
      <c r="CE151" s="51">
        <f t="shared" ca="1" si="156"/>
        <v>0</v>
      </c>
      <c r="CF151" s="51">
        <f t="shared" ca="1" si="156"/>
        <v>0</v>
      </c>
      <c r="CG151" s="51">
        <f t="shared" ca="1" si="156"/>
        <v>0</v>
      </c>
      <c r="CH151" s="51">
        <f t="shared" ca="1" si="156"/>
        <v>0</v>
      </c>
      <c r="CI151" s="51">
        <f t="shared" ca="1" si="156"/>
        <v>0</v>
      </c>
      <c r="CJ151" s="51">
        <f t="shared" ca="1" si="156"/>
        <v>0</v>
      </c>
      <c r="CK151" s="51">
        <f t="shared" ca="1" si="156"/>
        <v>0</v>
      </c>
      <c r="CL151" s="51">
        <f t="shared" ca="1" si="156"/>
        <v>0</v>
      </c>
      <c r="CM151" s="51">
        <f t="shared" ca="1" si="156"/>
        <v>0</v>
      </c>
      <c r="CN151" s="51">
        <f t="shared" ca="1" si="156"/>
        <v>0</v>
      </c>
      <c r="CO151" s="51">
        <f t="shared" ca="1" si="156"/>
        <v>0</v>
      </c>
      <c r="CP151" s="51">
        <f t="shared" ca="1" si="156"/>
        <v>0</v>
      </c>
      <c r="CQ151" s="51">
        <f t="shared" ca="1" si="156"/>
        <v>0</v>
      </c>
      <c r="CR151" s="51">
        <f t="shared" ca="1" si="156"/>
        <v>0</v>
      </c>
      <c r="CS151" s="51">
        <f t="shared" ca="1" si="156"/>
        <v>0</v>
      </c>
      <c r="CT151" s="51">
        <f t="shared" ca="1" si="156"/>
        <v>0</v>
      </c>
      <c r="CU151" s="51">
        <f t="shared" ca="1" si="156"/>
        <v>0</v>
      </c>
      <c r="CV151" s="51">
        <f t="shared" ca="1" si="156"/>
        <v>0</v>
      </c>
      <c r="CW151" s="51">
        <f t="shared" ca="1" si="156"/>
        <v>0</v>
      </c>
      <c r="CX151" s="51">
        <f t="shared" ca="1" si="156"/>
        <v>0</v>
      </c>
      <c r="CY151" s="51">
        <f t="shared" ca="1" si="156"/>
        <v>0</v>
      </c>
      <c r="CZ151" s="51">
        <f t="shared" ca="1" si="156"/>
        <v>0</v>
      </c>
      <c r="DA151" s="51">
        <f t="shared" ca="1" si="156"/>
        <v>0</v>
      </c>
      <c r="DB151" s="51">
        <f t="shared" ca="1" si="156"/>
        <v>0</v>
      </c>
      <c r="DC151" s="51">
        <f t="shared" ca="1" si="156"/>
        <v>0</v>
      </c>
      <c r="DD151" s="51">
        <f t="shared" ca="1" si="156"/>
        <v>0</v>
      </c>
      <c r="DE151" s="51">
        <f t="shared" ca="1" si="156"/>
        <v>0</v>
      </c>
      <c r="DF151" s="51">
        <f t="shared" ca="1" si="156"/>
        <v>0</v>
      </c>
      <c r="DG151" s="51">
        <f t="shared" ca="1" si="156"/>
        <v>0</v>
      </c>
      <c r="DH151" s="51">
        <f t="shared" ca="1" si="156"/>
        <v>0</v>
      </c>
      <c r="DI151" s="51">
        <f t="shared" ref="DI151:DW151" ca="1" si="157">DH154</f>
        <v>0</v>
      </c>
      <c r="DJ151" s="51">
        <f t="shared" ca="1" si="157"/>
        <v>0</v>
      </c>
      <c r="DK151" s="51">
        <f t="shared" ca="1" si="157"/>
        <v>0</v>
      </c>
      <c r="DL151" s="51">
        <f t="shared" ca="1" si="157"/>
        <v>0</v>
      </c>
      <c r="DM151" s="51">
        <f t="shared" ca="1" si="157"/>
        <v>0</v>
      </c>
      <c r="DN151" s="51">
        <f t="shared" ca="1" si="157"/>
        <v>0</v>
      </c>
      <c r="DO151" s="51">
        <f t="shared" ca="1" si="157"/>
        <v>0</v>
      </c>
      <c r="DP151" s="51">
        <f t="shared" ca="1" si="157"/>
        <v>0</v>
      </c>
      <c r="DQ151" s="51">
        <f t="shared" ca="1" si="157"/>
        <v>0</v>
      </c>
      <c r="DR151" s="51">
        <f t="shared" ca="1" si="157"/>
        <v>0</v>
      </c>
      <c r="DS151" s="51">
        <f t="shared" ca="1" si="157"/>
        <v>0</v>
      </c>
      <c r="DT151" s="51">
        <f t="shared" ca="1" si="157"/>
        <v>0</v>
      </c>
      <c r="DU151" s="51">
        <f t="shared" ca="1" si="157"/>
        <v>0</v>
      </c>
      <c r="DV151" s="51">
        <f t="shared" ca="1" si="157"/>
        <v>0</v>
      </c>
      <c r="DW151" s="51">
        <f t="shared" ca="1" si="157"/>
        <v>0</v>
      </c>
    </row>
    <row r="152" spans="1:127" ht="12.95" customHeight="1" x14ac:dyDescent="0.2">
      <c r="B152" t="s">
        <v>78</v>
      </c>
      <c r="E152" s="51">
        <f t="shared" ref="E152:P152" si="158">IF(E143&lt;0,-E143,0)</f>
        <v>0</v>
      </c>
      <c r="F152" s="51">
        <f t="shared" si="158"/>
        <v>0</v>
      </c>
      <c r="G152" s="51">
        <f t="shared" ca="1" si="158"/>
        <v>0</v>
      </c>
      <c r="H152" s="51">
        <f t="shared" ca="1" si="158"/>
        <v>0</v>
      </c>
      <c r="I152" s="51">
        <f t="shared" ca="1" si="158"/>
        <v>0</v>
      </c>
      <c r="J152" s="51">
        <f t="shared" ca="1" si="158"/>
        <v>0</v>
      </c>
      <c r="K152" s="51">
        <f t="shared" ca="1" si="158"/>
        <v>0</v>
      </c>
      <c r="L152" s="51">
        <f t="shared" ca="1" si="158"/>
        <v>0</v>
      </c>
      <c r="M152" s="51">
        <f t="shared" ca="1" si="158"/>
        <v>0</v>
      </c>
      <c r="N152" s="51">
        <f t="shared" ca="1" si="158"/>
        <v>0</v>
      </c>
      <c r="O152" s="51">
        <f t="shared" ca="1" si="158"/>
        <v>0</v>
      </c>
      <c r="P152" s="51">
        <f t="shared" ca="1" si="158"/>
        <v>0</v>
      </c>
      <c r="Q152" s="51">
        <f t="shared" ref="Q152:CB152" ca="1" si="159">IF(Q143&lt;0,-Q143,0)</f>
        <v>0</v>
      </c>
      <c r="R152" s="51">
        <f t="shared" ca="1" si="159"/>
        <v>0</v>
      </c>
      <c r="S152" s="51">
        <f t="shared" ca="1" si="159"/>
        <v>0</v>
      </c>
      <c r="T152" s="51">
        <f t="shared" ca="1" si="159"/>
        <v>0</v>
      </c>
      <c r="U152" s="51">
        <f t="shared" ca="1" si="159"/>
        <v>0</v>
      </c>
      <c r="V152" s="51">
        <f t="shared" ca="1" si="159"/>
        <v>0</v>
      </c>
      <c r="W152" s="51">
        <f t="shared" ca="1" si="159"/>
        <v>0</v>
      </c>
      <c r="X152" s="51">
        <f t="shared" ca="1" si="159"/>
        <v>0</v>
      </c>
      <c r="Y152" s="51">
        <f t="shared" ca="1" si="159"/>
        <v>0</v>
      </c>
      <c r="Z152" s="51">
        <f t="shared" ca="1" si="159"/>
        <v>0</v>
      </c>
      <c r="AA152" s="51">
        <f t="shared" ca="1" si="159"/>
        <v>0</v>
      </c>
      <c r="AB152" s="51">
        <f t="shared" ca="1" si="159"/>
        <v>0</v>
      </c>
      <c r="AC152" s="51">
        <f t="shared" ca="1" si="159"/>
        <v>0</v>
      </c>
      <c r="AD152" s="51">
        <f t="shared" ca="1" si="159"/>
        <v>0</v>
      </c>
      <c r="AE152" s="51">
        <f t="shared" ca="1" si="159"/>
        <v>0</v>
      </c>
      <c r="AF152" s="51">
        <f t="shared" ca="1" si="159"/>
        <v>0</v>
      </c>
      <c r="AG152" s="51">
        <f t="shared" ca="1" si="159"/>
        <v>0</v>
      </c>
      <c r="AH152" s="51">
        <f t="shared" ca="1" si="159"/>
        <v>0</v>
      </c>
      <c r="AI152" s="51">
        <f t="shared" ca="1" si="159"/>
        <v>0</v>
      </c>
      <c r="AJ152" s="51">
        <f t="shared" ca="1" si="159"/>
        <v>0</v>
      </c>
      <c r="AK152" s="51">
        <f t="shared" ca="1" si="159"/>
        <v>0</v>
      </c>
      <c r="AL152" s="51">
        <f t="shared" ca="1" si="159"/>
        <v>0</v>
      </c>
      <c r="AM152" s="51">
        <f t="shared" ca="1" si="159"/>
        <v>0</v>
      </c>
      <c r="AN152" s="51">
        <f t="shared" ca="1" si="159"/>
        <v>0</v>
      </c>
      <c r="AO152" s="51">
        <f t="shared" ca="1" si="159"/>
        <v>0</v>
      </c>
      <c r="AP152" s="51">
        <f t="shared" ca="1" si="159"/>
        <v>0</v>
      </c>
      <c r="AQ152" s="51">
        <f t="shared" ca="1" si="159"/>
        <v>0</v>
      </c>
      <c r="AR152" s="51">
        <f t="shared" ca="1" si="159"/>
        <v>0</v>
      </c>
      <c r="AS152" s="51">
        <f t="shared" ca="1" si="159"/>
        <v>0</v>
      </c>
      <c r="AT152" s="51">
        <f t="shared" ca="1" si="159"/>
        <v>0</v>
      </c>
      <c r="AU152" s="51">
        <f t="shared" ca="1" si="159"/>
        <v>0</v>
      </c>
      <c r="AV152" s="51">
        <f t="shared" ca="1" si="159"/>
        <v>0</v>
      </c>
      <c r="AW152" s="51">
        <f t="shared" ca="1" si="159"/>
        <v>0</v>
      </c>
      <c r="AX152" s="51">
        <f t="shared" ca="1" si="159"/>
        <v>0</v>
      </c>
      <c r="AY152" s="51">
        <f t="shared" ca="1" si="159"/>
        <v>0</v>
      </c>
      <c r="AZ152" s="51">
        <f t="shared" ca="1" si="159"/>
        <v>0</v>
      </c>
      <c r="BA152" s="51">
        <f t="shared" ca="1" si="159"/>
        <v>0</v>
      </c>
      <c r="BB152" s="51">
        <f t="shared" ca="1" si="159"/>
        <v>0</v>
      </c>
      <c r="BC152" s="51">
        <f t="shared" ca="1" si="159"/>
        <v>0</v>
      </c>
      <c r="BD152" s="51">
        <f t="shared" ca="1" si="159"/>
        <v>0</v>
      </c>
      <c r="BE152" s="51">
        <f t="shared" ca="1" si="159"/>
        <v>0</v>
      </c>
      <c r="BF152" s="51">
        <f t="shared" ca="1" si="159"/>
        <v>0</v>
      </c>
      <c r="BG152" s="51">
        <f t="shared" ca="1" si="159"/>
        <v>0</v>
      </c>
      <c r="BH152" s="51">
        <f t="shared" ca="1" si="159"/>
        <v>0</v>
      </c>
      <c r="BI152" s="51">
        <f t="shared" ca="1" si="159"/>
        <v>0</v>
      </c>
      <c r="BJ152" s="51">
        <f t="shared" ca="1" si="159"/>
        <v>0</v>
      </c>
      <c r="BK152" s="51">
        <f t="shared" ca="1" si="159"/>
        <v>0</v>
      </c>
      <c r="BL152" s="51">
        <f t="shared" ca="1" si="159"/>
        <v>0</v>
      </c>
      <c r="BM152" s="51">
        <f t="shared" ca="1" si="159"/>
        <v>0</v>
      </c>
      <c r="BN152" s="51">
        <f t="shared" ca="1" si="159"/>
        <v>0</v>
      </c>
      <c r="BO152" s="51">
        <f t="shared" ca="1" si="159"/>
        <v>0</v>
      </c>
      <c r="BP152" s="51">
        <f t="shared" ca="1" si="159"/>
        <v>0</v>
      </c>
      <c r="BQ152" s="51">
        <f t="shared" ca="1" si="159"/>
        <v>0</v>
      </c>
      <c r="BR152" s="51">
        <f t="shared" ca="1" si="159"/>
        <v>0</v>
      </c>
      <c r="BS152" s="51">
        <f t="shared" ca="1" si="159"/>
        <v>0</v>
      </c>
      <c r="BT152" s="51">
        <f t="shared" ca="1" si="159"/>
        <v>0</v>
      </c>
      <c r="BU152" s="51">
        <f t="shared" ca="1" si="159"/>
        <v>0</v>
      </c>
      <c r="BV152" s="51">
        <f t="shared" ca="1" si="159"/>
        <v>0</v>
      </c>
      <c r="BW152" s="51">
        <f t="shared" ca="1" si="159"/>
        <v>0</v>
      </c>
      <c r="BX152" s="51">
        <f t="shared" ca="1" si="159"/>
        <v>0</v>
      </c>
      <c r="BY152" s="51">
        <f t="shared" ca="1" si="159"/>
        <v>0</v>
      </c>
      <c r="BZ152" s="51">
        <f t="shared" ca="1" si="159"/>
        <v>0</v>
      </c>
      <c r="CA152" s="51">
        <f t="shared" ca="1" si="159"/>
        <v>0</v>
      </c>
      <c r="CB152" s="51">
        <f t="shared" ca="1" si="159"/>
        <v>0</v>
      </c>
      <c r="CC152" s="51">
        <f t="shared" ref="CC152:DW152" ca="1" si="160">IF(CC143&lt;0,-CC143,0)</f>
        <v>0</v>
      </c>
      <c r="CD152" s="51">
        <f t="shared" ca="1" si="160"/>
        <v>0</v>
      </c>
      <c r="CE152" s="51">
        <f t="shared" ca="1" si="160"/>
        <v>0</v>
      </c>
      <c r="CF152" s="51">
        <f t="shared" ca="1" si="160"/>
        <v>0</v>
      </c>
      <c r="CG152" s="51">
        <f t="shared" ca="1" si="160"/>
        <v>0</v>
      </c>
      <c r="CH152" s="51">
        <f t="shared" ca="1" si="160"/>
        <v>0</v>
      </c>
      <c r="CI152" s="51">
        <f t="shared" ca="1" si="160"/>
        <v>0</v>
      </c>
      <c r="CJ152" s="51">
        <f t="shared" ca="1" si="160"/>
        <v>0</v>
      </c>
      <c r="CK152" s="51">
        <f t="shared" ca="1" si="160"/>
        <v>0</v>
      </c>
      <c r="CL152" s="51">
        <f t="shared" ca="1" si="160"/>
        <v>0</v>
      </c>
      <c r="CM152" s="51">
        <f t="shared" ca="1" si="160"/>
        <v>0</v>
      </c>
      <c r="CN152" s="51">
        <f t="shared" ca="1" si="160"/>
        <v>0</v>
      </c>
      <c r="CO152" s="51">
        <f t="shared" ca="1" si="160"/>
        <v>0</v>
      </c>
      <c r="CP152" s="51">
        <f t="shared" ca="1" si="160"/>
        <v>0</v>
      </c>
      <c r="CQ152" s="51">
        <f t="shared" ca="1" si="160"/>
        <v>0</v>
      </c>
      <c r="CR152" s="51">
        <f t="shared" ca="1" si="160"/>
        <v>0</v>
      </c>
      <c r="CS152" s="51">
        <f t="shared" ca="1" si="160"/>
        <v>0</v>
      </c>
      <c r="CT152" s="51">
        <f t="shared" ca="1" si="160"/>
        <v>0</v>
      </c>
      <c r="CU152" s="51">
        <f t="shared" ca="1" si="160"/>
        <v>0</v>
      </c>
      <c r="CV152" s="51">
        <f t="shared" ca="1" si="160"/>
        <v>0</v>
      </c>
      <c r="CW152" s="51">
        <f t="shared" ca="1" si="160"/>
        <v>0</v>
      </c>
      <c r="CX152" s="51">
        <f t="shared" ca="1" si="160"/>
        <v>0</v>
      </c>
      <c r="CY152" s="51">
        <f t="shared" ca="1" si="160"/>
        <v>0</v>
      </c>
      <c r="CZ152" s="51">
        <f t="shared" ca="1" si="160"/>
        <v>0</v>
      </c>
      <c r="DA152" s="51">
        <f t="shared" ca="1" si="160"/>
        <v>0</v>
      </c>
      <c r="DB152" s="51">
        <f t="shared" ca="1" si="160"/>
        <v>0</v>
      </c>
      <c r="DC152" s="51">
        <f t="shared" ca="1" si="160"/>
        <v>0</v>
      </c>
      <c r="DD152" s="51">
        <f t="shared" ca="1" si="160"/>
        <v>0</v>
      </c>
      <c r="DE152" s="51">
        <f t="shared" ca="1" si="160"/>
        <v>0</v>
      </c>
      <c r="DF152" s="51">
        <f t="shared" ca="1" si="160"/>
        <v>0</v>
      </c>
      <c r="DG152" s="51">
        <f t="shared" ca="1" si="160"/>
        <v>0</v>
      </c>
      <c r="DH152" s="51">
        <f t="shared" ca="1" si="160"/>
        <v>0</v>
      </c>
      <c r="DI152" s="51">
        <f t="shared" ca="1" si="160"/>
        <v>0</v>
      </c>
      <c r="DJ152" s="51">
        <f t="shared" ca="1" si="160"/>
        <v>0</v>
      </c>
      <c r="DK152" s="51">
        <f t="shared" ca="1" si="160"/>
        <v>0</v>
      </c>
      <c r="DL152" s="51">
        <f t="shared" ca="1" si="160"/>
        <v>0</v>
      </c>
      <c r="DM152" s="51">
        <f t="shared" ca="1" si="160"/>
        <v>0</v>
      </c>
      <c r="DN152" s="51">
        <f t="shared" ca="1" si="160"/>
        <v>0</v>
      </c>
      <c r="DO152" s="51">
        <f t="shared" ca="1" si="160"/>
        <v>0</v>
      </c>
      <c r="DP152" s="51">
        <f t="shared" ca="1" si="160"/>
        <v>0</v>
      </c>
      <c r="DQ152" s="51">
        <f t="shared" ca="1" si="160"/>
        <v>0</v>
      </c>
      <c r="DR152" s="51">
        <f t="shared" ca="1" si="160"/>
        <v>0</v>
      </c>
      <c r="DS152" s="51">
        <f t="shared" ca="1" si="160"/>
        <v>0</v>
      </c>
      <c r="DT152" s="51">
        <f t="shared" ca="1" si="160"/>
        <v>0</v>
      </c>
      <c r="DU152" s="51">
        <f t="shared" ca="1" si="160"/>
        <v>0</v>
      </c>
      <c r="DV152" s="51">
        <f t="shared" ca="1" si="160"/>
        <v>0</v>
      </c>
      <c r="DW152" s="51">
        <f t="shared" ca="1" si="160"/>
        <v>0</v>
      </c>
    </row>
    <row r="153" spans="1:127" ht="12.95" customHeight="1" x14ac:dyDescent="0.2">
      <c r="B153" t="s">
        <v>72</v>
      </c>
      <c r="E153" s="52">
        <f t="shared" ref="E153:P153" si="161">IF(E143&gt;0,IF(E151&gt;0,IF(E143&gt;E151,-E151,-E143),0),0)</f>
        <v>0</v>
      </c>
      <c r="F153" s="52">
        <f t="shared" si="161"/>
        <v>0</v>
      </c>
      <c r="G153" s="52">
        <f t="shared" ca="1" si="161"/>
        <v>0</v>
      </c>
      <c r="H153" s="52">
        <f t="shared" ca="1" si="161"/>
        <v>0</v>
      </c>
      <c r="I153" s="52">
        <f t="shared" ca="1" si="161"/>
        <v>0</v>
      </c>
      <c r="J153" s="52">
        <f t="shared" ca="1" si="161"/>
        <v>0</v>
      </c>
      <c r="K153" s="52">
        <f t="shared" ca="1" si="161"/>
        <v>0</v>
      </c>
      <c r="L153" s="52">
        <f t="shared" ca="1" si="161"/>
        <v>0</v>
      </c>
      <c r="M153" s="52">
        <f t="shared" ca="1" si="161"/>
        <v>0</v>
      </c>
      <c r="N153" s="52">
        <f t="shared" ca="1" si="161"/>
        <v>0</v>
      </c>
      <c r="O153" s="52">
        <f t="shared" ca="1" si="161"/>
        <v>0</v>
      </c>
      <c r="P153" s="52">
        <f t="shared" ca="1" si="161"/>
        <v>0</v>
      </c>
      <c r="Q153" s="52">
        <f t="shared" ref="Q153:CB153" ca="1" si="162">IF(Q143&gt;0,IF(Q151&gt;0,IF(Q143&gt;Q151,-Q151,-Q143),0),0)</f>
        <v>0</v>
      </c>
      <c r="R153" s="52">
        <f t="shared" ca="1" si="162"/>
        <v>0</v>
      </c>
      <c r="S153" s="52">
        <f t="shared" ca="1" si="162"/>
        <v>0</v>
      </c>
      <c r="T153" s="52">
        <f t="shared" ca="1" si="162"/>
        <v>0</v>
      </c>
      <c r="U153" s="52">
        <f t="shared" ca="1" si="162"/>
        <v>0</v>
      </c>
      <c r="V153" s="52">
        <f t="shared" ca="1" si="162"/>
        <v>0</v>
      </c>
      <c r="W153" s="52">
        <f t="shared" ca="1" si="162"/>
        <v>0</v>
      </c>
      <c r="X153" s="52">
        <f t="shared" ca="1" si="162"/>
        <v>0</v>
      </c>
      <c r="Y153" s="52">
        <f t="shared" ca="1" si="162"/>
        <v>0</v>
      </c>
      <c r="Z153" s="52">
        <f t="shared" ca="1" si="162"/>
        <v>0</v>
      </c>
      <c r="AA153" s="52">
        <f t="shared" ca="1" si="162"/>
        <v>0</v>
      </c>
      <c r="AB153" s="52">
        <f t="shared" ca="1" si="162"/>
        <v>0</v>
      </c>
      <c r="AC153" s="52">
        <f t="shared" ca="1" si="162"/>
        <v>0</v>
      </c>
      <c r="AD153" s="52">
        <f t="shared" ca="1" si="162"/>
        <v>0</v>
      </c>
      <c r="AE153" s="52">
        <f t="shared" ca="1" si="162"/>
        <v>0</v>
      </c>
      <c r="AF153" s="52">
        <f t="shared" ca="1" si="162"/>
        <v>0</v>
      </c>
      <c r="AG153" s="52">
        <f t="shared" ca="1" si="162"/>
        <v>0</v>
      </c>
      <c r="AH153" s="52">
        <f t="shared" ca="1" si="162"/>
        <v>0</v>
      </c>
      <c r="AI153" s="52">
        <f t="shared" ca="1" si="162"/>
        <v>0</v>
      </c>
      <c r="AJ153" s="52">
        <f t="shared" ca="1" si="162"/>
        <v>0</v>
      </c>
      <c r="AK153" s="52">
        <f t="shared" ca="1" si="162"/>
        <v>0</v>
      </c>
      <c r="AL153" s="52">
        <f t="shared" ca="1" si="162"/>
        <v>0</v>
      </c>
      <c r="AM153" s="52">
        <f t="shared" ca="1" si="162"/>
        <v>0</v>
      </c>
      <c r="AN153" s="52">
        <f t="shared" ca="1" si="162"/>
        <v>0</v>
      </c>
      <c r="AO153" s="52">
        <f t="shared" ca="1" si="162"/>
        <v>0</v>
      </c>
      <c r="AP153" s="52">
        <f t="shared" ca="1" si="162"/>
        <v>0</v>
      </c>
      <c r="AQ153" s="52">
        <f t="shared" ca="1" si="162"/>
        <v>0</v>
      </c>
      <c r="AR153" s="52">
        <f t="shared" ca="1" si="162"/>
        <v>0</v>
      </c>
      <c r="AS153" s="52">
        <f t="shared" ca="1" si="162"/>
        <v>0</v>
      </c>
      <c r="AT153" s="52">
        <f t="shared" ca="1" si="162"/>
        <v>0</v>
      </c>
      <c r="AU153" s="52">
        <f t="shared" ca="1" si="162"/>
        <v>0</v>
      </c>
      <c r="AV153" s="52">
        <f t="shared" ca="1" si="162"/>
        <v>0</v>
      </c>
      <c r="AW153" s="52">
        <f t="shared" ca="1" si="162"/>
        <v>0</v>
      </c>
      <c r="AX153" s="52">
        <f t="shared" ca="1" si="162"/>
        <v>0</v>
      </c>
      <c r="AY153" s="52">
        <f t="shared" ca="1" si="162"/>
        <v>0</v>
      </c>
      <c r="AZ153" s="52">
        <f t="shared" ca="1" si="162"/>
        <v>0</v>
      </c>
      <c r="BA153" s="52">
        <f t="shared" ca="1" si="162"/>
        <v>0</v>
      </c>
      <c r="BB153" s="52">
        <f t="shared" ca="1" si="162"/>
        <v>0</v>
      </c>
      <c r="BC153" s="52">
        <f t="shared" ca="1" si="162"/>
        <v>0</v>
      </c>
      <c r="BD153" s="52">
        <f t="shared" ca="1" si="162"/>
        <v>0</v>
      </c>
      <c r="BE153" s="52">
        <f t="shared" ca="1" si="162"/>
        <v>0</v>
      </c>
      <c r="BF153" s="52">
        <f t="shared" ca="1" si="162"/>
        <v>0</v>
      </c>
      <c r="BG153" s="52">
        <f t="shared" ca="1" si="162"/>
        <v>0</v>
      </c>
      <c r="BH153" s="52">
        <f t="shared" ca="1" si="162"/>
        <v>0</v>
      </c>
      <c r="BI153" s="52">
        <f t="shared" ca="1" si="162"/>
        <v>0</v>
      </c>
      <c r="BJ153" s="52">
        <f t="shared" ca="1" si="162"/>
        <v>0</v>
      </c>
      <c r="BK153" s="52">
        <f t="shared" ca="1" si="162"/>
        <v>0</v>
      </c>
      <c r="BL153" s="52">
        <f t="shared" ca="1" si="162"/>
        <v>0</v>
      </c>
      <c r="BM153" s="52">
        <f t="shared" ca="1" si="162"/>
        <v>0</v>
      </c>
      <c r="BN153" s="52">
        <f t="shared" ca="1" si="162"/>
        <v>0</v>
      </c>
      <c r="BO153" s="52">
        <f t="shared" ca="1" si="162"/>
        <v>0</v>
      </c>
      <c r="BP153" s="52">
        <f t="shared" ca="1" si="162"/>
        <v>0</v>
      </c>
      <c r="BQ153" s="52">
        <f t="shared" ca="1" si="162"/>
        <v>0</v>
      </c>
      <c r="BR153" s="52">
        <f t="shared" ca="1" si="162"/>
        <v>0</v>
      </c>
      <c r="BS153" s="52">
        <f t="shared" ca="1" si="162"/>
        <v>0</v>
      </c>
      <c r="BT153" s="52">
        <f t="shared" ca="1" si="162"/>
        <v>0</v>
      </c>
      <c r="BU153" s="52">
        <f t="shared" ca="1" si="162"/>
        <v>0</v>
      </c>
      <c r="BV153" s="52">
        <f t="shared" ca="1" si="162"/>
        <v>0</v>
      </c>
      <c r="BW153" s="52">
        <f t="shared" ca="1" si="162"/>
        <v>0</v>
      </c>
      <c r="BX153" s="52">
        <f t="shared" ca="1" si="162"/>
        <v>0</v>
      </c>
      <c r="BY153" s="52">
        <f t="shared" ca="1" si="162"/>
        <v>0</v>
      </c>
      <c r="BZ153" s="52">
        <f t="shared" ca="1" si="162"/>
        <v>0</v>
      </c>
      <c r="CA153" s="52">
        <f t="shared" ca="1" si="162"/>
        <v>0</v>
      </c>
      <c r="CB153" s="52">
        <f t="shared" ca="1" si="162"/>
        <v>0</v>
      </c>
      <c r="CC153" s="52">
        <f t="shared" ref="CC153:DW153" ca="1" si="163">IF(CC143&gt;0,IF(CC151&gt;0,IF(CC143&gt;CC151,-CC151,-CC143),0),0)</f>
        <v>0</v>
      </c>
      <c r="CD153" s="52">
        <f t="shared" ca="1" si="163"/>
        <v>0</v>
      </c>
      <c r="CE153" s="52">
        <f t="shared" ca="1" si="163"/>
        <v>0</v>
      </c>
      <c r="CF153" s="52">
        <f t="shared" ca="1" si="163"/>
        <v>0</v>
      </c>
      <c r="CG153" s="52">
        <f t="shared" ca="1" si="163"/>
        <v>0</v>
      </c>
      <c r="CH153" s="52">
        <f t="shared" ca="1" si="163"/>
        <v>0</v>
      </c>
      <c r="CI153" s="52">
        <f t="shared" ca="1" si="163"/>
        <v>0</v>
      </c>
      <c r="CJ153" s="52">
        <f t="shared" ca="1" si="163"/>
        <v>0</v>
      </c>
      <c r="CK153" s="52">
        <f t="shared" ca="1" si="163"/>
        <v>0</v>
      </c>
      <c r="CL153" s="52">
        <f t="shared" ca="1" si="163"/>
        <v>0</v>
      </c>
      <c r="CM153" s="52">
        <f t="shared" ca="1" si="163"/>
        <v>0</v>
      </c>
      <c r="CN153" s="52">
        <f t="shared" ca="1" si="163"/>
        <v>0</v>
      </c>
      <c r="CO153" s="52">
        <f t="shared" ca="1" si="163"/>
        <v>0</v>
      </c>
      <c r="CP153" s="52">
        <f t="shared" ca="1" si="163"/>
        <v>0</v>
      </c>
      <c r="CQ153" s="52">
        <f t="shared" ca="1" si="163"/>
        <v>0</v>
      </c>
      <c r="CR153" s="52">
        <f t="shared" ca="1" si="163"/>
        <v>0</v>
      </c>
      <c r="CS153" s="52">
        <f t="shared" ca="1" si="163"/>
        <v>0</v>
      </c>
      <c r="CT153" s="52">
        <f t="shared" ca="1" si="163"/>
        <v>0</v>
      </c>
      <c r="CU153" s="52">
        <f t="shared" ca="1" si="163"/>
        <v>0</v>
      </c>
      <c r="CV153" s="52">
        <f t="shared" ca="1" si="163"/>
        <v>0</v>
      </c>
      <c r="CW153" s="52">
        <f t="shared" ca="1" si="163"/>
        <v>0</v>
      </c>
      <c r="CX153" s="52">
        <f t="shared" ca="1" si="163"/>
        <v>0</v>
      </c>
      <c r="CY153" s="52">
        <f t="shared" ca="1" si="163"/>
        <v>0</v>
      </c>
      <c r="CZ153" s="52">
        <f t="shared" ca="1" si="163"/>
        <v>0</v>
      </c>
      <c r="DA153" s="52">
        <f t="shared" ca="1" si="163"/>
        <v>0</v>
      </c>
      <c r="DB153" s="52">
        <f t="shared" ca="1" si="163"/>
        <v>0</v>
      </c>
      <c r="DC153" s="52">
        <f t="shared" ca="1" si="163"/>
        <v>0</v>
      </c>
      <c r="DD153" s="52">
        <f t="shared" ca="1" si="163"/>
        <v>0</v>
      </c>
      <c r="DE153" s="52">
        <f t="shared" ca="1" si="163"/>
        <v>0</v>
      </c>
      <c r="DF153" s="52">
        <f t="shared" ca="1" si="163"/>
        <v>0</v>
      </c>
      <c r="DG153" s="52">
        <f t="shared" ca="1" si="163"/>
        <v>0</v>
      </c>
      <c r="DH153" s="52">
        <f t="shared" ca="1" si="163"/>
        <v>0</v>
      </c>
      <c r="DI153" s="52">
        <f t="shared" ca="1" si="163"/>
        <v>0</v>
      </c>
      <c r="DJ153" s="52">
        <f t="shared" ca="1" si="163"/>
        <v>0</v>
      </c>
      <c r="DK153" s="52">
        <f t="shared" ca="1" si="163"/>
        <v>0</v>
      </c>
      <c r="DL153" s="52">
        <f t="shared" ca="1" si="163"/>
        <v>0</v>
      </c>
      <c r="DM153" s="52">
        <f t="shared" ca="1" si="163"/>
        <v>0</v>
      </c>
      <c r="DN153" s="52">
        <f t="shared" ca="1" si="163"/>
        <v>0</v>
      </c>
      <c r="DO153" s="52">
        <f t="shared" ca="1" si="163"/>
        <v>0</v>
      </c>
      <c r="DP153" s="52">
        <f t="shared" ca="1" si="163"/>
        <v>0</v>
      </c>
      <c r="DQ153" s="52">
        <f t="shared" ca="1" si="163"/>
        <v>0</v>
      </c>
      <c r="DR153" s="52">
        <f t="shared" ca="1" si="163"/>
        <v>0</v>
      </c>
      <c r="DS153" s="52">
        <f t="shared" ca="1" si="163"/>
        <v>0</v>
      </c>
      <c r="DT153" s="52">
        <f t="shared" ca="1" si="163"/>
        <v>0</v>
      </c>
      <c r="DU153" s="52">
        <f t="shared" ca="1" si="163"/>
        <v>0</v>
      </c>
      <c r="DV153" s="52">
        <f t="shared" ca="1" si="163"/>
        <v>0</v>
      </c>
      <c r="DW153" s="52">
        <f t="shared" ca="1" si="163"/>
        <v>0</v>
      </c>
    </row>
    <row r="154" spans="1:127" ht="12.95" customHeight="1" thickBot="1" x14ac:dyDescent="0.25">
      <c r="B154" t="s">
        <v>79</v>
      </c>
      <c r="E154" s="57">
        <f t="shared" ref="E154:P154" si="164">SUM(E151:E153)</f>
        <v>0</v>
      </c>
      <c r="F154" s="57">
        <f t="shared" si="164"/>
        <v>0</v>
      </c>
      <c r="G154" s="57">
        <f t="shared" ca="1" si="164"/>
        <v>0</v>
      </c>
      <c r="H154" s="57">
        <f t="shared" ca="1" si="164"/>
        <v>0</v>
      </c>
      <c r="I154" s="57">
        <f t="shared" ca="1" si="164"/>
        <v>0</v>
      </c>
      <c r="J154" s="57">
        <f t="shared" ca="1" si="164"/>
        <v>0</v>
      </c>
      <c r="K154" s="57">
        <f t="shared" ca="1" si="164"/>
        <v>0</v>
      </c>
      <c r="L154" s="57">
        <f t="shared" ca="1" si="164"/>
        <v>0</v>
      </c>
      <c r="M154" s="57">
        <f t="shared" ca="1" si="164"/>
        <v>0</v>
      </c>
      <c r="N154" s="57">
        <f t="shared" ca="1" si="164"/>
        <v>0</v>
      </c>
      <c r="O154" s="57">
        <f t="shared" ca="1" si="164"/>
        <v>0</v>
      </c>
      <c r="P154" s="57">
        <f t="shared" ca="1" si="164"/>
        <v>0</v>
      </c>
      <c r="Q154" s="57">
        <f t="shared" ref="Q154:AV154" ca="1" si="165">SUM(Q151:Q153)</f>
        <v>0</v>
      </c>
      <c r="R154" s="57">
        <f t="shared" ca="1" si="165"/>
        <v>0</v>
      </c>
      <c r="S154" s="57">
        <f t="shared" ca="1" si="165"/>
        <v>0</v>
      </c>
      <c r="T154" s="57">
        <f t="shared" ca="1" si="165"/>
        <v>0</v>
      </c>
      <c r="U154" s="57">
        <f t="shared" ca="1" si="165"/>
        <v>0</v>
      </c>
      <c r="V154" s="57">
        <f t="shared" ca="1" si="165"/>
        <v>0</v>
      </c>
      <c r="W154" s="57">
        <f t="shared" ca="1" si="165"/>
        <v>0</v>
      </c>
      <c r="X154" s="57">
        <f t="shared" ca="1" si="165"/>
        <v>0</v>
      </c>
      <c r="Y154" s="57">
        <f t="shared" ca="1" si="165"/>
        <v>0</v>
      </c>
      <c r="Z154" s="57">
        <f t="shared" ca="1" si="165"/>
        <v>0</v>
      </c>
      <c r="AA154" s="57">
        <f t="shared" ca="1" si="165"/>
        <v>0</v>
      </c>
      <c r="AB154" s="57">
        <f t="shared" ca="1" si="165"/>
        <v>0</v>
      </c>
      <c r="AC154" s="57">
        <f t="shared" ca="1" si="165"/>
        <v>0</v>
      </c>
      <c r="AD154" s="57">
        <f t="shared" ca="1" si="165"/>
        <v>0</v>
      </c>
      <c r="AE154" s="57">
        <f t="shared" ca="1" si="165"/>
        <v>0</v>
      </c>
      <c r="AF154" s="57">
        <f t="shared" ca="1" si="165"/>
        <v>0</v>
      </c>
      <c r="AG154" s="57">
        <f t="shared" ca="1" si="165"/>
        <v>0</v>
      </c>
      <c r="AH154" s="57">
        <f t="shared" ca="1" si="165"/>
        <v>0</v>
      </c>
      <c r="AI154" s="57">
        <f t="shared" ca="1" si="165"/>
        <v>0</v>
      </c>
      <c r="AJ154" s="57">
        <f t="shared" ca="1" si="165"/>
        <v>0</v>
      </c>
      <c r="AK154" s="57">
        <f t="shared" ca="1" si="165"/>
        <v>0</v>
      </c>
      <c r="AL154" s="57">
        <f t="shared" ca="1" si="165"/>
        <v>0</v>
      </c>
      <c r="AM154" s="57">
        <f t="shared" ca="1" si="165"/>
        <v>0</v>
      </c>
      <c r="AN154" s="57">
        <f t="shared" ca="1" si="165"/>
        <v>0</v>
      </c>
      <c r="AO154" s="57">
        <f t="shared" ca="1" si="165"/>
        <v>0</v>
      </c>
      <c r="AP154" s="57">
        <f t="shared" ca="1" si="165"/>
        <v>0</v>
      </c>
      <c r="AQ154" s="57">
        <f t="shared" ca="1" si="165"/>
        <v>0</v>
      </c>
      <c r="AR154" s="57">
        <f t="shared" ca="1" si="165"/>
        <v>0</v>
      </c>
      <c r="AS154" s="57">
        <f t="shared" ca="1" si="165"/>
        <v>0</v>
      </c>
      <c r="AT154" s="57">
        <f t="shared" ca="1" si="165"/>
        <v>0</v>
      </c>
      <c r="AU154" s="57">
        <f t="shared" ca="1" si="165"/>
        <v>0</v>
      </c>
      <c r="AV154" s="57">
        <f t="shared" ca="1" si="165"/>
        <v>0</v>
      </c>
      <c r="AW154" s="57">
        <f t="shared" ref="AW154:CB154" ca="1" si="166">SUM(AW151:AW153)</f>
        <v>0</v>
      </c>
      <c r="AX154" s="57">
        <f t="shared" ca="1" si="166"/>
        <v>0</v>
      </c>
      <c r="AY154" s="57">
        <f t="shared" ca="1" si="166"/>
        <v>0</v>
      </c>
      <c r="AZ154" s="57">
        <f t="shared" ca="1" si="166"/>
        <v>0</v>
      </c>
      <c r="BA154" s="57">
        <f t="shared" ca="1" si="166"/>
        <v>0</v>
      </c>
      <c r="BB154" s="57">
        <f t="shared" ca="1" si="166"/>
        <v>0</v>
      </c>
      <c r="BC154" s="57">
        <f t="shared" ca="1" si="166"/>
        <v>0</v>
      </c>
      <c r="BD154" s="57">
        <f t="shared" ca="1" si="166"/>
        <v>0</v>
      </c>
      <c r="BE154" s="57">
        <f t="shared" ca="1" si="166"/>
        <v>0</v>
      </c>
      <c r="BF154" s="57">
        <f t="shared" ca="1" si="166"/>
        <v>0</v>
      </c>
      <c r="BG154" s="57">
        <f t="shared" ca="1" si="166"/>
        <v>0</v>
      </c>
      <c r="BH154" s="57">
        <f t="shared" ca="1" si="166"/>
        <v>0</v>
      </c>
      <c r="BI154" s="57">
        <f t="shared" ca="1" si="166"/>
        <v>0</v>
      </c>
      <c r="BJ154" s="57">
        <f t="shared" ca="1" si="166"/>
        <v>0</v>
      </c>
      <c r="BK154" s="57">
        <f t="shared" ca="1" si="166"/>
        <v>0</v>
      </c>
      <c r="BL154" s="57">
        <f t="shared" ca="1" si="166"/>
        <v>0</v>
      </c>
      <c r="BM154" s="57">
        <f t="shared" ca="1" si="166"/>
        <v>0</v>
      </c>
      <c r="BN154" s="57">
        <f t="shared" ca="1" si="166"/>
        <v>0</v>
      </c>
      <c r="BO154" s="57">
        <f t="shared" ca="1" si="166"/>
        <v>0</v>
      </c>
      <c r="BP154" s="57">
        <f t="shared" ca="1" si="166"/>
        <v>0</v>
      </c>
      <c r="BQ154" s="57">
        <f t="shared" ca="1" si="166"/>
        <v>0</v>
      </c>
      <c r="BR154" s="57">
        <f t="shared" ca="1" si="166"/>
        <v>0</v>
      </c>
      <c r="BS154" s="57">
        <f t="shared" ca="1" si="166"/>
        <v>0</v>
      </c>
      <c r="BT154" s="57">
        <f t="shared" ca="1" si="166"/>
        <v>0</v>
      </c>
      <c r="BU154" s="57">
        <f t="shared" ca="1" si="166"/>
        <v>0</v>
      </c>
      <c r="BV154" s="57">
        <f t="shared" ca="1" si="166"/>
        <v>0</v>
      </c>
      <c r="BW154" s="57">
        <f t="shared" ca="1" si="166"/>
        <v>0</v>
      </c>
      <c r="BX154" s="57">
        <f t="shared" ca="1" si="166"/>
        <v>0</v>
      </c>
      <c r="BY154" s="57">
        <f t="shared" ca="1" si="166"/>
        <v>0</v>
      </c>
      <c r="BZ154" s="57">
        <f t="shared" ca="1" si="166"/>
        <v>0</v>
      </c>
      <c r="CA154" s="57">
        <f t="shared" ca="1" si="166"/>
        <v>0</v>
      </c>
      <c r="CB154" s="57">
        <f t="shared" ca="1" si="166"/>
        <v>0</v>
      </c>
      <c r="CC154" s="57">
        <f t="shared" ref="CC154:DH154" ca="1" si="167">SUM(CC151:CC153)</f>
        <v>0</v>
      </c>
      <c r="CD154" s="57">
        <f t="shared" ca="1" si="167"/>
        <v>0</v>
      </c>
      <c r="CE154" s="57">
        <f t="shared" ca="1" si="167"/>
        <v>0</v>
      </c>
      <c r="CF154" s="57">
        <f t="shared" ca="1" si="167"/>
        <v>0</v>
      </c>
      <c r="CG154" s="57">
        <f t="shared" ca="1" si="167"/>
        <v>0</v>
      </c>
      <c r="CH154" s="57">
        <f t="shared" ca="1" si="167"/>
        <v>0</v>
      </c>
      <c r="CI154" s="57">
        <f t="shared" ca="1" si="167"/>
        <v>0</v>
      </c>
      <c r="CJ154" s="57">
        <f t="shared" ca="1" si="167"/>
        <v>0</v>
      </c>
      <c r="CK154" s="57">
        <f t="shared" ca="1" si="167"/>
        <v>0</v>
      </c>
      <c r="CL154" s="57">
        <f t="shared" ca="1" si="167"/>
        <v>0</v>
      </c>
      <c r="CM154" s="57">
        <f t="shared" ca="1" si="167"/>
        <v>0</v>
      </c>
      <c r="CN154" s="57">
        <f t="shared" ca="1" si="167"/>
        <v>0</v>
      </c>
      <c r="CO154" s="57">
        <f t="shared" ca="1" si="167"/>
        <v>0</v>
      </c>
      <c r="CP154" s="57">
        <f t="shared" ca="1" si="167"/>
        <v>0</v>
      </c>
      <c r="CQ154" s="57">
        <f t="shared" ca="1" si="167"/>
        <v>0</v>
      </c>
      <c r="CR154" s="57">
        <f t="shared" ca="1" si="167"/>
        <v>0</v>
      </c>
      <c r="CS154" s="57">
        <f t="shared" ca="1" si="167"/>
        <v>0</v>
      </c>
      <c r="CT154" s="57">
        <f t="shared" ca="1" si="167"/>
        <v>0</v>
      </c>
      <c r="CU154" s="57">
        <f t="shared" ca="1" si="167"/>
        <v>0</v>
      </c>
      <c r="CV154" s="57">
        <f t="shared" ca="1" si="167"/>
        <v>0</v>
      </c>
      <c r="CW154" s="57">
        <f t="shared" ca="1" si="167"/>
        <v>0</v>
      </c>
      <c r="CX154" s="57">
        <f t="shared" ca="1" si="167"/>
        <v>0</v>
      </c>
      <c r="CY154" s="57">
        <f t="shared" ca="1" si="167"/>
        <v>0</v>
      </c>
      <c r="CZ154" s="57">
        <f t="shared" ca="1" si="167"/>
        <v>0</v>
      </c>
      <c r="DA154" s="57">
        <f t="shared" ca="1" si="167"/>
        <v>0</v>
      </c>
      <c r="DB154" s="57">
        <f t="shared" ca="1" si="167"/>
        <v>0</v>
      </c>
      <c r="DC154" s="57">
        <f t="shared" ca="1" si="167"/>
        <v>0</v>
      </c>
      <c r="DD154" s="57">
        <f t="shared" ca="1" si="167"/>
        <v>0</v>
      </c>
      <c r="DE154" s="57">
        <f t="shared" ca="1" si="167"/>
        <v>0</v>
      </c>
      <c r="DF154" s="57">
        <f t="shared" ca="1" si="167"/>
        <v>0</v>
      </c>
      <c r="DG154" s="57">
        <f t="shared" ca="1" si="167"/>
        <v>0</v>
      </c>
      <c r="DH154" s="57">
        <f t="shared" ca="1" si="167"/>
        <v>0</v>
      </c>
      <c r="DI154" s="57">
        <f t="shared" ref="DI154:DW154" ca="1" si="168">SUM(DI151:DI153)</f>
        <v>0</v>
      </c>
      <c r="DJ154" s="57">
        <f t="shared" ca="1" si="168"/>
        <v>0</v>
      </c>
      <c r="DK154" s="57">
        <f t="shared" ca="1" si="168"/>
        <v>0</v>
      </c>
      <c r="DL154" s="57">
        <f t="shared" ca="1" si="168"/>
        <v>0</v>
      </c>
      <c r="DM154" s="57">
        <f t="shared" ca="1" si="168"/>
        <v>0</v>
      </c>
      <c r="DN154" s="57">
        <f t="shared" ca="1" si="168"/>
        <v>0</v>
      </c>
      <c r="DO154" s="57">
        <f t="shared" ca="1" si="168"/>
        <v>0</v>
      </c>
      <c r="DP154" s="57">
        <f t="shared" ca="1" si="168"/>
        <v>0</v>
      </c>
      <c r="DQ154" s="57">
        <f t="shared" ca="1" si="168"/>
        <v>0</v>
      </c>
      <c r="DR154" s="57">
        <f t="shared" ca="1" si="168"/>
        <v>0</v>
      </c>
      <c r="DS154" s="57">
        <f t="shared" ca="1" si="168"/>
        <v>0</v>
      </c>
      <c r="DT154" s="57">
        <f t="shared" ca="1" si="168"/>
        <v>0</v>
      </c>
      <c r="DU154" s="57">
        <f t="shared" ca="1" si="168"/>
        <v>0</v>
      </c>
      <c r="DV154" s="57">
        <f t="shared" ca="1" si="168"/>
        <v>0</v>
      </c>
      <c r="DW154" s="57">
        <f t="shared" ca="1" si="168"/>
        <v>0</v>
      </c>
    </row>
    <row r="155" spans="1:127" ht="13.5" thickTop="1" x14ac:dyDescent="0.2"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/>
      <c r="CO155" s="39"/>
      <c r="CP155" s="39"/>
      <c r="CQ155" s="39"/>
      <c r="CR155" s="39"/>
      <c r="CS155" s="39"/>
      <c r="CT155" s="39"/>
      <c r="CU155" s="39"/>
      <c r="CV155" s="39"/>
      <c r="CW155" s="39"/>
      <c r="CX155" s="39"/>
      <c r="CY155" s="39"/>
      <c r="CZ155" s="39"/>
      <c r="DA155" s="39"/>
      <c r="DB155" s="39"/>
      <c r="DC155" s="39"/>
      <c r="DD155" s="39"/>
      <c r="DE155" s="39"/>
      <c r="DF155" s="39"/>
      <c r="DG155" s="39"/>
      <c r="DH155" s="39"/>
      <c r="DI155" s="39"/>
      <c r="DJ155" s="39"/>
      <c r="DK155" s="39"/>
      <c r="DL155" s="39"/>
      <c r="DM155" s="39"/>
      <c r="DN155" s="39"/>
      <c r="DO155" s="39"/>
      <c r="DP155" s="39"/>
      <c r="DQ155" s="39"/>
      <c r="DR155" s="39"/>
      <c r="DS155" s="39"/>
      <c r="DT155" s="39"/>
      <c r="DU155" s="39"/>
      <c r="DV155" s="39"/>
      <c r="DW155" s="39"/>
    </row>
    <row r="156" spans="1:127" x14ac:dyDescent="0.2"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  <c r="DE156" s="39"/>
      <c r="DF156" s="39"/>
      <c r="DG156" s="39"/>
      <c r="DH156" s="39"/>
      <c r="DI156" s="39"/>
      <c r="DJ156" s="39"/>
      <c r="DK156" s="39"/>
      <c r="DL156" s="39"/>
      <c r="DM156" s="39"/>
      <c r="DN156" s="39"/>
      <c r="DO156" s="39"/>
      <c r="DP156" s="39"/>
      <c r="DQ156" s="39"/>
      <c r="DR156" s="39"/>
      <c r="DS156" s="39"/>
      <c r="DT156" s="39"/>
      <c r="DU156" s="39"/>
      <c r="DV156" s="39"/>
      <c r="DW156" s="39"/>
    </row>
    <row r="157" spans="1:127" x14ac:dyDescent="0.2"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/>
      <c r="CR157" s="39"/>
      <c r="CS157" s="39"/>
      <c r="CT157" s="39"/>
      <c r="CU157" s="39"/>
      <c r="CV157" s="39"/>
      <c r="CW157" s="39"/>
      <c r="CX157" s="39"/>
      <c r="CY157" s="39"/>
      <c r="CZ157" s="39"/>
      <c r="DA157" s="39"/>
      <c r="DB157" s="39"/>
      <c r="DC157" s="39"/>
      <c r="DD157" s="39"/>
      <c r="DE157" s="39"/>
      <c r="DF157" s="39"/>
      <c r="DG157" s="39"/>
      <c r="DH157" s="39"/>
      <c r="DI157" s="39"/>
      <c r="DJ157" s="39"/>
      <c r="DK157" s="39"/>
      <c r="DL157" s="39"/>
      <c r="DM157" s="39"/>
      <c r="DN157" s="39"/>
      <c r="DO157" s="39"/>
      <c r="DP157" s="39"/>
      <c r="DQ157" s="39"/>
      <c r="DR157" s="39"/>
      <c r="DS157" s="39"/>
      <c r="DT157" s="39"/>
      <c r="DU157" s="39"/>
      <c r="DV157" s="39"/>
      <c r="DW157" s="39"/>
    </row>
    <row r="158" spans="1:127" x14ac:dyDescent="0.2">
      <c r="O158" s="35"/>
      <c r="P158" s="35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5"/>
      <c r="AB158" s="35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5"/>
      <c r="AN158" s="35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5"/>
      <c r="AZ158" s="35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5"/>
      <c r="BL158" s="35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5"/>
      <c r="BX158" s="35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5"/>
      <c r="CJ158" s="35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5"/>
      <c r="CV158" s="35"/>
      <c r="CW158" s="39"/>
      <c r="CX158" s="39"/>
      <c r="CY158" s="39"/>
      <c r="CZ158" s="39"/>
      <c r="DA158" s="39"/>
      <c r="DB158" s="39"/>
      <c r="DC158" s="39"/>
      <c r="DD158" s="39"/>
      <c r="DE158" s="39"/>
      <c r="DF158" s="39"/>
      <c r="DG158" s="35"/>
      <c r="DH158" s="35"/>
      <c r="DI158" s="39"/>
      <c r="DJ158" s="39"/>
      <c r="DK158" s="39"/>
      <c r="DL158" s="39"/>
      <c r="DM158" s="39"/>
      <c r="DN158" s="39"/>
      <c r="DO158" s="39"/>
      <c r="DP158" s="39"/>
      <c r="DQ158" s="39"/>
      <c r="DR158" s="39"/>
      <c r="DS158" s="35"/>
      <c r="DT158" s="35"/>
      <c r="DU158" s="39"/>
      <c r="DV158" s="39"/>
      <c r="DW158" s="39"/>
    </row>
    <row r="159" spans="1:127" s="82" customFormat="1" ht="15.75" x14ac:dyDescent="0.25">
      <c r="A159" s="81" t="s">
        <v>200</v>
      </c>
      <c r="O159" s="82" t="s">
        <v>189</v>
      </c>
      <c r="P159" s="82">
        <v>1</v>
      </c>
      <c r="AA159" s="82" t="s">
        <v>188</v>
      </c>
      <c r="AB159" s="82">
        <f>P159+1</f>
        <v>2</v>
      </c>
      <c r="AM159" s="82" t="s">
        <v>188</v>
      </c>
      <c r="AN159" s="82">
        <f>AB159+1</f>
        <v>3</v>
      </c>
      <c r="AY159" s="82" t="s">
        <v>188</v>
      </c>
      <c r="AZ159" s="82">
        <f>AN159+1</f>
        <v>4</v>
      </c>
      <c r="BK159" s="82" t="s">
        <v>188</v>
      </c>
      <c r="BL159" s="82">
        <f>AZ159+1</f>
        <v>5</v>
      </c>
      <c r="BW159" s="82" t="s">
        <v>188</v>
      </c>
      <c r="BX159" s="82">
        <f>BL159+1</f>
        <v>6</v>
      </c>
      <c r="CI159" s="82" t="s">
        <v>188</v>
      </c>
      <c r="CJ159" s="82">
        <f>BX159+1</f>
        <v>7</v>
      </c>
      <c r="CU159" s="82" t="s">
        <v>321</v>
      </c>
      <c r="CV159" s="82">
        <f>CJ159+1</f>
        <v>8</v>
      </c>
      <c r="DG159" s="82" t="s">
        <v>189</v>
      </c>
      <c r="DH159" s="82">
        <f>CV159+1</f>
        <v>9</v>
      </c>
      <c r="DS159" s="82" t="s">
        <v>189</v>
      </c>
      <c r="DT159" s="82">
        <f>DH159+1</f>
        <v>10</v>
      </c>
    </row>
    <row r="160" spans="1:127" x14ac:dyDescent="0.2">
      <c r="A160" s="2" t="s">
        <v>182</v>
      </c>
      <c r="B160" s="6"/>
      <c r="C160" s="6"/>
      <c r="D160" s="6"/>
      <c r="O160" s="59" t="s">
        <v>23</v>
      </c>
      <c r="P160" s="59" t="s">
        <v>24</v>
      </c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59" t="s">
        <v>23</v>
      </c>
      <c r="AB160" s="59" t="s">
        <v>24</v>
      </c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59" t="s">
        <v>23</v>
      </c>
      <c r="AN160" s="59" t="s">
        <v>24</v>
      </c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59" t="s">
        <v>23</v>
      </c>
      <c r="AZ160" s="59" t="s">
        <v>24</v>
      </c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59" t="s">
        <v>23</v>
      </c>
      <c r="BL160" s="59" t="s">
        <v>24</v>
      </c>
      <c r="BM160" s="39"/>
      <c r="BN160" s="39"/>
      <c r="BO160" s="39"/>
      <c r="BP160" s="39"/>
      <c r="BQ160" s="39"/>
      <c r="BR160" s="39"/>
      <c r="BS160" s="39"/>
      <c r="BT160" s="39"/>
      <c r="BU160" s="39"/>
      <c r="BV160" s="39"/>
      <c r="BW160" s="59" t="s">
        <v>23</v>
      </c>
      <c r="BX160" s="59" t="s">
        <v>24</v>
      </c>
      <c r="BY160" s="39"/>
      <c r="BZ160" s="39"/>
      <c r="CA160" s="39"/>
      <c r="CB160" s="39"/>
      <c r="CC160" s="39"/>
      <c r="CD160" s="39"/>
      <c r="CE160" s="39"/>
      <c r="CF160" s="39"/>
      <c r="CG160" s="39"/>
      <c r="CH160" s="39"/>
      <c r="CI160" s="59" t="s">
        <v>23</v>
      </c>
      <c r="CJ160" s="59" t="s">
        <v>24</v>
      </c>
      <c r="CK160" s="39"/>
      <c r="CL160" s="39"/>
      <c r="CM160" s="39"/>
      <c r="CN160" s="39"/>
      <c r="CO160" s="39"/>
      <c r="CP160" s="39"/>
      <c r="CQ160" s="39"/>
      <c r="CR160" s="39"/>
      <c r="CS160" s="39"/>
      <c r="CT160" s="39"/>
      <c r="CU160" s="59" t="s">
        <v>23</v>
      </c>
      <c r="CV160" s="59" t="s">
        <v>24</v>
      </c>
      <c r="CW160" s="39"/>
      <c r="CX160" s="39"/>
      <c r="CY160" s="39"/>
      <c r="CZ160" s="39"/>
      <c r="DA160" s="39"/>
      <c r="DB160" s="39"/>
      <c r="DC160" s="39"/>
      <c r="DD160" s="39"/>
      <c r="DE160" s="39"/>
      <c r="DF160" s="39"/>
      <c r="DG160" s="59" t="s">
        <v>23</v>
      </c>
      <c r="DH160" s="59" t="s">
        <v>24</v>
      </c>
      <c r="DI160" s="39"/>
      <c r="DJ160" s="39"/>
      <c r="DK160" s="39"/>
      <c r="DL160" s="39"/>
      <c r="DM160" s="39"/>
      <c r="DN160" s="39"/>
      <c r="DO160" s="39"/>
      <c r="DP160" s="39"/>
      <c r="DQ160" s="39"/>
      <c r="DR160" s="39"/>
      <c r="DS160" s="59" t="s">
        <v>23</v>
      </c>
      <c r="DT160" s="59" t="s">
        <v>24</v>
      </c>
      <c r="DU160" s="39"/>
      <c r="DV160" s="39"/>
      <c r="DW160" s="39"/>
    </row>
    <row r="161" spans="1:127" x14ac:dyDescent="0.2">
      <c r="A161" s="2" t="s">
        <v>25</v>
      </c>
      <c r="O161" s="35"/>
      <c r="P161" s="35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5"/>
      <c r="AB161" s="35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5"/>
      <c r="AN161" s="35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5"/>
      <c r="AZ161" s="35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5"/>
      <c r="BL161" s="35"/>
      <c r="BM161" s="39"/>
      <c r="BN161" s="39"/>
      <c r="BO161" s="39"/>
      <c r="BP161" s="39"/>
      <c r="BQ161" s="39"/>
      <c r="BR161" s="39"/>
      <c r="BS161" s="39"/>
      <c r="BT161" s="39"/>
      <c r="BU161" s="39"/>
      <c r="BV161" s="39"/>
      <c r="BW161" s="35"/>
      <c r="BX161" s="35"/>
      <c r="BY161" s="39"/>
      <c r="BZ161" s="39"/>
      <c r="CA161" s="39"/>
      <c r="CB161" s="39"/>
      <c r="CC161" s="39"/>
      <c r="CD161" s="39"/>
      <c r="CE161" s="39"/>
      <c r="CF161" s="39"/>
      <c r="CG161" s="39"/>
      <c r="CH161" s="39"/>
      <c r="CI161" s="35"/>
      <c r="CJ161" s="35"/>
      <c r="CK161" s="39"/>
      <c r="CL161" s="39"/>
      <c r="CM161" s="39"/>
      <c r="CN161" s="39"/>
      <c r="CO161" s="39"/>
      <c r="CP161" s="39"/>
      <c r="CQ161" s="39"/>
      <c r="CR161" s="39"/>
      <c r="CS161" s="39"/>
      <c r="CT161" s="39"/>
      <c r="CU161" s="35"/>
      <c r="CV161" s="35"/>
      <c r="CW161" s="39"/>
      <c r="CX161" s="39"/>
      <c r="CY161" s="39"/>
      <c r="CZ161" s="39"/>
      <c r="DA161" s="39"/>
      <c r="DB161" s="39"/>
      <c r="DC161" s="39"/>
      <c r="DD161" s="39"/>
      <c r="DE161" s="39"/>
      <c r="DF161" s="39"/>
      <c r="DG161" s="35"/>
      <c r="DH161" s="35"/>
      <c r="DI161" s="39"/>
      <c r="DJ161" s="39"/>
      <c r="DK161" s="39"/>
      <c r="DL161" s="39"/>
      <c r="DM161" s="39"/>
      <c r="DN161" s="39"/>
      <c r="DO161" s="39"/>
      <c r="DP161" s="39"/>
      <c r="DQ161" s="39"/>
      <c r="DR161" s="39"/>
      <c r="DS161" s="35"/>
      <c r="DT161" s="35"/>
      <c r="DU161" s="39"/>
      <c r="DV161" s="39"/>
      <c r="DW161" s="39"/>
    </row>
    <row r="162" spans="1:127" x14ac:dyDescent="0.2">
      <c r="B162" t="s">
        <v>26</v>
      </c>
      <c r="O162" s="50">
        <f>SUM(E51:P51)</f>
        <v>0</v>
      </c>
      <c r="P162" s="13" t="str">
        <f>IF(O$164&lt;&gt;0,O162/O$164,"N/A")</f>
        <v>N/A</v>
      </c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50">
        <f>SUM(Q51:AB51)</f>
        <v>0</v>
      </c>
      <c r="AB162" s="13" t="str">
        <f>IF(AA$164&lt;&gt;0,AA162/AA$164,"N/A")</f>
        <v>N/A</v>
      </c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50">
        <f>SUM(AC51:AN51)</f>
        <v>0</v>
      </c>
      <c r="AN162" s="13" t="str">
        <f>IF(AM$164&lt;&gt;0,AM162/AM$164,"N/A")</f>
        <v>N/A</v>
      </c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50">
        <f>SUM(AO51:AZ51)</f>
        <v>0</v>
      </c>
      <c r="AZ162" s="13" t="str">
        <f>IF(AY$164&lt;&gt;0,AY162/AY$164,"N/A")</f>
        <v>N/A</v>
      </c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50">
        <f>SUM(BA51:BL51)</f>
        <v>0</v>
      </c>
      <c r="BL162" s="13" t="str">
        <f>IF(BK$164&lt;&gt;0,BK162/BK$164,"N/A")</f>
        <v>N/A</v>
      </c>
      <c r="BM162" s="39"/>
      <c r="BN162" s="39"/>
      <c r="BO162" s="39"/>
      <c r="BP162" s="39"/>
      <c r="BQ162" s="39"/>
      <c r="BR162" s="39"/>
      <c r="BS162" s="39"/>
      <c r="BT162" s="39"/>
      <c r="BU162" s="39"/>
      <c r="BV162" s="39"/>
      <c r="BW162" s="50">
        <f>SUM(BM51:BX51)</f>
        <v>0</v>
      </c>
      <c r="BX162" s="13" t="str">
        <f>IF(BW$164&lt;&gt;0,BW162/BW$164,"N/A")</f>
        <v>N/A</v>
      </c>
      <c r="BY162" s="39"/>
      <c r="BZ162" s="39"/>
      <c r="CA162" s="39"/>
      <c r="CB162" s="39"/>
      <c r="CC162" s="39"/>
      <c r="CD162" s="39"/>
      <c r="CE162" s="39"/>
      <c r="CF162" s="39"/>
      <c r="CG162" s="39"/>
      <c r="CH162" s="39"/>
      <c r="CI162" s="50">
        <f>SUM(BY51:CJ51)</f>
        <v>0</v>
      </c>
      <c r="CJ162" s="13" t="str">
        <f>IF(CI$164&lt;&gt;0,CI162/CI$164,"N/A")</f>
        <v>N/A</v>
      </c>
      <c r="CK162" s="39"/>
      <c r="CL162" s="39"/>
      <c r="CM162" s="39"/>
      <c r="CN162" s="39"/>
      <c r="CO162" s="39"/>
      <c r="CP162" s="39"/>
      <c r="CQ162" s="39"/>
      <c r="CR162" s="39"/>
      <c r="CS162" s="39"/>
      <c r="CT162" s="39"/>
      <c r="CU162" s="50">
        <f>SUM(CK51:CV51)</f>
        <v>0</v>
      </c>
      <c r="CV162" s="13" t="str">
        <f>IF(CU$164&lt;&gt;0,CU162/CU$164,"N/A")</f>
        <v>N/A</v>
      </c>
      <c r="CW162" s="39"/>
      <c r="CX162" s="39"/>
      <c r="CY162" s="39"/>
      <c r="CZ162" s="39"/>
      <c r="DA162" s="39"/>
      <c r="DB162" s="39"/>
      <c r="DC162" s="39"/>
      <c r="DD162" s="39"/>
      <c r="DE162" s="39"/>
      <c r="DF162" s="39"/>
      <c r="DG162" s="50">
        <f>SUM(CW51:DH51)</f>
        <v>0</v>
      </c>
      <c r="DH162" s="13" t="str">
        <f>IF(DG$164&lt;&gt;0,DG162/DG$164,"N/A")</f>
        <v>N/A</v>
      </c>
      <c r="DI162" s="39"/>
      <c r="DJ162" s="39"/>
      <c r="DK162" s="39"/>
      <c r="DL162" s="39"/>
      <c r="DM162" s="39"/>
      <c r="DN162" s="39"/>
      <c r="DO162" s="39"/>
      <c r="DP162" s="39"/>
      <c r="DQ162" s="39"/>
      <c r="DR162" s="39"/>
      <c r="DS162" s="50">
        <f>SUM(DI51:DT51)</f>
        <v>0</v>
      </c>
      <c r="DT162" s="13" t="str">
        <f>IF(DS$164&lt;&gt;0,DS162/DS$164,"N/A")</f>
        <v>N/A</v>
      </c>
      <c r="DU162" s="39"/>
      <c r="DV162" s="39"/>
      <c r="DW162" s="39"/>
    </row>
    <row r="163" spans="1:127" x14ac:dyDescent="0.2">
      <c r="B163" t="s">
        <v>27</v>
      </c>
      <c r="O163" s="52">
        <f>SUM(E52:P52)</f>
        <v>0</v>
      </c>
      <c r="P163" s="14" t="str">
        <f>IF(O$164&lt;&gt;0,O163/O$164,"N/A")</f>
        <v>N/A</v>
      </c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52">
        <f>SUM(Q52:AB52)</f>
        <v>0</v>
      </c>
      <c r="AB163" s="14" t="str">
        <f>IF(AA$164&lt;&gt;0,AA163/AA$164,"N/A")</f>
        <v>N/A</v>
      </c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52">
        <f>SUM(AC52:AN52)</f>
        <v>0</v>
      </c>
      <c r="AN163" s="14" t="str">
        <f>IF(AM$164&lt;&gt;0,AM163/AM$164,"N/A")</f>
        <v>N/A</v>
      </c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52">
        <f>SUM(AO52:AZ52)</f>
        <v>0</v>
      </c>
      <c r="AZ163" s="14" t="str">
        <f>IF(AY$164&lt;&gt;0,AY163/AY$164,"N/A")</f>
        <v>N/A</v>
      </c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52">
        <f>SUM(BA52:BL52)</f>
        <v>0</v>
      </c>
      <c r="BL163" s="14" t="str">
        <f>IF(BK$164&lt;&gt;0,BK163/BK$164,"N/A")</f>
        <v>N/A</v>
      </c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52">
        <f>SUM(BM52:BX52)</f>
        <v>0</v>
      </c>
      <c r="BX163" s="14" t="str">
        <f>IF(BW$164&lt;&gt;0,BW163/BW$164,"N/A")</f>
        <v>N/A</v>
      </c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52">
        <f>SUM(BY52:CJ52)</f>
        <v>0</v>
      </c>
      <c r="CJ163" s="14" t="str">
        <f>IF(CI$164&lt;&gt;0,CI163/CI$164,"N/A")</f>
        <v>N/A</v>
      </c>
      <c r="CK163" s="39"/>
      <c r="CL163" s="39"/>
      <c r="CM163" s="39"/>
      <c r="CN163" s="39"/>
      <c r="CO163" s="39"/>
      <c r="CP163" s="39"/>
      <c r="CQ163" s="39"/>
      <c r="CR163" s="39"/>
      <c r="CS163" s="39"/>
      <c r="CT163" s="39"/>
      <c r="CU163" s="52">
        <f>SUM(CK52:CV52)</f>
        <v>0</v>
      </c>
      <c r="CV163" s="14" t="str">
        <f>IF(CU$164&lt;&gt;0,CU163/CU$164,"N/A")</f>
        <v>N/A</v>
      </c>
      <c r="CW163" s="39"/>
      <c r="CX163" s="39"/>
      <c r="CY163" s="39"/>
      <c r="CZ163" s="39"/>
      <c r="DA163" s="39"/>
      <c r="DB163" s="39"/>
      <c r="DC163" s="39"/>
      <c r="DD163" s="39"/>
      <c r="DE163" s="39"/>
      <c r="DF163" s="39"/>
      <c r="DG163" s="52">
        <f>SUM(CW52:DH52)</f>
        <v>0</v>
      </c>
      <c r="DH163" s="14" t="str">
        <f>IF(DG$164&lt;&gt;0,DG163/DG$164,"N/A")</f>
        <v>N/A</v>
      </c>
      <c r="DI163" s="39"/>
      <c r="DJ163" s="39"/>
      <c r="DK163" s="39"/>
      <c r="DL163" s="39"/>
      <c r="DM163" s="39"/>
      <c r="DN163" s="39"/>
      <c r="DO163" s="39"/>
      <c r="DP163" s="39"/>
      <c r="DQ163" s="39"/>
      <c r="DR163" s="39"/>
      <c r="DS163" s="52">
        <f>SUM(DI52:DT52)</f>
        <v>0</v>
      </c>
      <c r="DT163" s="14" t="str">
        <f>IF(DS$164&lt;&gt;0,DS163/DS$164,"N/A")</f>
        <v>N/A</v>
      </c>
      <c r="DU163" s="39"/>
      <c r="DV163" s="39"/>
      <c r="DW163" s="39"/>
    </row>
    <row r="164" spans="1:127" x14ac:dyDescent="0.2">
      <c r="A164" s="2" t="s">
        <v>28</v>
      </c>
      <c r="O164" s="51">
        <f>SUM(O162:O163)</f>
        <v>0</v>
      </c>
      <c r="P164" s="13" t="str">
        <f>IF(O$164&lt;&gt;0,O164/O$164,"N/A")</f>
        <v>N/A</v>
      </c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51">
        <f>SUM(AA162:AA163)</f>
        <v>0</v>
      </c>
      <c r="AB164" s="13" t="str">
        <f>IF(AA$164&lt;&gt;0,AA164/AA$164,"N/A")</f>
        <v>N/A</v>
      </c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51">
        <f>SUM(AM162:AM163)</f>
        <v>0</v>
      </c>
      <c r="AN164" s="13" t="str">
        <f>IF(AM$164&lt;&gt;0,AM164/AM$164,"N/A")</f>
        <v>N/A</v>
      </c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51">
        <f>SUM(AY162:AY163)</f>
        <v>0</v>
      </c>
      <c r="AZ164" s="13" t="str">
        <f>IF(AY$164&lt;&gt;0,AY164/AY$164,"N/A")</f>
        <v>N/A</v>
      </c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51">
        <f>SUM(BK162:BK163)</f>
        <v>0</v>
      </c>
      <c r="BL164" s="13" t="str">
        <f>IF(BK$164&lt;&gt;0,BK164/BK$164,"N/A")</f>
        <v>N/A</v>
      </c>
      <c r="BM164" s="39"/>
      <c r="BN164" s="39"/>
      <c r="BO164" s="39"/>
      <c r="BP164" s="39"/>
      <c r="BQ164" s="39"/>
      <c r="BR164" s="39"/>
      <c r="BS164" s="39"/>
      <c r="BT164" s="39"/>
      <c r="BU164" s="39"/>
      <c r="BV164" s="39"/>
      <c r="BW164" s="51">
        <f>SUM(BW162:BW163)</f>
        <v>0</v>
      </c>
      <c r="BX164" s="13" t="str">
        <f>IF(BW$164&lt;&gt;0,BW164/BW$164,"N/A")</f>
        <v>N/A</v>
      </c>
      <c r="BY164" s="39"/>
      <c r="BZ164" s="39"/>
      <c r="CA164" s="39"/>
      <c r="CB164" s="39"/>
      <c r="CC164" s="39"/>
      <c r="CD164" s="39"/>
      <c r="CE164" s="39"/>
      <c r="CF164" s="39"/>
      <c r="CG164" s="39"/>
      <c r="CH164" s="39"/>
      <c r="CI164" s="51">
        <f>SUM(CI162:CI163)</f>
        <v>0</v>
      </c>
      <c r="CJ164" s="13" t="str">
        <f>IF(CI$164&lt;&gt;0,CI164/CI$164,"N/A")</f>
        <v>N/A</v>
      </c>
      <c r="CK164" s="39"/>
      <c r="CL164" s="39"/>
      <c r="CM164" s="39"/>
      <c r="CN164" s="39"/>
      <c r="CO164" s="39"/>
      <c r="CP164" s="39"/>
      <c r="CQ164" s="39"/>
      <c r="CR164" s="39"/>
      <c r="CS164" s="39"/>
      <c r="CT164" s="39"/>
      <c r="CU164" s="51">
        <f>SUM(CU162:CU163)</f>
        <v>0</v>
      </c>
      <c r="CV164" s="13" t="str">
        <f>IF(CU$164&lt;&gt;0,CU164/CU$164,"N/A")</f>
        <v>N/A</v>
      </c>
      <c r="CW164" s="39"/>
      <c r="CX164" s="39"/>
      <c r="CY164" s="39"/>
      <c r="CZ164" s="39"/>
      <c r="DA164" s="39"/>
      <c r="DB164" s="39"/>
      <c r="DC164" s="39"/>
      <c r="DD164" s="39"/>
      <c r="DE164" s="39"/>
      <c r="DF164" s="39"/>
      <c r="DG164" s="51">
        <f>SUM(DG162:DG163)</f>
        <v>0</v>
      </c>
      <c r="DH164" s="13" t="str">
        <f>IF(DG$164&lt;&gt;0,DG164/DG$164,"N/A")</f>
        <v>N/A</v>
      </c>
      <c r="DI164" s="39"/>
      <c r="DJ164" s="39"/>
      <c r="DK164" s="39"/>
      <c r="DL164" s="39"/>
      <c r="DM164" s="39"/>
      <c r="DN164" s="39"/>
      <c r="DO164" s="39"/>
      <c r="DP164" s="39"/>
      <c r="DQ164" s="39"/>
      <c r="DR164" s="39"/>
      <c r="DS164" s="51">
        <f>SUM(DS162:DS163)</f>
        <v>0</v>
      </c>
      <c r="DT164" s="13" t="str">
        <f>IF(DS$164&lt;&gt;0,DS164/DS$164,"N/A")</f>
        <v>N/A</v>
      </c>
      <c r="DU164" s="39"/>
      <c r="DV164" s="39"/>
      <c r="DW164" s="39"/>
    </row>
    <row r="165" spans="1:127" x14ac:dyDescent="0.2">
      <c r="O165" s="51"/>
      <c r="P165" s="12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51"/>
      <c r="AB165" s="12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51"/>
      <c r="AN165" s="12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51"/>
      <c r="AZ165" s="12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51"/>
      <c r="BL165" s="12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51"/>
      <c r="BX165" s="12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51"/>
      <c r="CJ165" s="12"/>
      <c r="CK165" s="39"/>
      <c r="CL165" s="39"/>
      <c r="CM165" s="39"/>
      <c r="CN165" s="39"/>
      <c r="CO165" s="39"/>
      <c r="CP165" s="39"/>
      <c r="CQ165" s="39"/>
      <c r="CR165" s="39"/>
      <c r="CS165" s="39"/>
      <c r="CT165" s="39"/>
      <c r="CU165" s="51"/>
      <c r="CV165" s="12"/>
      <c r="CW165" s="39"/>
      <c r="CX165" s="39"/>
      <c r="CY165" s="39"/>
      <c r="CZ165" s="39"/>
      <c r="DA165" s="39"/>
      <c r="DB165" s="39"/>
      <c r="DC165" s="39"/>
      <c r="DD165" s="39"/>
      <c r="DE165" s="39"/>
      <c r="DF165" s="39"/>
      <c r="DG165" s="51"/>
      <c r="DH165" s="12"/>
      <c r="DI165" s="39"/>
      <c r="DJ165" s="39"/>
      <c r="DK165" s="39"/>
      <c r="DL165" s="39"/>
      <c r="DM165" s="39"/>
      <c r="DN165" s="39"/>
      <c r="DO165" s="39"/>
      <c r="DP165" s="39"/>
      <c r="DQ165" s="39"/>
      <c r="DR165" s="39"/>
      <c r="DS165" s="51"/>
      <c r="DT165" s="12"/>
      <c r="DU165" s="39"/>
      <c r="DV165" s="39"/>
      <c r="DW165" s="39"/>
    </row>
    <row r="166" spans="1:127" x14ac:dyDescent="0.2">
      <c r="A166" s="2" t="s">
        <v>29</v>
      </c>
      <c r="O166" s="51"/>
      <c r="P166" s="12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51"/>
      <c r="AB166" s="12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51"/>
      <c r="AN166" s="12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51"/>
      <c r="AZ166" s="12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51"/>
      <c r="BL166" s="12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51"/>
      <c r="BX166" s="12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/>
      <c r="CI166" s="51"/>
      <c r="CJ166" s="12"/>
      <c r="CK166" s="39"/>
      <c r="CL166" s="39"/>
      <c r="CM166" s="39"/>
      <c r="CN166" s="39"/>
      <c r="CO166" s="39"/>
      <c r="CP166" s="39"/>
      <c r="CQ166" s="39"/>
      <c r="CR166" s="39"/>
      <c r="CS166" s="39"/>
      <c r="CT166" s="39"/>
      <c r="CU166" s="51"/>
      <c r="CV166" s="12"/>
      <c r="CW166" s="39"/>
      <c r="CX166" s="39"/>
      <c r="CY166" s="39"/>
      <c r="CZ166" s="39"/>
      <c r="DA166" s="39"/>
      <c r="DB166" s="39"/>
      <c r="DC166" s="39"/>
      <c r="DD166" s="39"/>
      <c r="DE166" s="39"/>
      <c r="DF166" s="39"/>
      <c r="DG166" s="51"/>
      <c r="DH166" s="12"/>
      <c r="DI166" s="39"/>
      <c r="DJ166" s="39"/>
      <c r="DK166" s="39"/>
      <c r="DL166" s="39"/>
      <c r="DM166" s="39"/>
      <c r="DN166" s="39"/>
      <c r="DO166" s="39"/>
      <c r="DP166" s="39"/>
      <c r="DQ166" s="39"/>
      <c r="DR166" s="39"/>
      <c r="DS166" s="51"/>
      <c r="DT166" s="12"/>
      <c r="DU166" s="39"/>
      <c r="DV166" s="39"/>
      <c r="DW166" s="39"/>
    </row>
    <row r="167" spans="1:127" x14ac:dyDescent="0.2">
      <c r="A167" s="2"/>
      <c r="B167" t="s">
        <v>30</v>
      </c>
      <c r="O167" s="51">
        <f>SUM(E56:P56)</f>
        <v>0</v>
      </c>
      <c r="P167" s="13" t="str">
        <f>IF(O$164&lt;&gt;0,O167/O$164,"N/A")</f>
        <v>N/A</v>
      </c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51">
        <f>SUM(Q56:AB56)</f>
        <v>0</v>
      </c>
      <c r="AB167" s="13" t="str">
        <f>IF(AA$164&lt;&gt;0,AA167/AA$164,"N/A")</f>
        <v>N/A</v>
      </c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51">
        <f>SUM(AC56:AN56)</f>
        <v>0</v>
      </c>
      <c r="AN167" s="13" t="str">
        <f>IF(AM$164&lt;&gt;0,AM167/AM$164,"N/A")</f>
        <v>N/A</v>
      </c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51">
        <f>SUM(AO56:AZ56)</f>
        <v>0</v>
      </c>
      <c r="AZ167" s="13" t="str">
        <f>IF(AY$164&lt;&gt;0,AY167/AY$164,"N/A")</f>
        <v>N/A</v>
      </c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51">
        <f>SUM(BA56:BL56)</f>
        <v>0</v>
      </c>
      <c r="BL167" s="13" t="str">
        <f>IF(BK$164&lt;&gt;0,BK167/BK$164,"N/A")</f>
        <v>N/A</v>
      </c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51">
        <f>SUM(BM56:BX56)</f>
        <v>0</v>
      </c>
      <c r="BX167" s="13" t="str">
        <f>IF(BW$164&lt;&gt;0,BW167/BW$164,"N/A")</f>
        <v>N/A</v>
      </c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51">
        <f>SUM(BY56:CJ56)</f>
        <v>0</v>
      </c>
      <c r="CJ167" s="13" t="str">
        <f>IF(CI$164&lt;&gt;0,CI167/CI$164,"N/A")</f>
        <v>N/A</v>
      </c>
      <c r="CK167" s="39"/>
      <c r="CL167" s="39"/>
      <c r="CM167" s="39"/>
      <c r="CN167" s="39"/>
      <c r="CO167" s="39"/>
      <c r="CP167" s="39"/>
      <c r="CQ167" s="39"/>
      <c r="CR167" s="39"/>
      <c r="CS167" s="39"/>
      <c r="CT167" s="39"/>
      <c r="CU167" s="51">
        <f>SUM(CK56:CV56)</f>
        <v>0</v>
      </c>
      <c r="CV167" s="13" t="str">
        <f>IF(CU$164&lt;&gt;0,CU167/CU$164,"N/A")</f>
        <v>N/A</v>
      </c>
      <c r="CW167" s="39"/>
      <c r="CX167" s="39"/>
      <c r="CY167" s="39"/>
      <c r="CZ167" s="39"/>
      <c r="DA167" s="39"/>
      <c r="DB167" s="39"/>
      <c r="DC167" s="39"/>
      <c r="DD167" s="39"/>
      <c r="DE167" s="39"/>
      <c r="DF167" s="39"/>
      <c r="DG167" s="51">
        <f>SUM(CW56:DH56)</f>
        <v>0</v>
      </c>
      <c r="DH167" s="13" t="str">
        <f>IF(DG$164&lt;&gt;0,DG167/DG$164,"N/A")</f>
        <v>N/A</v>
      </c>
      <c r="DI167" s="39"/>
      <c r="DJ167" s="39"/>
      <c r="DK167" s="39"/>
      <c r="DL167" s="39"/>
      <c r="DM167" s="39"/>
      <c r="DN167" s="39"/>
      <c r="DO167" s="39"/>
      <c r="DP167" s="39"/>
      <c r="DQ167" s="39"/>
      <c r="DR167" s="39"/>
      <c r="DS167" s="51">
        <f>SUM(DI56:DT56)</f>
        <v>0</v>
      </c>
      <c r="DT167" s="13" t="str">
        <f>IF(DS$164&lt;&gt;0,DS167/DS$164,"N/A")</f>
        <v>N/A</v>
      </c>
      <c r="DU167" s="39"/>
      <c r="DV167" s="39"/>
      <c r="DW167" s="39"/>
    </row>
    <row r="168" spans="1:127" x14ac:dyDescent="0.2">
      <c r="A168" s="2"/>
      <c r="B168" s="11" t="s">
        <v>414</v>
      </c>
      <c r="O168" s="51">
        <f>SUM(E57:P57)</f>
        <v>0</v>
      </c>
      <c r="P168" s="13" t="str">
        <f>IF(O$164&lt;&gt;0,O168/O$164,"N/A")</f>
        <v>N/A</v>
      </c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51">
        <f>SUM(Q57:AB57)</f>
        <v>0</v>
      </c>
      <c r="AB168" s="13" t="str">
        <f>IF(AA$164&lt;&gt;0,AA168/AA$164,"N/A")</f>
        <v>N/A</v>
      </c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51">
        <f>SUM(AC57:AN57)</f>
        <v>0</v>
      </c>
      <c r="AN168" s="13" t="str">
        <f>IF(AM$164&lt;&gt;0,AM168/AM$164,"N/A")</f>
        <v>N/A</v>
      </c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51">
        <f>SUM(AO57:AZ57)</f>
        <v>0</v>
      </c>
      <c r="AZ168" s="13" t="str">
        <f>IF(AY$164&lt;&gt;0,AY168/AY$164,"N/A")</f>
        <v>N/A</v>
      </c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51">
        <f>SUM(BA57:BL57)</f>
        <v>0</v>
      </c>
      <c r="BL168" s="13" t="str">
        <f>IF(BK$164&lt;&gt;0,BK168/BK$164,"N/A")</f>
        <v>N/A</v>
      </c>
      <c r="BM168" s="39"/>
      <c r="BN168" s="39"/>
      <c r="BO168" s="39"/>
      <c r="BP168" s="39"/>
      <c r="BQ168" s="39"/>
      <c r="BR168" s="39"/>
      <c r="BS168" s="39"/>
      <c r="BT168" s="39"/>
      <c r="BU168" s="39"/>
      <c r="BV168" s="39"/>
      <c r="BW168" s="51">
        <f>SUM(BM57:BX57)</f>
        <v>0</v>
      </c>
      <c r="BX168" s="13" t="str">
        <f>IF(BW$164&lt;&gt;0,BW168/BW$164,"N/A")</f>
        <v>N/A</v>
      </c>
      <c r="BY168" s="39"/>
      <c r="BZ168" s="39"/>
      <c r="CA168" s="39"/>
      <c r="CB168" s="39"/>
      <c r="CC168" s="39"/>
      <c r="CD168" s="39"/>
      <c r="CE168" s="39"/>
      <c r="CF168" s="39"/>
      <c r="CG168" s="39"/>
      <c r="CH168" s="39"/>
      <c r="CI168" s="51">
        <f>SUM(BY57:CJ57)</f>
        <v>0</v>
      </c>
      <c r="CJ168" s="13" t="str">
        <f>IF(CI$164&lt;&gt;0,CI168/CI$164,"N/A")</f>
        <v>N/A</v>
      </c>
      <c r="CK168" s="39"/>
      <c r="CL168" s="39"/>
      <c r="CM168" s="39"/>
      <c r="CN168" s="39"/>
      <c r="CO168" s="39"/>
      <c r="CP168" s="39"/>
      <c r="CQ168" s="39"/>
      <c r="CR168" s="39"/>
      <c r="CS168" s="39"/>
      <c r="CT168" s="39"/>
      <c r="CU168" s="51">
        <f>SUM(CK57:CV57)</f>
        <v>0</v>
      </c>
      <c r="CV168" s="13" t="str">
        <f>IF(CU$164&lt;&gt;0,CU168/CU$164,"N/A")</f>
        <v>N/A</v>
      </c>
      <c r="CW168" s="39"/>
      <c r="CX168" s="39"/>
      <c r="CY168" s="39"/>
      <c r="CZ168" s="39"/>
      <c r="DA168" s="39"/>
      <c r="DB168" s="39"/>
      <c r="DC168" s="39"/>
      <c r="DD168" s="39"/>
      <c r="DE168" s="39"/>
      <c r="DF168" s="39"/>
      <c r="DG168" s="51">
        <f>SUM(CW57:DH57)</f>
        <v>0</v>
      </c>
      <c r="DH168" s="13" t="str">
        <f>IF(DG$164&lt;&gt;0,DG168/DG$164,"N/A")</f>
        <v>N/A</v>
      </c>
      <c r="DI168" s="39"/>
      <c r="DJ168" s="39"/>
      <c r="DK168" s="39"/>
      <c r="DL168" s="39"/>
      <c r="DM168" s="39"/>
      <c r="DN168" s="39"/>
      <c r="DO168" s="39"/>
      <c r="DP168" s="39"/>
      <c r="DQ168" s="39"/>
      <c r="DR168" s="39"/>
      <c r="DS168" s="51">
        <f>SUM(DI57:DT57)</f>
        <v>0</v>
      </c>
      <c r="DT168" s="13" t="str">
        <f>IF(DS$164&lt;&gt;0,DS168/DS$164,"N/A")</f>
        <v>N/A</v>
      </c>
      <c r="DU168" s="39"/>
      <c r="DV168" s="39"/>
      <c r="DW168" s="39"/>
    </row>
    <row r="169" spans="1:127" x14ac:dyDescent="0.2">
      <c r="A169" s="2"/>
      <c r="B169" t="s">
        <v>6</v>
      </c>
      <c r="O169" s="52">
        <f>SUM(E58:P58)</f>
        <v>0</v>
      </c>
      <c r="P169" s="14" t="str">
        <f>IF(O$164&lt;&gt;0,O169/O$164,"N/A")</f>
        <v>N/A</v>
      </c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52">
        <f>SUM(Q58:AB58)</f>
        <v>0</v>
      </c>
      <c r="AB169" s="14" t="str">
        <f>IF(AA$164&lt;&gt;0,AA169/AA$164,"N/A")</f>
        <v>N/A</v>
      </c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52">
        <f>SUM(AC58:AN58)</f>
        <v>0</v>
      </c>
      <c r="AN169" s="14" t="str">
        <f>IF(AM$164&lt;&gt;0,AM169/AM$164,"N/A")</f>
        <v>N/A</v>
      </c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52">
        <f>SUM(AO58:AZ58)</f>
        <v>0</v>
      </c>
      <c r="AZ169" s="14" t="str">
        <f>IF(AY$164&lt;&gt;0,AY169/AY$164,"N/A")</f>
        <v>N/A</v>
      </c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52">
        <f>SUM(BA58:BL58)</f>
        <v>0</v>
      </c>
      <c r="BL169" s="14" t="str">
        <f>IF(BK$164&lt;&gt;0,BK169/BK$164,"N/A")</f>
        <v>N/A</v>
      </c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52">
        <f>SUM(BM58:BX58)</f>
        <v>0</v>
      </c>
      <c r="BX169" s="14" t="str">
        <f>IF(BW$164&lt;&gt;0,BW169/BW$164,"N/A")</f>
        <v>N/A</v>
      </c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52">
        <f>SUM(BY58:CJ58)</f>
        <v>0</v>
      </c>
      <c r="CJ169" s="14" t="str">
        <f>IF(CI$164&lt;&gt;0,CI169/CI$164,"N/A")</f>
        <v>N/A</v>
      </c>
      <c r="CK169" s="39"/>
      <c r="CL169" s="39"/>
      <c r="CM169" s="39"/>
      <c r="CN169" s="39"/>
      <c r="CO169" s="39"/>
      <c r="CP169" s="39"/>
      <c r="CQ169" s="39"/>
      <c r="CR169" s="39"/>
      <c r="CS169" s="39"/>
      <c r="CT169" s="39"/>
      <c r="CU169" s="52">
        <f>SUM(CK58:CV58)</f>
        <v>0</v>
      </c>
      <c r="CV169" s="14" t="str">
        <f>IF(CU$164&lt;&gt;0,CU169/CU$164,"N/A")</f>
        <v>N/A</v>
      </c>
      <c r="CW169" s="39"/>
      <c r="CX169" s="39"/>
      <c r="CY169" s="39"/>
      <c r="CZ169" s="39"/>
      <c r="DA169" s="39"/>
      <c r="DB169" s="39"/>
      <c r="DC169" s="39"/>
      <c r="DD169" s="39"/>
      <c r="DE169" s="39"/>
      <c r="DF169" s="39"/>
      <c r="DG169" s="52">
        <f>SUM(CW58:DH58)</f>
        <v>0</v>
      </c>
      <c r="DH169" s="14" t="str">
        <f>IF(DG$164&lt;&gt;0,DG169/DG$164,"N/A")</f>
        <v>N/A</v>
      </c>
      <c r="DI169" s="39"/>
      <c r="DJ169" s="39"/>
      <c r="DK169" s="39"/>
      <c r="DL169" s="39"/>
      <c r="DM169" s="39"/>
      <c r="DN169" s="39"/>
      <c r="DO169" s="39"/>
      <c r="DP169" s="39"/>
      <c r="DQ169" s="39"/>
      <c r="DR169" s="39"/>
      <c r="DS169" s="52">
        <f>SUM(DI58:DT58)</f>
        <v>0</v>
      </c>
      <c r="DT169" s="14" t="str">
        <f>IF(DS$164&lt;&gt;0,DS169/DS$164,"N/A")</f>
        <v>N/A</v>
      </c>
      <c r="DU169" s="39"/>
      <c r="DV169" s="39"/>
      <c r="DW169" s="39"/>
    </row>
    <row r="170" spans="1:127" x14ac:dyDescent="0.2">
      <c r="A170" s="2" t="s">
        <v>31</v>
      </c>
      <c r="O170" s="52">
        <f>SUM(E59:P59)</f>
        <v>0</v>
      </c>
      <c r="P170" s="14" t="str">
        <f>IF(O$164&lt;&gt;0,O170/O$164,"N/A")</f>
        <v>N/A</v>
      </c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52">
        <f>SUM(Q59:AB59)</f>
        <v>0</v>
      </c>
      <c r="AB170" s="14" t="str">
        <f>IF(AA$164&lt;&gt;0,AA170/AA$164,"N/A")</f>
        <v>N/A</v>
      </c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52">
        <f>SUM(AC59:AN59)</f>
        <v>0</v>
      </c>
      <c r="AN170" s="14" t="str">
        <f>IF(AM$164&lt;&gt;0,AM170/AM$164,"N/A")</f>
        <v>N/A</v>
      </c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52">
        <f>SUM(AO59:AZ59)</f>
        <v>0</v>
      </c>
      <c r="AZ170" s="14" t="str">
        <f>IF(AY$164&lt;&gt;0,AY170/AY$164,"N/A")</f>
        <v>N/A</v>
      </c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52">
        <f>SUM(BA59:BL59)</f>
        <v>0</v>
      </c>
      <c r="BL170" s="14" t="str">
        <f>IF(BK$164&lt;&gt;0,BK170/BK$164,"N/A")</f>
        <v>N/A</v>
      </c>
      <c r="BM170" s="39"/>
      <c r="BN170" s="39"/>
      <c r="BO170" s="39"/>
      <c r="BP170" s="39"/>
      <c r="BQ170" s="39"/>
      <c r="BR170" s="39"/>
      <c r="BS170" s="39"/>
      <c r="BT170" s="39"/>
      <c r="BU170" s="39"/>
      <c r="BV170" s="39"/>
      <c r="BW170" s="52">
        <f>SUM(BM59:BX59)</f>
        <v>0</v>
      </c>
      <c r="BX170" s="14" t="str">
        <f>IF(BW$164&lt;&gt;0,BW170/BW$164,"N/A")</f>
        <v>N/A</v>
      </c>
      <c r="BY170" s="39"/>
      <c r="BZ170" s="39"/>
      <c r="CA170" s="39"/>
      <c r="CB170" s="39"/>
      <c r="CC170" s="39"/>
      <c r="CD170" s="39"/>
      <c r="CE170" s="39"/>
      <c r="CF170" s="39"/>
      <c r="CG170" s="39"/>
      <c r="CH170" s="39"/>
      <c r="CI170" s="52">
        <f>SUM(BY59:CJ59)</f>
        <v>0</v>
      </c>
      <c r="CJ170" s="14" t="str">
        <f>IF(CI$164&lt;&gt;0,CI170/CI$164,"N/A")</f>
        <v>N/A</v>
      </c>
      <c r="CK170" s="39"/>
      <c r="CL170" s="39"/>
      <c r="CM170" s="39"/>
      <c r="CN170" s="39"/>
      <c r="CO170" s="39"/>
      <c r="CP170" s="39"/>
      <c r="CQ170" s="39"/>
      <c r="CR170" s="39"/>
      <c r="CS170" s="39"/>
      <c r="CT170" s="39"/>
      <c r="CU170" s="52">
        <f>SUM(CK59:CV59)</f>
        <v>0</v>
      </c>
      <c r="CV170" s="14" t="str">
        <f>IF(CU$164&lt;&gt;0,CU170/CU$164,"N/A")</f>
        <v>N/A</v>
      </c>
      <c r="CW170" s="39"/>
      <c r="CX170" s="39"/>
      <c r="CY170" s="39"/>
      <c r="CZ170" s="39"/>
      <c r="DA170" s="39"/>
      <c r="DB170" s="39"/>
      <c r="DC170" s="39"/>
      <c r="DD170" s="39"/>
      <c r="DE170" s="39"/>
      <c r="DF170" s="39"/>
      <c r="DG170" s="52">
        <f>SUM(CW59:DH59)</f>
        <v>0</v>
      </c>
      <c r="DH170" s="14" t="str">
        <f>IF(DG$164&lt;&gt;0,DG170/DG$164,"N/A")</f>
        <v>N/A</v>
      </c>
      <c r="DI170" s="39"/>
      <c r="DJ170" s="39"/>
      <c r="DK170" s="39"/>
      <c r="DL170" s="39"/>
      <c r="DM170" s="39"/>
      <c r="DN170" s="39"/>
      <c r="DO170" s="39"/>
      <c r="DP170" s="39"/>
      <c r="DQ170" s="39"/>
      <c r="DR170" s="39"/>
      <c r="DS170" s="52">
        <f>SUM(DI59:DT59)</f>
        <v>0</v>
      </c>
      <c r="DT170" s="14" t="str">
        <f>IF(DS$164&lt;&gt;0,DS170/DS$164,"N/A")</f>
        <v>N/A</v>
      </c>
      <c r="DU170" s="39"/>
      <c r="DV170" s="39"/>
      <c r="DW170" s="39"/>
    </row>
    <row r="171" spans="1:127" x14ac:dyDescent="0.2">
      <c r="O171" s="51"/>
      <c r="P171" s="12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51"/>
      <c r="AB171" s="12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51"/>
      <c r="AN171" s="12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51"/>
      <c r="AZ171" s="12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51"/>
      <c r="BL171" s="12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51"/>
      <c r="BX171" s="12"/>
      <c r="BY171" s="39"/>
      <c r="BZ171" s="39"/>
      <c r="CA171" s="39"/>
      <c r="CB171" s="39"/>
      <c r="CC171" s="39"/>
      <c r="CD171" s="39"/>
      <c r="CE171" s="39"/>
      <c r="CF171" s="39"/>
      <c r="CG171" s="39"/>
      <c r="CH171" s="39"/>
      <c r="CI171" s="51"/>
      <c r="CJ171" s="12"/>
      <c r="CK171" s="39"/>
      <c r="CL171" s="39"/>
      <c r="CM171" s="39"/>
      <c r="CN171" s="39"/>
      <c r="CO171" s="39"/>
      <c r="CP171" s="39"/>
      <c r="CQ171" s="39"/>
      <c r="CR171" s="39"/>
      <c r="CS171" s="39"/>
      <c r="CT171" s="39"/>
      <c r="CU171" s="51"/>
      <c r="CV171" s="12"/>
      <c r="CW171" s="39"/>
      <c r="CX171" s="39"/>
      <c r="CY171" s="39"/>
      <c r="CZ171" s="39"/>
      <c r="DA171" s="39"/>
      <c r="DB171" s="39"/>
      <c r="DC171" s="39"/>
      <c r="DD171" s="39"/>
      <c r="DE171" s="39"/>
      <c r="DF171" s="39"/>
      <c r="DG171" s="51"/>
      <c r="DH171" s="12"/>
      <c r="DI171" s="39"/>
      <c r="DJ171" s="39"/>
      <c r="DK171" s="39"/>
      <c r="DL171" s="39"/>
      <c r="DM171" s="39"/>
      <c r="DN171" s="39"/>
      <c r="DO171" s="39"/>
      <c r="DP171" s="39"/>
      <c r="DQ171" s="39"/>
      <c r="DR171" s="39"/>
      <c r="DS171" s="51"/>
      <c r="DT171" s="12"/>
      <c r="DU171" s="39"/>
      <c r="DV171" s="39"/>
      <c r="DW171" s="39"/>
    </row>
    <row r="172" spans="1:127" x14ac:dyDescent="0.2">
      <c r="A172" s="2" t="s">
        <v>32</v>
      </c>
      <c r="O172" s="51">
        <f>SUM(E61:P61)</f>
        <v>0</v>
      </c>
      <c r="P172" s="13" t="str">
        <f>IF(O$164&lt;&gt;0,O172/O$164,"N/A")</f>
        <v>N/A</v>
      </c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51">
        <f>SUM(Q61:AB61)</f>
        <v>0</v>
      </c>
      <c r="AB172" s="13" t="str">
        <f>IF(AA$164&lt;&gt;0,AA172/AA$164,"N/A")</f>
        <v>N/A</v>
      </c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51">
        <f>SUM(AC61:AN61)</f>
        <v>0</v>
      </c>
      <c r="AN172" s="13" t="str">
        <f>IF(AM$164&lt;&gt;0,AM172/AM$164,"N/A")</f>
        <v>N/A</v>
      </c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51">
        <f>SUM(AO61:AZ61)</f>
        <v>0</v>
      </c>
      <c r="AZ172" s="13" t="str">
        <f>IF(AY$164&lt;&gt;0,AY172/AY$164,"N/A")</f>
        <v>N/A</v>
      </c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51">
        <f>SUM(BA61:BL61)</f>
        <v>0</v>
      </c>
      <c r="BL172" s="13" t="str">
        <f>IF(BK$164&lt;&gt;0,BK172/BK$164,"N/A")</f>
        <v>N/A</v>
      </c>
      <c r="BM172" s="39"/>
      <c r="BN172" s="39"/>
      <c r="BO172" s="39"/>
      <c r="BP172" s="39"/>
      <c r="BQ172" s="39"/>
      <c r="BR172" s="39"/>
      <c r="BS172" s="39"/>
      <c r="BT172" s="39"/>
      <c r="BU172" s="39"/>
      <c r="BV172" s="39"/>
      <c r="BW172" s="51">
        <f>SUM(BM61:BX61)</f>
        <v>0</v>
      </c>
      <c r="BX172" s="13" t="str">
        <f>IF(BW$164&lt;&gt;0,BW172/BW$164,"N/A")</f>
        <v>N/A</v>
      </c>
      <c r="BY172" s="39"/>
      <c r="BZ172" s="39"/>
      <c r="CA172" s="39"/>
      <c r="CB172" s="39"/>
      <c r="CC172" s="39"/>
      <c r="CD172" s="39"/>
      <c r="CE172" s="39"/>
      <c r="CF172" s="39"/>
      <c r="CG172" s="39"/>
      <c r="CH172" s="39"/>
      <c r="CI172" s="51">
        <f>SUM(BY61:CJ61)</f>
        <v>0</v>
      </c>
      <c r="CJ172" s="13" t="str">
        <f>IF(CI$164&lt;&gt;0,CI172/CI$164,"N/A")</f>
        <v>N/A</v>
      </c>
      <c r="CK172" s="39"/>
      <c r="CL172" s="39"/>
      <c r="CM172" s="39"/>
      <c r="CN172" s="39"/>
      <c r="CO172" s="39"/>
      <c r="CP172" s="39"/>
      <c r="CQ172" s="39"/>
      <c r="CR172" s="39"/>
      <c r="CS172" s="39"/>
      <c r="CT172" s="39"/>
      <c r="CU172" s="51">
        <f>SUM(CK61:CV61)</f>
        <v>0</v>
      </c>
      <c r="CV172" s="13" t="str">
        <f>IF(CU$164&lt;&gt;0,CU172/CU$164,"N/A")</f>
        <v>N/A</v>
      </c>
      <c r="CW172" s="39"/>
      <c r="CX172" s="39"/>
      <c r="CY172" s="39"/>
      <c r="CZ172" s="39"/>
      <c r="DA172" s="39"/>
      <c r="DB172" s="39"/>
      <c r="DC172" s="39"/>
      <c r="DD172" s="39"/>
      <c r="DE172" s="39"/>
      <c r="DF172" s="39"/>
      <c r="DG172" s="51">
        <f>SUM(CW61:DH61)</f>
        <v>0</v>
      </c>
      <c r="DH172" s="13" t="str">
        <f>IF(DG$164&lt;&gt;0,DG172/DG$164,"N/A")</f>
        <v>N/A</v>
      </c>
      <c r="DI172" s="39"/>
      <c r="DJ172" s="39"/>
      <c r="DK172" s="39"/>
      <c r="DL172" s="39"/>
      <c r="DM172" s="39"/>
      <c r="DN172" s="39"/>
      <c r="DO172" s="39"/>
      <c r="DP172" s="39"/>
      <c r="DQ172" s="39"/>
      <c r="DR172" s="39"/>
      <c r="DS172" s="51">
        <f>SUM(DI61:DT61)</f>
        <v>0</v>
      </c>
      <c r="DT172" s="13" t="str">
        <f>IF(DS$164&lt;&gt;0,DS172/DS$164,"N/A")</f>
        <v>N/A</v>
      </c>
      <c r="DU172" s="39"/>
      <c r="DV172" s="39"/>
      <c r="DW172" s="39"/>
    </row>
    <row r="173" spans="1:127" x14ac:dyDescent="0.2">
      <c r="O173" s="51"/>
      <c r="P173" s="12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51"/>
      <c r="AB173" s="12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51"/>
      <c r="AN173" s="12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51"/>
      <c r="AZ173" s="12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51"/>
      <c r="BL173" s="12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51"/>
      <c r="BX173" s="12"/>
      <c r="BY173" s="39"/>
      <c r="BZ173" s="39"/>
      <c r="CA173" s="39"/>
      <c r="CB173" s="39"/>
      <c r="CC173" s="39"/>
      <c r="CD173" s="39"/>
      <c r="CE173" s="39"/>
      <c r="CF173" s="39"/>
      <c r="CG173" s="39"/>
      <c r="CH173" s="39"/>
      <c r="CI173" s="51"/>
      <c r="CJ173" s="12"/>
      <c r="CK173" s="39"/>
      <c r="CL173" s="39"/>
      <c r="CM173" s="39"/>
      <c r="CN173" s="39"/>
      <c r="CO173" s="39"/>
      <c r="CP173" s="39"/>
      <c r="CQ173" s="39"/>
      <c r="CR173" s="39"/>
      <c r="CS173" s="39"/>
      <c r="CT173" s="39"/>
      <c r="CU173" s="51"/>
      <c r="CV173" s="12"/>
      <c r="CW173" s="39"/>
      <c r="CX173" s="39"/>
      <c r="CY173" s="39"/>
      <c r="CZ173" s="39"/>
      <c r="DA173" s="39"/>
      <c r="DB173" s="39"/>
      <c r="DC173" s="39"/>
      <c r="DD173" s="39"/>
      <c r="DE173" s="39"/>
      <c r="DF173" s="39"/>
      <c r="DG173" s="51"/>
      <c r="DH173" s="12"/>
      <c r="DI173" s="39"/>
      <c r="DJ173" s="39"/>
      <c r="DK173" s="39"/>
      <c r="DL173" s="39"/>
      <c r="DM173" s="39"/>
      <c r="DN173" s="39"/>
      <c r="DO173" s="39"/>
      <c r="DP173" s="39"/>
      <c r="DQ173" s="39"/>
      <c r="DR173" s="39"/>
      <c r="DS173" s="51"/>
      <c r="DT173" s="12"/>
      <c r="DU173" s="39"/>
      <c r="DV173" s="39"/>
      <c r="DW173" s="39"/>
    </row>
    <row r="174" spans="1:127" x14ac:dyDescent="0.2">
      <c r="A174" s="2" t="s">
        <v>33</v>
      </c>
      <c r="O174" s="51"/>
      <c r="P174" s="12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51"/>
      <c r="AB174" s="12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51"/>
      <c r="AN174" s="12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51"/>
      <c r="AZ174" s="12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51"/>
      <c r="BL174" s="12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51"/>
      <c r="BX174" s="12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51"/>
      <c r="CJ174" s="12"/>
      <c r="CK174" s="39"/>
      <c r="CL174" s="39"/>
      <c r="CM174" s="39"/>
      <c r="CN174" s="39"/>
      <c r="CO174" s="39"/>
      <c r="CP174" s="39"/>
      <c r="CQ174" s="39"/>
      <c r="CR174" s="39"/>
      <c r="CS174" s="39"/>
      <c r="CT174" s="39"/>
      <c r="CU174" s="51"/>
      <c r="CV174" s="12"/>
      <c r="CW174" s="39"/>
      <c r="CX174" s="39"/>
      <c r="CY174" s="39"/>
      <c r="CZ174" s="39"/>
      <c r="DA174" s="39"/>
      <c r="DB174" s="39"/>
      <c r="DC174" s="39"/>
      <c r="DD174" s="39"/>
      <c r="DE174" s="39"/>
      <c r="DF174" s="39"/>
      <c r="DG174" s="51"/>
      <c r="DH174" s="12"/>
      <c r="DI174" s="39"/>
      <c r="DJ174" s="39"/>
      <c r="DK174" s="39"/>
      <c r="DL174" s="39"/>
      <c r="DM174" s="39"/>
      <c r="DN174" s="39"/>
      <c r="DO174" s="39"/>
      <c r="DP174" s="39"/>
      <c r="DQ174" s="39"/>
      <c r="DR174" s="39"/>
      <c r="DS174" s="51"/>
      <c r="DT174" s="12"/>
      <c r="DU174" s="39"/>
      <c r="DV174" s="39"/>
      <c r="DW174" s="39"/>
    </row>
    <row r="175" spans="1:127" x14ac:dyDescent="0.2">
      <c r="B175" s="39" t="s">
        <v>34</v>
      </c>
      <c r="O175" s="51">
        <f t="shared" ref="O175:O180" si="169">SUM(E64:P64)</f>
        <v>0</v>
      </c>
      <c r="P175" s="13" t="str">
        <f t="shared" ref="P175:P181" si="170">IF(O$164&lt;&gt;0,O175/O$164,"N/A")</f>
        <v>N/A</v>
      </c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51">
        <f t="shared" ref="AA175:AA180" si="171">SUM(Q64:AB64)</f>
        <v>0</v>
      </c>
      <c r="AB175" s="13" t="str">
        <f t="shared" ref="AB175:AB181" si="172">IF(AA$164&lt;&gt;0,AA175/AA$164,"N/A")</f>
        <v>N/A</v>
      </c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51">
        <f t="shared" ref="AM175:AM180" si="173">SUM(AC64:AN64)</f>
        <v>0</v>
      </c>
      <c r="AN175" s="13" t="str">
        <f t="shared" ref="AN175:AN181" si="174">IF(AM$164&lt;&gt;0,AM175/AM$164,"N/A")</f>
        <v>N/A</v>
      </c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51">
        <f t="shared" ref="AY175:AY180" si="175">SUM(AO64:AZ64)</f>
        <v>0</v>
      </c>
      <c r="AZ175" s="13" t="str">
        <f t="shared" ref="AZ175:AZ181" si="176">IF(AY$164&lt;&gt;0,AY175/AY$164,"N/A")</f>
        <v>N/A</v>
      </c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51">
        <f t="shared" ref="BK175:BK180" si="177">SUM(BA64:BL64)</f>
        <v>0</v>
      </c>
      <c r="BL175" s="13" t="str">
        <f t="shared" ref="BL175:BL181" si="178">IF(BK$164&lt;&gt;0,BK175/BK$164,"N/A")</f>
        <v>N/A</v>
      </c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51">
        <f t="shared" ref="BW175:BW180" si="179">SUM(BM64:BX64)</f>
        <v>0</v>
      </c>
      <c r="BX175" s="13" t="str">
        <f t="shared" ref="BX175:BX181" si="180">IF(BW$164&lt;&gt;0,BW175/BW$164,"N/A")</f>
        <v>N/A</v>
      </c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51">
        <f t="shared" ref="CI175:CI180" si="181">SUM(BY64:CJ64)</f>
        <v>0</v>
      </c>
      <c r="CJ175" s="13" t="str">
        <f t="shared" ref="CJ175:CJ181" si="182">IF(CI$164&lt;&gt;0,CI175/CI$164,"N/A")</f>
        <v>N/A</v>
      </c>
      <c r="CK175" s="39"/>
      <c r="CL175" s="39"/>
      <c r="CM175" s="39"/>
      <c r="CN175" s="39"/>
      <c r="CO175" s="39"/>
      <c r="CP175" s="39"/>
      <c r="CQ175" s="39"/>
      <c r="CR175" s="39"/>
      <c r="CS175" s="39"/>
      <c r="CT175" s="39"/>
      <c r="CU175" s="51">
        <f t="shared" ref="CU175:CU180" si="183">SUM(CK64:CV64)</f>
        <v>0</v>
      </c>
      <c r="CV175" s="13" t="str">
        <f t="shared" ref="CV175:CV181" si="184">IF(CU$164&lt;&gt;0,CU175/CU$164,"N/A")</f>
        <v>N/A</v>
      </c>
      <c r="CW175" s="39"/>
      <c r="CX175" s="39"/>
      <c r="CY175" s="39"/>
      <c r="CZ175" s="39"/>
      <c r="DA175" s="39"/>
      <c r="DB175" s="39"/>
      <c r="DC175" s="39"/>
      <c r="DD175" s="39"/>
      <c r="DE175" s="39"/>
      <c r="DF175" s="39"/>
      <c r="DG175" s="51">
        <f t="shared" ref="DG175:DG180" si="185">SUM(CW64:DH64)</f>
        <v>0</v>
      </c>
      <c r="DH175" s="13" t="str">
        <f t="shared" ref="DH175:DH181" si="186">IF(DG$164&lt;&gt;0,DG175/DG$164,"N/A")</f>
        <v>N/A</v>
      </c>
      <c r="DI175" s="39"/>
      <c r="DJ175" s="39"/>
      <c r="DK175" s="39"/>
      <c r="DL175" s="39"/>
      <c r="DM175" s="39"/>
      <c r="DN175" s="39"/>
      <c r="DO175" s="39"/>
      <c r="DP175" s="39"/>
      <c r="DQ175" s="39"/>
      <c r="DR175" s="39"/>
      <c r="DS175" s="51">
        <f t="shared" ref="DS175:DS180" si="187">SUM(DI64:DT64)</f>
        <v>0</v>
      </c>
      <c r="DT175" s="13" t="str">
        <f t="shared" ref="DT175:DT181" si="188">IF(DS$164&lt;&gt;0,DS175/DS$164,"N/A")</f>
        <v>N/A</v>
      </c>
      <c r="DU175" s="39"/>
      <c r="DV175" s="39"/>
      <c r="DW175" s="39"/>
    </row>
    <row r="176" spans="1:127" x14ac:dyDescent="0.2">
      <c r="B176" s="39" t="s">
        <v>35</v>
      </c>
      <c r="O176" s="51">
        <f t="shared" si="169"/>
        <v>0</v>
      </c>
      <c r="P176" s="13" t="str">
        <f t="shared" si="170"/>
        <v>N/A</v>
      </c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51">
        <f t="shared" si="171"/>
        <v>0</v>
      </c>
      <c r="AB176" s="13" t="str">
        <f t="shared" si="172"/>
        <v>N/A</v>
      </c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51">
        <f t="shared" si="173"/>
        <v>0</v>
      </c>
      <c r="AN176" s="13" t="str">
        <f t="shared" si="174"/>
        <v>N/A</v>
      </c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51">
        <f t="shared" si="175"/>
        <v>0</v>
      </c>
      <c r="AZ176" s="13" t="str">
        <f t="shared" si="176"/>
        <v>N/A</v>
      </c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51">
        <f t="shared" si="177"/>
        <v>0</v>
      </c>
      <c r="BL176" s="13" t="str">
        <f t="shared" si="178"/>
        <v>N/A</v>
      </c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51">
        <f t="shared" si="179"/>
        <v>0</v>
      </c>
      <c r="BX176" s="13" t="str">
        <f t="shared" si="180"/>
        <v>N/A</v>
      </c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51">
        <f t="shared" si="181"/>
        <v>0</v>
      </c>
      <c r="CJ176" s="13" t="str">
        <f t="shared" si="182"/>
        <v>N/A</v>
      </c>
      <c r="CK176" s="39"/>
      <c r="CL176" s="39"/>
      <c r="CM176" s="39"/>
      <c r="CN176" s="39"/>
      <c r="CO176" s="39"/>
      <c r="CP176" s="39"/>
      <c r="CQ176" s="39"/>
      <c r="CR176" s="39"/>
      <c r="CS176" s="39"/>
      <c r="CT176" s="39"/>
      <c r="CU176" s="51">
        <f t="shared" si="183"/>
        <v>0</v>
      </c>
      <c r="CV176" s="13" t="str">
        <f t="shared" si="184"/>
        <v>N/A</v>
      </c>
      <c r="CW176" s="39"/>
      <c r="CX176" s="39"/>
      <c r="CY176" s="39"/>
      <c r="CZ176" s="39"/>
      <c r="DA176" s="39"/>
      <c r="DB176" s="39"/>
      <c r="DC176" s="39"/>
      <c r="DD176" s="39"/>
      <c r="DE176" s="39"/>
      <c r="DF176" s="39"/>
      <c r="DG176" s="51">
        <f t="shared" si="185"/>
        <v>0</v>
      </c>
      <c r="DH176" s="13" t="str">
        <f t="shared" si="186"/>
        <v>N/A</v>
      </c>
      <c r="DI176" s="39"/>
      <c r="DJ176" s="39"/>
      <c r="DK176" s="39"/>
      <c r="DL176" s="39"/>
      <c r="DM176" s="39"/>
      <c r="DN176" s="39"/>
      <c r="DO176" s="39"/>
      <c r="DP176" s="39"/>
      <c r="DQ176" s="39"/>
      <c r="DR176" s="39"/>
      <c r="DS176" s="51">
        <f t="shared" si="187"/>
        <v>0</v>
      </c>
      <c r="DT176" s="13" t="str">
        <f t="shared" si="188"/>
        <v>N/A</v>
      </c>
      <c r="DU176" s="39"/>
      <c r="DV176" s="39"/>
      <c r="DW176" s="39"/>
    </row>
    <row r="177" spans="1:127" x14ac:dyDescent="0.2">
      <c r="B177" s="39" t="s">
        <v>36</v>
      </c>
      <c r="O177" s="51">
        <f t="shared" si="169"/>
        <v>0</v>
      </c>
      <c r="P177" s="13" t="str">
        <f t="shared" si="170"/>
        <v>N/A</v>
      </c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51">
        <f t="shared" si="171"/>
        <v>0</v>
      </c>
      <c r="AB177" s="13" t="str">
        <f t="shared" si="172"/>
        <v>N/A</v>
      </c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51">
        <f t="shared" si="173"/>
        <v>0</v>
      </c>
      <c r="AN177" s="13" t="str">
        <f t="shared" si="174"/>
        <v>N/A</v>
      </c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51">
        <f t="shared" si="175"/>
        <v>0</v>
      </c>
      <c r="AZ177" s="13" t="str">
        <f t="shared" si="176"/>
        <v>N/A</v>
      </c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51">
        <f t="shared" si="177"/>
        <v>0</v>
      </c>
      <c r="BL177" s="13" t="str">
        <f t="shared" si="178"/>
        <v>N/A</v>
      </c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51">
        <f t="shared" si="179"/>
        <v>0</v>
      </c>
      <c r="BX177" s="13" t="str">
        <f t="shared" si="180"/>
        <v>N/A</v>
      </c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51">
        <f t="shared" si="181"/>
        <v>0</v>
      </c>
      <c r="CJ177" s="13" t="str">
        <f t="shared" si="182"/>
        <v>N/A</v>
      </c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51">
        <f t="shared" si="183"/>
        <v>0</v>
      </c>
      <c r="CV177" s="13" t="str">
        <f t="shared" si="184"/>
        <v>N/A</v>
      </c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51">
        <f t="shared" si="185"/>
        <v>0</v>
      </c>
      <c r="DH177" s="13" t="str">
        <f t="shared" si="186"/>
        <v>N/A</v>
      </c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51">
        <f t="shared" si="187"/>
        <v>0</v>
      </c>
      <c r="DT177" s="13" t="str">
        <f t="shared" si="188"/>
        <v>N/A</v>
      </c>
      <c r="DU177" s="39"/>
      <c r="DV177" s="39"/>
      <c r="DW177" s="39"/>
    </row>
    <row r="178" spans="1:127" x14ac:dyDescent="0.2">
      <c r="B178" s="39" t="s">
        <v>37</v>
      </c>
      <c r="O178" s="51">
        <f t="shared" si="169"/>
        <v>0</v>
      </c>
      <c r="P178" s="13" t="str">
        <f t="shared" si="170"/>
        <v>N/A</v>
      </c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51">
        <f t="shared" si="171"/>
        <v>0</v>
      </c>
      <c r="AB178" s="13" t="str">
        <f t="shared" si="172"/>
        <v>N/A</v>
      </c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51">
        <f t="shared" si="173"/>
        <v>0</v>
      </c>
      <c r="AN178" s="13" t="str">
        <f t="shared" si="174"/>
        <v>N/A</v>
      </c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51">
        <f t="shared" si="175"/>
        <v>0</v>
      </c>
      <c r="AZ178" s="13" t="str">
        <f t="shared" si="176"/>
        <v>N/A</v>
      </c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51">
        <f t="shared" si="177"/>
        <v>0</v>
      </c>
      <c r="BL178" s="13" t="str">
        <f t="shared" si="178"/>
        <v>N/A</v>
      </c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51">
        <f t="shared" si="179"/>
        <v>0</v>
      </c>
      <c r="BX178" s="13" t="str">
        <f t="shared" si="180"/>
        <v>N/A</v>
      </c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51">
        <f t="shared" si="181"/>
        <v>0</v>
      </c>
      <c r="CJ178" s="13" t="str">
        <f t="shared" si="182"/>
        <v>N/A</v>
      </c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51">
        <f t="shared" si="183"/>
        <v>0</v>
      </c>
      <c r="CV178" s="13" t="str">
        <f t="shared" si="184"/>
        <v>N/A</v>
      </c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51">
        <f t="shared" si="185"/>
        <v>0</v>
      </c>
      <c r="DH178" s="13" t="str">
        <f t="shared" si="186"/>
        <v>N/A</v>
      </c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51">
        <f t="shared" si="187"/>
        <v>0</v>
      </c>
      <c r="DT178" s="13" t="str">
        <f t="shared" si="188"/>
        <v>N/A</v>
      </c>
      <c r="DU178" s="39"/>
      <c r="DV178" s="39"/>
      <c r="DW178" s="39"/>
    </row>
    <row r="179" spans="1:127" x14ac:dyDescent="0.2">
      <c r="B179" s="39" t="s">
        <v>38</v>
      </c>
      <c r="O179" s="51">
        <f t="shared" si="169"/>
        <v>0</v>
      </c>
      <c r="P179" s="13" t="str">
        <f t="shared" si="170"/>
        <v>N/A</v>
      </c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51">
        <f t="shared" si="171"/>
        <v>0</v>
      </c>
      <c r="AB179" s="13" t="str">
        <f t="shared" si="172"/>
        <v>N/A</v>
      </c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51">
        <f t="shared" si="173"/>
        <v>0</v>
      </c>
      <c r="AN179" s="13" t="str">
        <f t="shared" si="174"/>
        <v>N/A</v>
      </c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51">
        <f t="shared" si="175"/>
        <v>0</v>
      </c>
      <c r="AZ179" s="13" t="str">
        <f t="shared" si="176"/>
        <v>N/A</v>
      </c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51">
        <f t="shared" si="177"/>
        <v>0</v>
      </c>
      <c r="BL179" s="13" t="str">
        <f t="shared" si="178"/>
        <v>N/A</v>
      </c>
      <c r="BM179" s="39"/>
      <c r="BN179" s="39"/>
      <c r="BO179" s="39"/>
      <c r="BP179" s="39"/>
      <c r="BQ179" s="39"/>
      <c r="BR179" s="39"/>
      <c r="BS179" s="39"/>
      <c r="BT179" s="39"/>
      <c r="BU179" s="39"/>
      <c r="BV179" s="39"/>
      <c r="BW179" s="51">
        <f t="shared" si="179"/>
        <v>0</v>
      </c>
      <c r="BX179" s="13" t="str">
        <f t="shared" si="180"/>
        <v>N/A</v>
      </c>
      <c r="BY179" s="39"/>
      <c r="BZ179" s="39"/>
      <c r="CA179" s="39"/>
      <c r="CB179" s="39"/>
      <c r="CC179" s="39"/>
      <c r="CD179" s="39"/>
      <c r="CE179" s="39"/>
      <c r="CF179" s="39"/>
      <c r="CG179" s="39"/>
      <c r="CH179" s="39"/>
      <c r="CI179" s="51">
        <f t="shared" si="181"/>
        <v>0</v>
      </c>
      <c r="CJ179" s="13" t="str">
        <f t="shared" si="182"/>
        <v>N/A</v>
      </c>
      <c r="CK179" s="39"/>
      <c r="CL179" s="39"/>
      <c r="CM179" s="39"/>
      <c r="CN179" s="39"/>
      <c r="CO179" s="39"/>
      <c r="CP179" s="39"/>
      <c r="CQ179" s="39"/>
      <c r="CR179" s="39"/>
      <c r="CS179" s="39"/>
      <c r="CT179" s="39"/>
      <c r="CU179" s="51">
        <f t="shared" si="183"/>
        <v>0</v>
      </c>
      <c r="CV179" s="13" t="str">
        <f t="shared" si="184"/>
        <v>N/A</v>
      </c>
      <c r="CW179" s="39"/>
      <c r="CX179" s="39"/>
      <c r="CY179" s="39"/>
      <c r="CZ179" s="39"/>
      <c r="DA179" s="39"/>
      <c r="DB179" s="39"/>
      <c r="DC179" s="39"/>
      <c r="DD179" s="39"/>
      <c r="DE179" s="39"/>
      <c r="DF179" s="39"/>
      <c r="DG179" s="51">
        <f t="shared" si="185"/>
        <v>0</v>
      </c>
      <c r="DH179" s="13" t="str">
        <f t="shared" si="186"/>
        <v>N/A</v>
      </c>
      <c r="DI179" s="39"/>
      <c r="DJ179" s="39"/>
      <c r="DK179" s="39"/>
      <c r="DL179" s="39"/>
      <c r="DM179" s="39"/>
      <c r="DN179" s="39"/>
      <c r="DO179" s="39"/>
      <c r="DP179" s="39"/>
      <c r="DQ179" s="39"/>
      <c r="DR179" s="39"/>
      <c r="DS179" s="51">
        <f t="shared" si="187"/>
        <v>0</v>
      </c>
      <c r="DT179" s="13" t="str">
        <f t="shared" si="188"/>
        <v>N/A</v>
      </c>
      <c r="DU179" s="39"/>
      <c r="DV179" s="39"/>
      <c r="DW179" s="39"/>
    </row>
    <row r="180" spans="1:127" x14ac:dyDescent="0.2">
      <c r="B180" s="40" t="str">
        <f>B69</f>
        <v>Additional Operating Expenses</v>
      </c>
      <c r="O180" s="51">
        <f t="shared" si="169"/>
        <v>0</v>
      </c>
      <c r="P180" s="13" t="str">
        <f t="shared" si="170"/>
        <v>N/A</v>
      </c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51">
        <f t="shared" si="171"/>
        <v>0</v>
      </c>
      <c r="AB180" s="13" t="str">
        <f t="shared" si="172"/>
        <v>N/A</v>
      </c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51">
        <f t="shared" si="173"/>
        <v>0</v>
      </c>
      <c r="AN180" s="13" t="str">
        <f t="shared" si="174"/>
        <v>N/A</v>
      </c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51">
        <f t="shared" si="175"/>
        <v>0</v>
      </c>
      <c r="AZ180" s="13" t="str">
        <f t="shared" si="176"/>
        <v>N/A</v>
      </c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51">
        <f t="shared" si="177"/>
        <v>0</v>
      </c>
      <c r="BL180" s="13" t="str">
        <f t="shared" si="178"/>
        <v>N/A</v>
      </c>
      <c r="BM180" s="39"/>
      <c r="BN180" s="39"/>
      <c r="BO180" s="39"/>
      <c r="BP180" s="39"/>
      <c r="BQ180" s="39"/>
      <c r="BR180" s="39"/>
      <c r="BS180" s="39"/>
      <c r="BT180" s="39"/>
      <c r="BU180" s="39"/>
      <c r="BV180" s="39"/>
      <c r="BW180" s="51">
        <f t="shared" si="179"/>
        <v>0</v>
      </c>
      <c r="BX180" s="13" t="str">
        <f t="shared" si="180"/>
        <v>N/A</v>
      </c>
      <c r="BY180" s="39"/>
      <c r="BZ180" s="39"/>
      <c r="CA180" s="39"/>
      <c r="CB180" s="39"/>
      <c r="CC180" s="39"/>
      <c r="CD180" s="39"/>
      <c r="CE180" s="39"/>
      <c r="CF180" s="39"/>
      <c r="CG180" s="39"/>
      <c r="CH180" s="39"/>
      <c r="CI180" s="51">
        <f t="shared" si="181"/>
        <v>0</v>
      </c>
      <c r="CJ180" s="13" t="str">
        <f t="shared" si="182"/>
        <v>N/A</v>
      </c>
      <c r="CK180" s="39"/>
      <c r="CL180" s="39"/>
      <c r="CM180" s="39"/>
      <c r="CN180" s="39"/>
      <c r="CO180" s="39"/>
      <c r="CP180" s="39"/>
      <c r="CQ180" s="39"/>
      <c r="CR180" s="39"/>
      <c r="CS180" s="39"/>
      <c r="CT180" s="39"/>
      <c r="CU180" s="51">
        <f t="shared" si="183"/>
        <v>0</v>
      </c>
      <c r="CV180" s="13" t="str">
        <f t="shared" si="184"/>
        <v>N/A</v>
      </c>
      <c r="CW180" s="39"/>
      <c r="CX180" s="39"/>
      <c r="CY180" s="39"/>
      <c r="CZ180" s="39"/>
      <c r="DA180" s="39"/>
      <c r="DB180" s="39"/>
      <c r="DC180" s="39"/>
      <c r="DD180" s="39"/>
      <c r="DE180" s="39"/>
      <c r="DF180" s="39"/>
      <c r="DG180" s="51">
        <f t="shared" si="185"/>
        <v>0</v>
      </c>
      <c r="DH180" s="13" t="str">
        <f t="shared" si="186"/>
        <v>N/A</v>
      </c>
      <c r="DI180" s="39"/>
      <c r="DJ180" s="39"/>
      <c r="DK180" s="39"/>
      <c r="DL180" s="39"/>
      <c r="DM180" s="39"/>
      <c r="DN180" s="39"/>
      <c r="DO180" s="39"/>
      <c r="DP180" s="39"/>
      <c r="DQ180" s="39"/>
      <c r="DR180" s="39"/>
      <c r="DS180" s="51">
        <f t="shared" si="187"/>
        <v>0</v>
      </c>
      <c r="DT180" s="13" t="str">
        <f t="shared" si="188"/>
        <v>N/A</v>
      </c>
      <c r="DU180" s="39"/>
      <c r="DV180" s="39"/>
      <c r="DW180" s="39"/>
    </row>
    <row r="181" spans="1:127" x14ac:dyDescent="0.2">
      <c r="A181" s="2" t="s">
        <v>39</v>
      </c>
      <c r="O181" s="51">
        <f>SUM(O175:O180)</f>
        <v>0</v>
      </c>
      <c r="P181" s="13" t="str">
        <f t="shared" si="170"/>
        <v>N/A</v>
      </c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51">
        <f>SUM(AA175:AA180)</f>
        <v>0</v>
      </c>
      <c r="AB181" s="13" t="str">
        <f t="shared" si="172"/>
        <v>N/A</v>
      </c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51">
        <f>SUM(AM175:AM180)</f>
        <v>0</v>
      </c>
      <c r="AN181" s="13" t="str">
        <f t="shared" si="174"/>
        <v>N/A</v>
      </c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51">
        <f>SUM(AY175:AY180)</f>
        <v>0</v>
      </c>
      <c r="AZ181" s="13" t="str">
        <f t="shared" si="176"/>
        <v>N/A</v>
      </c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51">
        <f>SUM(BK175:BK180)</f>
        <v>0</v>
      </c>
      <c r="BL181" s="13" t="str">
        <f t="shared" si="178"/>
        <v>N/A</v>
      </c>
      <c r="BM181" s="39"/>
      <c r="BN181" s="39"/>
      <c r="BO181" s="39"/>
      <c r="BP181" s="39"/>
      <c r="BQ181" s="39"/>
      <c r="BR181" s="39"/>
      <c r="BS181" s="39"/>
      <c r="BT181" s="39"/>
      <c r="BU181" s="39"/>
      <c r="BV181" s="39"/>
      <c r="BW181" s="51">
        <f>SUM(BW175:BW180)</f>
        <v>0</v>
      </c>
      <c r="BX181" s="13" t="str">
        <f t="shared" si="180"/>
        <v>N/A</v>
      </c>
      <c r="BY181" s="39"/>
      <c r="BZ181" s="39"/>
      <c r="CA181" s="39"/>
      <c r="CB181" s="39"/>
      <c r="CC181" s="39"/>
      <c r="CD181" s="39"/>
      <c r="CE181" s="39"/>
      <c r="CF181" s="39"/>
      <c r="CG181" s="39"/>
      <c r="CH181" s="39"/>
      <c r="CI181" s="51">
        <f>SUM(CI175:CI180)</f>
        <v>0</v>
      </c>
      <c r="CJ181" s="13" t="str">
        <f t="shared" si="182"/>
        <v>N/A</v>
      </c>
      <c r="CK181" s="39"/>
      <c r="CL181" s="39"/>
      <c r="CM181" s="39"/>
      <c r="CN181" s="39"/>
      <c r="CO181" s="39"/>
      <c r="CP181" s="39"/>
      <c r="CQ181" s="39"/>
      <c r="CR181" s="39"/>
      <c r="CS181" s="39"/>
      <c r="CT181" s="39"/>
      <c r="CU181" s="51">
        <f>SUM(CU175:CU180)</f>
        <v>0</v>
      </c>
      <c r="CV181" s="13" t="str">
        <f t="shared" si="184"/>
        <v>N/A</v>
      </c>
      <c r="CW181" s="39"/>
      <c r="CX181" s="39"/>
      <c r="CY181" s="39"/>
      <c r="CZ181" s="39"/>
      <c r="DA181" s="39"/>
      <c r="DB181" s="39"/>
      <c r="DC181" s="39"/>
      <c r="DD181" s="39"/>
      <c r="DE181" s="39"/>
      <c r="DF181" s="39"/>
      <c r="DG181" s="51">
        <f>SUM(DG175:DG180)</f>
        <v>0</v>
      </c>
      <c r="DH181" s="13" t="str">
        <f t="shared" si="186"/>
        <v>N/A</v>
      </c>
      <c r="DI181" s="39"/>
      <c r="DJ181" s="39"/>
      <c r="DK181" s="39"/>
      <c r="DL181" s="39"/>
      <c r="DM181" s="39"/>
      <c r="DN181" s="39"/>
      <c r="DO181" s="39"/>
      <c r="DP181" s="39"/>
      <c r="DQ181" s="39"/>
      <c r="DR181" s="39"/>
      <c r="DS181" s="51">
        <f>SUM(DS175:DS180)</f>
        <v>0</v>
      </c>
      <c r="DT181" s="13" t="str">
        <f t="shared" si="188"/>
        <v>N/A</v>
      </c>
      <c r="DU181" s="39"/>
      <c r="DV181" s="39"/>
      <c r="DW181" s="39"/>
    </row>
    <row r="182" spans="1:127" x14ac:dyDescent="0.2">
      <c r="O182" s="51"/>
      <c r="P182" s="12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51"/>
      <c r="AB182" s="12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51"/>
      <c r="AN182" s="12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51"/>
      <c r="AZ182" s="12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51"/>
      <c r="BL182" s="12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51"/>
      <c r="BX182" s="12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51"/>
      <c r="CJ182" s="12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51"/>
      <c r="CV182" s="12"/>
      <c r="CW182" s="39"/>
      <c r="CX182" s="39"/>
      <c r="CY182" s="39"/>
      <c r="CZ182" s="39"/>
      <c r="DA182" s="39"/>
      <c r="DB182" s="39"/>
      <c r="DC182" s="39"/>
      <c r="DD182" s="39"/>
      <c r="DE182" s="39"/>
      <c r="DF182" s="39"/>
      <c r="DG182" s="51"/>
      <c r="DH182" s="12"/>
      <c r="DI182" s="39"/>
      <c r="DJ182" s="39"/>
      <c r="DK182" s="39"/>
      <c r="DL182" s="39"/>
      <c r="DM182" s="39"/>
      <c r="DN182" s="39"/>
      <c r="DO182" s="39"/>
      <c r="DP182" s="39"/>
      <c r="DQ182" s="39"/>
      <c r="DR182" s="39"/>
      <c r="DS182" s="51"/>
      <c r="DT182" s="12"/>
      <c r="DU182" s="39"/>
      <c r="DV182" s="39"/>
      <c r="DW182" s="39"/>
    </row>
    <row r="183" spans="1:127" x14ac:dyDescent="0.2">
      <c r="A183" s="2" t="s">
        <v>40</v>
      </c>
      <c r="O183" s="51"/>
      <c r="P183" s="12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51"/>
      <c r="AB183" s="12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51"/>
      <c r="AN183" s="12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51"/>
      <c r="AZ183" s="12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51"/>
      <c r="BL183" s="12"/>
      <c r="BM183" s="39"/>
      <c r="BN183" s="39"/>
      <c r="BO183" s="39"/>
      <c r="BP183" s="39"/>
      <c r="BQ183" s="39"/>
      <c r="BR183" s="39"/>
      <c r="BS183" s="39"/>
      <c r="BT183" s="39"/>
      <c r="BU183" s="39"/>
      <c r="BV183" s="39"/>
      <c r="BW183" s="51"/>
      <c r="BX183" s="12"/>
      <c r="BY183" s="39"/>
      <c r="BZ183" s="39"/>
      <c r="CA183" s="39"/>
      <c r="CB183" s="39"/>
      <c r="CC183" s="39"/>
      <c r="CD183" s="39"/>
      <c r="CE183" s="39"/>
      <c r="CF183" s="39"/>
      <c r="CG183" s="39"/>
      <c r="CH183" s="39"/>
      <c r="CI183" s="51"/>
      <c r="CJ183" s="12"/>
      <c r="CK183" s="39"/>
      <c r="CL183" s="39"/>
      <c r="CM183" s="39"/>
      <c r="CN183" s="39"/>
      <c r="CO183" s="39"/>
      <c r="CP183" s="39"/>
      <c r="CQ183" s="39"/>
      <c r="CR183" s="39"/>
      <c r="CS183" s="39"/>
      <c r="CT183" s="39"/>
      <c r="CU183" s="51"/>
      <c r="CV183" s="12"/>
      <c r="CW183" s="39"/>
      <c r="CX183" s="39"/>
      <c r="CY183" s="39"/>
      <c r="CZ183" s="39"/>
      <c r="DA183" s="39"/>
      <c r="DB183" s="39"/>
      <c r="DC183" s="39"/>
      <c r="DD183" s="39"/>
      <c r="DE183" s="39"/>
      <c r="DF183" s="39"/>
      <c r="DG183" s="51"/>
      <c r="DH183" s="12"/>
      <c r="DI183" s="39"/>
      <c r="DJ183" s="39"/>
      <c r="DK183" s="39"/>
      <c r="DL183" s="39"/>
      <c r="DM183" s="39"/>
      <c r="DN183" s="39"/>
      <c r="DO183" s="39"/>
      <c r="DP183" s="39"/>
      <c r="DQ183" s="39"/>
      <c r="DR183" s="39"/>
      <c r="DS183" s="51"/>
      <c r="DT183" s="12"/>
      <c r="DU183" s="39"/>
      <c r="DV183" s="39"/>
      <c r="DW183" s="39"/>
    </row>
    <row r="184" spans="1:127" x14ac:dyDescent="0.2">
      <c r="B184" s="2" t="s">
        <v>41</v>
      </c>
      <c r="O184" s="51">
        <f>O172-O181</f>
        <v>0</v>
      </c>
      <c r="P184" s="13" t="str">
        <f>IF(O$164&lt;&gt;0,O184/O$164,"N/A")</f>
        <v>N/A</v>
      </c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51">
        <f>AA172-AA181</f>
        <v>0</v>
      </c>
      <c r="AB184" s="13" t="str">
        <f>IF(AA$164&lt;&gt;0,AA184/AA$164,"N/A")</f>
        <v>N/A</v>
      </c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51">
        <f>AM172-AM181</f>
        <v>0</v>
      </c>
      <c r="AN184" s="13" t="str">
        <f>IF(AM$164&lt;&gt;0,AM184/AM$164,"N/A")</f>
        <v>N/A</v>
      </c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51">
        <f>AY172-AY181</f>
        <v>0</v>
      </c>
      <c r="AZ184" s="13" t="str">
        <f>IF(AY$164&lt;&gt;0,AY184/AY$164,"N/A")</f>
        <v>N/A</v>
      </c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51">
        <f>BK172-BK181</f>
        <v>0</v>
      </c>
      <c r="BL184" s="13" t="str">
        <f>IF(BK$164&lt;&gt;0,BK184/BK$164,"N/A")</f>
        <v>N/A</v>
      </c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51">
        <f>BW172-BW181</f>
        <v>0</v>
      </c>
      <c r="BX184" s="13" t="str">
        <f>IF(BW$164&lt;&gt;0,BW184/BW$164,"N/A")</f>
        <v>N/A</v>
      </c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51">
        <f>CI172-CI181</f>
        <v>0</v>
      </c>
      <c r="CJ184" s="13" t="str">
        <f>IF(CI$164&lt;&gt;0,CI184/CI$164,"N/A")</f>
        <v>N/A</v>
      </c>
      <c r="CK184" s="39"/>
      <c r="CL184" s="39"/>
      <c r="CM184" s="39"/>
      <c r="CN184" s="39"/>
      <c r="CO184" s="39"/>
      <c r="CP184" s="39"/>
      <c r="CQ184" s="39"/>
      <c r="CR184" s="39"/>
      <c r="CS184" s="39"/>
      <c r="CT184" s="39"/>
      <c r="CU184" s="51">
        <f>CU172-CU181</f>
        <v>0</v>
      </c>
      <c r="CV184" s="13" t="str">
        <f>IF(CU$164&lt;&gt;0,CU184/CU$164,"N/A")</f>
        <v>N/A</v>
      </c>
      <c r="CW184" s="39"/>
      <c r="CX184" s="39"/>
      <c r="CY184" s="39"/>
      <c r="CZ184" s="39"/>
      <c r="DA184" s="39"/>
      <c r="DB184" s="39"/>
      <c r="DC184" s="39"/>
      <c r="DD184" s="39"/>
      <c r="DE184" s="39"/>
      <c r="DF184" s="39"/>
      <c r="DG184" s="51">
        <f>DG172-DG181</f>
        <v>0</v>
      </c>
      <c r="DH184" s="13" t="str">
        <f>IF(DG$164&lt;&gt;0,DG184/DG$164,"N/A")</f>
        <v>N/A</v>
      </c>
      <c r="DI184" s="39"/>
      <c r="DJ184" s="39"/>
      <c r="DK184" s="39"/>
      <c r="DL184" s="39"/>
      <c r="DM184" s="39"/>
      <c r="DN184" s="39"/>
      <c r="DO184" s="39"/>
      <c r="DP184" s="39"/>
      <c r="DQ184" s="39"/>
      <c r="DR184" s="39"/>
      <c r="DS184" s="51">
        <f>DS172-DS181</f>
        <v>0</v>
      </c>
      <c r="DT184" s="13" t="str">
        <f>IF(DS$164&lt;&gt;0,DS184/DS$164,"N/A")</f>
        <v>N/A</v>
      </c>
      <c r="DU184" s="39"/>
      <c r="DV184" s="39"/>
      <c r="DW184" s="39"/>
    </row>
    <row r="185" spans="1:127" x14ac:dyDescent="0.2">
      <c r="O185" s="51"/>
      <c r="P185" s="12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51"/>
      <c r="AB185" s="12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51"/>
      <c r="AN185" s="12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51"/>
      <c r="AZ185" s="12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51"/>
      <c r="BL185" s="12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51"/>
      <c r="BX185" s="12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51"/>
      <c r="CJ185" s="12"/>
      <c r="CK185" s="39"/>
      <c r="CL185" s="39"/>
      <c r="CM185" s="39"/>
      <c r="CN185" s="39"/>
      <c r="CO185" s="39"/>
      <c r="CP185" s="39"/>
      <c r="CQ185" s="39"/>
      <c r="CR185" s="39"/>
      <c r="CS185" s="39"/>
      <c r="CT185" s="39"/>
      <c r="CU185" s="51"/>
      <c r="CV185" s="12"/>
      <c r="CW185" s="39"/>
      <c r="CX185" s="39"/>
      <c r="CY185" s="39"/>
      <c r="CZ185" s="39"/>
      <c r="DA185" s="39"/>
      <c r="DB185" s="39"/>
      <c r="DC185" s="39"/>
      <c r="DD185" s="39"/>
      <c r="DE185" s="39"/>
      <c r="DF185" s="39"/>
      <c r="DG185" s="51"/>
      <c r="DH185" s="12"/>
      <c r="DI185" s="39"/>
      <c r="DJ185" s="39"/>
      <c r="DK185" s="39"/>
      <c r="DL185" s="39"/>
      <c r="DM185" s="39"/>
      <c r="DN185" s="39"/>
      <c r="DO185" s="39"/>
      <c r="DP185" s="39"/>
      <c r="DQ185" s="39"/>
      <c r="DR185" s="39"/>
      <c r="DS185" s="51"/>
      <c r="DT185" s="12"/>
      <c r="DU185" s="39"/>
      <c r="DV185" s="39"/>
      <c r="DW185" s="39"/>
    </row>
    <row r="186" spans="1:127" x14ac:dyDescent="0.2">
      <c r="A186" s="2" t="s">
        <v>42</v>
      </c>
      <c r="O186" s="51">
        <f ca="1">SUM(E75:P75)</f>
        <v>0</v>
      </c>
      <c r="P186" s="13" t="str">
        <f>IF(O$164&lt;&gt;0,O186/O$164,"N/A")</f>
        <v>N/A</v>
      </c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51">
        <f ca="1">SUM(Q75:AB75)</f>
        <v>0</v>
      </c>
      <c r="AB186" s="13" t="str">
        <f>IF(AA$164&lt;&gt;0,AA186/AA$164,"N/A")</f>
        <v>N/A</v>
      </c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51">
        <f ca="1">SUM(AC75:AN75)</f>
        <v>0</v>
      </c>
      <c r="AN186" s="13" t="str">
        <f>IF(AM$164&lt;&gt;0,AM186/AM$164,"N/A")</f>
        <v>N/A</v>
      </c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51">
        <f ca="1">SUM(AO75:AZ75)</f>
        <v>0</v>
      </c>
      <c r="AZ186" s="13" t="str">
        <f>IF(AY$164&lt;&gt;0,AY186/AY$164,"N/A")</f>
        <v>N/A</v>
      </c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51">
        <f ca="1">SUM(BA75:BL75)</f>
        <v>0</v>
      </c>
      <c r="BL186" s="13" t="str">
        <f>IF(BK$164&lt;&gt;0,BK186/BK$164,"N/A")</f>
        <v>N/A</v>
      </c>
      <c r="BM186" s="39"/>
      <c r="BN186" s="39"/>
      <c r="BO186" s="39"/>
      <c r="BP186" s="39"/>
      <c r="BQ186" s="39"/>
      <c r="BR186" s="39"/>
      <c r="BS186" s="39"/>
      <c r="BT186" s="39"/>
      <c r="BU186" s="39"/>
      <c r="BV186" s="39"/>
      <c r="BW186" s="51">
        <f ca="1">SUM(BM75:BX75)</f>
        <v>0</v>
      </c>
      <c r="BX186" s="13" t="str">
        <f>IF(BW$164&lt;&gt;0,BW186/BW$164,"N/A")</f>
        <v>N/A</v>
      </c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51">
        <f ca="1">SUM(BY75:CJ75)</f>
        <v>0</v>
      </c>
      <c r="CJ186" s="13" t="str">
        <f>IF(CI$164&lt;&gt;0,CI186/CI$164,"N/A")</f>
        <v>N/A</v>
      </c>
      <c r="CK186" s="39"/>
      <c r="CL186" s="39"/>
      <c r="CM186" s="39"/>
      <c r="CN186" s="39"/>
      <c r="CO186" s="39"/>
      <c r="CP186" s="39"/>
      <c r="CQ186" s="39"/>
      <c r="CR186" s="39"/>
      <c r="CS186" s="39"/>
      <c r="CT186" s="39"/>
      <c r="CU186" s="51">
        <f ca="1">SUM(CK75:CV75)</f>
        <v>0</v>
      </c>
      <c r="CV186" s="13" t="str">
        <f>IF(CU$164&lt;&gt;0,CU186/CU$164,"N/A")</f>
        <v>N/A</v>
      </c>
      <c r="CW186" s="39"/>
      <c r="CX186" s="39"/>
      <c r="CY186" s="39"/>
      <c r="CZ186" s="39"/>
      <c r="DA186" s="39"/>
      <c r="DB186" s="39"/>
      <c r="DC186" s="39"/>
      <c r="DD186" s="39"/>
      <c r="DE186" s="39"/>
      <c r="DF186" s="39"/>
      <c r="DG186" s="51">
        <f ca="1">SUM(CW75:DH75)</f>
        <v>0</v>
      </c>
      <c r="DH186" s="13" t="str">
        <f>IF(DG$164&lt;&gt;0,DG186/DG$164,"N/A")</f>
        <v>N/A</v>
      </c>
      <c r="DI186" s="39"/>
      <c r="DJ186" s="39"/>
      <c r="DK186" s="39"/>
      <c r="DL186" s="39"/>
      <c r="DM186" s="39"/>
      <c r="DN186" s="39"/>
      <c r="DO186" s="39"/>
      <c r="DP186" s="39"/>
      <c r="DQ186" s="39"/>
      <c r="DR186" s="39"/>
      <c r="DS186" s="51">
        <f ca="1">SUM(DI75:DT75)</f>
        <v>0</v>
      </c>
      <c r="DT186" s="13" t="str">
        <f>IF(DS$164&lt;&gt;0,DS186/DS$164,"N/A")</f>
        <v>N/A</v>
      </c>
      <c r="DU186" s="39"/>
      <c r="DV186" s="39"/>
      <c r="DW186" s="39"/>
    </row>
    <row r="187" spans="1:127" x14ac:dyDescent="0.2">
      <c r="O187" s="51"/>
      <c r="P187" s="12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51"/>
      <c r="AB187" s="12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51"/>
      <c r="AN187" s="12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51"/>
      <c r="AZ187" s="12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51"/>
      <c r="BL187" s="12"/>
      <c r="BM187" s="39"/>
      <c r="BN187" s="39"/>
      <c r="BO187" s="39"/>
      <c r="BP187" s="39"/>
      <c r="BQ187" s="39"/>
      <c r="BR187" s="39"/>
      <c r="BS187" s="39"/>
      <c r="BT187" s="39"/>
      <c r="BU187" s="39"/>
      <c r="BV187" s="39"/>
      <c r="BW187" s="51"/>
      <c r="BX187" s="12"/>
      <c r="BY187" s="39"/>
      <c r="BZ187" s="39"/>
      <c r="CA187" s="39"/>
      <c r="CB187" s="39"/>
      <c r="CC187" s="39"/>
      <c r="CD187" s="39"/>
      <c r="CE187" s="39"/>
      <c r="CF187" s="39"/>
      <c r="CG187" s="39"/>
      <c r="CH187" s="39"/>
      <c r="CI187" s="51"/>
      <c r="CJ187" s="12"/>
      <c r="CK187" s="39"/>
      <c r="CL187" s="39"/>
      <c r="CM187" s="39"/>
      <c r="CN187" s="39"/>
      <c r="CO187" s="39"/>
      <c r="CP187" s="39"/>
      <c r="CQ187" s="39"/>
      <c r="CR187" s="39"/>
      <c r="CS187" s="39"/>
      <c r="CT187" s="39"/>
      <c r="CU187" s="51"/>
      <c r="CV187" s="12"/>
      <c r="CW187" s="39"/>
      <c r="CX187" s="39"/>
      <c r="CY187" s="39"/>
      <c r="CZ187" s="39"/>
      <c r="DA187" s="39"/>
      <c r="DB187" s="39"/>
      <c r="DC187" s="39"/>
      <c r="DD187" s="39"/>
      <c r="DE187" s="39"/>
      <c r="DF187" s="39"/>
      <c r="DG187" s="51"/>
      <c r="DH187" s="12"/>
      <c r="DI187" s="39"/>
      <c r="DJ187" s="39"/>
      <c r="DK187" s="39"/>
      <c r="DL187" s="39"/>
      <c r="DM187" s="39"/>
      <c r="DN187" s="39"/>
      <c r="DO187" s="39"/>
      <c r="DP187" s="39"/>
      <c r="DQ187" s="39"/>
      <c r="DR187" s="39"/>
      <c r="DS187" s="51"/>
      <c r="DT187" s="12"/>
      <c r="DU187" s="39"/>
      <c r="DV187" s="39"/>
      <c r="DW187" s="39"/>
    </row>
    <row r="188" spans="1:127" x14ac:dyDescent="0.2">
      <c r="A188" s="15" t="s">
        <v>43</v>
      </c>
      <c r="B188" s="9"/>
      <c r="C188" s="9"/>
      <c r="D188" s="9"/>
      <c r="O188" s="51">
        <f ca="1">SUM(O184:O186)</f>
        <v>0</v>
      </c>
      <c r="P188" s="13" t="str">
        <f>IF(O$164&lt;&gt;0,O188/O$164,"N/A")</f>
        <v>N/A</v>
      </c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51">
        <f ca="1">SUM(AA184:AA186)</f>
        <v>0</v>
      </c>
      <c r="AB188" s="13" t="str">
        <f>IF(AA$164&lt;&gt;0,AA188/AA$164,"N/A")</f>
        <v>N/A</v>
      </c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51">
        <f ca="1">SUM(AM184:AM186)</f>
        <v>0</v>
      </c>
      <c r="AN188" s="13" t="str">
        <f>IF(AM$164&lt;&gt;0,AM188/AM$164,"N/A")</f>
        <v>N/A</v>
      </c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51">
        <f ca="1">SUM(AY184:AY186)</f>
        <v>0</v>
      </c>
      <c r="AZ188" s="13" t="str">
        <f>IF(AY$164&lt;&gt;0,AY188/AY$164,"N/A")</f>
        <v>N/A</v>
      </c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51">
        <f ca="1">SUM(BK184:BK186)</f>
        <v>0</v>
      </c>
      <c r="BL188" s="51">
        <f>SUM(BL184:BL186)</f>
        <v>0</v>
      </c>
      <c r="BM188" s="51">
        <f>SUM(BM184:BM186)</f>
        <v>0</v>
      </c>
      <c r="BN188" s="51">
        <f>SUM(BN184:BN186)</f>
        <v>0</v>
      </c>
      <c r="BO188" s="39"/>
      <c r="BP188" s="39"/>
      <c r="BQ188" s="39"/>
      <c r="BR188" s="39"/>
      <c r="BS188" s="39"/>
      <c r="BT188" s="39"/>
      <c r="BU188" s="39"/>
      <c r="BV188" s="39"/>
      <c r="BW188" s="51">
        <f ca="1">SUM(BW184:BW186)</f>
        <v>0</v>
      </c>
      <c r="BX188" s="13" t="str">
        <f>IF(BW$164&lt;&gt;0,BW188/BW$164,"N/A")</f>
        <v>N/A</v>
      </c>
      <c r="BY188" s="39"/>
      <c r="BZ188" s="39"/>
      <c r="CA188" s="39"/>
      <c r="CB188" s="39"/>
      <c r="CC188" s="39"/>
      <c r="CD188" s="39"/>
      <c r="CE188" s="39"/>
      <c r="CF188" s="39"/>
      <c r="CG188" s="39"/>
      <c r="CH188" s="39"/>
      <c r="CI188" s="51">
        <f ca="1">SUM(CI184:CI186)</f>
        <v>0</v>
      </c>
      <c r="CJ188" s="13" t="str">
        <f>IF(CI$164&lt;&gt;0,CI188/CI$164,"N/A")</f>
        <v>N/A</v>
      </c>
      <c r="CK188" s="39"/>
      <c r="CL188" s="39"/>
      <c r="CM188" s="39"/>
      <c r="CN188" s="39"/>
      <c r="CO188" s="39"/>
      <c r="CP188" s="39"/>
      <c r="CQ188" s="39"/>
      <c r="CR188" s="39"/>
      <c r="CS188" s="39"/>
      <c r="CT188" s="39"/>
      <c r="CU188" s="51">
        <f ca="1">SUM(CU184:CU186)</f>
        <v>0</v>
      </c>
      <c r="CV188" s="13" t="str">
        <f>IF(CU$164&lt;&gt;0,CU188/CU$164,"N/A")</f>
        <v>N/A</v>
      </c>
      <c r="CW188" s="39"/>
      <c r="CX188" s="39"/>
      <c r="CY188" s="39"/>
      <c r="CZ188" s="39"/>
      <c r="DA188" s="39"/>
      <c r="DB188" s="39"/>
      <c r="DC188" s="39"/>
      <c r="DD188" s="39"/>
      <c r="DE188" s="39"/>
      <c r="DF188" s="39"/>
      <c r="DG188" s="51">
        <f ca="1">SUM(DG184:DG186)</f>
        <v>0</v>
      </c>
      <c r="DH188" s="13" t="str">
        <f>IF(DG$164&lt;&gt;0,DG188/DG$164,"N/A")</f>
        <v>N/A</v>
      </c>
      <c r="DI188" s="39"/>
      <c r="DJ188" s="39"/>
      <c r="DK188" s="39"/>
      <c r="DL188" s="39"/>
      <c r="DM188" s="39"/>
      <c r="DN188" s="39"/>
      <c r="DO188" s="39"/>
      <c r="DP188" s="39"/>
      <c r="DQ188" s="39"/>
      <c r="DR188" s="39"/>
      <c r="DS188" s="51">
        <f ca="1">SUM(DS184:DS186)</f>
        <v>0</v>
      </c>
      <c r="DT188" s="13" t="str">
        <f>IF(DS$164&lt;&gt;0,DS188/DS$164,"N/A")</f>
        <v>N/A</v>
      </c>
      <c r="DU188" s="39"/>
      <c r="DV188" s="39"/>
      <c r="DW188" s="39"/>
    </row>
    <row r="189" spans="1:127" x14ac:dyDescent="0.2">
      <c r="O189" s="51"/>
      <c r="P189" s="12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51"/>
      <c r="AB189" s="12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51"/>
      <c r="AN189" s="12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51"/>
      <c r="AZ189" s="12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51"/>
      <c r="BL189" s="12"/>
      <c r="BM189" s="39"/>
      <c r="BN189" s="39"/>
      <c r="BO189" s="39"/>
      <c r="BP189" s="39"/>
      <c r="BQ189" s="39"/>
      <c r="BR189" s="39"/>
      <c r="BS189" s="39"/>
      <c r="BT189" s="39"/>
      <c r="BU189" s="39"/>
      <c r="BV189" s="39"/>
      <c r="BW189" s="51"/>
      <c r="BX189" s="12"/>
      <c r="BY189" s="39"/>
      <c r="BZ189" s="39"/>
      <c r="CA189" s="39"/>
      <c r="CB189" s="39"/>
      <c r="CC189" s="39"/>
      <c r="CD189" s="39"/>
      <c r="CE189" s="39"/>
      <c r="CF189" s="39"/>
      <c r="CG189" s="39"/>
      <c r="CH189" s="39"/>
      <c r="CI189" s="51"/>
      <c r="CJ189" s="12"/>
      <c r="CK189" s="39"/>
      <c r="CL189" s="39"/>
      <c r="CM189" s="39"/>
      <c r="CN189" s="39"/>
      <c r="CO189" s="39"/>
      <c r="CP189" s="39"/>
      <c r="CQ189" s="39"/>
      <c r="CR189" s="39"/>
      <c r="CS189" s="39"/>
      <c r="CT189" s="39"/>
      <c r="CU189" s="51"/>
      <c r="CV189" s="12"/>
      <c r="CW189" s="39"/>
      <c r="CX189" s="39"/>
      <c r="CY189" s="39"/>
      <c r="CZ189" s="39"/>
      <c r="DA189" s="39"/>
      <c r="DB189" s="39"/>
      <c r="DC189" s="39"/>
      <c r="DD189" s="39"/>
      <c r="DE189" s="39"/>
      <c r="DF189" s="39"/>
      <c r="DG189" s="51"/>
      <c r="DH189" s="12"/>
      <c r="DI189" s="39"/>
      <c r="DJ189" s="39"/>
      <c r="DK189" s="39"/>
      <c r="DL189" s="39"/>
      <c r="DM189" s="39"/>
      <c r="DN189" s="39"/>
      <c r="DO189" s="39"/>
      <c r="DP189" s="39"/>
      <c r="DQ189" s="39"/>
      <c r="DR189" s="39"/>
      <c r="DS189" s="51"/>
      <c r="DT189" s="12"/>
      <c r="DU189" s="39"/>
      <c r="DV189" s="39"/>
      <c r="DW189" s="39"/>
    </row>
    <row r="190" spans="1:127" x14ac:dyDescent="0.2">
      <c r="A190" s="2" t="str">
        <f>A79</f>
        <v>INCOME TAXES</v>
      </c>
      <c r="O190" s="52">
        <f ca="1">SUM(E79:P79)</f>
        <v>0</v>
      </c>
      <c r="P190" s="14" t="str">
        <f>IF(O$164&lt;&gt;0,O190/O$164,"N/A")</f>
        <v>N/A</v>
      </c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52">
        <f ca="1">SUM(Q79:AB79)</f>
        <v>0</v>
      </c>
      <c r="AB190" s="14" t="str">
        <f>IF(AA$164&lt;&gt;0,AA190/AA$164,"N/A")</f>
        <v>N/A</v>
      </c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52">
        <f ca="1">SUM(AC79:AN79)</f>
        <v>0</v>
      </c>
      <c r="AN190" s="14" t="str">
        <f>IF(AM$164&lt;&gt;0,AM190/AM$164,"N/A")</f>
        <v>N/A</v>
      </c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52">
        <f ca="1">SUM(AO79:AZ79)</f>
        <v>0</v>
      </c>
      <c r="AZ190" s="14" t="str">
        <f>IF(AY$164&lt;&gt;0,AY190/AY$164,"N/A")</f>
        <v>N/A</v>
      </c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52">
        <f ca="1">SUM(BA79:BL79)</f>
        <v>0</v>
      </c>
      <c r="BL190" s="14" t="str">
        <f>IF(BK$164&lt;&gt;0,BK190/BK$164,"N/A")</f>
        <v>N/A</v>
      </c>
      <c r="BM190" s="39"/>
      <c r="BN190" s="39"/>
      <c r="BO190" s="39"/>
      <c r="BP190" s="39"/>
      <c r="BQ190" s="39"/>
      <c r="BR190" s="39"/>
      <c r="BS190" s="39"/>
      <c r="BT190" s="39"/>
      <c r="BU190" s="39"/>
      <c r="BV190" s="39"/>
      <c r="BW190" s="52">
        <f ca="1">SUM(BM79:BX79)</f>
        <v>0</v>
      </c>
      <c r="BX190" s="14" t="str">
        <f>IF(BW$164&lt;&gt;0,BW190/BW$164,"N/A")</f>
        <v>N/A</v>
      </c>
      <c r="BY190" s="39"/>
      <c r="BZ190" s="39"/>
      <c r="CA190" s="39"/>
      <c r="CB190" s="39"/>
      <c r="CC190" s="39"/>
      <c r="CD190" s="39"/>
      <c r="CE190" s="39"/>
      <c r="CF190" s="39"/>
      <c r="CG190" s="39"/>
      <c r="CH190" s="39"/>
      <c r="CI190" s="52">
        <f ca="1">SUM(BY79:CJ79)</f>
        <v>0</v>
      </c>
      <c r="CJ190" s="14" t="str">
        <f>IF(CI$164&lt;&gt;0,CI190/CI$164,"N/A")</f>
        <v>N/A</v>
      </c>
      <c r="CK190" s="39"/>
      <c r="CL190" s="39"/>
      <c r="CM190" s="39"/>
      <c r="CN190" s="39"/>
      <c r="CO190" s="39"/>
      <c r="CP190" s="39"/>
      <c r="CQ190" s="39"/>
      <c r="CR190" s="39"/>
      <c r="CS190" s="39"/>
      <c r="CT190" s="39"/>
      <c r="CU190" s="52">
        <f ca="1">SUM(CK79:CV79)</f>
        <v>0</v>
      </c>
      <c r="CV190" s="14" t="str">
        <f>IF(CU$164&lt;&gt;0,CU190/CU$164,"N/A")</f>
        <v>N/A</v>
      </c>
      <c r="CW190" s="39"/>
      <c r="CX190" s="39"/>
      <c r="CY190" s="39"/>
      <c r="CZ190" s="39"/>
      <c r="DA190" s="39"/>
      <c r="DB190" s="39"/>
      <c r="DC190" s="39"/>
      <c r="DD190" s="39"/>
      <c r="DE190" s="39"/>
      <c r="DF190" s="39"/>
      <c r="DG190" s="52">
        <f ca="1">SUM(CW79:DH79)</f>
        <v>0</v>
      </c>
      <c r="DH190" s="14" t="str">
        <f>IF(DG$164&lt;&gt;0,DG190/DG$164,"N/A")</f>
        <v>N/A</v>
      </c>
      <c r="DI190" s="39"/>
      <c r="DJ190" s="39"/>
      <c r="DK190" s="39"/>
      <c r="DL190" s="39"/>
      <c r="DM190" s="39"/>
      <c r="DN190" s="39"/>
      <c r="DO190" s="39"/>
      <c r="DP190" s="39"/>
      <c r="DQ190" s="39"/>
      <c r="DR190" s="39"/>
      <c r="DS190" s="52">
        <f ca="1">SUM(DI79:DT79)</f>
        <v>0</v>
      </c>
      <c r="DT190" s="14" t="str">
        <f>IF(DS$164&lt;&gt;0,DS190/DS$164,"N/A")</f>
        <v>N/A</v>
      </c>
      <c r="DU190" s="39"/>
      <c r="DV190" s="39"/>
      <c r="DW190" s="39"/>
    </row>
    <row r="191" spans="1:127" x14ac:dyDescent="0.2">
      <c r="P191" s="12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12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12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12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12"/>
      <c r="BM191" s="39"/>
      <c r="BN191" s="39"/>
      <c r="BO191" s="39"/>
      <c r="BP191" s="39"/>
      <c r="BQ191" s="39"/>
      <c r="BR191" s="39"/>
      <c r="BS191" s="39"/>
      <c r="BT191" s="39"/>
      <c r="BU191" s="39"/>
      <c r="BV191" s="39"/>
      <c r="BW191" s="39"/>
      <c r="BX191" s="12"/>
      <c r="BY191" s="39"/>
      <c r="BZ191" s="39"/>
      <c r="CA191" s="39"/>
      <c r="CB191" s="39"/>
      <c r="CC191" s="39"/>
      <c r="CD191" s="39"/>
      <c r="CE191" s="39"/>
      <c r="CF191" s="39"/>
      <c r="CG191" s="39"/>
      <c r="CH191" s="39"/>
      <c r="CI191" s="39"/>
      <c r="CJ191" s="12"/>
      <c r="CK191" s="39"/>
      <c r="CL191" s="39"/>
      <c r="CM191" s="39"/>
      <c r="CN191" s="39"/>
      <c r="CO191" s="39"/>
      <c r="CP191" s="39"/>
      <c r="CQ191" s="39"/>
      <c r="CR191" s="39"/>
      <c r="CS191" s="39"/>
      <c r="CT191" s="39"/>
      <c r="CU191" s="39"/>
      <c r="CV191" s="12"/>
      <c r="CW191" s="39"/>
      <c r="CX191" s="39"/>
      <c r="CY191" s="39"/>
      <c r="CZ191" s="39"/>
      <c r="DA191" s="39"/>
      <c r="DB191" s="39"/>
      <c r="DC191" s="39"/>
      <c r="DD191" s="39"/>
      <c r="DE191" s="39"/>
      <c r="DF191" s="39"/>
      <c r="DG191" s="39"/>
      <c r="DH191" s="12"/>
      <c r="DI191" s="39"/>
      <c r="DJ191" s="39"/>
      <c r="DK191" s="39"/>
      <c r="DL191" s="39"/>
      <c r="DM191" s="39"/>
      <c r="DN191" s="39"/>
      <c r="DO191" s="39"/>
      <c r="DP191" s="39"/>
      <c r="DQ191" s="39"/>
      <c r="DR191" s="39"/>
      <c r="DS191" s="39"/>
      <c r="DT191" s="12"/>
      <c r="DU191" s="39"/>
      <c r="DV191" s="39"/>
      <c r="DW191" s="39"/>
    </row>
    <row r="192" spans="1:127" ht="13.5" thickBot="1" x14ac:dyDescent="0.25">
      <c r="A192" s="16" t="s">
        <v>44</v>
      </c>
      <c r="B192" s="8"/>
      <c r="C192" s="8"/>
      <c r="D192" s="8"/>
      <c r="O192" s="54">
        <f ca="1">SUM(O188:O190)</f>
        <v>0</v>
      </c>
      <c r="P192" s="17" t="str">
        <f>IF(O$164&lt;&gt;0,O192/O$164,"N/A")</f>
        <v>N/A</v>
      </c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54">
        <f ca="1">SUM(AA188:AA190)</f>
        <v>0</v>
      </c>
      <c r="AB192" s="17" t="str">
        <f>IF(AA$164&lt;&gt;0,AA192/AA$164,"N/A")</f>
        <v>N/A</v>
      </c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54">
        <f ca="1">SUM(AM188:AM190)</f>
        <v>0</v>
      </c>
      <c r="AN192" s="17" t="str">
        <f>IF(AM$164&lt;&gt;0,AM192/AM$164,"N/A")</f>
        <v>N/A</v>
      </c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54">
        <f ca="1">SUM(AY188:AY190)</f>
        <v>0</v>
      </c>
      <c r="AZ192" s="17" t="str">
        <f>IF(AY$164&lt;&gt;0,AY192/AY$164,"N/A")</f>
        <v>N/A</v>
      </c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54">
        <f ca="1">SUM(BK188:BK190)</f>
        <v>0</v>
      </c>
      <c r="BL192" s="17" t="str">
        <f>IF(BK$164&lt;&gt;0,BK192/BK$164,"N/A")</f>
        <v>N/A</v>
      </c>
      <c r="BM192" s="39"/>
      <c r="BN192" s="39"/>
      <c r="BO192" s="39"/>
      <c r="BP192" s="39"/>
      <c r="BQ192" s="39"/>
      <c r="BR192" s="39"/>
      <c r="BS192" s="39"/>
      <c r="BT192" s="39"/>
      <c r="BU192" s="39"/>
      <c r="BV192" s="39"/>
      <c r="BW192" s="54">
        <f ca="1">SUM(BW188:BW190)</f>
        <v>0</v>
      </c>
      <c r="BX192" s="17" t="str">
        <f>IF(BW$164&lt;&gt;0,BW192/BW$164,"N/A")</f>
        <v>N/A</v>
      </c>
      <c r="BY192" s="39"/>
      <c r="BZ192" s="39"/>
      <c r="CA192" s="39"/>
      <c r="CB192" s="39"/>
      <c r="CC192" s="39"/>
      <c r="CD192" s="39"/>
      <c r="CE192" s="39"/>
      <c r="CF192" s="39"/>
      <c r="CG192" s="39"/>
      <c r="CH192" s="39"/>
      <c r="CI192" s="54">
        <f ca="1">SUM(CI188:CI190)</f>
        <v>0</v>
      </c>
      <c r="CJ192" s="17" t="str">
        <f>IF(CI$164&lt;&gt;0,CI192/CI$164,"N/A")</f>
        <v>N/A</v>
      </c>
      <c r="CK192" s="39"/>
      <c r="CL192" s="39"/>
      <c r="CM192" s="39"/>
      <c r="CN192" s="39"/>
      <c r="CO192" s="39"/>
      <c r="CP192" s="39"/>
      <c r="CQ192" s="39"/>
      <c r="CR192" s="39"/>
      <c r="CS192" s="39"/>
      <c r="CT192" s="39"/>
      <c r="CU192" s="54">
        <f ca="1">SUM(CU188:CU190)</f>
        <v>0</v>
      </c>
      <c r="CV192" s="17" t="str">
        <f>IF(CU$164&lt;&gt;0,CU192/CU$164,"N/A")</f>
        <v>N/A</v>
      </c>
      <c r="CW192" s="39"/>
      <c r="CX192" s="39"/>
      <c r="CY192" s="39"/>
      <c r="CZ192" s="39"/>
      <c r="DA192" s="39"/>
      <c r="DB192" s="39"/>
      <c r="DC192" s="39"/>
      <c r="DD192" s="39"/>
      <c r="DE192" s="39"/>
      <c r="DF192" s="39"/>
      <c r="DG192" s="54">
        <f ca="1">SUM(DG188:DG190)</f>
        <v>0</v>
      </c>
      <c r="DH192" s="17" t="str">
        <f>IF(DG$164&lt;&gt;0,DG192/DG$164,"N/A")</f>
        <v>N/A</v>
      </c>
      <c r="DI192" s="39"/>
      <c r="DJ192" s="39"/>
      <c r="DK192" s="39"/>
      <c r="DL192" s="39"/>
      <c r="DM192" s="39"/>
      <c r="DN192" s="39"/>
      <c r="DO192" s="39"/>
      <c r="DP192" s="39"/>
      <c r="DQ192" s="39"/>
      <c r="DR192" s="39"/>
      <c r="DS192" s="54">
        <f ca="1">SUM(DS188:DS190)</f>
        <v>0</v>
      </c>
      <c r="DT192" s="17" t="str">
        <f>IF(DS$164&lt;&gt;0,DS192/DS$164,"N/A")</f>
        <v>N/A</v>
      </c>
      <c r="DU192" s="39"/>
      <c r="DV192" s="39"/>
      <c r="DW192" s="39"/>
    </row>
    <row r="193" spans="1:127" ht="13.5" thickTop="1" x14ac:dyDescent="0.2">
      <c r="A193" s="16"/>
      <c r="B193" s="8"/>
      <c r="C193" s="8"/>
      <c r="D193" s="8"/>
      <c r="O193" s="55"/>
      <c r="P193" s="41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55"/>
      <c r="AB193" s="41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55"/>
      <c r="AN193" s="41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55"/>
      <c r="AZ193" s="41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55"/>
      <c r="BL193" s="41"/>
      <c r="BM193" s="39"/>
      <c r="BN193" s="39"/>
      <c r="BO193" s="39"/>
      <c r="BP193" s="39"/>
      <c r="BQ193" s="39"/>
      <c r="BR193" s="39"/>
      <c r="BS193" s="39"/>
      <c r="BT193" s="39"/>
      <c r="BU193" s="39"/>
      <c r="BV193" s="39"/>
      <c r="BW193" s="55"/>
      <c r="BX193" s="41"/>
      <c r="BY193" s="39"/>
      <c r="BZ193" s="39"/>
      <c r="CA193" s="39"/>
      <c r="CB193" s="39"/>
      <c r="CC193" s="39"/>
      <c r="CD193" s="39"/>
      <c r="CE193" s="39"/>
      <c r="CF193" s="39"/>
      <c r="CG193" s="39"/>
      <c r="CH193" s="39"/>
      <c r="CI193" s="55"/>
      <c r="CJ193" s="41"/>
      <c r="CK193" s="39"/>
      <c r="CL193" s="39"/>
      <c r="CM193" s="39"/>
      <c r="CN193" s="39"/>
      <c r="CO193" s="39"/>
      <c r="CP193" s="39"/>
      <c r="CQ193" s="39"/>
      <c r="CR193" s="39"/>
      <c r="CS193" s="39"/>
      <c r="CT193" s="39"/>
      <c r="CU193" s="55"/>
      <c r="CV193" s="41"/>
      <c r="CW193" s="39"/>
      <c r="CX193" s="39"/>
      <c r="CY193" s="39"/>
      <c r="CZ193" s="39"/>
      <c r="DA193" s="39"/>
      <c r="DB193" s="39"/>
      <c r="DC193" s="39"/>
      <c r="DD193" s="39"/>
      <c r="DE193" s="39"/>
      <c r="DF193" s="39"/>
      <c r="DG193" s="55"/>
      <c r="DH193" s="41"/>
      <c r="DI193" s="39"/>
      <c r="DJ193" s="39"/>
      <c r="DK193" s="39"/>
      <c r="DL193" s="39"/>
      <c r="DM193" s="39"/>
      <c r="DN193" s="39"/>
      <c r="DO193" s="39"/>
      <c r="DP193" s="39"/>
      <c r="DQ193" s="39"/>
      <c r="DR193" s="39"/>
      <c r="DS193" s="55"/>
      <c r="DT193" s="41"/>
      <c r="DU193" s="39"/>
      <c r="DV193" s="39"/>
      <c r="DW193" s="39"/>
    </row>
    <row r="194" spans="1:127" x14ac:dyDescent="0.2">
      <c r="A194" s="16"/>
      <c r="B194" s="8"/>
      <c r="C194" s="8"/>
      <c r="D194" s="8"/>
      <c r="O194" s="55"/>
      <c r="P194" s="41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55"/>
      <c r="AB194" s="41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55"/>
      <c r="AN194" s="41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55"/>
      <c r="AZ194" s="41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55"/>
      <c r="BL194" s="41"/>
      <c r="BM194" s="39"/>
      <c r="BN194" s="39"/>
      <c r="BO194" s="39"/>
      <c r="BP194" s="39"/>
      <c r="BQ194" s="39"/>
      <c r="BR194" s="39"/>
      <c r="BS194" s="39"/>
      <c r="BT194" s="39"/>
      <c r="BU194" s="39"/>
      <c r="BV194" s="39"/>
      <c r="BW194" s="55"/>
      <c r="BX194" s="41"/>
      <c r="BY194" s="39"/>
      <c r="BZ194" s="39"/>
      <c r="CA194" s="39"/>
      <c r="CB194" s="39"/>
      <c r="CC194" s="39"/>
      <c r="CD194" s="39"/>
      <c r="CE194" s="39"/>
      <c r="CF194" s="39"/>
      <c r="CG194" s="39"/>
      <c r="CH194" s="39"/>
      <c r="CI194" s="55"/>
      <c r="CJ194" s="41"/>
      <c r="CK194" s="39"/>
      <c r="CL194" s="39"/>
      <c r="CM194" s="39"/>
      <c r="CN194" s="39"/>
      <c r="CO194" s="39"/>
      <c r="CP194" s="39"/>
      <c r="CQ194" s="39"/>
      <c r="CR194" s="39"/>
      <c r="CS194" s="39"/>
      <c r="CT194" s="39"/>
      <c r="CU194" s="55"/>
      <c r="CV194" s="41"/>
      <c r="CW194" s="39"/>
      <c r="CX194" s="39"/>
      <c r="CY194" s="39"/>
      <c r="CZ194" s="39"/>
      <c r="DA194" s="39"/>
      <c r="DB194" s="39"/>
      <c r="DC194" s="39"/>
      <c r="DD194" s="39"/>
      <c r="DE194" s="39"/>
      <c r="DF194" s="39"/>
      <c r="DG194" s="55"/>
      <c r="DH194" s="41"/>
      <c r="DI194" s="39"/>
      <c r="DJ194" s="39"/>
      <c r="DK194" s="39"/>
      <c r="DL194" s="39"/>
      <c r="DM194" s="39"/>
      <c r="DN194" s="39"/>
      <c r="DO194" s="39"/>
      <c r="DP194" s="39"/>
      <c r="DQ194" s="39"/>
      <c r="DR194" s="39"/>
      <c r="DS194" s="55"/>
      <c r="DT194" s="41"/>
      <c r="DU194" s="39"/>
      <c r="DV194" s="39"/>
      <c r="DW194" s="39"/>
    </row>
    <row r="195" spans="1:127" x14ac:dyDescent="0.2">
      <c r="A195" s="16"/>
      <c r="B195" s="8"/>
      <c r="C195" s="8"/>
      <c r="D195" s="8"/>
      <c r="O195" s="55"/>
      <c r="P195" s="41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55"/>
      <c r="AB195" s="41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55"/>
      <c r="AN195" s="41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55"/>
      <c r="AZ195" s="41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55"/>
      <c r="BL195" s="41"/>
      <c r="BM195" s="39"/>
      <c r="BN195" s="39"/>
      <c r="BO195" s="39"/>
      <c r="BP195" s="39"/>
      <c r="BQ195" s="39"/>
      <c r="BR195" s="39"/>
      <c r="BS195" s="39"/>
      <c r="BT195" s="39"/>
      <c r="BU195" s="39"/>
      <c r="BV195" s="39"/>
      <c r="BW195" s="55"/>
      <c r="BX195" s="41"/>
      <c r="BY195" s="39"/>
      <c r="BZ195" s="39"/>
      <c r="CA195" s="39"/>
      <c r="CB195" s="39"/>
      <c r="CC195" s="39"/>
      <c r="CD195" s="39"/>
      <c r="CE195" s="39"/>
      <c r="CF195" s="39"/>
      <c r="CG195" s="39"/>
      <c r="CH195" s="39"/>
      <c r="CI195" s="55"/>
      <c r="CJ195" s="41"/>
      <c r="CK195" s="39"/>
      <c r="CL195" s="39"/>
      <c r="CM195" s="39"/>
      <c r="CN195" s="39"/>
      <c r="CO195" s="39"/>
      <c r="CP195" s="39"/>
      <c r="CQ195" s="39"/>
      <c r="CR195" s="39"/>
      <c r="CS195" s="39"/>
      <c r="CT195" s="39"/>
      <c r="CU195" s="55"/>
      <c r="CV195" s="41"/>
      <c r="CW195" s="39"/>
      <c r="CX195" s="39"/>
      <c r="CY195" s="39"/>
      <c r="CZ195" s="39"/>
      <c r="DA195" s="39"/>
      <c r="DB195" s="39"/>
      <c r="DC195" s="39"/>
      <c r="DD195" s="39"/>
      <c r="DE195" s="39"/>
      <c r="DF195" s="39"/>
      <c r="DG195" s="55"/>
      <c r="DH195" s="41"/>
      <c r="DI195" s="39"/>
      <c r="DJ195" s="39"/>
      <c r="DK195" s="39"/>
      <c r="DL195" s="39"/>
      <c r="DM195" s="39"/>
      <c r="DN195" s="39"/>
      <c r="DO195" s="39"/>
      <c r="DP195" s="39"/>
      <c r="DQ195" s="39"/>
      <c r="DR195" s="39"/>
      <c r="DS195" s="55"/>
      <c r="DT195" s="41"/>
      <c r="DU195" s="39"/>
      <c r="DV195" s="39"/>
      <c r="DW195" s="39"/>
    </row>
    <row r="196" spans="1:127" ht="15.75" x14ac:dyDescent="0.25">
      <c r="A196" s="1">
        <f>A153</f>
        <v>0</v>
      </c>
      <c r="P196" s="35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5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5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5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5"/>
      <c r="BM196" s="39"/>
      <c r="BN196" s="39"/>
      <c r="BO196" s="39"/>
      <c r="BP196" s="39"/>
      <c r="BQ196" s="39"/>
      <c r="BR196" s="39"/>
      <c r="BS196" s="39"/>
      <c r="BT196" s="39"/>
      <c r="BU196" s="39"/>
      <c r="BV196" s="39"/>
      <c r="BW196" s="39"/>
      <c r="BX196" s="35"/>
      <c r="BY196" s="39"/>
      <c r="BZ196" s="39"/>
      <c r="CA196" s="39"/>
      <c r="CB196" s="39"/>
      <c r="CC196" s="39"/>
      <c r="CD196" s="39"/>
      <c r="CE196" s="39"/>
      <c r="CF196" s="39"/>
      <c r="CG196" s="39"/>
      <c r="CH196" s="39"/>
      <c r="CI196" s="39"/>
      <c r="CJ196" s="35"/>
      <c r="CK196" s="39"/>
      <c r="CL196" s="39"/>
      <c r="CM196" s="39"/>
      <c r="CN196" s="39"/>
      <c r="CO196" s="39"/>
      <c r="CP196" s="39"/>
      <c r="CQ196" s="39"/>
      <c r="CR196" s="39"/>
      <c r="CS196" s="39"/>
      <c r="CT196" s="39"/>
      <c r="CU196" s="39"/>
      <c r="CV196" s="35"/>
      <c r="CW196" s="39"/>
      <c r="CX196" s="39"/>
      <c r="CY196" s="39"/>
      <c r="CZ196" s="39"/>
      <c r="DA196" s="39"/>
      <c r="DB196" s="39"/>
      <c r="DC196" s="39"/>
      <c r="DD196" s="39"/>
      <c r="DE196" s="39"/>
      <c r="DF196" s="39"/>
      <c r="DG196" s="39"/>
      <c r="DH196" s="35"/>
      <c r="DI196" s="39"/>
      <c r="DJ196" s="39"/>
      <c r="DK196" s="39"/>
      <c r="DL196" s="39"/>
      <c r="DM196" s="39"/>
      <c r="DN196" s="39"/>
      <c r="DO196" s="39"/>
      <c r="DP196" s="39"/>
      <c r="DQ196" s="39"/>
      <c r="DR196" s="39"/>
      <c r="DS196" s="39"/>
      <c r="DT196" s="35"/>
      <c r="DU196" s="39"/>
      <c r="DV196" s="39"/>
      <c r="DW196" s="39"/>
    </row>
    <row r="197" spans="1:127" x14ac:dyDescent="0.2">
      <c r="A197" s="2" t="s">
        <v>183</v>
      </c>
      <c r="P197" s="35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5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5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5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5"/>
      <c r="BM197" s="39"/>
      <c r="BN197" s="39"/>
      <c r="BO197" s="39"/>
      <c r="BP197" s="39"/>
      <c r="BQ197" s="39"/>
      <c r="BR197" s="39"/>
      <c r="BS197" s="39"/>
      <c r="BT197" s="39"/>
      <c r="BU197" s="39"/>
      <c r="BV197" s="39"/>
      <c r="BW197" s="39"/>
      <c r="BX197" s="35"/>
      <c r="BY197" s="39"/>
      <c r="BZ197" s="39"/>
      <c r="CA197" s="39"/>
      <c r="CB197" s="39"/>
      <c r="CC197" s="39"/>
      <c r="CD197" s="39"/>
      <c r="CE197" s="39"/>
      <c r="CF197" s="39"/>
      <c r="CG197" s="39"/>
      <c r="CH197" s="39"/>
      <c r="CI197" s="39"/>
      <c r="CJ197" s="35"/>
      <c r="CK197" s="39"/>
      <c r="CL197" s="39"/>
      <c r="CM197" s="39"/>
      <c r="CN197" s="39"/>
      <c r="CO197" s="39"/>
      <c r="CP197" s="39"/>
      <c r="CQ197" s="39"/>
      <c r="CR197" s="39"/>
      <c r="CS197" s="39"/>
      <c r="CT197" s="39"/>
      <c r="CU197" s="39"/>
      <c r="CV197" s="35"/>
      <c r="CW197" s="39"/>
      <c r="CX197" s="39"/>
      <c r="CY197" s="39"/>
      <c r="CZ197" s="39"/>
      <c r="DA197" s="39"/>
      <c r="DB197" s="39"/>
      <c r="DC197" s="39"/>
      <c r="DD197" s="39"/>
      <c r="DE197" s="39"/>
      <c r="DF197" s="39"/>
      <c r="DG197" s="39"/>
      <c r="DH197" s="35"/>
      <c r="DI197" s="39"/>
      <c r="DJ197" s="39"/>
      <c r="DK197" s="39"/>
      <c r="DL197" s="39"/>
      <c r="DM197" s="39"/>
      <c r="DN197" s="39"/>
      <c r="DO197" s="39"/>
      <c r="DP197" s="39"/>
      <c r="DQ197" s="39"/>
      <c r="DR197" s="39"/>
      <c r="DS197" s="39"/>
      <c r="DT197" s="35"/>
      <c r="DU197" s="39"/>
      <c r="DV197" s="39"/>
      <c r="DW197" s="39"/>
    </row>
    <row r="198" spans="1:127" x14ac:dyDescent="0.2">
      <c r="A198" s="2"/>
      <c r="P198" s="35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5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5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5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5"/>
      <c r="BM198" s="39"/>
      <c r="BN198" s="39"/>
      <c r="BO198" s="39"/>
      <c r="BP198" s="39"/>
      <c r="BQ198" s="39"/>
      <c r="BR198" s="39"/>
      <c r="BS198" s="39"/>
      <c r="BT198" s="39"/>
      <c r="BU198" s="39"/>
      <c r="BV198" s="39"/>
      <c r="BW198" s="39"/>
      <c r="BX198" s="35"/>
      <c r="BY198" s="39"/>
      <c r="BZ198" s="39"/>
      <c r="CA198" s="39"/>
      <c r="CB198" s="39"/>
      <c r="CC198" s="39"/>
      <c r="CD198" s="39"/>
      <c r="CE198" s="39"/>
      <c r="CF198" s="39"/>
      <c r="CG198" s="39"/>
      <c r="CH198" s="39"/>
      <c r="CI198" s="39"/>
      <c r="CJ198" s="35"/>
      <c r="CK198" s="39"/>
      <c r="CL198" s="39"/>
      <c r="CM198" s="39"/>
      <c r="CN198" s="39"/>
      <c r="CO198" s="39"/>
      <c r="CP198" s="39"/>
      <c r="CQ198" s="39"/>
      <c r="CR198" s="39"/>
      <c r="CS198" s="39"/>
      <c r="CT198" s="39"/>
      <c r="CU198" s="39"/>
      <c r="CV198" s="35"/>
      <c r="CW198" s="39"/>
      <c r="CX198" s="39"/>
      <c r="CY198" s="39"/>
      <c r="CZ198" s="39"/>
      <c r="DA198" s="39"/>
      <c r="DB198" s="39"/>
      <c r="DC198" s="39"/>
      <c r="DD198" s="39"/>
      <c r="DE198" s="39"/>
      <c r="DF198" s="39"/>
      <c r="DG198" s="39"/>
      <c r="DH198" s="35"/>
      <c r="DI198" s="39"/>
      <c r="DJ198" s="39"/>
      <c r="DK198" s="39"/>
      <c r="DL198" s="39"/>
      <c r="DM198" s="39"/>
      <c r="DN198" s="39"/>
      <c r="DO198" s="39"/>
      <c r="DP198" s="39"/>
      <c r="DQ198" s="39"/>
      <c r="DR198" s="39"/>
      <c r="DS198" s="39"/>
      <c r="DT198" s="35"/>
      <c r="DU198" s="39"/>
      <c r="DV198" s="39"/>
      <c r="DW198" s="39"/>
    </row>
    <row r="199" spans="1:127" x14ac:dyDescent="0.2">
      <c r="A199" s="6"/>
      <c r="B199" s="6"/>
      <c r="C199" s="6"/>
      <c r="D199" s="6"/>
      <c r="O199" s="49" t="s">
        <v>23</v>
      </c>
      <c r="P199" s="58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49" t="s">
        <v>23</v>
      </c>
      <c r="AB199" s="58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49" t="s">
        <v>23</v>
      </c>
      <c r="AN199" s="58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49" t="s">
        <v>23</v>
      </c>
      <c r="AZ199" s="58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49" t="s">
        <v>23</v>
      </c>
      <c r="BL199" s="58"/>
      <c r="BM199" s="39"/>
      <c r="BN199" s="39"/>
      <c r="BO199" s="39"/>
      <c r="BP199" s="39"/>
      <c r="BQ199" s="39"/>
      <c r="BR199" s="39"/>
      <c r="BS199" s="39"/>
      <c r="BT199" s="39"/>
      <c r="BU199" s="39"/>
      <c r="BV199" s="39"/>
      <c r="BW199" s="49" t="s">
        <v>23</v>
      </c>
      <c r="BX199" s="58"/>
      <c r="BY199" s="39"/>
      <c r="BZ199" s="39"/>
      <c r="CA199" s="39"/>
      <c r="CB199" s="39"/>
      <c r="CC199" s="39"/>
      <c r="CD199" s="39"/>
      <c r="CE199" s="39"/>
      <c r="CF199" s="39"/>
      <c r="CG199" s="39"/>
      <c r="CH199" s="39"/>
      <c r="CI199" s="49" t="s">
        <v>23</v>
      </c>
      <c r="CJ199" s="58"/>
      <c r="CK199" s="39"/>
      <c r="CL199" s="39"/>
      <c r="CM199" s="39"/>
      <c r="CN199" s="39"/>
      <c r="CO199" s="39"/>
      <c r="CP199" s="39"/>
      <c r="CQ199" s="39"/>
      <c r="CR199" s="39"/>
      <c r="CS199" s="39"/>
      <c r="CT199" s="39"/>
      <c r="CU199" s="49" t="s">
        <v>23</v>
      </c>
      <c r="CV199" s="58"/>
      <c r="CW199" s="39"/>
      <c r="CX199" s="39"/>
      <c r="CY199" s="39"/>
      <c r="CZ199" s="39"/>
      <c r="DA199" s="39"/>
      <c r="DB199" s="39"/>
      <c r="DC199" s="39"/>
      <c r="DD199" s="39"/>
      <c r="DE199" s="39"/>
      <c r="DF199" s="39"/>
      <c r="DG199" s="49" t="s">
        <v>23</v>
      </c>
      <c r="DH199" s="58"/>
      <c r="DI199" s="39"/>
      <c r="DJ199" s="39"/>
      <c r="DK199" s="39"/>
      <c r="DL199" s="39"/>
      <c r="DM199" s="39"/>
      <c r="DN199" s="39"/>
      <c r="DO199" s="39"/>
      <c r="DP199" s="39"/>
      <c r="DQ199" s="39"/>
      <c r="DR199" s="39"/>
      <c r="DS199" s="49" t="s">
        <v>23</v>
      </c>
      <c r="DT199" s="58"/>
      <c r="DU199" s="39"/>
      <c r="DV199" s="39"/>
      <c r="DW199" s="39"/>
    </row>
    <row r="200" spans="1:127" x14ac:dyDescent="0.2">
      <c r="A200" s="2" t="s">
        <v>45</v>
      </c>
      <c r="P200" s="35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5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5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5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5"/>
      <c r="BM200" s="39"/>
      <c r="BN200" s="39"/>
      <c r="BO200" s="39"/>
      <c r="BP200" s="39"/>
      <c r="BQ200" s="39"/>
      <c r="BR200" s="39"/>
      <c r="BS200" s="39"/>
      <c r="BT200" s="39"/>
      <c r="BU200" s="39"/>
      <c r="BV200" s="39"/>
      <c r="BW200" s="39"/>
      <c r="BX200" s="35"/>
      <c r="BY200" s="39"/>
      <c r="BZ200" s="39"/>
      <c r="CA200" s="39"/>
      <c r="CB200" s="39"/>
      <c r="CC200" s="39"/>
      <c r="CD200" s="39"/>
      <c r="CE200" s="39"/>
      <c r="CF200" s="39"/>
      <c r="CG200" s="39"/>
      <c r="CH200" s="39"/>
      <c r="CI200" s="39"/>
      <c r="CJ200" s="35"/>
      <c r="CK200" s="39"/>
      <c r="CL200" s="39"/>
      <c r="CM200" s="39"/>
      <c r="CN200" s="39"/>
      <c r="CO200" s="39"/>
      <c r="CP200" s="39"/>
      <c r="CQ200" s="39"/>
      <c r="CR200" s="39"/>
      <c r="CS200" s="39"/>
      <c r="CT200" s="39"/>
      <c r="CU200" s="39"/>
      <c r="CV200" s="35"/>
      <c r="CW200" s="39"/>
      <c r="CX200" s="39"/>
      <c r="CY200" s="39"/>
      <c r="CZ200" s="39"/>
      <c r="DA200" s="39"/>
      <c r="DB200" s="39"/>
      <c r="DC200" s="39"/>
      <c r="DD200" s="39"/>
      <c r="DE200" s="39"/>
      <c r="DF200" s="39"/>
      <c r="DG200" s="39"/>
      <c r="DH200" s="35"/>
      <c r="DI200" s="39"/>
      <c r="DJ200" s="39"/>
      <c r="DK200" s="39"/>
      <c r="DL200" s="39"/>
      <c r="DM200" s="39"/>
      <c r="DN200" s="39"/>
      <c r="DO200" s="39"/>
      <c r="DP200" s="39"/>
      <c r="DQ200" s="39"/>
      <c r="DR200" s="39"/>
      <c r="DS200" s="39"/>
      <c r="DT200" s="35"/>
      <c r="DU200" s="39"/>
      <c r="DV200" s="39"/>
      <c r="DW200" s="39"/>
    </row>
    <row r="201" spans="1:127" x14ac:dyDescent="0.2">
      <c r="B201" t="s">
        <v>46</v>
      </c>
      <c r="O201" s="50">
        <f ca="1">SUM(E89:P89)</f>
        <v>0</v>
      </c>
      <c r="P201" s="35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50">
        <f ca="1">SUM(Q89:AB89)</f>
        <v>0</v>
      </c>
      <c r="AB201" s="35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50">
        <f ca="1">SUM(AC89:AN89)</f>
        <v>0</v>
      </c>
      <c r="AN201" s="35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50">
        <f ca="1">SUM(AO89:AZ89)</f>
        <v>0</v>
      </c>
      <c r="AZ201" s="35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50">
        <f ca="1">SUM(BA89:BL89)</f>
        <v>0</v>
      </c>
      <c r="BL201" s="35"/>
      <c r="BM201" s="39"/>
      <c r="BN201" s="39"/>
      <c r="BO201" s="39"/>
      <c r="BP201" s="39"/>
      <c r="BQ201" s="39"/>
      <c r="BR201" s="39"/>
      <c r="BS201" s="39"/>
      <c r="BT201" s="39"/>
      <c r="BU201" s="39"/>
      <c r="BV201" s="39"/>
      <c r="BW201" s="50">
        <f ca="1">SUM(BM89:BX89)</f>
        <v>0</v>
      </c>
      <c r="BX201" s="35"/>
      <c r="BY201" s="39"/>
      <c r="BZ201" s="39"/>
      <c r="CA201" s="39"/>
      <c r="CB201" s="39"/>
      <c r="CC201" s="39"/>
      <c r="CD201" s="39"/>
      <c r="CE201" s="39"/>
      <c r="CF201" s="39"/>
      <c r="CG201" s="39"/>
      <c r="CH201" s="39"/>
      <c r="CI201" s="50">
        <f ca="1">SUM(BY89:CJ89)</f>
        <v>0</v>
      </c>
      <c r="CJ201" s="35"/>
      <c r="CK201" s="39"/>
      <c r="CL201" s="39"/>
      <c r="CM201" s="39"/>
      <c r="CN201" s="39"/>
      <c r="CO201" s="39"/>
      <c r="CP201" s="39"/>
      <c r="CQ201" s="39"/>
      <c r="CR201" s="39"/>
      <c r="CS201" s="39"/>
      <c r="CT201" s="39"/>
      <c r="CU201" s="50">
        <f ca="1">SUM(CK89:CV89)</f>
        <v>0</v>
      </c>
      <c r="CV201" s="35"/>
      <c r="CW201" s="39"/>
      <c r="CX201" s="39"/>
      <c r="CY201" s="39"/>
      <c r="CZ201" s="39"/>
      <c r="DA201" s="39"/>
      <c r="DB201" s="39"/>
      <c r="DC201" s="39"/>
      <c r="DD201" s="39"/>
      <c r="DE201" s="39"/>
      <c r="DF201" s="39"/>
      <c r="DG201" s="50">
        <f ca="1">SUM(CW89:DH89)</f>
        <v>0</v>
      </c>
      <c r="DH201" s="35"/>
      <c r="DI201" s="39"/>
      <c r="DJ201" s="39"/>
      <c r="DK201" s="39"/>
      <c r="DL201" s="39"/>
      <c r="DM201" s="39"/>
      <c r="DN201" s="39"/>
      <c r="DO201" s="39"/>
      <c r="DP201" s="39"/>
      <c r="DQ201" s="39"/>
      <c r="DR201" s="39"/>
      <c r="DS201" s="50">
        <f ca="1">SUM(DI89:DT89)</f>
        <v>0</v>
      </c>
      <c r="DT201" s="35"/>
      <c r="DU201" s="39"/>
      <c r="DV201" s="39"/>
      <c r="DW201" s="39"/>
    </row>
    <row r="202" spans="1:127" x14ac:dyDescent="0.2">
      <c r="B202" t="s">
        <v>47</v>
      </c>
      <c r="O202" s="51"/>
      <c r="P202" s="35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51"/>
      <c r="AB202" s="35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51"/>
      <c r="AN202" s="35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51"/>
      <c r="AZ202" s="35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51"/>
      <c r="BL202" s="35"/>
      <c r="BM202" s="39"/>
      <c r="BN202" s="39"/>
      <c r="BO202" s="39"/>
      <c r="BP202" s="39"/>
      <c r="BQ202" s="39"/>
      <c r="BR202" s="39"/>
      <c r="BS202" s="39"/>
      <c r="BT202" s="39"/>
      <c r="BU202" s="39"/>
      <c r="BV202" s="39"/>
      <c r="BW202" s="51"/>
      <c r="BX202" s="35"/>
      <c r="BY202" s="39"/>
      <c r="BZ202" s="39"/>
      <c r="CA202" s="39"/>
      <c r="CB202" s="39"/>
      <c r="CC202" s="39"/>
      <c r="CD202" s="39"/>
      <c r="CE202" s="39"/>
      <c r="CF202" s="39"/>
      <c r="CG202" s="39"/>
      <c r="CH202" s="39"/>
      <c r="CI202" s="51"/>
      <c r="CJ202" s="35"/>
      <c r="CK202" s="39"/>
      <c r="CL202" s="39"/>
      <c r="CM202" s="39"/>
      <c r="CN202" s="39"/>
      <c r="CO202" s="39"/>
      <c r="CP202" s="39"/>
      <c r="CQ202" s="39"/>
      <c r="CR202" s="39"/>
      <c r="CS202" s="39"/>
      <c r="CT202" s="39"/>
      <c r="CU202" s="51"/>
      <c r="CV202" s="35"/>
      <c r="CW202" s="39"/>
      <c r="CX202" s="39"/>
      <c r="CY202" s="39"/>
      <c r="CZ202" s="39"/>
      <c r="DA202" s="39"/>
      <c r="DB202" s="39"/>
      <c r="DC202" s="39"/>
      <c r="DD202" s="39"/>
      <c r="DE202" s="39"/>
      <c r="DF202" s="39"/>
      <c r="DG202" s="51"/>
      <c r="DH202" s="35"/>
      <c r="DI202" s="39"/>
      <c r="DJ202" s="39"/>
      <c r="DK202" s="39"/>
      <c r="DL202" s="39"/>
      <c r="DM202" s="39"/>
      <c r="DN202" s="39"/>
      <c r="DO202" s="39"/>
      <c r="DP202" s="39"/>
      <c r="DQ202" s="39"/>
      <c r="DR202" s="39"/>
      <c r="DS202" s="51"/>
      <c r="DT202" s="35"/>
      <c r="DU202" s="39"/>
      <c r="DV202" s="39"/>
      <c r="DW202" s="39"/>
    </row>
    <row r="203" spans="1:127" x14ac:dyDescent="0.2">
      <c r="C203" t="s">
        <v>48</v>
      </c>
      <c r="O203" s="51"/>
      <c r="P203" s="35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51"/>
      <c r="AB203" s="35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51"/>
      <c r="AN203" s="35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51"/>
      <c r="AZ203" s="35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51"/>
      <c r="BL203" s="35"/>
      <c r="BM203" s="39"/>
      <c r="BN203" s="39"/>
      <c r="BO203" s="39"/>
      <c r="BP203" s="39"/>
      <c r="BQ203" s="39"/>
      <c r="BR203" s="39"/>
      <c r="BS203" s="39"/>
      <c r="BT203" s="39"/>
      <c r="BU203" s="39"/>
      <c r="BV203" s="39"/>
      <c r="BW203" s="51"/>
      <c r="BX203" s="35"/>
      <c r="BY203" s="39"/>
      <c r="BZ203" s="39"/>
      <c r="CA203" s="39"/>
      <c r="CB203" s="39"/>
      <c r="CC203" s="39"/>
      <c r="CD203" s="39"/>
      <c r="CE203" s="39"/>
      <c r="CF203" s="39"/>
      <c r="CG203" s="39"/>
      <c r="CH203" s="39"/>
      <c r="CI203" s="51"/>
      <c r="CJ203" s="35"/>
      <c r="CK203" s="39"/>
      <c r="CL203" s="39"/>
      <c r="CM203" s="39"/>
      <c r="CN203" s="39"/>
      <c r="CO203" s="39"/>
      <c r="CP203" s="39"/>
      <c r="CQ203" s="39"/>
      <c r="CR203" s="39"/>
      <c r="CS203" s="39"/>
      <c r="CT203" s="39"/>
      <c r="CU203" s="51"/>
      <c r="CV203" s="35"/>
      <c r="CW203" s="39"/>
      <c r="CX203" s="39"/>
      <c r="CY203" s="39"/>
      <c r="CZ203" s="39"/>
      <c r="DA203" s="39"/>
      <c r="DB203" s="39"/>
      <c r="DC203" s="39"/>
      <c r="DD203" s="39"/>
      <c r="DE203" s="39"/>
      <c r="DF203" s="39"/>
      <c r="DG203" s="51"/>
      <c r="DH203" s="35"/>
      <c r="DI203" s="39"/>
      <c r="DJ203" s="39"/>
      <c r="DK203" s="39"/>
      <c r="DL203" s="39"/>
      <c r="DM203" s="39"/>
      <c r="DN203" s="39"/>
      <c r="DO203" s="39"/>
      <c r="DP203" s="39"/>
      <c r="DQ203" s="39"/>
      <c r="DR203" s="39"/>
      <c r="DS203" s="51"/>
      <c r="DT203" s="35"/>
      <c r="DU203" s="39"/>
      <c r="DV203" s="39"/>
      <c r="DW203" s="39"/>
    </row>
    <row r="204" spans="1:127" x14ac:dyDescent="0.2">
      <c r="D204" t="s">
        <v>37</v>
      </c>
      <c r="O204" s="51">
        <f>SUM(E92:P92)</f>
        <v>0</v>
      </c>
      <c r="P204" s="35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51">
        <f>SUM(Q92:AB92)</f>
        <v>0</v>
      </c>
      <c r="AB204" s="35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51">
        <f>SUM(AC92:AN92)</f>
        <v>0</v>
      </c>
      <c r="AN204" s="35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51">
        <f>SUM(AO92:AZ92)</f>
        <v>0</v>
      </c>
      <c r="AZ204" s="35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51">
        <f>SUM(BA92:BL92)</f>
        <v>0</v>
      </c>
      <c r="BL204" s="35"/>
      <c r="BM204" s="39"/>
      <c r="BN204" s="39"/>
      <c r="BO204" s="39"/>
      <c r="BP204" s="39"/>
      <c r="BQ204" s="39"/>
      <c r="BR204" s="39"/>
      <c r="BS204" s="39"/>
      <c r="BT204" s="39"/>
      <c r="BU204" s="39"/>
      <c r="BV204" s="39"/>
      <c r="BW204" s="51">
        <f>SUM(BM92:BX92)</f>
        <v>0</v>
      </c>
      <c r="BX204" s="35"/>
      <c r="BY204" s="39"/>
      <c r="BZ204" s="39"/>
      <c r="CA204" s="39"/>
      <c r="CB204" s="39"/>
      <c r="CC204" s="39"/>
      <c r="CD204" s="39"/>
      <c r="CE204" s="39"/>
      <c r="CF204" s="39"/>
      <c r="CG204" s="39"/>
      <c r="CH204" s="39"/>
      <c r="CI204" s="51">
        <f>SUM(BY92:CJ92)</f>
        <v>0</v>
      </c>
      <c r="CJ204" s="35"/>
      <c r="CK204" s="39"/>
      <c r="CL204" s="39"/>
      <c r="CM204" s="39"/>
      <c r="CN204" s="39"/>
      <c r="CO204" s="39"/>
      <c r="CP204" s="39"/>
      <c r="CQ204" s="39"/>
      <c r="CR204" s="39"/>
      <c r="CS204" s="39"/>
      <c r="CT204" s="39"/>
      <c r="CU204" s="51">
        <f>SUM(CK92:CV92)</f>
        <v>0</v>
      </c>
      <c r="CV204" s="35"/>
      <c r="CW204" s="39"/>
      <c r="CX204" s="39"/>
      <c r="CY204" s="39"/>
      <c r="CZ204" s="39"/>
      <c r="DA204" s="39"/>
      <c r="DB204" s="39"/>
      <c r="DC204" s="39"/>
      <c r="DD204" s="39"/>
      <c r="DE204" s="39"/>
      <c r="DF204" s="39"/>
      <c r="DG204" s="51">
        <f>SUM(CW92:DH92)</f>
        <v>0</v>
      </c>
      <c r="DH204" s="35"/>
      <c r="DI204" s="39"/>
      <c r="DJ204" s="39"/>
      <c r="DK204" s="39"/>
      <c r="DL204" s="39"/>
      <c r="DM204" s="39"/>
      <c r="DN204" s="39"/>
      <c r="DO204" s="39"/>
      <c r="DP204" s="39"/>
      <c r="DQ204" s="39"/>
      <c r="DR204" s="39"/>
      <c r="DS204" s="51">
        <f>SUM(DI92:DT92)</f>
        <v>0</v>
      </c>
      <c r="DT204" s="35"/>
      <c r="DU204" s="39"/>
      <c r="DV204" s="39"/>
      <c r="DW204" s="39"/>
    </row>
    <row r="205" spans="1:127" x14ac:dyDescent="0.2">
      <c r="D205" t="s">
        <v>49</v>
      </c>
      <c r="O205" s="51"/>
      <c r="P205" s="35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51"/>
      <c r="AB205" s="35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51"/>
      <c r="AN205" s="35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51"/>
      <c r="AZ205" s="35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51"/>
      <c r="BL205" s="35"/>
      <c r="BM205" s="39"/>
      <c r="BN205" s="39"/>
      <c r="BO205" s="39"/>
      <c r="BP205" s="39"/>
      <c r="BQ205" s="39"/>
      <c r="BR205" s="39"/>
      <c r="BS205" s="39"/>
      <c r="BT205" s="39"/>
      <c r="BU205" s="39"/>
      <c r="BV205" s="39"/>
      <c r="BW205" s="51"/>
      <c r="BX205" s="35"/>
      <c r="BY205" s="39"/>
      <c r="BZ205" s="39"/>
      <c r="CA205" s="39"/>
      <c r="CB205" s="39"/>
      <c r="CC205" s="39"/>
      <c r="CD205" s="39"/>
      <c r="CE205" s="39"/>
      <c r="CF205" s="39"/>
      <c r="CG205" s="39"/>
      <c r="CH205" s="39"/>
      <c r="CI205" s="51"/>
      <c r="CJ205" s="35"/>
      <c r="CK205" s="39"/>
      <c r="CL205" s="39"/>
      <c r="CM205" s="39"/>
      <c r="CN205" s="39"/>
      <c r="CO205" s="39"/>
      <c r="CP205" s="39"/>
      <c r="CQ205" s="39"/>
      <c r="CR205" s="39"/>
      <c r="CS205" s="39"/>
      <c r="CT205" s="39"/>
      <c r="CU205" s="51"/>
      <c r="CV205" s="35"/>
      <c r="CW205" s="39"/>
      <c r="CX205" s="39"/>
      <c r="CY205" s="39"/>
      <c r="CZ205" s="39"/>
      <c r="DA205" s="39"/>
      <c r="DB205" s="39"/>
      <c r="DC205" s="39"/>
      <c r="DD205" s="39"/>
      <c r="DE205" s="39"/>
      <c r="DF205" s="39"/>
      <c r="DG205" s="51"/>
      <c r="DH205" s="35"/>
      <c r="DI205" s="39"/>
      <c r="DJ205" s="39"/>
      <c r="DK205" s="39"/>
      <c r="DL205" s="39"/>
      <c r="DM205" s="39"/>
      <c r="DN205" s="39"/>
      <c r="DO205" s="39"/>
      <c r="DP205" s="39"/>
      <c r="DQ205" s="39"/>
      <c r="DR205" s="39"/>
      <c r="DS205" s="51"/>
      <c r="DT205" s="35"/>
      <c r="DU205" s="39"/>
      <c r="DV205" s="39"/>
      <c r="DW205" s="39"/>
    </row>
    <row r="206" spans="1:127" x14ac:dyDescent="0.2">
      <c r="D206" t="s">
        <v>50</v>
      </c>
      <c r="O206" s="51"/>
      <c r="P206" s="35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51"/>
      <c r="AB206" s="35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51"/>
      <c r="AN206" s="35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51"/>
      <c r="AZ206" s="35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51"/>
      <c r="BL206" s="35"/>
      <c r="BM206" s="39"/>
      <c r="BN206" s="39"/>
      <c r="BO206" s="39"/>
      <c r="BP206" s="39"/>
      <c r="BQ206" s="39"/>
      <c r="BR206" s="39"/>
      <c r="BS206" s="39"/>
      <c r="BT206" s="39"/>
      <c r="BU206" s="39"/>
      <c r="BV206" s="39"/>
      <c r="BW206" s="51"/>
      <c r="BX206" s="35"/>
      <c r="BY206" s="39"/>
      <c r="BZ206" s="39"/>
      <c r="CA206" s="39"/>
      <c r="CB206" s="39"/>
      <c r="CC206" s="39"/>
      <c r="CD206" s="39"/>
      <c r="CE206" s="39"/>
      <c r="CF206" s="39"/>
      <c r="CG206" s="39"/>
      <c r="CH206" s="39"/>
      <c r="CI206" s="51"/>
      <c r="CJ206" s="35"/>
      <c r="CK206" s="39"/>
      <c r="CL206" s="39"/>
      <c r="CM206" s="39"/>
      <c r="CN206" s="39"/>
      <c r="CO206" s="39"/>
      <c r="CP206" s="39"/>
      <c r="CQ206" s="39"/>
      <c r="CR206" s="39"/>
      <c r="CS206" s="39"/>
      <c r="CT206" s="39"/>
      <c r="CU206" s="51"/>
      <c r="CV206" s="35"/>
      <c r="CW206" s="39"/>
      <c r="CX206" s="39"/>
      <c r="CY206" s="39"/>
      <c r="CZ206" s="39"/>
      <c r="DA206" s="39"/>
      <c r="DB206" s="39"/>
      <c r="DC206" s="39"/>
      <c r="DD206" s="39"/>
      <c r="DE206" s="39"/>
      <c r="DF206" s="39"/>
      <c r="DG206" s="51"/>
      <c r="DH206" s="35"/>
      <c r="DI206" s="39"/>
      <c r="DJ206" s="39"/>
      <c r="DK206" s="39"/>
      <c r="DL206" s="39"/>
      <c r="DM206" s="39"/>
      <c r="DN206" s="39"/>
      <c r="DO206" s="39"/>
      <c r="DP206" s="39"/>
      <c r="DQ206" s="39"/>
      <c r="DR206" s="39"/>
      <c r="DS206" s="51"/>
      <c r="DT206" s="35"/>
      <c r="DU206" s="39"/>
      <c r="DV206" s="39"/>
      <c r="DW206" s="39"/>
    </row>
    <row r="207" spans="1:127" x14ac:dyDescent="0.2">
      <c r="D207" t="s">
        <v>51</v>
      </c>
      <c r="O207" s="51">
        <f t="shared" ref="O207:O212" si="189">SUM(E95:P95)</f>
        <v>0</v>
      </c>
      <c r="P207" s="35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51">
        <f t="shared" ref="AA207:AA212" si="190">SUM(Q95:AB95)</f>
        <v>0</v>
      </c>
      <c r="AB207" s="35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51">
        <f t="shared" ref="AM207:AM212" si="191">SUM(AC95:AN95)</f>
        <v>0</v>
      </c>
      <c r="AN207" s="35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51">
        <f t="shared" ref="AY207:AY212" si="192">SUM(AO95:AZ95)</f>
        <v>0</v>
      </c>
      <c r="AZ207" s="35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51">
        <f t="shared" ref="BK207:BK212" si="193">SUM(BA95:BL95)</f>
        <v>0</v>
      </c>
      <c r="BL207" s="35"/>
      <c r="BM207" s="39"/>
      <c r="BN207" s="39"/>
      <c r="BO207" s="39"/>
      <c r="BP207" s="39"/>
      <c r="BQ207" s="39"/>
      <c r="BR207" s="39"/>
      <c r="BS207" s="39"/>
      <c r="BT207" s="39"/>
      <c r="BU207" s="39"/>
      <c r="BV207" s="39"/>
      <c r="BW207" s="51">
        <f t="shared" ref="BW207:BW212" si="194">SUM(BM95:BX95)</f>
        <v>0</v>
      </c>
      <c r="BX207" s="35"/>
      <c r="BY207" s="39"/>
      <c r="BZ207" s="39"/>
      <c r="CA207" s="39"/>
      <c r="CB207" s="39"/>
      <c r="CC207" s="39"/>
      <c r="CD207" s="39"/>
      <c r="CE207" s="39"/>
      <c r="CF207" s="39"/>
      <c r="CG207" s="39"/>
      <c r="CH207" s="39"/>
      <c r="CI207" s="51">
        <f t="shared" ref="CI207:CI212" si="195">SUM(BY95:CJ95)</f>
        <v>0</v>
      </c>
      <c r="CJ207" s="35"/>
      <c r="CK207" s="39"/>
      <c r="CL207" s="39"/>
      <c r="CM207" s="39"/>
      <c r="CN207" s="39"/>
      <c r="CO207" s="39"/>
      <c r="CP207" s="39"/>
      <c r="CQ207" s="39"/>
      <c r="CR207" s="39"/>
      <c r="CS207" s="39"/>
      <c r="CT207" s="39"/>
      <c r="CU207" s="51">
        <f t="shared" ref="CU207:CU212" si="196">SUM(CK95:CV95)</f>
        <v>0</v>
      </c>
      <c r="CV207" s="35"/>
      <c r="CW207" s="39"/>
      <c r="CX207" s="39"/>
      <c r="CY207" s="39"/>
      <c r="CZ207" s="39"/>
      <c r="DA207" s="39"/>
      <c r="DB207" s="39"/>
      <c r="DC207" s="39"/>
      <c r="DD207" s="39"/>
      <c r="DE207" s="39"/>
      <c r="DF207" s="39"/>
      <c r="DG207" s="51">
        <f t="shared" ref="DG207:DG212" si="197">SUM(CW95:DH95)</f>
        <v>0</v>
      </c>
      <c r="DH207" s="35"/>
      <c r="DI207" s="39"/>
      <c r="DJ207" s="39"/>
      <c r="DK207" s="39"/>
      <c r="DL207" s="39"/>
      <c r="DM207" s="39"/>
      <c r="DN207" s="39"/>
      <c r="DO207" s="39"/>
      <c r="DP207" s="39"/>
      <c r="DQ207" s="39"/>
      <c r="DR207" s="39"/>
      <c r="DS207" s="51">
        <f t="shared" ref="DS207:DS212" si="198">SUM(DI95:DT95)</f>
        <v>0</v>
      </c>
      <c r="DT207" s="35"/>
      <c r="DU207" s="39"/>
      <c r="DV207" s="39"/>
      <c r="DW207" s="39"/>
    </row>
    <row r="208" spans="1:127" x14ac:dyDescent="0.2">
      <c r="D208" t="s">
        <v>52</v>
      </c>
      <c r="O208" s="51">
        <f t="shared" si="189"/>
        <v>0</v>
      </c>
      <c r="P208" s="35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51">
        <f t="shared" si="190"/>
        <v>0</v>
      </c>
      <c r="AB208" s="35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51">
        <f t="shared" si="191"/>
        <v>0</v>
      </c>
      <c r="AN208" s="35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51">
        <f t="shared" si="192"/>
        <v>0</v>
      </c>
      <c r="AZ208" s="35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51">
        <f t="shared" si="193"/>
        <v>0</v>
      </c>
      <c r="BL208" s="35"/>
      <c r="BM208" s="39"/>
      <c r="BN208" s="39"/>
      <c r="BO208" s="39"/>
      <c r="BP208" s="39"/>
      <c r="BQ208" s="39"/>
      <c r="BR208" s="39"/>
      <c r="BS208" s="39"/>
      <c r="BT208" s="39"/>
      <c r="BU208" s="39"/>
      <c r="BV208" s="39"/>
      <c r="BW208" s="51">
        <f t="shared" si="194"/>
        <v>0</v>
      </c>
      <c r="BX208" s="35"/>
      <c r="BY208" s="39"/>
      <c r="BZ208" s="39"/>
      <c r="CA208" s="39"/>
      <c r="CB208" s="39"/>
      <c r="CC208" s="39"/>
      <c r="CD208" s="39"/>
      <c r="CE208" s="39"/>
      <c r="CF208" s="39"/>
      <c r="CG208" s="39"/>
      <c r="CH208" s="39"/>
      <c r="CI208" s="51">
        <f t="shared" si="195"/>
        <v>0</v>
      </c>
      <c r="CJ208" s="35"/>
      <c r="CK208" s="39"/>
      <c r="CL208" s="39"/>
      <c r="CM208" s="39"/>
      <c r="CN208" s="39"/>
      <c r="CO208" s="39"/>
      <c r="CP208" s="39"/>
      <c r="CQ208" s="39"/>
      <c r="CR208" s="39"/>
      <c r="CS208" s="39"/>
      <c r="CT208" s="39"/>
      <c r="CU208" s="51">
        <f t="shared" si="196"/>
        <v>0</v>
      </c>
      <c r="CV208" s="35"/>
      <c r="CW208" s="39"/>
      <c r="CX208" s="39"/>
      <c r="CY208" s="39"/>
      <c r="CZ208" s="39"/>
      <c r="DA208" s="39"/>
      <c r="DB208" s="39"/>
      <c r="DC208" s="39"/>
      <c r="DD208" s="39"/>
      <c r="DE208" s="39"/>
      <c r="DF208" s="39"/>
      <c r="DG208" s="51">
        <f t="shared" si="197"/>
        <v>0</v>
      </c>
      <c r="DH208" s="35"/>
      <c r="DI208" s="39"/>
      <c r="DJ208" s="39"/>
      <c r="DK208" s="39"/>
      <c r="DL208" s="39"/>
      <c r="DM208" s="39"/>
      <c r="DN208" s="39"/>
      <c r="DO208" s="39"/>
      <c r="DP208" s="39"/>
      <c r="DQ208" s="39"/>
      <c r="DR208" s="39"/>
      <c r="DS208" s="51">
        <f t="shared" si="198"/>
        <v>0</v>
      </c>
      <c r="DT208" s="35"/>
      <c r="DU208" s="39"/>
      <c r="DV208" s="39"/>
      <c r="DW208" s="39"/>
    </row>
    <row r="209" spans="1:127" x14ac:dyDescent="0.2">
      <c r="D209" t="s">
        <v>53</v>
      </c>
      <c r="O209" s="53">
        <f t="shared" si="189"/>
        <v>0</v>
      </c>
      <c r="P209" s="35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53">
        <f t="shared" si="190"/>
        <v>0</v>
      </c>
      <c r="AB209" s="35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53">
        <f t="shared" si="191"/>
        <v>0</v>
      </c>
      <c r="AN209" s="35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53">
        <f t="shared" si="192"/>
        <v>0</v>
      </c>
      <c r="AZ209" s="35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53">
        <f t="shared" si="193"/>
        <v>0</v>
      </c>
      <c r="BL209" s="35"/>
      <c r="BM209" s="39"/>
      <c r="BN209" s="39"/>
      <c r="BO209" s="39"/>
      <c r="BP209" s="39"/>
      <c r="BQ209" s="39"/>
      <c r="BR209" s="39"/>
      <c r="BS209" s="39"/>
      <c r="BT209" s="39"/>
      <c r="BU209" s="39"/>
      <c r="BV209" s="39"/>
      <c r="BW209" s="53">
        <f t="shared" si="194"/>
        <v>0</v>
      </c>
      <c r="BX209" s="35"/>
      <c r="BY209" s="39"/>
      <c r="BZ209" s="39"/>
      <c r="CA209" s="39"/>
      <c r="CB209" s="39"/>
      <c r="CC209" s="39"/>
      <c r="CD209" s="39"/>
      <c r="CE209" s="39"/>
      <c r="CF209" s="39"/>
      <c r="CG209" s="39"/>
      <c r="CH209" s="39"/>
      <c r="CI209" s="53">
        <f t="shared" si="195"/>
        <v>0</v>
      </c>
      <c r="CJ209" s="35"/>
      <c r="CK209" s="39"/>
      <c r="CL209" s="39"/>
      <c r="CM209" s="39"/>
      <c r="CN209" s="39"/>
      <c r="CO209" s="39"/>
      <c r="CP209" s="39"/>
      <c r="CQ209" s="39"/>
      <c r="CR209" s="39"/>
      <c r="CS209" s="39"/>
      <c r="CT209" s="39"/>
      <c r="CU209" s="53">
        <f t="shared" si="196"/>
        <v>0</v>
      </c>
      <c r="CV209" s="35"/>
      <c r="CW209" s="39"/>
      <c r="CX209" s="39"/>
      <c r="CY209" s="39"/>
      <c r="CZ209" s="39"/>
      <c r="DA209" s="39"/>
      <c r="DB209" s="39"/>
      <c r="DC209" s="39"/>
      <c r="DD209" s="39"/>
      <c r="DE209" s="39"/>
      <c r="DF209" s="39"/>
      <c r="DG209" s="53">
        <f t="shared" si="197"/>
        <v>0</v>
      </c>
      <c r="DH209" s="35"/>
      <c r="DI209" s="39"/>
      <c r="DJ209" s="39"/>
      <c r="DK209" s="39"/>
      <c r="DL209" s="39"/>
      <c r="DM209" s="39"/>
      <c r="DN209" s="39"/>
      <c r="DO209" s="39"/>
      <c r="DP209" s="39"/>
      <c r="DQ209" s="39"/>
      <c r="DR209" s="39"/>
      <c r="DS209" s="53">
        <f t="shared" si="198"/>
        <v>0</v>
      </c>
      <c r="DT209" s="35"/>
      <c r="DU209" s="39"/>
      <c r="DV209" s="39"/>
      <c r="DW209" s="39"/>
    </row>
    <row r="210" spans="1:127" x14ac:dyDescent="0.2">
      <c r="A210" s="18"/>
      <c r="B210" s="18"/>
      <c r="C210" s="18"/>
      <c r="D210" s="18" t="s">
        <v>54</v>
      </c>
      <c r="O210" s="53">
        <f t="shared" si="189"/>
        <v>0</v>
      </c>
      <c r="P210" s="60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53">
        <f t="shared" si="190"/>
        <v>0</v>
      </c>
      <c r="AB210" s="60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53">
        <f t="shared" si="191"/>
        <v>0</v>
      </c>
      <c r="AN210" s="60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53">
        <f t="shared" si="192"/>
        <v>0</v>
      </c>
      <c r="AZ210" s="60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53">
        <f t="shared" si="193"/>
        <v>0</v>
      </c>
      <c r="BL210" s="60"/>
      <c r="BM210" s="39"/>
      <c r="BN210" s="39"/>
      <c r="BO210" s="39"/>
      <c r="BP210" s="39"/>
      <c r="BQ210" s="39"/>
      <c r="BR210" s="39"/>
      <c r="BS210" s="39"/>
      <c r="BT210" s="39"/>
      <c r="BU210" s="39"/>
      <c r="BV210" s="39"/>
      <c r="BW210" s="53">
        <f t="shared" si="194"/>
        <v>0</v>
      </c>
      <c r="BX210" s="60"/>
      <c r="BY210" s="39"/>
      <c r="BZ210" s="39"/>
      <c r="CA210" s="39"/>
      <c r="CB210" s="39"/>
      <c r="CC210" s="39"/>
      <c r="CD210" s="39"/>
      <c r="CE210" s="39"/>
      <c r="CF210" s="39"/>
      <c r="CG210" s="39"/>
      <c r="CH210" s="39"/>
      <c r="CI210" s="53">
        <f t="shared" si="195"/>
        <v>0</v>
      </c>
      <c r="CJ210" s="60"/>
      <c r="CK210" s="39"/>
      <c r="CL210" s="39"/>
      <c r="CM210" s="39"/>
      <c r="CN210" s="39"/>
      <c r="CO210" s="39"/>
      <c r="CP210" s="39"/>
      <c r="CQ210" s="39"/>
      <c r="CR210" s="39"/>
      <c r="CS210" s="39"/>
      <c r="CT210" s="39"/>
      <c r="CU210" s="53">
        <f t="shared" si="196"/>
        <v>0</v>
      </c>
      <c r="CV210" s="60"/>
      <c r="CW210" s="39"/>
      <c r="CX210" s="39"/>
      <c r="CY210" s="39"/>
      <c r="CZ210" s="39"/>
      <c r="DA210" s="39"/>
      <c r="DB210" s="39"/>
      <c r="DC210" s="39"/>
      <c r="DD210" s="39"/>
      <c r="DE210" s="39"/>
      <c r="DF210" s="39"/>
      <c r="DG210" s="53">
        <f t="shared" si="197"/>
        <v>0</v>
      </c>
      <c r="DH210" s="60"/>
      <c r="DI210" s="39"/>
      <c r="DJ210" s="39"/>
      <c r="DK210" s="39"/>
      <c r="DL210" s="39"/>
      <c r="DM210" s="39"/>
      <c r="DN210" s="39"/>
      <c r="DO210" s="39"/>
      <c r="DP210" s="39"/>
      <c r="DQ210" s="39"/>
      <c r="DR210" s="39"/>
      <c r="DS210" s="53">
        <f t="shared" si="198"/>
        <v>0</v>
      </c>
      <c r="DT210" s="60"/>
      <c r="DU210" s="39"/>
      <c r="DV210" s="39"/>
      <c r="DW210" s="39"/>
    </row>
    <row r="211" spans="1:127" x14ac:dyDescent="0.2">
      <c r="D211" t="s">
        <v>55</v>
      </c>
      <c r="O211" s="53">
        <f t="shared" si="189"/>
        <v>0</v>
      </c>
      <c r="P211" s="35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53">
        <f t="shared" si="190"/>
        <v>0</v>
      </c>
      <c r="AB211" s="35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53">
        <f t="shared" si="191"/>
        <v>0</v>
      </c>
      <c r="AN211" s="35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53">
        <f t="shared" si="192"/>
        <v>0</v>
      </c>
      <c r="AZ211" s="35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53">
        <f t="shared" si="193"/>
        <v>0</v>
      </c>
      <c r="BL211" s="35"/>
      <c r="BM211" s="39"/>
      <c r="BN211" s="39"/>
      <c r="BO211" s="39"/>
      <c r="BP211" s="39"/>
      <c r="BQ211" s="39"/>
      <c r="BR211" s="39"/>
      <c r="BS211" s="39"/>
      <c r="BT211" s="39"/>
      <c r="BU211" s="39"/>
      <c r="BV211" s="39"/>
      <c r="BW211" s="53">
        <f t="shared" si="194"/>
        <v>0</v>
      </c>
      <c r="BX211" s="35"/>
      <c r="BY211" s="39"/>
      <c r="BZ211" s="39"/>
      <c r="CA211" s="39"/>
      <c r="CB211" s="39"/>
      <c r="CC211" s="39"/>
      <c r="CD211" s="39"/>
      <c r="CE211" s="39"/>
      <c r="CF211" s="39"/>
      <c r="CG211" s="39"/>
      <c r="CH211" s="39"/>
      <c r="CI211" s="53">
        <f t="shared" si="195"/>
        <v>0</v>
      </c>
      <c r="CJ211" s="35"/>
      <c r="CK211" s="39"/>
      <c r="CL211" s="39"/>
      <c r="CM211" s="39"/>
      <c r="CN211" s="39"/>
      <c r="CO211" s="39"/>
      <c r="CP211" s="39"/>
      <c r="CQ211" s="39"/>
      <c r="CR211" s="39"/>
      <c r="CS211" s="39"/>
      <c r="CT211" s="39"/>
      <c r="CU211" s="53">
        <f t="shared" si="196"/>
        <v>0</v>
      </c>
      <c r="CV211" s="35"/>
      <c r="CW211" s="39"/>
      <c r="CX211" s="39"/>
      <c r="CY211" s="39"/>
      <c r="CZ211" s="39"/>
      <c r="DA211" s="39"/>
      <c r="DB211" s="39"/>
      <c r="DC211" s="39"/>
      <c r="DD211" s="39"/>
      <c r="DE211" s="39"/>
      <c r="DF211" s="39"/>
      <c r="DG211" s="53">
        <f t="shared" si="197"/>
        <v>0</v>
      </c>
      <c r="DH211" s="35"/>
      <c r="DI211" s="39"/>
      <c r="DJ211" s="39"/>
      <c r="DK211" s="39"/>
      <c r="DL211" s="39"/>
      <c r="DM211" s="39"/>
      <c r="DN211" s="39"/>
      <c r="DO211" s="39"/>
      <c r="DP211" s="39"/>
      <c r="DQ211" s="39"/>
      <c r="DR211" s="39"/>
      <c r="DS211" s="53">
        <f t="shared" si="198"/>
        <v>0</v>
      </c>
      <c r="DT211" s="35"/>
      <c r="DU211" s="39"/>
      <c r="DV211" s="39"/>
      <c r="DW211" s="39"/>
    </row>
    <row r="212" spans="1:127" x14ac:dyDescent="0.2">
      <c r="D212" t="s">
        <v>401</v>
      </c>
      <c r="O212" s="52">
        <f t="shared" si="189"/>
        <v>0</v>
      </c>
      <c r="P212" s="35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52">
        <f t="shared" si="190"/>
        <v>0</v>
      </c>
      <c r="AB212" s="35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52">
        <f t="shared" si="191"/>
        <v>0</v>
      </c>
      <c r="AN212" s="35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52">
        <f t="shared" si="192"/>
        <v>0</v>
      </c>
      <c r="AZ212" s="35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52">
        <f t="shared" si="193"/>
        <v>0</v>
      </c>
      <c r="BL212" s="35"/>
      <c r="BM212" s="39"/>
      <c r="BN212" s="39"/>
      <c r="BO212" s="39"/>
      <c r="BP212" s="39"/>
      <c r="BQ212" s="39"/>
      <c r="BR212" s="39"/>
      <c r="BS212" s="39"/>
      <c r="BT212" s="39"/>
      <c r="BU212" s="39"/>
      <c r="BV212" s="39"/>
      <c r="BW212" s="52">
        <f t="shared" si="194"/>
        <v>0</v>
      </c>
      <c r="BX212" s="35"/>
      <c r="BY212" s="39"/>
      <c r="BZ212" s="39"/>
      <c r="CA212" s="39"/>
      <c r="CB212" s="39"/>
      <c r="CC212" s="39"/>
      <c r="CD212" s="39"/>
      <c r="CE212" s="39"/>
      <c r="CF212" s="39"/>
      <c r="CG212" s="39"/>
      <c r="CH212" s="39"/>
      <c r="CI212" s="52">
        <f t="shared" si="195"/>
        <v>0</v>
      </c>
      <c r="CJ212" s="35"/>
      <c r="CK212" s="39"/>
      <c r="CL212" s="39"/>
      <c r="CM212" s="39"/>
      <c r="CN212" s="39"/>
      <c r="CO212" s="39"/>
      <c r="CP212" s="39"/>
      <c r="CQ212" s="39"/>
      <c r="CR212" s="39"/>
      <c r="CS212" s="39"/>
      <c r="CT212" s="39"/>
      <c r="CU212" s="52">
        <f t="shared" si="196"/>
        <v>0</v>
      </c>
      <c r="CV212" s="35"/>
      <c r="CW212" s="39"/>
      <c r="CX212" s="39"/>
      <c r="CY212" s="39"/>
      <c r="CZ212" s="39"/>
      <c r="DA212" s="39"/>
      <c r="DB212" s="39"/>
      <c r="DC212" s="39"/>
      <c r="DD212" s="39"/>
      <c r="DE212" s="39"/>
      <c r="DF212" s="39"/>
      <c r="DG212" s="52">
        <f t="shared" si="197"/>
        <v>0</v>
      </c>
      <c r="DH212" s="35"/>
      <c r="DI212" s="39"/>
      <c r="DJ212" s="39"/>
      <c r="DK212" s="39"/>
      <c r="DL212" s="39"/>
      <c r="DM212" s="39"/>
      <c r="DN212" s="39"/>
      <c r="DO212" s="39"/>
      <c r="DP212" s="39"/>
      <c r="DQ212" s="39"/>
      <c r="DR212" s="39"/>
      <c r="DS212" s="52">
        <f t="shared" si="198"/>
        <v>0</v>
      </c>
      <c r="DT212" s="35"/>
      <c r="DU212" s="39"/>
      <c r="DV212" s="39"/>
      <c r="DW212" s="39"/>
    </row>
    <row r="213" spans="1:127" x14ac:dyDescent="0.2">
      <c r="O213" s="51"/>
      <c r="P213" s="35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51"/>
      <c r="AB213" s="35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51"/>
      <c r="AN213" s="35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51"/>
      <c r="AZ213" s="35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51"/>
      <c r="BL213" s="35"/>
      <c r="BM213" s="39"/>
      <c r="BN213" s="39"/>
      <c r="BO213" s="39"/>
      <c r="BP213" s="39"/>
      <c r="BQ213" s="39"/>
      <c r="BR213" s="39"/>
      <c r="BS213" s="39"/>
      <c r="BT213" s="39"/>
      <c r="BU213" s="39"/>
      <c r="BV213" s="39"/>
      <c r="BW213" s="51"/>
      <c r="BX213" s="35"/>
      <c r="BY213" s="39"/>
      <c r="BZ213" s="39"/>
      <c r="CA213" s="39"/>
      <c r="CB213" s="39"/>
      <c r="CC213" s="39"/>
      <c r="CD213" s="39"/>
      <c r="CE213" s="39"/>
      <c r="CF213" s="39"/>
      <c r="CG213" s="39"/>
      <c r="CH213" s="39"/>
      <c r="CI213" s="51"/>
      <c r="CJ213" s="35"/>
      <c r="CK213" s="39"/>
      <c r="CL213" s="39"/>
      <c r="CM213" s="39"/>
      <c r="CN213" s="39"/>
      <c r="CO213" s="39"/>
      <c r="CP213" s="39"/>
      <c r="CQ213" s="39"/>
      <c r="CR213" s="39"/>
      <c r="CS213" s="39"/>
      <c r="CT213" s="39"/>
      <c r="CU213" s="51"/>
      <c r="CV213" s="35"/>
      <c r="CW213" s="39"/>
      <c r="CX213" s="39"/>
      <c r="CY213" s="39"/>
      <c r="CZ213" s="39"/>
      <c r="DA213" s="39"/>
      <c r="DB213" s="39"/>
      <c r="DC213" s="39"/>
      <c r="DD213" s="39"/>
      <c r="DE213" s="39"/>
      <c r="DF213" s="39"/>
      <c r="DG213" s="51"/>
      <c r="DH213" s="35"/>
      <c r="DI213" s="39"/>
      <c r="DJ213" s="39"/>
      <c r="DK213" s="39"/>
      <c r="DL213" s="39"/>
      <c r="DM213" s="39"/>
      <c r="DN213" s="39"/>
      <c r="DO213" s="39"/>
      <c r="DP213" s="39"/>
      <c r="DQ213" s="39"/>
      <c r="DR213" s="39"/>
      <c r="DS213" s="51"/>
      <c r="DT213" s="35"/>
      <c r="DU213" s="39"/>
      <c r="DV213" s="39"/>
      <c r="DW213" s="39"/>
    </row>
    <row r="214" spans="1:127" x14ac:dyDescent="0.2">
      <c r="A214" s="2" t="s">
        <v>56</v>
      </c>
      <c r="O214" s="51"/>
      <c r="P214" s="35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51"/>
      <c r="AB214" s="35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51"/>
      <c r="AN214" s="35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51"/>
      <c r="AZ214" s="35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51"/>
      <c r="BL214" s="35"/>
      <c r="BM214" s="39"/>
      <c r="BN214" s="39"/>
      <c r="BO214" s="39"/>
      <c r="BP214" s="39"/>
      <c r="BQ214" s="39"/>
      <c r="BR214" s="39"/>
      <c r="BS214" s="39"/>
      <c r="BT214" s="39"/>
      <c r="BU214" s="39"/>
      <c r="BV214" s="39"/>
      <c r="BW214" s="51"/>
      <c r="BX214" s="35"/>
      <c r="BY214" s="39"/>
      <c r="BZ214" s="39"/>
      <c r="CA214" s="39"/>
      <c r="CB214" s="39"/>
      <c r="CC214" s="39"/>
      <c r="CD214" s="39"/>
      <c r="CE214" s="39"/>
      <c r="CF214" s="39"/>
      <c r="CG214" s="39"/>
      <c r="CH214" s="39"/>
      <c r="CI214" s="51"/>
      <c r="CJ214" s="35"/>
      <c r="CK214" s="39"/>
      <c r="CL214" s="39"/>
      <c r="CM214" s="39"/>
      <c r="CN214" s="39"/>
      <c r="CO214" s="39"/>
      <c r="CP214" s="39"/>
      <c r="CQ214" s="39"/>
      <c r="CR214" s="39"/>
      <c r="CS214" s="39"/>
      <c r="CT214" s="39"/>
      <c r="CU214" s="51"/>
      <c r="CV214" s="35"/>
      <c r="CW214" s="39"/>
      <c r="CX214" s="39"/>
      <c r="CY214" s="39"/>
      <c r="CZ214" s="39"/>
      <c r="DA214" s="39"/>
      <c r="DB214" s="39"/>
      <c r="DC214" s="39"/>
      <c r="DD214" s="39"/>
      <c r="DE214" s="39"/>
      <c r="DF214" s="39"/>
      <c r="DG214" s="51"/>
      <c r="DH214" s="35"/>
      <c r="DI214" s="39"/>
      <c r="DJ214" s="39"/>
      <c r="DK214" s="39"/>
      <c r="DL214" s="39"/>
      <c r="DM214" s="39"/>
      <c r="DN214" s="39"/>
      <c r="DO214" s="39"/>
      <c r="DP214" s="39"/>
      <c r="DQ214" s="39"/>
      <c r="DR214" s="39"/>
      <c r="DS214" s="51"/>
      <c r="DT214" s="35"/>
      <c r="DU214" s="39"/>
      <c r="DV214" s="39"/>
      <c r="DW214" s="39"/>
    </row>
    <row r="215" spans="1:127" x14ac:dyDescent="0.2">
      <c r="B215" s="2" t="s">
        <v>57</v>
      </c>
      <c r="O215" s="51">
        <f ca="1">SUM(O201:O212)</f>
        <v>0</v>
      </c>
      <c r="P215" s="35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51">
        <f ca="1">SUM(AA201:AA212)</f>
        <v>0</v>
      </c>
      <c r="AB215" s="35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51">
        <f ca="1">SUM(AM201:AM212)</f>
        <v>0</v>
      </c>
      <c r="AN215" s="35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51">
        <f ca="1">SUM(AY201:AY212)</f>
        <v>0</v>
      </c>
      <c r="AZ215" s="35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51">
        <f ca="1">SUM(BK201:BK212)</f>
        <v>0</v>
      </c>
      <c r="BL215" s="35"/>
      <c r="BM215" s="39"/>
      <c r="BN215" s="39"/>
      <c r="BO215" s="39"/>
      <c r="BP215" s="39"/>
      <c r="BQ215" s="39"/>
      <c r="BR215" s="39"/>
      <c r="BS215" s="39"/>
      <c r="BT215" s="39"/>
      <c r="BU215" s="39"/>
      <c r="BV215" s="39"/>
      <c r="BW215" s="51">
        <f ca="1">SUM(BW201:BW212)</f>
        <v>0</v>
      </c>
      <c r="BX215" s="35"/>
      <c r="BY215" s="39"/>
      <c r="BZ215" s="39"/>
      <c r="CA215" s="39"/>
      <c r="CB215" s="39"/>
      <c r="CC215" s="39"/>
      <c r="CD215" s="39"/>
      <c r="CE215" s="39"/>
      <c r="CF215" s="39"/>
      <c r="CG215" s="39"/>
      <c r="CH215" s="39"/>
      <c r="CI215" s="51">
        <f ca="1">SUM(CI201:CI212)</f>
        <v>0</v>
      </c>
      <c r="CJ215" s="35"/>
      <c r="CK215" s="39"/>
      <c r="CL215" s="39"/>
      <c r="CM215" s="39"/>
      <c r="CN215" s="39"/>
      <c r="CO215" s="39"/>
      <c r="CP215" s="39"/>
      <c r="CQ215" s="39"/>
      <c r="CR215" s="39"/>
      <c r="CS215" s="39"/>
      <c r="CT215" s="39"/>
      <c r="CU215" s="51">
        <f ca="1">SUM(CU201:CU212)</f>
        <v>0</v>
      </c>
      <c r="CV215" s="35"/>
      <c r="CW215" s="39"/>
      <c r="CX215" s="39"/>
      <c r="CY215" s="39"/>
      <c r="CZ215" s="39"/>
      <c r="DA215" s="39"/>
      <c r="DB215" s="39"/>
      <c r="DC215" s="39"/>
      <c r="DD215" s="39"/>
      <c r="DE215" s="39"/>
      <c r="DF215" s="39"/>
      <c r="DG215" s="51">
        <f ca="1">SUM(DG201:DG212)</f>
        <v>0</v>
      </c>
      <c r="DH215" s="35"/>
      <c r="DI215" s="39"/>
      <c r="DJ215" s="39"/>
      <c r="DK215" s="39"/>
      <c r="DL215" s="39"/>
      <c r="DM215" s="39"/>
      <c r="DN215" s="39"/>
      <c r="DO215" s="39"/>
      <c r="DP215" s="39"/>
      <c r="DQ215" s="39"/>
      <c r="DR215" s="39"/>
      <c r="DS215" s="51">
        <f ca="1">SUM(DS201:DS212)</f>
        <v>0</v>
      </c>
      <c r="DT215" s="35"/>
      <c r="DU215" s="39"/>
      <c r="DV215" s="39"/>
      <c r="DW215" s="39"/>
    </row>
    <row r="216" spans="1:127" x14ac:dyDescent="0.2">
      <c r="O216" s="51"/>
      <c r="P216" s="35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51"/>
      <c r="AB216" s="35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51"/>
      <c r="AN216" s="35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51"/>
      <c r="AZ216" s="35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51"/>
      <c r="BL216" s="35"/>
      <c r="BM216" s="39"/>
      <c r="BN216" s="39"/>
      <c r="BO216" s="39"/>
      <c r="BP216" s="39"/>
      <c r="BQ216" s="39"/>
      <c r="BR216" s="39"/>
      <c r="BS216" s="39"/>
      <c r="BT216" s="39"/>
      <c r="BU216" s="39"/>
      <c r="BV216" s="39"/>
      <c r="BW216" s="51"/>
      <c r="BX216" s="35"/>
      <c r="BY216" s="39"/>
      <c r="BZ216" s="39"/>
      <c r="CA216" s="39"/>
      <c r="CB216" s="39"/>
      <c r="CC216" s="39"/>
      <c r="CD216" s="39"/>
      <c r="CE216" s="39"/>
      <c r="CF216" s="39"/>
      <c r="CG216" s="39"/>
      <c r="CH216" s="39"/>
      <c r="CI216" s="51"/>
      <c r="CJ216" s="35"/>
      <c r="CK216" s="39"/>
      <c r="CL216" s="39"/>
      <c r="CM216" s="39"/>
      <c r="CN216" s="39"/>
      <c r="CO216" s="39"/>
      <c r="CP216" s="39"/>
      <c r="CQ216" s="39"/>
      <c r="CR216" s="39"/>
      <c r="CS216" s="39"/>
      <c r="CT216" s="39"/>
      <c r="CU216" s="51"/>
      <c r="CV216" s="35"/>
      <c r="CW216" s="39"/>
      <c r="CX216" s="39"/>
      <c r="CY216" s="39"/>
      <c r="CZ216" s="39"/>
      <c r="DA216" s="39"/>
      <c r="DB216" s="39"/>
      <c r="DC216" s="39"/>
      <c r="DD216" s="39"/>
      <c r="DE216" s="39"/>
      <c r="DF216" s="39"/>
      <c r="DG216" s="51"/>
      <c r="DH216" s="35"/>
      <c r="DI216" s="39"/>
      <c r="DJ216" s="39"/>
      <c r="DK216" s="39"/>
      <c r="DL216" s="39"/>
      <c r="DM216" s="39"/>
      <c r="DN216" s="39"/>
      <c r="DO216" s="39"/>
      <c r="DP216" s="39"/>
      <c r="DQ216" s="39"/>
      <c r="DR216" s="39"/>
      <c r="DS216" s="51"/>
      <c r="DT216" s="35"/>
      <c r="DU216" s="39"/>
      <c r="DV216" s="39"/>
      <c r="DW216" s="39"/>
    </row>
    <row r="217" spans="1:127" x14ac:dyDescent="0.2">
      <c r="A217" s="2" t="s">
        <v>58</v>
      </c>
      <c r="O217" s="51"/>
      <c r="P217" s="35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51"/>
      <c r="AB217" s="35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51"/>
      <c r="AN217" s="35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51"/>
      <c r="AZ217" s="35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51"/>
      <c r="BL217" s="35"/>
      <c r="BM217" s="39"/>
      <c r="BN217" s="39"/>
      <c r="BO217" s="39"/>
      <c r="BP217" s="39"/>
      <c r="BQ217" s="39"/>
      <c r="BR217" s="39"/>
      <c r="BS217" s="39"/>
      <c r="BT217" s="39"/>
      <c r="BU217" s="39"/>
      <c r="BV217" s="39"/>
      <c r="BW217" s="51"/>
      <c r="BX217" s="35"/>
      <c r="BY217" s="39"/>
      <c r="BZ217" s="39"/>
      <c r="CA217" s="39"/>
      <c r="CB217" s="39"/>
      <c r="CC217" s="39"/>
      <c r="CD217" s="39"/>
      <c r="CE217" s="39"/>
      <c r="CF217" s="39"/>
      <c r="CG217" s="39"/>
      <c r="CH217" s="39"/>
      <c r="CI217" s="51"/>
      <c r="CJ217" s="35"/>
      <c r="CK217" s="39"/>
      <c r="CL217" s="39"/>
      <c r="CM217" s="39"/>
      <c r="CN217" s="39"/>
      <c r="CO217" s="39"/>
      <c r="CP217" s="39"/>
      <c r="CQ217" s="39"/>
      <c r="CR217" s="39"/>
      <c r="CS217" s="39"/>
      <c r="CT217" s="39"/>
      <c r="CU217" s="51"/>
      <c r="CV217" s="35"/>
      <c r="CW217" s="39"/>
      <c r="CX217" s="39"/>
      <c r="CY217" s="39"/>
      <c r="CZ217" s="39"/>
      <c r="DA217" s="39"/>
      <c r="DB217" s="39"/>
      <c r="DC217" s="39"/>
      <c r="DD217" s="39"/>
      <c r="DE217" s="39"/>
      <c r="DF217" s="39"/>
      <c r="DG217" s="51"/>
      <c r="DH217" s="35"/>
      <c r="DI217" s="39"/>
      <c r="DJ217" s="39"/>
      <c r="DK217" s="39"/>
      <c r="DL217" s="39"/>
      <c r="DM217" s="39"/>
      <c r="DN217" s="39"/>
      <c r="DO217" s="39"/>
      <c r="DP217" s="39"/>
      <c r="DQ217" s="39"/>
      <c r="DR217" s="39"/>
      <c r="DS217" s="51"/>
      <c r="DT217" s="35"/>
      <c r="DU217" s="39"/>
      <c r="DV217" s="39"/>
      <c r="DW217" s="39"/>
    </row>
    <row r="218" spans="1:127" x14ac:dyDescent="0.2">
      <c r="B218" s="2" t="s">
        <v>59</v>
      </c>
      <c r="O218" s="51"/>
      <c r="P218" s="35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51"/>
      <c r="AB218" s="35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51"/>
      <c r="AN218" s="35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51"/>
      <c r="AZ218" s="35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51"/>
      <c r="BL218" s="35"/>
      <c r="BM218" s="39"/>
      <c r="BN218" s="39"/>
      <c r="BO218" s="39"/>
      <c r="BP218" s="39"/>
      <c r="BQ218" s="39"/>
      <c r="BR218" s="39"/>
      <c r="BS218" s="39"/>
      <c r="BT218" s="39"/>
      <c r="BU218" s="39"/>
      <c r="BV218" s="39"/>
      <c r="BW218" s="51"/>
      <c r="BX218" s="35"/>
      <c r="BY218" s="39"/>
      <c r="BZ218" s="39"/>
      <c r="CA218" s="39"/>
      <c r="CB218" s="39"/>
      <c r="CC218" s="39"/>
      <c r="CD218" s="39"/>
      <c r="CE218" s="39"/>
      <c r="CF218" s="39"/>
      <c r="CG218" s="39"/>
      <c r="CH218" s="39"/>
      <c r="CI218" s="51"/>
      <c r="CJ218" s="35"/>
      <c r="CK218" s="39"/>
      <c r="CL218" s="39"/>
      <c r="CM218" s="39"/>
      <c r="CN218" s="39"/>
      <c r="CO218" s="39"/>
      <c r="CP218" s="39"/>
      <c r="CQ218" s="39"/>
      <c r="CR218" s="39"/>
      <c r="CS218" s="39"/>
      <c r="CT218" s="39"/>
      <c r="CU218" s="51"/>
      <c r="CV218" s="35"/>
      <c r="CW218" s="39"/>
      <c r="CX218" s="39"/>
      <c r="CY218" s="39"/>
      <c r="CZ218" s="39"/>
      <c r="DA218" s="39"/>
      <c r="DB218" s="39"/>
      <c r="DC218" s="39"/>
      <c r="DD218" s="39"/>
      <c r="DE218" s="39"/>
      <c r="DF218" s="39"/>
      <c r="DG218" s="51"/>
      <c r="DH218" s="35"/>
      <c r="DI218" s="39"/>
      <c r="DJ218" s="39"/>
      <c r="DK218" s="39"/>
      <c r="DL218" s="39"/>
      <c r="DM218" s="39"/>
      <c r="DN218" s="39"/>
      <c r="DO218" s="39"/>
      <c r="DP218" s="39"/>
      <c r="DQ218" s="39"/>
      <c r="DR218" s="39"/>
      <c r="DS218" s="51"/>
      <c r="DT218" s="35"/>
      <c r="DU218" s="39"/>
      <c r="DV218" s="39"/>
      <c r="DW218" s="39"/>
    </row>
    <row r="219" spans="1:127" x14ac:dyDescent="0.2">
      <c r="A219" s="18"/>
      <c r="B219" s="18" t="s">
        <v>60</v>
      </c>
      <c r="C219" s="18"/>
      <c r="D219" s="18"/>
      <c r="O219" s="53">
        <f>SUM(E107:P107)</f>
        <v>0</v>
      </c>
      <c r="P219" s="60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53">
        <f>SUM(Q107:AB107)</f>
        <v>0</v>
      </c>
      <c r="AB219" s="60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53">
        <f>SUM(AC107:AN107)</f>
        <v>0</v>
      </c>
      <c r="AN219" s="60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53">
        <f>SUM(AO107:AZ107)</f>
        <v>0</v>
      </c>
      <c r="AZ219" s="60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53">
        <f>SUM(BA107:BL107)</f>
        <v>0</v>
      </c>
      <c r="BL219" s="60"/>
      <c r="BM219" s="39"/>
      <c r="BN219" s="39"/>
      <c r="BO219" s="39"/>
      <c r="BP219" s="39"/>
      <c r="BQ219" s="39"/>
      <c r="BR219" s="39"/>
      <c r="BS219" s="39"/>
      <c r="BT219" s="39"/>
      <c r="BU219" s="39"/>
      <c r="BV219" s="39"/>
      <c r="BW219" s="53">
        <f>SUM(BM107:BX107)</f>
        <v>0</v>
      </c>
      <c r="BX219" s="60"/>
      <c r="BY219" s="39"/>
      <c r="BZ219" s="39"/>
      <c r="CA219" s="39"/>
      <c r="CB219" s="39"/>
      <c r="CC219" s="39"/>
      <c r="CD219" s="39"/>
      <c r="CE219" s="39"/>
      <c r="CF219" s="39"/>
      <c r="CG219" s="39"/>
      <c r="CH219" s="39"/>
      <c r="CI219" s="53">
        <f>SUM(BY107:CJ107)</f>
        <v>0</v>
      </c>
      <c r="CJ219" s="60"/>
      <c r="CK219" s="39"/>
      <c r="CL219" s="39"/>
      <c r="CM219" s="39"/>
      <c r="CN219" s="39"/>
      <c r="CO219" s="39"/>
      <c r="CP219" s="39"/>
      <c r="CQ219" s="39"/>
      <c r="CR219" s="39"/>
      <c r="CS219" s="39"/>
      <c r="CT219" s="39"/>
      <c r="CU219" s="53">
        <f>SUM(CK107:CV107)</f>
        <v>0</v>
      </c>
      <c r="CV219" s="60"/>
      <c r="CW219" s="39"/>
      <c r="CX219" s="39"/>
      <c r="CY219" s="39"/>
      <c r="CZ219" s="39"/>
      <c r="DA219" s="39"/>
      <c r="DB219" s="39"/>
      <c r="DC219" s="39"/>
      <c r="DD219" s="39"/>
      <c r="DE219" s="39"/>
      <c r="DF219" s="39"/>
      <c r="DG219" s="53">
        <f>SUM(CW107:DH107)</f>
        <v>0</v>
      </c>
      <c r="DH219" s="60"/>
      <c r="DI219" s="39"/>
      <c r="DJ219" s="39"/>
      <c r="DK219" s="39"/>
      <c r="DL219" s="39"/>
      <c r="DM219" s="39"/>
      <c r="DN219" s="39"/>
      <c r="DO219" s="39"/>
      <c r="DP219" s="39"/>
      <c r="DQ219" s="39"/>
      <c r="DR219" s="39"/>
      <c r="DS219" s="53">
        <f>SUM(DI107:DT107)</f>
        <v>0</v>
      </c>
      <c r="DT219" s="60"/>
      <c r="DU219" s="39"/>
      <c r="DV219" s="39"/>
      <c r="DW219" s="39"/>
    </row>
    <row r="220" spans="1:127" x14ac:dyDescent="0.2">
      <c r="B220" t="s">
        <v>9</v>
      </c>
      <c r="O220" s="52">
        <f>SUM(E108:P108)</f>
        <v>0</v>
      </c>
      <c r="P220" s="35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52">
        <f>SUM(Q108:AB108)</f>
        <v>0</v>
      </c>
      <c r="AB220" s="35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52">
        <f>SUM(AC108:AN108)</f>
        <v>0</v>
      </c>
      <c r="AN220" s="35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52">
        <f>SUM(AO108:AZ108)</f>
        <v>0</v>
      </c>
      <c r="AZ220" s="35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52">
        <f>SUM(BA108:BL108)</f>
        <v>0</v>
      </c>
      <c r="BL220" s="35"/>
      <c r="BM220" s="39"/>
      <c r="BN220" s="39"/>
      <c r="BO220" s="39"/>
      <c r="BP220" s="39"/>
      <c r="BQ220" s="39"/>
      <c r="BR220" s="39"/>
      <c r="BS220" s="39"/>
      <c r="BT220" s="39"/>
      <c r="BU220" s="39"/>
      <c r="BV220" s="39"/>
      <c r="BW220" s="52">
        <f>SUM(BM108:BX108)</f>
        <v>0</v>
      </c>
      <c r="BX220" s="35"/>
      <c r="BY220" s="39"/>
      <c r="BZ220" s="39"/>
      <c r="CA220" s="39"/>
      <c r="CB220" s="39"/>
      <c r="CC220" s="39"/>
      <c r="CD220" s="39"/>
      <c r="CE220" s="39"/>
      <c r="CF220" s="39"/>
      <c r="CG220" s="39"/>
      <c r="CH220" s="39"/>
      <c r="CI220" s="52">
        <f>SUM(BY108:CJ108)</f>
        <v>0</v>
      </c>
      <c r="CJ220" s="35"/>
      <c r="CK220" s="39"/>
      <c r="CL220" s="39"/>
      <c r="CM220" s="39"/>
      <c r="CN220" s="39"/>
      <c r="CO220" s="39"/>
      <c r="CP220" s="39"/>
      <c r="CQ220" s="39"/>
      <c r="CR220" s="39"/>
      <c r="CS220" s="39"/>
      <c r="CT220" s="39"/>
      <c r="CU220" s="52">
        <f>SUM(CK108:CV108)</f>
        <v>0</v>
      </c>
      <c r="CV220" s="35"/>
      <c r="CW220" s="39"/>
      <c r="CX220" s="39"/>
      <c r="CY220" s="39"/>
      <c r="CZ220" s="39"/>
      <c r="DA220" s="39"/>
      <c r="DB220" s="39"/>
      <c r="DC220" s="39"/>
      <c r="DD220" s="39"/>
      <c r="DE220" s="39"/>
      <c r="DF220" s="39"/>
      <c r="DG220" s="52">
        <f>SUM(CW108:DH108)</f>
        <v>0</v>
      </c>
      <c r="DH220" s="35"/>
      <c r="DI220" s="39"/>
      <c r="DJ220" s="39"/>
      <c r="DK220" s="39"/>
      <c r="DL220" s="39"/>
      <c r="DM220" s="39"/>
      <c r="DN220" s="39"/>
      <c r="DO220" s="39"/>
      <c r="DP220" s="39"/>
      <c r="DQ220" s="39"/>
      <c r="DR220" s="39"/>
      <c r="DS220" s="52">
        <f>SUM(DI108:DT108)</f>
        <v>0</v>
      </c>
      <c r="DT220" s="35"/>
      <c r="DU220" s="39"/>
      <c r="DV220" s="39"/>
      <c r="DW220" s="39"/>
    </row>
    <row r="221" spans="1:127" x14ac:dyDescent="0.2">
      <c r="O221" s="51"/>
      <c r="P221" s="35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51"/>
      <c r="AB221" s="35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51"/>
      <c r="AN221" s="35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51"/>
      <c r="AZ221" s="35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51"/>
      <c r="BL221" s="35"/>
      <c r="BM221" s="39"/>
      <c r="BN221" s="39"/>
      <c r="BO221" s="39"/>
      <c r="BP221" s="39"/>
      <c r="BQ221" s="39"/>
      <c r="BR221" s="39"/>
      <c r="BS221" s="39"/>
      <c r="BT221" s="39"/>
      <c r="BU221" s="39"/>
      <c r="BV221" s="39"/>
      <c r="BW221" s="51"/>
      <c r="BX221" s="35"/>
      <c r="BY221" s="39"/>
      <c r="BZ221" s="39"/>
      <c r="CA221" s="39"/>
      <c r="CB221" s="39"/>
      <c r="CC221" s="39"/>
      <c r="CD221" s="39"/>
      <c r="CE221" s="39"/>
      <c r="CF221" s="39"/>
      <c r="CG221" s="39"/>
      <c r="CH221" s="39"/>
      <c r="CI221" s="51"/>
      <c r="CJ221" s="35"/>
      <c r="CK221" s="39"/>
      <c r="CL221" s="39"/>
      <c r="CM221" s="39"/>
      <c r="CN221" s="39"/>
      <c r="CO221" s="39"/>
      <c r="CP221" s="39"/>
      <c r="CQ221" s="39"/>
      <c r="CR221" s="39"/>
      <c r="CS221" s="39"/>
      <c r="CT221" s="39"/>
      <c r="CU221" s="51"/>
      <c r="CV221" s="35"/>
      <c r="CW221" s="39"/>
      <c r="CX221" s="39"/>
      <c r="CY221" s="39"/>
      <c r="CZ221" s="39"/>
      <c r="DA221" s="39"/>
      <c r="DB221" s="39"/>
      <c r="DC221" s="39"/>
      <c r="DD221" s="39"/>
      <c r="DE221" s="39"/>
      <c r="DF221" s="39"/>
      <c r="DG221" s="51"/>
      <c r="DH221" s="35"/>
      <c r="DI221" s="39"/>
      <c r="DJ221" s="39"/>
      <c r="DK221" s="39"/>
      <c r="DL221" s="39"/>
      <c r="DM221" s="39"/>
      <c r="DN221" s="39"/>
      <c r="DO221" s="39"/>
      <c r="DP221" s="39"/>
      <c r="DQ221" s="39"/>
      <c r="DR221" s="39"/>
      <c r="DS221" s="51"/>
      <c r="DT221" s="35"/>
      <c r="DU221" s="39"/>
      <c r="DV221" s="39"/>
      <c r="DW221" s="39"/>
    </row>
    <row r="222" spans="1:127" x14ac:dyDescent="0.2">
      <c r="A222" s="2" t="s">
        <v>56</v>
      </c>
      <c r="O222" s="51"/>
      <c r="P222" s="35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51"/>
      <c r="AB222" s="35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51"/>
      <c r="AN222" s="35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51"/>
      <c r="AZ222" s="35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51"/>
      <c r="BL222" s="35"/>
      <c r="BM222" s="39"/>
      <c r="BN222" s="39"/>
      <c r="BO222" s="39"/>
      <c r="BP222" s="39"/>
      <c r="BQ222" s="39"/>
      <c r="BR222" s="39"/>
      <c r="BS222" s="39"/>
      <c r="BT222" s="39"/>
      <c r="BU222" s="39"/>
      <c r="BV222" s="39"/>
      <c r="BW222" s="51"/>
      <c r="BX222" s="35"/>
      <c r="BY222" s="39"/>
      <c r="BZ222" s="39"/>
      <c r="CA222" s="39"/>
      <c r="CB222" s="39"/>
      <c r="CC222" s="39"/>
      <c r="CD222" s="39"/>
      <c r="CE222" s="39"/>
      <c r="CF222" s="39"/>
      <c r="CG222" s="39"/>
      <c r="CH222" s="39"/>
      <c r="CI222" s="51"/>
      <c r="CJ222" s="35"/>
      <c r="CK222" s="39"/>
      <c r="CL222" s="39"/>
      <c r="CM222" s="39"/>
      <c r="CN222" s="39"/>
      <c r="CO222" s="39"/>
      <c r="CP222" s="39"/>
      <c r="CQ222" s="39"/>
      <c r="CR222" s="39"/>
      <c r="CS222" s="39"/>
      <c r="CT222" s="39"/>
      <c r="CU222" s="51"/>
      <c r="CV222" s="35"/>
      <c r="CW222" s="39"/>
      <c r="CX222" s="39"/>
      <c r="CY222" s="39"/>
      <c r="CZ222" s="39"/>
      <c r="DA222" s="39"/>
      <c r="DB222" s="39"/>
      <c r="DC222" s="39"/>
      <c r="DD222" s="39"/>
      <c r="DE222" s="39"/>
      <c r="DF222" s="39"/>
      <c r="DG222" s="51"/>
      <c r="DH222" s="35"/>
      <c r="DI222" s="39"/>
      <c r="DJ222" s="39"/>
      <c r="DK222" s="39"/>
      <c r="DL222" s="39"/>
      <c r="DM222" s="39"/>
      <c r="DN222" s="39"/>
      <c r="DO222" s="39"/>
      <c r="DP222" s="39"/>
      <c r="DQ222" s="39"/>
      <c r="DR222" s="39"/>
      <c r="DS222" s="51"/>
      <c r="DT222" s="35"/>
      <c r="DU222" s="39"/>
      <c r="DV222" s="39"/>
      <c r="DW222" s="39"/>
    </row>
    <row r="223" spans="1:127" x14ac:dyDescent="0.2">
      <c r="B223" s="2" t="s">
        <v>61</v>
      </c>
      <c r="O223" s="51">
        <f>SUM(O218:O220)</f>
        <v>0</v>
      </c>
      <c r="P223" s="35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51">
        <f>SUM(AA218:AA220)</f>
        <v>0</v>
      </c>
      <c r="AB223" s="35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51">
        <f>SUM(AM218:AM220)</f>
        <v>0</v>
      </c>
      <c r="AN223" s="35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51">
        <f>SUM(AY218:AY220)</f>
        <v>0</v>
      </c>
      <c r="AZ223" s="35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51">
        <f>SUM(BK218:BK220)</f>
        <v>0</v>
      </c>
      <c r="BL223" s="35"/>
      <c r="BM223" s="39"/>
      <c r="BN223" s="39"/>
      <c r="BO223" s="39"/>
      <c r="BP223" s="39"/>
      <c r="BQ223" s="39"/>
      <c r="BR223" s="39"/>
      <c r="BS223" s="39"/>
      <c r="BT223" s="39"/>
      <c r="BU223" s="39"/>
      <c r="BV223" s="39"/>
      <c r="BW223" s="51">
        <f>SUM(BW218:BW220)</f>
        <v>0</v>
      </c>
      <c r="BX223" s="35"/>
      <c r="BY223" s="39"/>
      <c r="BZ223" s="39"/>
      <c r="CA223" s="39"/>
      <c r="CB223" s="39"/>
      <c r="CC223" s="39"/>
      <c r="CD223" s="39"/>
      <c r="CE223" s="39"/>
      <c r="CF223" s="39"/>
      <c r="CG223" s="39"/>
      <c r="CH223" s="39"/>
      <c r="CI223" s="51">
        <f>SUM(CI218:CI220)</f>
        <v>0</v>
      </c>
      <c r="CJ223" s="35"/>
      <c r="CK223" s="39"/>
      <c r="CL223" s="39"/>
      <c r="CM223" s="39"/>
      <c r="CN223" s="39"/>
      <c r="CO223" s="39"/>
      <c r="CP223" s="39"/>
      <c r="CQ223" s="39"/>
      <c r="CR223" s="39"/>
      <c r="CS223" s="39"/>
      <c r="CT223" s="39"/>
      <c r="CU223" s="51">
        <f>SUM(CU218:CU220)</f>
        <v>0</v>
      </c>
      <c r="CV223" s="35"/>
      <c r="CW223" s="39"/>
      <c r="CX223" s="39"/>
      <c r="CY223" s="39"/>
      <c r="CZ223" s="39"/>
      <c r="DA223" s="39"/>
      <c r="DB223" s="39"/>
      <c r="DC223" s="39"/>
      <c r="DD223" s="39"/>
      <c r="DE223" s="39"/>
      <c r="DF223" s="39"/>
      <c r="DG223" s="51">
        <f>SUM(DG218:DG220)</f>
        <v>0</v>
      </c>
      <c r="DH223" s="35"/>
      <c r="DI223" s="39"/>
      <c r="DJ223" s="39"/>
      <c r="DK223" s="39"/>
      <c r="DL223" s="39"/>
      <c r="DM223" s="39"/>
      <c r="DN223" s="39"/>
      <c r="DO223" s="39"/>
      <c r="DP223" s="39"/>
      <c r="DQ223" s="39"/>
      <c r="DR223" s="39"/>
      <c r="DS223" s="51">
        <f>SUM(DS218:DS220)</f>
        <v>0</v>
      </c>
      <c r="DT223" s="35"/>
      <c r="DU223" s="39"/>
      <c r="DV223" s="39"/>
      <c r="DW223" s="39"/>
    </row>
    <row r="224" spans="1:127" x14ac:dyDescent="0.2">
      <c r="B224" s="2"/>
      <c r="O224" s="51"/>
      <c r="P224" s="35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51"/>
      <c r="AB224" s="35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51"/>
      <c r="AN224" s="35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51"/>
      <c r="AZ224" s="35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51"/>
      <c r="BL224" s="35"/>
      <c r="BM224" s="39"/>
      <c r="BN224" s="39"/>
      <c r="BO224" s="39"/>
      <c r="BP224" s="39"/>
      <c r="BQ224" s="39"/>
      <c r="BR224" s="39"/>
      <c r="BS224" s="39"/>
      <c r="BT224" s="39"/>
      <c r="BU224" s="39"/>
      <c r="BV224" s="39"/>
      <c r="BW224" s="51"/>
      <c r="BX224" s="35"/>
      <c r="BY224" s="39"/>
      <c r="BZ224" s="39"/>
      <c r="CA224" s="39"/>
      <c r="CB224" s="39"/>
      <c r="CC224" s="39"/>
      <c r="CD224" s="39"/>
      <c r="CE224" s="39"/>
      <c r="CF224" s="39"/>
      <c r="CG224" s="39"/>
      <c r="CH224" s="39"/>
      <c r="CI224" s="51"/>
      <c r="CJ224" s="35"/>
      <c r="CK224" s="39"/>
      <c r="CL224" s="39"/>
      <c r="CM224" s="39"/>
      <c r="CN224" s="39"/>
      <c r="CO224" s="39"/>
      <c r="CP224" s="39"/>
      <c r="CQ224" s="39"/>
      <c r="CR224" s="39"/>
      <c r="CS224" s="39"/>
      <c r="CT224" s="39"/>
      <c r="CU224" s="51"/>
      <c r="CV224" s="35"/>
      <c r="CW224" s="39"/>
      <c r="CX224" s="39"/>
      <c r="CY224" s="39"/>
      <c r="CZ224" s="39"/>
      <c r="DA224" s="39"/>
      <c r="DB224" s="39"/>
      <c r="DC224" s="39"/>
      <c r="DD224" s="39"/>
      <c r="DE224" s="39"/>
      <c r="DF224" s="39"/>
      <c r="DG224" s="51"/>
      <c r="DH224" s="35"/>
      <c r="DI224" s="39"/>
      <c r="DJ224" s="39"/>
      <c r="DK224" s="39"/>
      <c r="DL224" s="39"/>
      <c r="DM224" s="39"/>
      <c r="DN224" s="39"/>
      <c r="DO224" s="39"/>
      <c r="DP224" s="39"/>
      <c r="DQ224" s="39"/>
      <c r="DR224" s="39"/>
      <c r="DS224" s="51"/>
      <c r="DT224" s="35"/>
      <c r="DU224" s="39"/>
      <c r="DV224" s="39"/>
      <c r="DW224" s="39"/>
    </row>
    <row r="225" spans="1:127" x14ac:dyDescent="0.2">
      <c r="A225" s="27" t="s">
        <v>184</v>
      </c>
      <c r="B225" s="2"/>
      <c r="O225" s="51"/>
      <c r="P225" s="35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51"/>
      <c r="AB225" s="35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51"/>
      <c r="AN225" s="35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51"/>
      <c r="AZ225" s="35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51"/>
      <c r="BL225" s="35"/>
      <c r="BM225" s="39"/>
      <c r="BN225" s="39"/>
      <c r="BO225" s="39"/>
      <c r="BP225" s="39"/>
      <c r="BQ225" s="39"/>
      <c r="BR225" s="39"/>
      <c r="BS225" s="39"/>
      <c r="BT225" s="39"/>
      <c r="BU225" s="39"/>
      <c r="BV225" s="39"/>
      <c r="BW225" s="51"/>
      <c r="BX225" s="35"/>
      <c r="BY225" s="39"/>
      <c r="BZ225" s="39"/>
      <c r="CA225" s="39"/>
      <c r="CB225" s="39"/>
      <c r="CC225" s="39"/>
      <c r="CD225" s="39"/>
      <c r="CE225" s="39"/>
      <c r="CF225" s="39"/>
      <c r="CG225" s="39"/>
      <c r="CH225" s="39"/>
      <c r="CI225" s="51"/>
      <c r="CJ225" s="35"/>
      <c r="CK225" s="39"/>
      <c r="CL225" s="39"/>
      <c r="CM225" s="39"/>
      <c r="CN225" s="39"/>
      <c r="CO225" s="39"/>
      <c r="CP225" s="39"/>
      <c r="CQ225" s="39"/>
      <c r="CR225" s="39"/>
      <c r="CS225" s="39"/>
      <c r="CT225" s="39"/>
      <c r="CU225" s="51"/>
      <c r="CV225" s="35"/>
      <c r="CW225" s="39"/>
      <c r="CX225" s="39"/>
      <c r="CY225" s="39"/>
      <c r="CZ225" s="39"/>
      <c r="DA225" s="39"/>
      <c r="DB225" s="39"/>
      <c r="DC225" s="39"/>
      <c r="DD225" s="39"/>
      <c r="DE225" s="39"/>
      <c r="DF225" s="39"/>
      <c r="DG225" s="51"/>
      <c r="DH225" s="35"/>
      <c r="DI225" s="39"/>
      <c r="DJ225" s="39"/>
      <c r="DK225" s="39"/>
      <c r="DL225" s="39"/>
      <c r="DM225" s="39"/>
      <c r="DN225" s="39"/>
      <c r="DO225" s="39"/>
      <c r="DP225" s="39"/>
      <c r="DQ225" s="39"/>
      <c r="DR225" s="39"/>
      <c r="DS225" s="51"/>
      <c r="DT225" s="35"/>
      <c r="DU225" s="39"/>
      <c r="DV225" s="39"/>
      <c r="DW225" s="39"/>
    </row>
    <row r="226" spans="1:127" x14ac:dyDescent="0.2">
      <c r="B226" s="2" t="s">
        <v>185</v>
      </c>
      <c r="O226" s="51">
        <f ca="1">O215+O223</f>
        <v>0</v>
      </c>
      <c r="P226" s="51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51">
        <f ca="1">AA215+AA223</f>
        <v>0</v>
      </c>
      <c r="AB226" s="51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51">
        <f ca="1">AM215+AM223</f>
        <v>0</v>
      </c>
      <c r="AN226" s="51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51">
        <f ca="1">AY215+AY223</f>
        <v>0</v>
      </c>
      <c r="AZ226" s="51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51">
        <f ca="1">BK215+BK223</f>
        <v>0</v>
      </c>
      <c r="BL226" s="51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51">
        <f ca="1">BW215+BW223</f>
        <v>0</v>
      </c>
      <c r="BX226" s="51"/>
      <c r="BY226" s="39"/>
      <c r="BZ226" s="39"/>
      <c r="CA226" s="39"/>
      <c r="CB226" s="39"/>
      <c r="CC226" s="39"/>
      <c r="CD226" s="39"/>
      <c r="CE226" s="39"/>
      <c r="CF226" s="39"/>
      <c r="CG226" s="39"/>
      <c r="CH226" s="39"/>
      <c r="CI226" s="51">
        <f ca="1">CI215+CI223</f>
        <v>0</v>
      </c>
      <c r="CJ226" s="51"/>
      <c r="CK226" s="39"/>
      <c r="CL226" s="39"/>
      <c r="CM226" s="39"/>
      <c r="CN226" s="39"/>
      <c r="CO226" s="39"/>
      <c r="CP226" s="39"/>
      <c r="CQ226" s="39"/>
      <c r="CR226" s="39"/>
      <c r="CS226" s="39"/>
      <c r="CT226" s="39"/>
      <c r="CU226" s="51">
        <f ca="1">CU215+CU223</f>
        <v>0</v>
      </c>
      <c r="CV226" s="51"/>
      <c r="CW226" s="39"/>
      <c r="CX226" s="39"/>
      <c r="CY226" s="39"/>
      <c r="CZ226" s="39"/>
      <c r="DA226" s="39"/>
      <c r="DB226" s="39"/>
      <c r="DC226" s="39"/>
      <c r="DD226" s="39"/>
      <c r="DE226" s="39"/>
      <c r="DF226" s="39"/>
      <c r="DG226" s="51">
        <f ca="1">DG215+DG223</f>
        <v>0</v>
      </c>
      <c r="DH226" s="51"/>
      <c r="DI226" s="39"/>
      <c r="DJ226" s="39"/>
      <c r="DK226" s="39"/>
      <c r="DL226" s="39"/>
      <c r="DM226" s="39"/>
      <c r="DN226" s="39"/>
      <c r="DO226" s="39"/>
      <c r="DP226" s="39"/>
      <c r="DQ226" s="39"/>
      <c r="DR226" s="39"/>
      <c r="DS226" s="51">
        <f ca="1">DS215+DS223</f>
        <v>0</v>
      </c>
      <c r="DT226" s="51"/>
      <c r="DU226" s="39"/>
      <c r="DV226" s="39"/>
      <c r="DW226" s="39"/>
    </row>
    <row r="227" spans="1:127" x14ac:dyDescent="0.2">
      <c r="O227" s="51"/>
      <c r="P227" s="35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51"/>
      <c r="AB227" s="35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51"/>
      <c r="AN227" s="35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51"/>
      <c r="AZ227" s="35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51"/>
      <c r="BL227" s="35"/>
      <c r="BM227" s="39"/>
      <c r="BN227" s="39"/>
      <c r="BO227" s="39"/>
      <c r="BP227" s="39"/>
      <c r="BQ227" s="39"/>
      <c r="BR227" s="39"/>
      <c r="BS227" s="39"/>
      <c r="BT227" s="39"/>
      <c r="BU227" s="39"/>
      <c r="BV227" s="39"/>
      <c r="BW227" s="51"/>
      <c r="BX227" s="35"/>
      <c r="BY227" s="39"/>
      <c r="BZ227" s="39"/>
      <c r="CA227" s="39"/>
      <c r="CB227" s="39"/>
      <c r="CC227" s="39"/>
      <c r="CD227" s="39"/>
      <c r="CE227" s="39"/>
      <c r="CF227" s="39"/>
      <c r="CG227" s="39"/>
      <c r="CH227" s="39"/>
      <c r="CI227" s="51"/>
      <c r="CJ227" s="35"/>
      <c r="CK227" s="39"/>
      <c r="CL227" s="39"/>
      <c r="CM227" s="39"/>
      <c r="CN227" s="39"/>
      <c r="CO227" s="39"/>
      <c r="CP227" s="39"/>
      <c r="CQ227" s="39"/>
      <c r="CR227" s="39"/>
      <c r="CS227" s="39"/>
      <c r="CT227" s="39"/>
      <c r="CU227" s="51"/>
      <c r="CV227" s="35"/>
      <c r="CW227" s="39"/>
      <c r="CX227" s="39"/>
      <c r="CY227" s="39"/>
      <c r="CZ227" s="39"/>
      <c r="DA227" s="39"/>
      <c r="DB227" s="39"/>
      <c r="DC227" s="39"/>
      <c r="DD227" s="39"/>
      <c r="DE227" s="39"/>
      <c r="DF227" s="39"/>
      <c r="DG227" s="51"/>
      <c r="DH227" s="35"/>
      <c r="DI227" s="39"/>
      <c r="DJ227" s="39"/>
      <c r="DK227" s="39"/>
      <c r="DL227" s="39"/>
      <c r="DM227" s="39"/>
      <c r="DN227" s="39"/>
      <c r="DO227" s="39"/>
      <c r="DP227" s="39"/>
      <c r="DQ227" s="39"/>
      <c r="DR227" s="39"/>
      <c r="DS227" s="51"/>
      <c r="DT227" s="35"/>
      <c r="DU227" s="39"/>
      <c r="DV227" s="39"/>
      <c r="DW227" s="39"/>
    </row>
    <row r="228" spans="1:127" x14ac:dyDescent="0.2">
      <c r="A228" s="2" t="s">
        <v>62</v>
      </c>
      <c r="O228" s="51"/>
      <c r="P228" s="35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51"/>
      <c r="AB228" s="35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51"/>
      <c r="AN228" s="35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51"/>
      <c r="AZ228" s="35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51"/>
      <c r="BL228" s="35"/>
      <c r="BM228" s="39"/>
      <c r="BN228" s="39"/>
      <c r="BO228" s="39"/>
      <c r="BP228" s="39"/>
      <c r="BQ228" s="39"/>
      <c r="BR228" s="39"/>
      <c r="BS228" s="39"/>
      <c r="BT228" s="39"/>
      <c r="BU228" s="39"/>
      <c r="BV228" s="39"/>
      <c r="BW228" s="51"/>
      <c r="BX228" s="35"/>
      <c r="BY228" s="39"/>
      <c r="BZ228" s="39"/>
      <c r="CA228" s="39"/>
      <c r="CB228" s="39"/>
      <c r="CC228" s="39"/>
      <c r="CD228" s="39"/>
      <c r="CE228" s="39"/>
      <c r="CF228" s="39"/>
      <c r="CG228" s="39"/>
      <c r="CH228" s="39"/>
      <c r="CI228" s="51"/>
      <c r="CJ228" s="35"/>
      <c r="CK228" s="39"/>
      <c r="CL228" s="39"/>
      <c r="CM228" s="39"/>
      <c r="CN228" s="39"/>
      <c r="CO228" s="39"/>
      <c r="CP228" s="39"/>
      <c r="CQ228" s="39"/>
      <c r="CR228" s="39"/>
      <c r="CS228" s="39"/>
      <c r="CT228" s="39"/>
      <c r="CU228" s="51"/>
      <c r="CV228" s="35"/>
      <c r="CW228" s="39"/>
      <c r="CX228" s="39"/>
      <c r="CY228" s="39"/>
      <c r="CZ228" s="39"/>
      <c r="DA228" s="39"/>
      <c r="DB228" s="39"/>
      <c r="DC228" s="39"/>
      <c r="DD228" s="39"/>
      <c r="DE228" s="39"/>
      <c r="DF228" s="39"/>
      <c r="DG228" s="51"/>
      <c r="DH228" s="35"/>
      <c r="DI228" s="39"/>
      <c r="DJ228" s="39"/>
      <c r="DK228" s="39"/>
      <c r="DL228" s="39"/>
      <c r="DM228" s="39"/>
      <c r="DN228" s="39"/>
      <c r="DO228" s="39"/>
      <c r="DP228" s="39"/>
      <c r="DQ228" s="39"/>
      <c r="DR228" s="39"/>
      <c r="DS228" s="51"/>
      <c r="DT228" s="35"/>
      <c r="DU228" s="39"/>
      <c r="DV228" s="39"/>
      <c r="DW228" s="39"/>
    </row>
    <row r="229" spans="1:127" x14ac:dyDescent="0.2">
      <c r="B229" s="2" t="s">
        <v>59</v>
      </c>
      <c r="O229" s="51"/>
      <c r="P229" s="35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51"/>
      <c r="AB229" s="35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51"/>
      <c r="AN229" s="35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51"/>
      <c r="AZ229" s="35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51"/>
      <c r="BL229" s="35"/>
      <c r="BM229" s="39"/>
      <c r="BN229" s="39"/>
      <c r="BO229" s="39"/>
      <c r="BP229" s="39"/>
      <c r="BQ229" s="39"/>
      <c r="BR229" s="39"/>
      <c r="BS229" s="39"/>
      <c r="BT229" s="39"/>
      <c r="BU229" s="39"/>
      <c r="BV229" s="39"/>
      <c r="BW229" s="51"/>
      <c r="BX229" s="35"/>
      <c r="BY229" s="39"/>
      <c r="BZ229" s="39"/>
      <c r="CA229" s="39"/>
      <c r="CB229" s="39"/>
      <c r="CC229" s="39"/>
      <c r="CD229" s="39"/>
      <c r="CE229" s="39"/>
      <c r="CF229" s="39"/>
      <c r="CG229" s="39"/>
      <c r="CH229" s="39"/>
      <c r="CI229" s="51"/>
      <c r="CJ229" s="35"/>
      <c r="CK229" s="39"/>
      <c r="CL229" s="39"/>
      <c r="CM229" s="39"/>
      <c r="CN229" s="39"/>
      <c r="CO229" s="39"/>
      <c r="CP229" s="39"/>
      <c r="CQ229" s="39"/>
      <c r="CR229" s="39"/>
      <c r="CS229" s="39"/>
      <c r="CT229" s="39"/>
      <c r="CU229" s="51"/>
      <c r="CV229" s="35"/>
      <c r="CW229" s="39"/>
      <c r="CX229" s="39"/>
      <c r="CY229" s="39"/>
      <c r="CZ229" s="39"/>
      <c r="DA229" s="39"/>
      <c r="DB229" s="39"/>
      <c r="DC229" s="39"/>
      <c r="DD229" s="39"/>
      <c r="DE229" s="39"/>
      <c r="DF229" s="39"/>
      <c r="DG229" s="51"/>
      <c r="DH229" s="35"/>
      <c r="DI229" s="39"/>
      <c r="DJ229" s="39"/>
      <c r="DK229" s="39"/>
      <c r="DL229" s="39"/>
      <c r="DM229" s="39"/>
      <c r="DN229" s="39"/>
      <c r="DO229" s="39"/>
      <c r="DP229" s="39"/>
      <c r="DQ229" s="39"/>
      <c r="DR229" s="39"/>
      <c r="DS229" s="51"/>
      <c r="DT229" s="35"/>
      <c r="DU229" s="39"/>
      <c r="DV229" s="39"/>
      <c r="DW229" s="39"/>
    </row>
    <row r="230" spans="1:127" x14ac:dyDescent="0.2">
      <c r="B230" s="11" t="s">
        <v>63</v>
      </c>
      <c r="O230" s="53">
        <f>SUM(E118:P118)</f>
        <v>0</v>
      </c>
      <c r="P230" s="35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53">
        <f>SUM(Q118:AB118)</f>
        <v>0</v>
      </c>
      <c r="AB230" s="35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53">
        <f>SUM(AC118:AN118)</f>
        <v>0</v>
      </c>
      <c r="AN230" s="35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53">
        <f>SUM(AO118:AZ118)</f>
        <v>0</v>
      </c>
      <c r="AZ230" s="35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53">
        <f>SUM(BA118:BL118)</f>
        <v>0</v>
      </c>
      <c r="BL230" s="35"/>
      <c r="BM230" s="39"/>
      <c r="BN230" s="39"/>
      <c r="BO230" s="39"/>
      <c r="BP230" s="39"/>
      <c r="BQ230" s="39"/>
      <c r="BR230" s="39"/>
      <c r="BS230" s="39"/>
      <c r="BT230" s="39"/>
      <c r="BU230" s="39"/>
      <c r="BV230" s="39"/>
      <c r="BW230" s="53">
        <f>SUM(BM118:BX118)</f>
        <v>0</v>
      </c>
      <c r="BX230" s="35"/>
      <c r="BY230" s="39"/>
      <c r="BZ230" s="39"/>
      <c r="CA230" s="39"/>
      <c r="CB230" s="39"/>
      <c r="CC230" s="39"/>
      <c r="CD230" s="39"/>
      <c r="CE230" s="39"/>
      <c r="CF230" s="39"/>
      <c r="CG230" s="39"/>
      <c r="CH230" s="39"/>
      <c r="CI230" s="53">
        <f>SUM(BY118:CJ118)</f>
        <v>0</v>
      </c>
      <c r="CJ230" s="35"/>
      <c r="CK230" s="39"/>
      <c r="CL230" s="39"/>
      <c r="CM230" s="39"/>
      <c r="CN230" s="39"/>
      <c r="CO230" s="39"/>
      <c r="CP230" s="39"/>
      <c r="CQ230" s="39"/>
      <c r="CR230" s="39"/>
      <c r="CS230" s="39"/>
      <c r="CT230" s="39"/>
      <c r="CU230" s="53">
        <f>SUM(CK118:CV118)</f>
        <v>0</v>
      </c>
      <c r="CV230" s="35"/>
      <c r="CW230" s="39"/>
      <c r="CX230" s="39"/>
      <c r="CY230" s="39"/>
      <c r="CZ230" s="39"/>
      <c r="DA230" s="39"/>
      <c r="DB230" s="39"/>
      <c r="DC230" s="39"/>
      <c r="DD230" s="39"/>
      <c r="DE230" s="39"/>
      <c r="DF230" s="39"/>
      <c r="DG230" s="53">
        <f>SUM(CW118:DH118)</f>
        <v>0</v>
      </c>
      <c r="DH230" s="35"/>
      <c r="DI230" s="39"/>
      <c r="DJ230" s="39"/>
      <c r="DK230" s="39"/>
      <c r="DL230" s="39"/>
      <c r="DM230" s="39"/>
      <c r="DN230" s="39"/>
      <c r="DO230" s="39"/>
      <c r="DP230" s="39"/>
      <c r="DQ230" s="39"/>
      <c r="DR230" s="39"/>
      <c r="DS230" s="53">
        <f>SUM(DI118:DT118)</f>
        <v>0</v>
      </c>
      <c r="DT230" s="35"/>
      <c r="DU230" s="39"/>
      <c r="DV230" s="39"/>
      <c r="DW230" s="39"/>
    </row>
    <row r="231" spans="1:127" x14ac:dyDescent="0.2">
      <c r="B231" s="11" t="s">
        <v>64</v>
      </c>
      <c r="O231" s="53">
        <f ca="1">SUM(E119:P119)</f>
        <v>0</v>
      </c>
      <c r="P231" s="35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53">
        <f ca="1">SUM(Q119:AB119)</f>
        <v>0</v>
      </c>
      <c r="AB231" s="35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53">
        <f ca="1">SUM(AC119:AN119)</f>
        <v>0</v>
      </c>
      <c r="AN231" s="35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53">
        <f ca="1">SUM(AO119:AZ119)</f>
        <v>0</v>
      </c>
      <c r="AZ231" s="35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53">
        <f ca="1">SUM(BA119:BL119)</f>
        <v>0</v>
      </c>
      <c r="BL231" s="35"/>
      <c r="BM231" s="39"/>
      <c r="BN231" s="39"/>
      <c r="BO231" s="39"/>
      <c r="BP231" s="39"/>
      <c r="BQ231" s="39"/>
      <c r="BR231" s="39"/>
      <c r="BS231" s="39"/>
      <c r="BT231" s="39"/>
      <c r="BU231" s="39"/>
      <c r="BV231" s="39"/>
      <c r="BW231" s="53">
        <f ca="1">SUM(BM119:BX119)</f>
        <v>0</v>
      </c>
      <c r="BX231" s="35"/>
      <c r="BY231" s="39"/>
      <c r="BZ231" s="39"/>
      <c r="CA231" s="39"/>
      <c r="CB231" s="39"/>
      <c r="CC231" s="39"/>
      <c r="CD231" s="39"/>
      <c r="CE231" s="39"/>
      <c r="CF231" s="39"/>
      <c r="CG231" s="39"/>
      <c r="CH231" s="39"/>
      <c r="CI231" s="53">
        <f ca="1">SUM(BY119:CJ119)</f>
        <v>0</v>
      </c>
      <c r="CJ231" s="35"/>
      <c r="CK231" s="39"/>
      <c r="CL231" s="39"/>
      <c r="CM231" s="39"/>
      <c r="CN231" s="39"/>
      <c r="CO231" s="39"/>
      <c r="CP231" s="39"/>
      <c r="CQ231" s="39"/>
      <c r="CR231" s="39"/>
      <c r="CS231" s="39"/>
      <c r="CT231" s="39"/>
      <c r="CU231" s="53">
        <f ca="1">SUM(CK119:CV119)</f>
        <v>0</v>
      </c>
      <c r="CV231" s="35"/>
      <c r="CW231" s="39"/>
      <c r="CX231" s="39"/>
      <c r="CY231" s="39"/>
      <c r="CZ231" s="39"/>
      <c r="DA231" s="39"/>
      <c r="DB231" s="39"/>
      <c r="DC231" s="39"/>
      <c r="DD231" s="39"/>
      <c r="DE231" s="39"/>
      <c r="DF231" s="39"/>
      <c r="DG231" s="53">
        <f ca="1">SUM(CW119:DH119)</f>
        <v>0</v>
      </c>
      <c r="DH231" s="35"/>
      <c r="DI231" s="39"/>
      <c r="DJ231" s="39"/>
      <c r="DK231" s="39"/>
      <c r="DL231" s="39"/>
      <c r="DM231" s="39"/>
      <c r="DN231" s="39"/>
      <c r="DO231" s="39"/>
      <c r="DP231" s="39"/>
      <c r="DQ231" s="39"/>
      <c r="DR231" s="39"/>
      <c r="DS231" s="53">
        <f ca="1">SUM(DI119:DT119)</f>
        <v>0</v>
      </c>
      <c r="DT231" s="35"/>
      <c r="DU231" s="39"/>
      <c r="DV231" s="39"/>
      <c r="DW231" s="39"/>
    </row>
    <row r="232" spans="1:127" x14ac:dyDescent="0.2">
      <c r="B232" t="str">
        <f>B124</f>
        <v>Sales of Stock</v>
      </c>
      <c r="O232" s="53">
        <f>SUM(E124:P124)</f>
        <v>0</v>
      </c>
      <c r="P232" s="35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53">
        <f>SUM(Q124:AB124)</f>
        <v>0</v>
      </c>
      <c r="AB232" s="35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53">
        <f>SUM(AC124:AN124)</f>
        <v>0</v>
      </c>
      <c r="AN232" s="35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53">
        <f>SUM(AO124:AZ124)</f>
        <v>0</v>
      </c>
      <c r="AZ232" s="35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53">
        <f>SUM(BA124:BL124)</f>
        <v>0</v>
      </c>
      <c r="BL232" s="35"/>
      <c r="BM232" s="39"/>
      <c r="BN232" s="39"/>
      <c r="BO232" s="39"/>
      <c r="BP232" s="39"/>
      <c r="BQ232" s="39"/>
      <c r="BR232" s="39"/>
      <c r="BS232" s="39"/>
      <c r="BT232" s="39"/>
      <c r="BU232" s="39"/>
      <c r="BV232" s="39"/>
      <c r="BW232" s="53">
        <f>SUM(BM124:BX124)</f>
        <v>0</v>
      </c>
      <c r="BX232" s="35"/>
      <c r="BY232" s="39"/>
      <c r="BZ232" s="39"/>
      <c r="CA232" s="39"/>
      <c r="CB232" s="39"/>
      <c r="CC232" s="39"/>
      <c r="CD232" s="39"/>
      <c r="CE232" s="39"/>
      <c r="CF232" s="39"/>
      <c r="CG232" s="39"/>
      <c r="CH232" s="39"/>
      <c r="CI232" s="53">
        <f>SUM(BY124:CJ124)</f>
        <v>0</v>
      </c>
      <c r="CJ232" s="35"/>
      <c r="CK232" s="39"/>
      <c r="CL232" s="39"/>
      <c r="CM232" s="39"/>
      <c r="CN232" s="39"/>
      <c r="CO232" s="39"/>
      <c r="CP232" s="39"/>
      <c r="CQ232" s="39"/>
      <c r="CR232" s="39"/>
      <c r="CS232" s="39"/>
      <c r="CT232" s="39"/>
      <c r="CU232" s="53">
        <f>SUM(CK124:CV124)</f>
        <v>0</v>
      </c>
      <c r="CV232" s="35"/>
      <c r="CW232" s="39"/>
      <c r="CX232" s="39"/>
      <c r="CY232" s="39"/>
      <c r="CZ232" s="39"/>
      <c r="DA232" s="39"/>
      <c r="DB232" s="39"/>
      <c r="DC232" s="39"/>
      <c r="DD232" s="39"/>
      <c r="DE232" s="39"/>
      <c r="DF232" s="39"/>
      <c r="DG232" s="53">
        <f>SUM(CW124:DH124)</f>
        <v>0</v>
      </c>
      <c r="DH232" s="35"/>
      <c r="DI232" s="39"/>
      <c r="DJ232" s="39"/>
      <c r="DK232" s="39"/>
      <c r="DL232" s="39"/>
      <c r="DM232" s="39"/>
      <c r="DN232" s="39"/>
      <c r="DO232" s="39"/>
      <c r="DP232" s="39"/>
      <c r="DQ232" s="39"/>
      <c r="DR232" s="39"/>
      <c r="DS232" s="53">
        <f>SUM(DI124:DT124)</f>
        <v>0</v>
      </c>
      <c r="DT232" s="35"/>
      <c r="DU232" s="39"/>
      <c r="DV232" s="39"/>
      <c r="DW232" s="39"/>
    </row>
    <row r="233" spans="1:127" x14ac:dyDescent="0.2">
      <c r="B233" t="str">
        <f>B125</f>
        <v>Repurchase of Stock</v>
      </c>
      <c r="O233" s="52">
        <f>SUM(E125:P125)</f>
        <v>0</v>
      </c>
      <c r="P233" s="35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52">
        <f>SUM(Q125:AB125)</f>
        <v>0</v>
      </c>
      <c r="AB233" s="35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52">
        <f>SUM(AC125:AN125)</f>
        <v>0</v>
      </c>
      <c r="AN233" s="35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52">
        <f>SUM(AO125:AZ125)</f>
        <v>0</v>
      </c>
      <c r="AZ233" s="35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52">
        <f>SUM(BA125:BL125)</f>
        <v>0</v>
      </c>
      <c r="BL233" s="35"/>
      <c r="BM233" s="39"/>
      <c r="BN233" s="39"/>
      <c r="BO233" s="39"/>
      <c r="BP233" s="39"/>
      <c r="BQ233" s="39"/>
      <c r="BR233" s="39"/>
      <c r="BS233" s="39"/>
      <c r="BT233" s="39"/>
      <c r="BU233" s="39"/>
      <c r="BV233" s="39"/>
      <c r="BW233" s="52">
        <f>SUM(BM125:BX125)</f>
        <v>0</v>
      </c>
      <c r="BX233" s="35"/>
      <c r="BY233" s="39"/>
      <c r="BZ233" s="39"/>
      <c r="CA233" s="39"/>
      <c r="CB233" s="39"/>
      <c r="CC233" s="39"/>
      <c r="CD233" s="39"/>
      <c r="CE233" s="39"/>
      <c r="CF233" s="39"/>
      <c r="CG233" s="39"/>
      <c r="CH233" s="39"/>
      <c r="CI233" s="52">
        <f>SUM(BY125:CJ125)</f>
        <v>0</v>
      </c>
      <c r="CJ233" s="35"/>
      <c r="CK233" s="39"/>
      <c r="CL233" s="39"/>
      <c r="CM233" s="39"/>
      <c r="CN233" s="39"/>
      <c r="CO233" s="39"/>
      <c r="CP233" s="39"/>
      <c r="CQ233" s="39"/>
      <c r="CR233" s="39"/>
      <c r="CS233" s="39"/>
      <c r="CT233" s="39"/>
      <c r="CU233" s="52">
        <f>SUM(CK125:CV125)</f>
        <v>0</v>
      </c>
      <c r="CV233" s="35"/>
      <c r="CW233" s="39"/>
      <c r="CX233" s="39"/>
      <c r="CY233" s="39"/>
      <c r="CZ233" s="39"/>
      <c r="DA233" s="39"/>
      <c r="DB233" s="39"/>
      <c r="DC233" s="39"/>
      <c r="DD233" s="39"/>
      <c r="DE233" s="39"/>
      <c r="DF233" s="39"/>
      <c r="DG233" s="52">
        <f>SUM(CW125:DH125)</f>
        <v>0</v>
      </c>
      <c r="DH233" s="35"/>
      <c r="DI233" s="39"/>
      <c r="DJ233" s="39"/>
      <c r="DK233" s="39"/>
      <c r="DL233" s="39"/>
      <c r="DM233" s="39"/>
      <c r="DN233" s="39"/>
      <c r="DO233" s="39"/>
      <c r="DP233" s="39"/>
      <c r="DQ233" s="39"/>
      <c r="DR233" s="39"/>
      <c r="DS233" s="52">
        <f>SUM(DI125:DT125)</f>
        <v>0</v>
      </c>
      <c r="DT233" s="35"/>
      <c r="DU233" s="39"/>
      <c r="DV233" s="39"/>
      <c r="DW233" s="39"/>
    </row>
    <row r="234" spans="1:127" x14ac:dyDescent="0.2">
      <c r="O234" s="51"/>
      <c r="P234" s="35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51"/>
      <c r="AB234" s="35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51"/>
      <c r="AN234" s="35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51"/>
      <c r="AZ234" s="35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51"/>
      <c r="BL234" s="35"/>
      <c r="BM234" s="39"/>
      <c r="BN234" s="39"/>
      <c r="BO234" s="39"/>
      <c r="BP234" s="39"/>
      <c r="BQ234" s="39"/>
      <c r="BR234" s="39"/>
      <c r="BS234" s="39"/>
      <c r="BT234" s="39"/>
      <c r="BU234" s="39"/>
      <c r="BV234" s="39"/>
      <c r="BW234" s="51"/>
      <c r="BX234" s="35"/>
      <c r="BY234" s="39"/>
      <c r="BZ234" s="39"/>
      <c r="CA234" s="39"/>
      <c r="CB234" s="39"/>
      <c r="CC234" s="39"/>
      <c r="CD234" s="39"/>
      <c r="CE234" s="39"/>
      <c r="CF234" s="39"/>
      <c r="CG234" s="39"/>
      <c r="CH234" s="39"/>
      <c r="CI234" s="51"/>
      <c r="CJ234" s="35"/>
      <c r="CK234" s="39"/>
      <c r="CL234" s="39"/>
      <c r="CM234" s="39"/>
      <c r="CN234" s="39"/>
      <c r="CO234" s="39"/>
      <c r="CP234" s="39"/>
      <c r="CQ234" s="39"/>
      <c r="CR234" s="39"/>
      <c r="CS234" s="39"/>
      <c r="CT234" s="39"/>
      <c r="CU234" s="51"/>
      <c r="CV234" s="35"/>
      <c r="CW234" s="39"/>
      <c r="CX234" s="39"/>
      <c r="CY234" s="39"/>
      <c r="CZ234" s="39"/>
      <c r="DA234" s="39"/>
      <c r="DB234" s="39"/>
      <c r="DC234" s="39"/>
      <c r="DD234" s="39"/>
      <c r="DE234" s="39"/>
      <c r="DF234" s="39"/>
      <c r="DG234" s="51"/>
      <c r="DH234" s="35"/>
      <c r="DI234" s="39"/>
      <c r="DJ234" s="39"/>
      <c r="DK234" s="39"/>
      <c r="DL234" s="39"/>
      <c r="DM234" s="39"/>
      <c r="DN234" s="39"/>
      <c r="DO234" s="39"/>
      <c r="DP234" s="39"/>
      <c r="DQ234" s="39"/>
      <c r="DR234" s="39"/>
      <c r="DS234" s="51"/>
      <c r="DT234" s="35"/>
      <c r="DU234" s="39"/>
      <c r="DV234" s="39"/>
      <c r="DW234" s="39"/>
    </row>
    <row r="235" spans="1:127" x14ac:dyDescent="0.2">
      <c r="A235" s="2" t="s">
        <v>65</v>
      </c>
      <c r="O235" s="51"/>
      <c r="P235" s="35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51"/>
      <c r="AB235" s="35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51"/>
      <c r="AN235" s="35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51"/>
      <c r="AZ235" s="35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51"/>
      <c r="BL235" s="35"/>
      <c r="BM235" s="39"/>
      <c r="BN235" s="39"/>
      <c r="BO235" s="39"/>
      <c r="BP235" s="39"/>
      <c r="BQ235" s="39"/>
      <c r="BR235" s="39"/>
      <c r="BS235" s="39"/>
      <c r="BT235" s="39"/>
      <c r="BU235" s="39"/>
      <c r="BV235" s="39"/>
      <c r="BW235" s="51"/>
      <c r="BX235" s="35"/>
      <c r="BY235" s="39"/>
      <c r="BZ235" s="39"/>
      <c r="CA235" s="39"/>
      <c r="CB235" s="39"/>
      <c r="CC235" s="39"/>
      <c r="CD235" s="39"/>
      <c r="CE235" s="39"/>
      <c r="CF235" s="39"/>
      <c r="CG235" s="39"/>
      <c r="CH235" s="39"/>
      <c r="CI235" s="51"/>
      <c r="CJ235" s="35"/>
      <c r="CK235" s="39"/>
      <c r="CL235" s="39"/>
      <c r="CM235" s="39"/>
      <c r="CN235" s="39"/>
      <c r="CO235" s="39"/>
      <c r="CP235" s="39"/>
      <c r="CQ235" s="39"/>
      <c r="CR235" s="39"/>
      <c r="CS235" s="39"/>
      <c r="CT235" s="39"/>
      <c r="CU235" s="51"/>
      <c r="CV235" s="35"/>
      <c r="CW235" s="39"/>
      <c r="CX235" s="39"/>
      <c r="CY235" s="39"/>
      <c r="CZ235" s="39"/>
      <c r="DA235" s="39"/>
      <c r="DB235" s="39"/>
      <c r="DC235" s="39"/>
      <c r="DD235" s="39"/>
      <c r="DE235" s="39"/>
      <c r="DF235" s="39"/>
      <c r="DG235" s="51"/>
      <c r="DH235" s="35"/>
      <c r="DI235" s="39"/>
      <c r="DJ235" s="39"/>
      <c r="DK235" s="39"/>
      <c r="DL235" s="39"/>
      <c r="DM235" s="39"/>
      <c r="DN235" s="39"/>
      <c r="DO235" s="39"/>
      <c r="DP235" s="39"/>
      <c r="DQ235" s="39"/>
      <c r="DR235" s="39"/>
      <c r="DS235" s="51"/>
      <c r="DT235" s="35"/>
      <c r="DU235" s="39"/>
      <c r="DV235" s="39"/>
      <c r="DW235" s="39"/>
    </row>
    <row r="236" spans="1:127" x14ac:dyDescent="0.2">
      <c r="B236" s="2" t="s">
        <v>66</v>
      </c>
      <c r="O236" s="52">
        <f ca="1">SUM(O229:O233)</f>
        <v>0</v>
      </c>
      <c r="P236" s="35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52">
        <f ca="1">SUM(AA229:AA233)</f>
        <v>0</v>
      </c>
      <c r="AB236" s="35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52">
        <f ca="1">SUM(AM229:AM233)</f>
        <v>0</v>
      </c>
      <c r="AN236" s="35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52">
        <f ca="1">SUM(AY229:AY233)</f>
        <v>0</v>
      </c>
      <c r="AZ236" s="35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52">
        <f ca="1">SUM(BK229:BK233)</f>
        <v>0</v>
      </c>
      <c r="BL236" s="35"/>
      <c r="BM236" s="39"/>
      <c r="BN236" s="39"/>
      <c r="BO236" s="39"/>
      <c r="BP236" s="39"/>
      <c r="BQ236" s="39"/>
      <c r="BR236" s="39"/>
      <c r="BS236" s="39"/>
      <c r="BT236" s="39"/>
      <c r="BU236" s="39"/>
      <c r="BV236" s="39"/>
      <c r="BW236" s="52">
        <f ca="1">SUM(BW229:BW233)</f>
        <v>0</v>
      </c>
      <c r="BX236" s="35"/>
      <c r="BY236" s="39"/>
      <c r="BZ236" s="39"/>
      <c r="CA236" s="39"/>
      <c r="CB236" s="39"/>
      <c r="CC236" s="39"/>
      <c r="CD236" s="39"/>
      <c r="CE236" s="39"/>
      <c r="CF236" s="39"/>
      <c r="CG236" s="39"/>
      <c r="CH236" s="39"/>
      <c r="CI236" s="52">
        <f ca="1">SUM(CI229:CI233)</f>
        <v>0</v>
      </c>
      <c r="CJ236" s="35"/>
      <c r="CK236" s="39"/>
      <c r="CL236" s="39"/>
      <c r="CM236" s="39"/>
      <c r="CN236" s="39"/>
      <c r="CO236" s="39"/>
      <c r="CP236" s="39"/>
      <c r="CQ236" s="39"/>
      <c r="CR236" s="39"/>
      <c r="CS236" s="39"/>
      <c r="CT236" s="39"/>
      <c r="CU236" s="52">
        <f ca="1">SUM(CU229:CU233)</f>
        <v>0</v>
      </c>
      <c r="CV236" s="35"/>
      <c r="CW236" s="39"/>
      <c r="CX236" s="39"/>
      <c r="CY236" s="39"/>
      <c r="CZ236" s="39"/>
      <c r="DA236" s="39"/>
      <c r="DB236" s="39"/>
      <c r="DC236" s="39"/>
      <c r="DD236" s="39"/>
      <c r="DE236" s="39"/>
      <c r="DF236" s="39"/>
      <c r="DG236" s="52">
        <f ca="1">SUM(DG229:DG233)</f>
        <v>0</v>
      </c>
      <c r="DH236" s="35"/>
      <c r="DI236" s="39"/>
      <c r="DJ236" s="39"/>
      <c r="DK236" s="39"/>
      <c r="DL236" s="39"/>
      <c r="DM236" s="39"/>
      <c r="DN236" s="39"/>
      <c r="DO236" s="39"/>
      <c r="DP236" s="39"/>
      <c r="DQ236" s="39"/>
      <c r="DR236" s="39"/>
      <c r="DS236" s="52">
        <f ca="1">SUM(DS229:DS233)</f>
        <v>0</v>
      </c>
      <c r="DT236" s="35"/>
      <c r="DU236" s="39"/>
      <c r="DV236" s="39"/>
      <c r="DW236" s="39"/>
    </row>
    <row r="237" spans="1:127" x14ac:dyDescent="0.2">
      <c r="O237" s="51"/>
      <c r="P237" s="35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51"/>
      <c r="AB237" s="35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51"/>
      <c r="AN237" s="35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51"/>
      <c r="AZ237" s="35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51"/>
      <c r="BL237" s="35"/>
      <c r="BM237" s="39"/>
      <c r="BN237" s="39"/>
      <c r="BO237" s="39"/>
      <c r="BP237" s="39"/>
      <c r="BQ237" s="39"/>
      <c r="BR237" s="39"/>
      <c r="BS237" s="39"/>
      <c r="BT237" s="39"/>
      <c r="BU237" s="39"/>
      <c r="BV237" s="39"/>
      <c r="BW237" s="51"/>
      <c r="BX237" s="35"/>
      <c r="BY237" s="39"/>
      <c r="BZ237" s="39"/>
      <c r="CA237" s="39"/>
      <c r="CB237" s="39"/>
      <c r="CC237" s="39"/>
      <c r="CD237" s="39"/>
      <c r="CE237" s="39"/>
      <c r="CF237" s="39"/>
      <c r="CG237" s="39"/>
      <c r="CH237" s="39"/>
      <c r="CI237" s="51"/>
      <c r="CJ237" s="35"/>
      <c r="CK237" s="39"/>
      <c r="CL237" s="39"/>
      <c r="CM237" s="39"/>
      <c r="CN237" s="39"/>
      <c r="CO237" s="39"/>
      <c r="CP237" s="39"/>
      <c r="CQ237" s="39"/>
      <c r="CR237" s="39"/>
      <c r="CS237" s="39"/>
      <c r="CT237" s="39"/>
      <c r="CU237" s="51"/>
      <c r="CV237" s="35"/>
      <c r="CW237" s="39"/>
      <c r="CX237" s="39"/>
      <c r="CY237" s="39"/>
      <c r="CZ237" s="39"/>
      <c r="DA237" s="39"/>
      <c r="DB237" s="39"/>
      <c r="DC237" s="39"/>
      <c r="DD237" s="39"/>
      <c r="DE237" s="39"/>
      <c r="DF237" s="39"/>
      <c r="DG237" s="51"/>
      <c r="DH237" s="35"/>
      <c r="DI237" s="39"/>
      <c r="DJ237" s="39"/>
      <c r="DK237" s="39"/>
      <c r="DL237" s="39"/>
      <c r="DM237" s="39"/>
      <c r="DN237" s="39"/>
      <c r="DO237" s="39"/>
      <c r="DP237" s="39"/>
      <c r="DQ237" s="39"/>
      <c r="DR237" s="39"/>
      <c r="DS237" s="51"/>
      <c r="DT237" s="35"/>
      <c r="DU237" s="39"/>
      <c r="DV237" s="39"/>
      <c r="DW237" s="39"/>
    </row>
    <row r="238" spans="1:127" x14ac:dyDescent="0.2">
      <c r="A238" s="2" t="s">
        <v>67</v>
      </c>
      <c r="O238" s="51">
        <f ca="1">O215+O223+O236</f>
        <v>0</v>
      </c>
      <c r="P238" s="35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51">
        <f ca="1">AA215+AA223+AA236</f>
        <v>0</v>
      </c>
      <c r="AB238" s="35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51">
        <f ca="1">AM215+AM223+AM236</f>
        <v>0</v>
      </c>
      <c r="AN238" s="35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51">
        <f ca="1">AY215+AY223+AY236</f>
        <v>0</v>
      </c>
      <c r="AZ238" s="35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51">
        <f ca="1">BK215+BK223+BK236</f>
        <v>0</v>
      </c>
      <c r="BL238" s="35"/>
      <c r="BM238" s="39"/>
      <c r="BN238" s="39"/>
      <c r="BO238" s="39"/>
      <c r="BP238" s="39"/>
      <c r="BQ238" s="39"/>
      <c r="BR238" s="39"/>
      <c r="BS238" s="39"/>
      <c r="BT238" s="39"/>
      <c r="BU238" s="39"/>
      <c r="BV238" s="39"/>
      <c r="BW238" s="51">
        <f ca="1">BW215+BW223+BW236</f>
        <v>0</v>
      </c>
      <c r="BX238" s="35"/>
      <c r="BY238" s="39"/>
      <c r="BZ238" s="39"/>
      <c r="CA238" s="39"/>
      <c r="CB238" s="39"/>
      <c r="CC238" s="39"/>
      <c r="CD238" s="39"/>
      <c r="CE238" s="39"/>
      <c r="CF238" s="39"/>
      <c r="CG238" s="39"/>
      <c r="CH238" s="39"/>
      <c r="CI238" s="51">
        <f ca="1">CI215+CI223+CI236</f>
        <v>0</v>
      </c>
      <c r="CJ238" s="35"/>
      <c r="CK238" s="39"/>
      <c r="CL238" s="39"/>
      <c r="CM238" s="39"/>
      <c r="CN238" s="39"/>
      <c r="CO238" s="39"/>
      <c r="CP238" s="39"/>
      <c r="CQ238" s="39"/>
      <c r="CR238" s="39"/>
      <c r="CS238" s="39"/>
      <c r="CT238" s="39"/>
      <c r="CU238" s="51">
        <f ca="1">CU215+CU223+CU236</f>
        <v>0</v>
      </c>
      <c r="CV238" s="35"/>
      <c r="CW238" s="39"/>
      <c r="CX238" s="39"/>
      <c r="CY238" s="39"/>
      <c r="CZ238" s="39"/>
      <c r="DA238" s="39"/>
      <c r="DB238" s="39"/>
      <c r="DC238" s="39"/>
      <c r="DD238" s="39"/>
      <c r="DE238" s="39"/>
      <c r="DF238" s="39"/>
      <c r="DG238" s="51">
        <f ca="1">DG215+DG223+DG236</f>
        <v>0</v>
      </c>
      <c r="DH238" s="35"/>
      <c r="DI238" s="39"/>
      <c r="DJ238" s="39"/>
      <c r="DK238" s="39"/>
      <c r="DL238" s="39"/>
      <c r="DM238" s="39"/>
      <c r="DN238" s="39"/>
      <c r="DO238" s="39"/>
      <c r="DP238" s="39"/>
      <c r="DQ238" s="39"/>
      <c r="DR238" s="39"/>
      <c r="DS238" s="51">
        <f ca="1">DS215+DS223+DS236</f>
        <v>0</v>
      </c>
      <c r="DT238" s="35"/>
      <c r="DU238" s="39"/>
      <c r="DV238" s="39"/>
      <c r="DW238" s="39"/>
    </row>
    <row r="239" spans="1:127" x14ac:dyDescent="0.2">
      <c r="O239" s="51"/>
      <c r="P239" s="35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51"/>
      <c r="AB239" s="35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51"/>
      <c r="AN239" s="35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51"/>
      <c r="AZ239" s="35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51"/>
      <c r="BL239" s="35"/>
      <c r="BM239" s="39"/>
      <c r="BN239" s="39"/>
      <c r="BO239" s="39"/>
      <c r="BP239" s="39"/>
      <c r="BQ239" s="39"/>
      <c r="BR239" s="39"/>
      <c r="BS239" s="39"/>
      <c r="BT239" s="39"/>
      <c r="BU239" s="39"/>
      <c r="BV239" s="39"/>
      <c r="BW239" s="51"/>
      <c r="BX239" s="35"/>
      <c r="BY239" s="39"/>
      <c r="BZ239" s="39"/>
      <c r="CA239" s="39"/>
      <c r="CB239" s="39"/>
      <c r="CC239" s="39"/>
      <c r="CD239" s="39"/>
      <c r="CE239" s="39"/>
      <c r="CF239" s="39"/>
      <c r="CG239" s="39"/>
      <c r="CH239" s="39"/>
      <c r="CI239" s="51"/>
      <c r="CJ239" s="35"/>
      <c r="CK239" s="39"/>
      <c r="CL239" s="39"/>
      <c r="CM239" s="39"/>
      <c r="CN239" s="39"/>
      <c r="CO239" s="39"/>
      <c r="CP239" s="39"/>
      <c r="CQ239" s="39"/>
      <c r="CR239" s="39"/>
      <c r="CS239" s="39"/>
      <c r="CT239" s="39"/>
      <c r="CU239" s="51"/>
      <c r="CV239" s="35"/>
      <c r="CW239" s="39"/>
      <c r="CX239" s="39"/>
      <c r="CY239" s="39"/>
      <c r="CZ239" s="39"/>
      <c r="DA239" s="39"/>
      <c r="DB239" s="39"/>
      <c r="DC239" s="39"/>
      <c r="DD239" s="39"/>
      <c r="DE239" s="39"/>
      <c r="DF239" s="39"/>
      <c r="DG239" s="51"/>
      <c r="DH239" s="35"/>
      <c r="DI239" s="39"/>
      <c r="DJ239" s="39"/>
      <c r="DK239" s="39"/>
      <c r="DL239" s="39"/>
      <c r="DM239" s="39"/>
      <c r="DN239" s="39"/>
      <c r="DO239" s="39"/>
      <c r="DP239" s="39"/>
      <c r="DQ239" s="39"/>
      <c r="DR239" s="39"/>
      <c r="DS239" s="51"/>
      <c r="DT239" s="35"/>
      <c r="DU239" s="39"/>
      <c r="DV239" s="39"/>
      <c r="DW239" s="39"/>
    </row>
    <row r="240" spans="1:127" x14ac:dyDescent="0.2">
      <c r="A240" s="2" t="s">
        <v>68</v>
      </c>
      <c r="O240" s="52">
        <f>E134</f>
        <v>0</v>
      </c>
      <c r="P240" s="35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52">
        <f ca="1">Q134</f>
        <v>0</v>
      </c>
      <c r="AB240" s="35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52">
        <f ca="1">AC134</f>
        <v>0</v>
      </c>
      <c r="AN240" s="35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52">
        <f ca="1">AO134</f>
        <v>0</v>
      </c>
      <c r="AZ240" s="35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52">
        <f ca="1">BA134</f>
        <v>0</v>
      </c>
      <c r="BL240" s="35"/>
      <c r="BM240" s="39"/>
      <c r="BN240" s="39"/>
      <c r="BO240" s="39"/>
      <c r="BP240" s="39"/>
      <c r="BQ240" s="39"/>
      <c r="BR240" s="39"/>
      <c r="BS240" s="39"/>
      <c r="BT240" s="39"/>
      <c r="BU240" s="39"/>
      <c r="BV240" s="39"/>
      <c r="BW240" s="52">
        <f ca="1">BM134</f>
        <v>0</v>
      </c>
      <c r="BX240" s="35"/>
      <c r="BY240" s="39"/>
      <c r="BZ240" s="39"/>
      <c r="CA240" s="39"/>
      <c r="CB240" s="39"/>
      <c r="CC240" s="39"/>
      <c r="CD240" s="39"/>
      <c r="CE240" s="39"/>
      <c r="CF240" s="39"/>
      <c r="CG240" s="39"/>
      <c r="CH240" s="39"/>
      <c r="CI240" s="52">
        <f ca="1">BY134</f>
        <v>0</v>
      </c>
      <c r="CJ240" s="35"/>
      <c r="CK240" s="39"/>
      <c r="CL240" s="39"/>
      <c r="CM240" s="39"/>
      <c r="CN240" s="39"/>
      <c r="CO240" s="39"/>
      <c r="CP240" s="39"/>
      <c r="CQ240" s="39"/>
      <c r="CR240" s="39"/>
      <c r="CS240" s="39"/>
      <c r="CT240" s="39"/>
      <c r="CU240" s="52">
        <f ca="1">CK134</f>
        <v>0</v>
      </c>
      <c r="CV240" s="35"/>
      <c r="CW240" s="39"/>
      <c r="CX240" s="39"/>
      <c r="CY240" s="39"/>
      <c r="CZ240" s="39"/>
      <c r="DA240" s="39"/>
      <c r="DB240" s="39"/>
      <c r="DC240" s="39"/>
      <c r="DD240" s="39"/>
      <c r="DE240" s="39"/>
      <c r="DF240" s="39"/>
      <c r="DG240" s="52">
        <f ca="1">CW134</f>
        <v>0</v>
      </c>
      <c r="DH240" s="35"/>
      <c r="DI240" s="39"/>
      <c r="DJ240" s="39"/>
      <c r="DK240" s="39"/>
      <c r="DL240" s="39"/>
      <c r="DM240" s="39"/>
      <c r="DN240" s="39"/>
      <c r="DO240" s="39"/>
      <c r="DP240" s="39"/>
      <c r="DQ240" s="39"/>
      <c r="DR240" s="39"/>
      <c r="DS240" s="52">
        <f ca="1">DI134</f>
        <v>0</v>
      </c>
      <c r="DT240" s="35"/>
      <c r="DU240" s="39"/>
      <c r="DV240" s="39"/>
      <c r="DW240" s="39"/>
    </row>
    <row r="241" spans="1:127" x14ac:dyDescent="0.2">
      <c r="P241" s="35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5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5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5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5"/>
      <c r="BM241" s="39"/>
      <c r="BN241" s="39"/>
      <c r="BO241" s="39"/>
      <c r="BP241" s="39"/>
      <c r="BQ241" s="39"/>
      <c r="BR241" s="39"/>
      <c r="BS241" s="39"/>
      <c r="BT241" s="39"/>
      <c r="BU241" s="39"/>
      <c r="BV241" s="39"/>
      <c r="BW241" s="39"/>
      <c r="BX241" s="35"/>
      <c r="BY241" s="39"/>
      <c r="BZ241" s="39"/>
      <c r="CA241" s="39"/>
      <c r="CB241" s="39"/>
      <c r="CC241" s="39"/>
      <c r="CD241" s="39"/>
      <c r="CE241" s="39"/>
      <c r="CF241" s="39"/>
      <c r="CG241" s="39"/>
      <c r="CH241" s="39"/>
      <c r="CI241" s="39"/>
      <c r="CJ241" s="35"/>
      <c r="CK241" s="39"/>
      <c r="CL241" s="39"/>
      <c r="CM241" s="39"/>
      <c r="CN241" s="39"/>
      <c r="CO241" s="39"/>
      <c r="CP241" s="39"/>
      <c r="CQ241" s="39"/>
      <c r="CR241" s="39"/>
      <c r="CS241" s="39"/>
      <c r="CT241" s="39"/>
      <c r="CU241" s="39"/>
      <c r="CV241" s="35"/>
      <c r="CW241" s="39"/>
      <c r="CX241" s="39"/>
      <c r="CY241" s="39"/>
      <c r="CZ241" s="39"/>
      <c r="DA241" s="39"/>
      <c r="DB241" s="39"/>
      <c r="DC241" s="39"/>
      <c r="DD241" s="39"/>
      <c r="DE241" s="39"/>
      <c r="DF241" s="39"/>
      <c r="DG241" s="39"/>
      <c r="DH241" s="35"/>
      <c r="DI241" s="39"/>
      <c r="DJ241" s="39"/>
      <c r="DK241" s="39"/>
      <c r="DL241" s="39"/>
      <c r="DM241" s="39"/>
      <c r="DN241" s="39"/>
      <c r="DO241" s="39"/>
      <c r="DP241" s="39"/>
      <c r="DQ241" s="39"/>
      <c r="DR241" s="39"/>
      <c r="DS241" s="39"/>
      <c r="DT241" s="35"/>
      <c r="DU241" s="39"/>
      <c r="DV241" s="39"/>
      <c r="DW241" s="39"/>
    </row>
    <row r="242" spans="1:127" ht="13.5" thickBot="1" x14ac:dyDescent="0.25">
      <c r="A242" s="2" t="s">
        <v>69</v>
      </c>
      <c r="O242" s="54">
        <f ca="1">O238+O240</f>
        <v>0</v>
      </c>
      <c r="P242" s="35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54">
        <f ca="1">AA238+AA240</f>
        <v>0</v>
      </c>
      <c r="AB242" s="35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54">
        <f ca="1">AM238+AM240</f>
        <v>0</v>
      </c>
      <c r="AN242" s="35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54">
        <f ca="1">AY238+AY240</f>
        <v>0</v>
      </c>
      <c r="AZ242" s="35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54">
        <f ca="1">BK238+BK240</f>
        <v>0</v>
      </c>
      <c r="BL242" s="35"/>
      <c r="BM242" s="39"/>
      <c r="BN242" s="39"/>
      <c r="BO242" s="39"/>
      <c r="BP242" s="39"/>
      <c r="BQ242" s="39"/>
      <c r="BR242" s="39"/>
      <c r="BS242" s="39"/>
      <c r="BT242" s="39"/>
      <c r="BU242" s="39"/>
      <c r="BV242" s="39"/>
      <c r="BW242" s="54">
        <f ca="1">BW238+BW240</f>
        <v>0</v>
      </c>
      <c r="BX242" s="35"/>
      <c r="BY242" s="39"/>
      <c r="BZ242" s="39"/>
      <c r="CA242" s="39"/>
      <c r="CB242" s="39"/>
      <c r="CC242" s="39"/>
      <c r="CD242" s="39"/>
      <c r="CE242" s="39"/>
      <c r="CF242" s="39"/>
      <c r="CG242" s="39"/>
      <c r="CH242" s="39"/>
      <c r="CI242" s="54">
        <f ca="1">CI238+CI240</f>
        <v>0</v>
      </c>
      <c r="CJ242" s="35"/>
      <c r="CK242" s="39"/>
      <c r="CL242" s="39"/>
      <c r="CM242" s="39"/>
      <c r="CN242" s="39"/>
      <c r="CO242" s="39"/>
      <c r="CP242" s="39"/>
      <c r="CQ242" s="39"/>
      <c r="CR242" s="39"/>
      <c r="CS242" s="39"/>
      <c r="CT242" s="39"/>
      <c r="CU242" s="54">
        <f ca="1">CU238+CU240</f>
        <v>0</v>
      </c>
      <c r="CV242" s="35"/>
      <c r="CW242" s="39"/>
      <c r="CX242" s="39"/>
      <c r="CY242" s="39"/>
      <c r="CZ242" s="39"/>
      <c r="DA242" s="39"/>
      <c r="DB242" s="39"/>
      <c r="DC242" s="39"/>
      <c r="DD242" s="39"/>
      <c r="DE242" s="39"/>
      <c r="DF242" s="39"/>
      <c r="DG242" s="54">
        <f ca="1">DG238+DG240</f>
        <v>0</v>
      </c>
      <c r="DH242" s="35"/>
      <c r="DI242" s="39"/>
      <c r="DJ242" s="39"/>
      <c r="DK242" s="39"/>
      <c r="DL242" s="39"/>
      <c r="DM242" s="39"/>
      <c r="DN242" s="39"/>
      <c r="DO242" s="39"/>
      <c r="DP242" s="39"/>
      <c r="DQ242" s="39"/>
      <c r="DR242" s="39"/>
      <c r="DS242" s="54">
        <f ca="1">DS238+DS240</f>
        <v>0</v>
      </c>
      <c r="DT242" s="35"/>
      <c r="DU242" s="39"/>
      <c r="DV242" s="39"/>
      <c r="DW242" s="39"/>
    </row>
    <row r="243" spans="1:127" ht="13.5" thickTop="1" x14ac:dyDescent="0.2">
      <c r="P243" s="35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5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5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5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5"/>
      <c r="BM243" s="39"/>
      <c r="BN243" s="39"/>
      <c r="BO243" s="39"/>
      <c r="BP243" s="39"/>
      <c r="BQ243" s="39"/>
      <c r="BR243" s="39"/>
      <c r="BS243" s="39"/>
      <c r="BT243" s="39"/>
      <c r="BU243" s="39"/>
      <c r="BV243" s="39"/>
      <c r="BW243" s="39"/>
      <c r="BX243" s="35"/>
      <c r="BY243" s="39"/>
      <c r="BZ243" s="39"/>
      <c r="CA243" s="39"/>
      <c r="CB243" s="39"/>
      <c r="CC243" s="39"/>
      <c r="CD243" s="39"/>
      <c r="CE243" s="39"/>
      <c r="CF243" s="39"/>
      <c r="CG243" s="39"/>
      <c r="CH243" s="39"/>
      <c r="CI243" s="39"/>
      <c r="CJ243" s="35"/>
      <c r="CK243" s="39"/>
      <c r="CL243" s="39"/>
      <c r="CM243" s="39"/>
      <c r="CN243" s="39"/>
      <c r="CO243" s="39"/>
      <c r="CP243" s="39"/>
      <c r="CQ243" s="39"/>
      <c r="CR243" s="39"/>
      <c r="CS243" s="39"/>
      <c r="CT243" s="39"/>
      <c r="CU243" s="39"/>
      <c r="CV243" s="35"/>
      <c r="CW243" s="39"/>
      <c r="CX243" s="39"/>
      <c r="CY243" s="39"/>
      <c r="CZ243" s="39"/>
      <c r="DA243" s="39"/>
      <c r="DB243" s="39"/>
      <c r="DC243" s="39"/>
      <c r="DD243" s="39"/>
      <c r="DE243" s="39"/>
      <c r="DF243" s="39"/>
      <c r="DG243" s="39"/>
      <c r="DH243" s="35"/>
      <c r="DI243" s="39"/>
      <c r="DJ243" s="39"/>
      <c r="DK243" s="39"/>
      <c r="DL243" s="39"/>
      <c r="DM243" s="39"/>
      <c r="DN243" s="39"/>
      <c r="DO243" s="39"/>
      <c r="DP243" s="39"/>
      <c r="DQ243" s="39"/>
      <c r="DR243" s="39"/>
      <c r="DS243" s="39"/>
      <c r="DT243" s="35"/>
      <c r="DU243" s="39"/>
      <c r="DV243" s="39"/>
      <c r="DW243" s="39"/>
    </row>
    <row r="244" spans="1:127" x14ac:dyDescent="0.2">
      <c r="P244" s="35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5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5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5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5"/>
      <c r="BM244" s="39"/>
      <c r="BN244" s="39"/>
      <c r="BO244" s="39"/>
      <c r="BP244" s="39"/>
      <c r="BQ244" s="39"/>
      <c r="BR244" s="39"/>
      <c r="BS244" s="39"/>
      <c r="BT244" s="39"/>
      <c r="BU244" s="39"/>
      <c r="BV244" s="39"/>
      <c r="BW244" s="39"/>
      <c r="BX244" s="35"/>
      <c r="BY244" s="39"/>
      <c r="BZ244" s="39"/>
      <c r="CA244" s="39"/>
      <c r="CB244" s="39"/>
      <c r="CC244" s="39"/>
      <c r="CD244" s="39"/>
      <c r="CE244" s="39"/>
      <c r="CF244" s="39"/>
      <c r="CG244" s="39"/>
      <c r="CH244" s="39"/>
      <c r="CI244" s="39"/>
      <c r="CJ244" s="35"/>
      <c r="CK244" s="39"/>
      <c r="CL244" s="39"/>
      <c r="CM244" s="39"/>
      <c r="CN244" s="39"/>
      <c r="CO244" s="39"/>
      <c r="CP244" s="39"/>
      <c r="CQ244" s="39"/>
      <c r="CR244" s="39"/>
      <c r="CS244" s="39"/>
      <c r="CT244" s="39"/>
      <c r="CU244" s="39"/>
      <c r="CV244" s="35"/>
      <c r="CW244" s="39"/>
      <c r="CX244" s="39"/>
      <c r="CY244" s="39"/>
      <c r="CZ244" s="39"/>
      <c r="DA244" s="39"/>
      <c r="DB244" s="39"/>
      <c r="DC244" s="39"/>
      <c r="DD244" s="39"/>
      <c r="DE244" s="39"/>
      <c r="DF244" s="39"/>
      <c r="DG244" s="39"/>
      <c r="DH244" s="35"/>
      <c r="DI244" s="39"/>
      <c r="DJ244" s="39"/>
      <c r="DK244" s="39"/>
      <c r="DL244" s="39"/>
      <c r="DM244" s="39"/>
      <c r="DN244" s="39"/>
      <c r="DO244" s="39"/>
      <c r="DP244" s="39"/>
      <c r="DQ244" s="39"/>
      <c r="DR244" s="39"/>
      <c r="DS244" s="39"/>
      <c r="DT244" s="35"/>
      <c r="DU244" s="39"/>
      <c r="DV244" s="39"/>
      <c r="DW244" s="39"/>
    </row>
    <row r="245" spans="1:127" x14ac:dyDescent="0.2">
      <c r="P245" s="35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5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5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5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5"/>
      <c r="BM245" s="39"/>
      <c r="BN245" s="39"/>
      <c r="BO245" s="39"/>
      <c r="BP245" s="39"/>
      <c r="BQ245" s="39"/>
      <c r="BR245" s="39"/>
      <c r="BS245" s="39"/>
      <c r="BT245" s="39"/>
      <c r="BU245" s="39"/>
      <c r="BV245" s="39"/>
      <c r="BW245" s="39"/>
      <c r="BX245" s="35"/>
      <c r="BY245" s="39"/>
      <c r="BZ245" s="39"/>
      <c r="CA245" s="39"/>
      <c r="CB245" s="39"/>
      <c r="CC245" s="39"/>
      <c r="CD245" s="39"/>
      <c r="CE245" s="39"/>
      <c r="CF245" s="39"/>
      <c r="CG245" s="39"/>
      <c r="CH245" s="39"/>
      <c r="CI245" s="39"/>
      <c r="CJ245" s="35"/>
      <c r="CK245" s="39"/>
      <c r="CL245" s="39"/>
      <c r="CM245" s="39"/>
      <c r="CN245" s="39"/>
      <c r="CO245" s="39"/>
      <c r="CP245" s="39"/>
      <c r="CQ245" s="39"/>
      <c r="CR245" s="39"/>
      <c r="CS245" s="39"/>
      <c r="CT245" s="39"/>
      <c r="CU245" s="39"/>
      <c r="CV245" s="35"/>
      <c r="CW245" s="39"/>
      <c r="CX245" s="39"/>
      <c r="CY245" s="39"/>
      <c r="CZ245" s="39"/>
      <c r="DA245" s="39"/>
      <c r="DB245" s="39"/>
      <c r="DC245" s="39"/>
      <c r="DD245" s="39"/>
      <c r="DE245" s="39"/>
      <c r="DF245" s="39"/>
      <c r="DG245" s="39"/>
      <c r="DH245" s="35"/>
      <c r="DI245" s="39"/>
      <c r="DJ245" s="39"/>
      <c r="DK245" s="39"/>
      <c r="DL245" s="39"/>
      <c r="DM245" s="39"/>
      <c r="DN245" s="39"/>
      <c r="DO245" s="39"/>
      <c r="DP245" s="39"/>
      <c r="DQ245" s="39"/>
      <c r="DR245" s="39"/>
      <c r="DS245" s="39"/>
      <c r="DT245" s="35"/>
      <c r="DU245" s="39"/>
      <c r="DV245" s="39"/>
      <c r="DW245" s="39"/>
    </row>
    <row r="246" spans="1:127" x14ac:dyDescent="0.2">
      <c r="P246" s="35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5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5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5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5"/>
      <c r="BM246" s="39"/>
      <c r="BN246" s="39"/>
      <c r="BO246" s="39"/>
      <c r="BP246" s="39"/>
      <c r="BQ246" s="39"/>
      <c r="BR246" s="39"/>
      <c r="BS246" s="39"/>
      <c r="BT246" s="39"/>
      <c r="BU246" s="39"/>
      <c r="BV246" s="39"/>
      <c r="BW246" s="39"/>
      <c r="BX246" s="35"/>
      <c r="BY246" s="39"/>
      <c r="BZ246" s="39"/>
      <c r="CA246" s="39"/>
      <c r="CB246" s="39"/>
      <c r="CC246" s="39"/>
      <c r="CD246" s="39"/>
      <c r="CE246" s="39"/>
      <c r="CF246" s="39"/>
      <c r="CG246" s="39"/>
      <c r="CH246" s="39"/>
      <c r="CI246" s="39"/>
      <c r="CJ246" s="35"/>
      <c r="CK246" s="39"/>
      <c r="CL246" s="39"/>
      <c r="CM246" s="39"/>
      <c r="CN246" s="39"/>
      <c r="CO246" s="39"/>
      <c r="CP246" s="39"/>
      <c r="CQ246" s="39"/>
      <c r="CR246" s="39"/>
      <c r="CS246" s="39"/>
      <c r="CT246" s="39"/>
      <c r="CU246" s="39"/>
      <c r="CV246" s="35"/>
      <c r="CW246" s="39"/>
      <c r="CX246" s="39"/>
      <c r="CY246" s="39"/>
      <c r="CZ246" s="39"/>
      <c r="DA246" s="39"/>
      <c r="DB246" s="39"/>
      <c r="DC246" s="39"/>
      <c r="DD246" s="39"/>
      <c r="DE246" s="39"/>
      <c r="DF246" s="39"/>
      <c r="DG246" s="39"/>
      <c r="DH246" s="35"/>
      <c r="DI246" s="39"/>
      <c r="DJ246" s="39"/>
      <c r="DK246" s="39"/>
      <c r="DL246" s="39"/>
      <c r="DM246" s="39"/>
      <c r="DN246" s="39"/>
      <c r="DO246" s="39"/>
      <c r="DP246" s="39"/>
      <c r="DQ246" s="39"/>
      <c r="DR246" s="39"/>
      <c r="DS246" s="39"/>
      <c r="DT246" s="35"/>
      <c r="DU246" s="39"/>
      <c r="DV246" s="39"/>
      <c r="DW246" s="39"/>
    </row>
  </sheetData>
  <sheetProtection sheet="1" formatCells="0" formatColumns="0" formatRows="0"/>
  <phoneticPr fontId="5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6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G13" sqref="G13"/>
    </sheetView>
  </sheetViews>
  <sheetFormatPr defaultRowHeight="12.75" x14ac:dyDescent="0.2"/>
  <cols>
    <col min="1" max="3" width="2" customWidth="1"/>
    <col min="4" max="4" width="25.85546875" customWidth="1"/>
    <col min="5" max="45" width="17.85546875" customWidth="1"/>
  </cols>
  <sheetData>
    <row r="1" spans="1:47" s="324" customFormat="1" x14ac:dyDescent="0.2">
      <c r="F1" s="303" t="s">
        <v>176</v>
      </c>
      <c r="G1" s="324">
        <v>1</v>
      </c>
      <c r="J1" s="303" t="s">
        <v>176</v>
      </c>
      <c r="K1" s="324">
        <f>G1+1</f>
        <v>2</v>
      </c>
      <c r="N1" s="303" t="s">
        <v>176</v>
      </c>
      <c r="O1" s="324">
        <f>K1+1</f>
        <v>3</v>
      </c>
      <c r="R1" s="303" t="s">
        <v>176</v>
      </c>
      <c r="S1" s="324">
        <f>O1+1</f>
        <v>4</v>
      </c>
      <c r="V1" s="303" t="s">
        <v>176</v>
      </c>
      <c r="W1" s="324">
        <f>S1+1</f>
        <v>5</v>
      </c>
      <c r="Z1" s="303" t="s">
        <v>176</v>
      </c>
      <c r="AA1" s="324">
        <f>W1+1</f>
        <v>6</v>
      </c>
      <c r="AD1" s="303" t="s">
        <v>176</v>
      </c>
      <c r="AE1" s="324">
        <f>AA1+1</f>
        <v>7</v>
      </c>
      <c r="AH1" s="303" t="s">
        <v>176</v>
      </c>
      <c r="AI1" s="324">
        <f>AE1+1</f>
        <v>8</v>
      </c>
      <c r="AL1" s="303" t="s">
        <v>176</v>
      </c>
      <c r="AM1" s="324">
        <f>AI1+1</f>
        <v>9</v>
      </c>
      <c r="AP1" s="303" t="s">
        <v>176</v>
      </c>
      <c r="AQ1" s="324">
        <f>AM1+1</f>
        <v>10</v>
      </c>
    </row>
    <row r="2" spans="1:47" s="27" customFormat="1" x14ac:dyDescent="0.2">
      <c r="A2" s="303"/>
      <c r="B2" s="303"/>
      <c r="C2" s="303"/>
      <c r="D2" s="303" t="s">
        <v>411</v>
      </c>
      <c r="E2" s="325">
        <v>1</v>
      </c>
      <c r="F2" s="326">
        <f>E2+1</f>
        <v>2</v>
      </c>
      <c r="G2" s="326">
        <f t="shared" ref="G2:AS2" si="0">F2+1</f>
        <v>3</v>
      </c>
      <c r="H2" s="327">
        <f t="shared" si="0"/>
        <v>4</v>
      </c>
      <c r="I2" s="27">
        <f t="shared" si="0"/>
        <v>5</v>
      </c>
      <c r="J2" s="27">
        <f t="shared" si="0"/>
        <v>6</v>
      </c>
      <c r="K2" s="27">
        <f t="shared" si="0"/>
        <v>7</v>
      </c>
      <c r="L2" s="27">
        <f t="shared" si="0"/>
        <v>8</v>
      </c>
      <c r="M2" s="327">
        <f t="shared" si="0"/>
        <v>9</v>
      </c>
      <c r="N2" s="327">
        <f t="shared" si="0"/>
        <v>10</v>
      </c>
      <c r="O2" s="327">
        <f t="shared" si="0"/>
        <v>11</v>
      </c>
      <c r="P2" s="327">
        <f t="shared" si="0"/>
        <v>12</v>
      </c>
      <c r="Q2" s="27">
        <f t="shared" si="0"/>
        <v>13</v>
      </c>
      <c r="R2" s="27">
        <f t="shared" si="0"/>
        <v>14</v>
      </c>
      <c r="S2" s="27">
        <f t="shared" si="0"/>
        <v>15</v>
      </c>
      <c r="T2" s="27">
        <f t="shared" si="0"/>
        <v>16</v>
      </c>
      <c r="U2" s="327">
        <f t="shared" si="0"/>
        <v>17</v>
      </c>
      <c r="V2" s="327">
        <f t="shared" si="0"/>
        <v>18</v>
      </c>
      <c r="W2" s="327">
        <f t="shared" si="0"/>
        <v>19</v>
      </c>
      <c r="X2" s="327">
        <f t="shared" si="0"/>
        <v>20</v>
      </c>
      <c r="Y2" s="27">
        <f t="shared" si="0"/>
        <v>21</v>
      </c>
      <c r="Z2" s="27">
        <f t="shared" si="0"/>
        <v>22</v>
      </c>
      <c r="AA2" s="27">
        <f t="shared" si="0"/>
        <v>23</v>
      </c>
      <c r="AB2" s="27">
        <f t="shared" si="0"/>
        <v>24</v>
      </c>
      <c r="AC2" s="327">
        <f t="shared" si="0"/>
        <v>25</v>
      </c>
      <c r="AD2" s="327">
        <f t="shared" si="0"/>
        <v>26</v>
      </c>
      <c r="AE2" s="327">
        <f t="shared" si="0"/>
        <v>27</v>
      </c>
      <c r="AF2" s="327">
        <f t="shared" si="0"/>
        <v>28</v>
      </c>
      <c r="AG2" s="27">
        <f t="shared" si="0"/>
        <v>29</v>
      </c>
      <c r="AH2" s="27">
        <f t="shared" si="0"/>
        <v>30</v>
      </c>
      <c r="AI2" s="27">
        <f t="shared" si="0"/>
        <v>31</v>
      </c>
      <c r="AJ2" s="27">
        <f t="shared" si="0"/>
        <v>32</v>
      </c>
      <c r="AK2" s="327">
        <f t="shared" si="0"/>
        <v>33</v>
      </c>
      <c r="AL2" s="327">
        <f t="shared" si="0"/>
        <v>34</v>
      </c>
      <c r="AM2" s="327">
        <f t="shared" si="0"/>
        <v>35</v>
      </c>
      <c r="AN2" s="327">
        <f t="shared" si="0"/>
        <v>36</v>
      </c>
      <c r="AO2" s="27">
        <f t="shared" si="0"/>
        <v>37</v>
      </c>
      <c r="AP2" s="27">
        <f t="shared" si="0"/>
        <v>38</v>
      </c>
      <c r="AQ2" s="27">
        <f t="shared" si="0"/>
        <v>39</v>
      </c>
      <c r="AR2" s="27">
        <f t="shared" si="0"/>
        <v>40</v>
      </c>
      <c r="AS2" s="327">
        <f t="shared" si="0"/>
        <v>41</v>
      </c>
    </row>
    <row r="3" spans="1:47" s="27" customFormat="1" x14ac:dyDescent="0.2">
      <c r="A3" s="303"/>
      <c r="B3" s="303"/>
      <c r="C3" s="303"/>
      <c r="D3" s="303" t="s">
        <v>418</v>
      </c>
      <c r="E3" s="328">
        <f ca="1">EDATE('General Data'!C12,2)</f>
        <v>41917</v>
      </c>
      <c r="F3" s="328">
        <f t="shared" ref="F3:AS3" ca="1" si="1">EDATE(E3,3)</f>
        <v>42009</v>
      </c>
      <c r="G3" s="328">
        <f t="shared" ca="1" si="1"/>
        <v>42099</v>
      </c>
      <c r="H3" s="328">
        <f t="shared" ca="1" si="1"/>
        <v>42190</v>
      </c>
      <c r="I3" s="328">
        <f t="shared" ca="1" si="1"/>
        <v>42282</v>
      </c>
      <c r="J3" s="328">
        <f t="shared" ca="1" si="1"/>
        <v>42374</v>
      </c>
      <c r="K3" s="328">
        <f t="shared" ca="1" si="1"/>
        <v>42465</v>
      </c>
      <c r="L3" s="328">
        <f t="shared" ca="1" si="1"/>
        <v>42556</v>
      </c>
      <c r="M3" s="328">
        <f t="shared" ca="1" si="1"/>
        <v>42648</v>
      </c>
      <c r="N3" s="328">
        <f t="shared" ca="1" si="1"/>
        <v>42740</v>
      </c>
      <c r="O3" s="328">
        <f t="shared" ca="1" si="1"/>
        <v>42830</v>
      </c>
      <c r="P3" s="328">
        <f t="shared" ca="1" si="1"/>
        <v>42921</v>
      </c>
      <c r="Q3" s="328">
        <f t="shared" ca="1" si="1"/>
        <v>43013</v>
      </c>
      <c r="R3" s="328">
        <f t="shared" ca="1" si="1"/>
        <v>43105</v>
      </c>
      <c r="S3" s="328">
        <f t="shared" ca="1" si="1"/>
        <v>43195</v>
      </c>
      <c r="T3" s="328">
        <f t="shared" ca="1" si="1"/>
        <v>43286</v>
      </c>
      <c r="U3" s="328">
        <f t="shared" ca="1" si="1"/>
        <v>43378</v>
      </c>
      <c r="V3" s="328">
        <f t="shared" ca="1" si="1"/>
        <v>43470</v>
      </c>
      <c r="W3" s="328">
        <f t="shared" ca="1" si="1"/>
        <v>43560</v>
      </c>
      <c r="X3" s="328">
        <f t="shared" ca="1" si="1"/>
        <v>43651</v>
      </c>
      <c r="Y3" s="328">
        <f t="shared" ca="1" si="1"/>
        <v>43743</v>
      </c>
      <c r="Z3" s="328">
        <f t="shared" ca="1" si="1"/>
        <v>43835</v>
      </c>
      <c r="AA3" s="328">
        <f t="shared" ca="1" si="1"/>
        <v>43926</v>
      </c>
      <c r="AB3" s="328">
        <f t="shared" ca="1" si="1"/>
        <v>44017</v>
      </c>
      <c r="AC3" s="328">
        <f t="shared" ca="1" si="1"/>
        <v>44109</v>
      </c>
      <c r="AD3" s="328">
        <f t="shared" ca="1" si="1"/>
        <v>44201</v>
      </c>
      <c r="AE3" s="328">
        <f t="shared" ca="1" si="1"/>
        <v>44291</v>
      </c>
      <c r="AF3" s="328">
        <f t="shared" ca="1" si="1"/>
        <v>44382</v>
      </c>
      <c r="AG3" s="328">
        <f t="shared" ca="1" si="1"/>
        <v>44474</v>
      </c>
      <c r="AH3" s="328">
        <f t="shared" ca="1" si="1"/>
        <v>44566</v>
      </c>
      <c r="AI3" s="328">
        <f t="shared" ca="1" si="1"/>
        <v>44656</v>
      </c>
      <c r="AJ3" s="328">
        <f t="shared" ca="1" si="1"/>
        <v>44747</v>
      </c>
      <c r="AK3" s="328">
        <f t="shared" ca="1" si="1"/>
        <v>44839</v>
      </c>
      <c r="AL3" s="328">
        <f t="shared" ca="1" si="1"/>
        <v>44931</v>
      </c>
      <c r="AM3" s="328">
        <f t="shared" ca="1" si="1"/>
        <v>45021</v>
      </c>
      <c r="AN3" s="328">
        <f t="shared" ca="1" si="1"/>
        <v>45112</v>
      </c>
      <c r="AO3" s="328">
        <f t="shared" ca="1" si="1"/>
        <v>45204</v>
      </c>
      <c r="AP3" s="328">
        <f t="shared" ca="1" si="1"/>
        <v>45296</v>
      </c>
      <c r="AQ3" s="328">
        <f t="shared" ca="1" si="1"/>
        <v>45387</v>
      </c>
      <c r="AR3" s="328">
        <f t="shared" ca="1" si="1"/>
        <v>45478</v>
      </c>
      <c r="AS3" s="328">
        <f t="shared" ca="1" si="1"/>
        <v>45570</v>
      </c>
    </row>
    <row r="4" spans="1:47" s="322" customFormat="1" ht="15.75" x14ac:dyDescent="0.25">
      <c r="A4" s="321" t="s">
        <v>181</v>
      </c>
    </row>
    <row r="5" spans="1:47" x14ac:dyDescent="0.2">
      <c r="A5" s="2" t="s">
        <v>1</v>
      </c>
    </row>
    <row r="6" spans="1:47" x14ac:dyDescent="0.2">
      <c r="B6" s="2" t="s">
        <v>2</v>
      </c>
    </row>
    <row r="7" spans="1:47" x14ac:dyDescent="0.2">
      <c r="C7" t="s">
        <v>3</v>
      </c>
      <c r="E7" s="39">
        <f ca="1">Monthly!G6</f>
        <v>0</v>
      </c>
      <c r="F7" s="39">
        <f ca="1">Monthly!J6</f>
        <v>0</v>
      </c>
      <c r="G7" s="39">
        <f ca="1">Monthly!M6</f>
        <v>0</v>
      </c>
      <c r="H7" s="39">
        <f ca="1">Monthly!P6</f>
        <v>0</v>
      </c>
      <c r="I7" s="39">
        <f ca="1">Monthly!S6</f>
        <v>0</v>
      </c>
      <c r="J7" s="39">
        <f ca="1">Monthly!V6</f>
        <v>0</v>
      </c>
      <c r="K7" s="39">
        <f ca="1">Monthly!Y6</f>
        <v>0</v>
      </c>
      <c r="L7" s="39">
        <f ca="1">Monthly!AB6</f>
        <v>0</v>
      </c>
      <c r="M7" s="39">
        <f ca="1">Monthly!AE6</f>
        <v>0</v>
      </c>
      <c r="N7" s="39">
        <f ca="1">Monthly!AH6</f>
        <v>0</v>
      </c>
      <c r="O7" s="39">
        <f ca="1">Monthly!AK6</f>
        <v>0</v>
      </c>
      <c r="P7" s="39">
        <f ca="1">Monthly!AN6</f>
        <v>0</v>
      </c>
      <c r="Q7" s="39">
        <f ca="1">Monthly!AQ6</f>
        <v>0</v>
      </c>
      <c r="R7" s="39">
        <f ca="1">Monthly!AT6</f>
        <v>0</v>
      </c>
      <c r="S7" s="39">
        <f ca="1">Monthly!AW6</f>
        <v>0</v>
      </c>
      <c r="T7" s="39">
        <f ca="1">Monthly!AZ6</f>
        <v>0</v>
      </c>
      <c r="U7" s="39">
        <f ca="1">Monthly!BC6</f>
        <v>0</v>
      </c>
      <c r="V7" s="39">
        <f ca="1">Monthly!BF6</f>
        <v>0</v>
      </c>
      <c r="W7" s="39">
        <f ca="1">Monthly!BI6</f>
        <v>0</v>
      </c>
      <c r="X7" s="39">
        <f ca="1">Monthly!BL6</f>
        <v>0</v>
      </c>
      <c r="Y7" s="39">
        <f ca="1">Monthly!BO6</f>
        <v>0</v>
      </c>
      <c r="Z7" s="39">
        <f ca="1">Monthly!BR6</f>
        <v>0</v>
      </c>
      <c r="AA7" s="39">
        <f ca="1">Monthly!BU6</f>
        <v>0</v>
      </c>
      <c r="AB7" s="39">
        <f ca="1">Monthly!BX6</f>
        <v>0</v>
      </c>
      <c r="AC7" s="39">
        <f ca="1">Monthly!CA6</f>
        <v>0</v>
      </c>
      <c r="AD7" s="39">
        <f ca="1">Monthly!CD6</f>
        <v>0</v>
      </c>
      <c r="AE7" s="39">
        <f ca="1">Monthly!CG6</f>
        <v>0</v>
      </c>
      <c r="AF7" s="39">
        <f ca="1">Monthly!CJ6</f>
        <v>0</v>
      </c>
      <c r="AG7" s="39">
        <f ca="1">Monthly!CM6</f>
        <v>0</v>
      </c>
      <c r="AH7" s="39">
        <f ca="1">Monthly!CP6</f>
        <v>0</v>
      </c>
      <c r="AI7" s="39">
        <f ca="1">Monthly!CS6</f>
        <v>0</v>
      </c>
      <c r="AJ7" s="39">
        <f ca="1">Monthly!CV6</f>
        <v>0</v>
      </c>
      <c r="AK7" s="39">
        <f ca="1">Monthly!CY6</f>
        <v>0</v>
      </c>
      <c r="AL7" s="39">
        <f ca="1">Monthly!DB6</f>
        <v>0</v>
      </c>
      <c r="AM7" s="39">
        <f ca="1">Monthly!DE6</f>
        <v>0</v>
      </c>
      <c r="AN7" s="39">
        <f ca="1">Monthly!DH6</f>
        <v>0</v>
      </c>
      <c r="AO7" s="39">
        <f ca="1">Monthly!DK6</f>
        <v>0</v>
      </c>
      <c r="AP7" s="39">
        <f ca="1">Monthly!DN6</f>
        <v>0</v>
      </c>
      <c r="AQ7" s="39">
        <f ca="1">Monthly!DQ6</f>
        <v>0</v>
      </c>
      <c r="AR7" s="39">
        <f ca="1">Monthly!DT6</f>
        <v>0</v>
      </c>
      <c r="AS7" s="39">
        <f ca="1">Monthly!DW6</f>
        <v>0</v>
      </c>
      <c r="AT7" s="39"/>
      <c r="AU7" s="39"/>
    </row>
    <row r="8" spans="1:47" x14ac:dyDescent="0.2">
      <c r="C8" t="s">
        <v>4</v>
      </c>
      <c r="E8" s="39">
        <f>Monthly!G7</f>
        <v>0</v>
      </c>
      <c r="F8" s="39">
        <f>Monthly!J7</f>
        <v>0</v>
      </c>
      <c r="G8" s="39">
        <f>Monthly!M7</f>
        <v>0</v>
      </c>
      <c r="H8" s="39">
        <f>Monthly!P7</f>
        <v>0</v>
      </c>
      <c r="I8" s="39">
        <f>Monthly!S7</f>
        <v>0</v>
      </c>
      <c r="J8" s="39">
        <f>Monthly!V7</f>
        <v>0</v>
      </c>
      <c r="K8" s="39">
        <f>Monthly!Y7</f>
        <v>0</v>
      </c>
      <c r="L8" s="39">
        <f>Monthly!AB7</f>
        <v>0</v>
      </c>
      <c r="M8" s="39">
        <f>Monthly!AE7</f>
        <v>0</v>
      </c>
      <c r="N8" s="39">
        <f>Monthly!AH7</f>
        <v>0</v>
      </c>
      <c r="O8" s="39">
        <f>Monthly!AK7</f>
        <v>0</v>
      </c>
      <c r="P8" s="39">
        <f>Monthly!AN7</f>
        <v>0</v>
      </c>
      <c r="Q8" s="39">
        <f>Monthly!AQ7</f>
        <v>0</v>
      </c>
      <c r="R8" s="39">
        <f>Monthly!AT7</f>
        <v>0</v>
      </c>
      <c r="S8" s="39">
        <f>Monthly!AW7</f>
        <v>0</v>
      </c>
      <c r="T8" s="39">
        <f>Monthly!AZ7</f>
        <v>0</v>
      </c>
      <c r="U8" s="39">
        <f>Monthly!BC7</f>
        <v>0</v>
      </c>
      <c r="V8" s="39">
        <f>Monthly!BF7</f>
        <v>0</v>
      </c>
      <c r="W8" s="39">
        <f>Monthly!BI7</f>
        <v>0</v>
      </c>
      <c r="X8" s="39">
        <f>Monthly!BL7</f>
        <v>0</v>
      </c>
      <c r="Y8" s="39">
        <f>Monthly!BO7</f>
        <v>0</v>
      </c>
      <c r="Z8" s="39">
        <f>Monthly!BR7</f>
        <v>0</v>
      </c>
      <c r="AA8" s="39">
        <f>Monthly!BU7</f>
        <v>0</v>
      </c>
      <c r="AB8" s="39">
        <f>Monthly!BX7</f>
        <v>0</v>
      </c>
      <c r="AC8" s="39">
        <f>Monthly!CA7</f>
        <v>0</v>
      </c>
      <c r="AD8" s="39">
        <f>Monthly!CD7</f>
        <v>0</v>
      </c>
      <c r="AE8" s="39">
        <f>Monthly!CG7</f>
        <v>0</v>
      </c>
      <c r="AF8" s="39">
        <f>Monthly!CJ7</f>
        <v>0</v>
      </c>
      <c r="AG8" s="39">
        <f>Monthly!CM7</f>
        <v>0</v>
      </c>
      <c r="AH8" s="39">
        <f>Monthly!CP7</f>
        <v>0</v>
      </c>
      <c r="AI8" s="39">
        <f>Monthly!CS7</f>
        <v>0</v>
      </c>
      <c r="AJ8" s="39">
        <f>Monthly!CV7</f>
        <v>0</v>
      </c>
      <c r="AK8" s="39">
        <f>Monthly!CY7</f>
        <v>0</v>
      </c>
      <c r="AL8" s="39">
        <f>Monthly!DB7</f>
        <v>0</v>
      </c>
      <c r="AM8" s="39">
        <f>Monthly!DE7</f>
        <v>0</v>
      </c>
      <c r="AN8" s="39">
        <f>Monthly!DH7</f>
        <v>0</v>
      </c>
      <c r="AO8" s="39">
        <f>Monthly!DK7</f>
        <v>0</v>
      </c>
      <c r="AP8" s="39">
        <f>Monthly!DN7</f>
        <v>0</v>
      </c>
      <c r="AQ8" s="39">
        <f>Monthly!DQ7</f>
        <v>0</v>
      </c>
      <c r="AR8" s="39">
        <f>Monthly!DT7</f>
        <v>0</v>
      </c>
      <c r="AS8" s="39">
        <f>Monthly!DW7</f>
        <v>0</v>
      </c>
      <c r="AT8" s="39"/>
      <c r="AU8" s="39"/>
    </row>
    <row r="9" spans="1:47" x14ac:dyDescent="0.2">
      <c r="C9" t="s">
        <v>5</v>
      </c>
      <c r="E9" s="39">
        <f>Monthly!G8</f>
        <v>0</v>
      </c>
      <c r="F9" s="39">
        <f>Monthly!J8</f>
        <v>0</v>
      </c>
      <c r="G9" s="39">
        <f>Monthly!M8</f>
        <v>0</v>
      </c>
      <c r="H9" s="39">
        <f>Monthly!P8</f>
        <v>0</v>
      </c>
      <c r="I9" s="39">
        <f>Monthly!S8</f>
        <v>0</v>
      </c>
      <c r="J9" s="39">
        <f>Monthly!V8</f>
        <v>0</v>
      </c>
      <c r="K9" s="39">
        <f>Monthly!Y8</f>
        <v>0</v>
      </c>
      <c r="L9" s="39">
        <f>Monthly!AB8</f>
        <v>0</v>
      </c>
      <c r="M9" s="39">
        <f>Monthly!AE8</f>
        <v>0</v>
      </c>
      <c r="N9" s="39">
        <f>Monthly!AH8</f>
        <v>0</v>
      </c>
      <c r="O9" s="39">
        <f>Monthly!AK8</f>
        <v>0</v>
      </c>
      <c r="P9" s="39">
        <f>Monthly!AN8</f>
        <v>0</v>
      </c>
      <c r="Q9" s="39">
        <f>Monthly!AQ8</f>
        <v>0</v>
      </c>
      <c r="R9" s="39">
        <f>Monthly!AT8</f>
        <v>0</v>
      </c>
      <c r="S9" s="39">
        <f>Monthly!AW8</f>
        <v>0</v>
      </c>
      <c r="T9" s="39">
        <f>Monthly!AZ8</f>
        <v>0</v>
      </c>
      <c r="U9" s="39">
        <f>Monthly!BC8</f>
        <v>0</v>
      </c>
      <c r="V9" s="39">
        <f>Monthly!BF8</f>
        <v>0</v>
      </c>
      <c r="W9" s="39">
        <f>Monthly!BI8</f>
        <v>0</v>
      </c>
      <c r="X9" s="39">
        <f>Monthly!BL8</f>
        <v>0</v>
      </c>
      <c r="Y9" s="39">
        <f>Monthly!BO8</f>
        <v>0</v>
      </c>
      <c r="Z9" s="39">
        <f>Monthly!BR8</f>
        <v>0</v>
      </c>
      <c r="AA9" s="39">
        <f>Monthly!BU8</f>
        <v>0</v>
      </c>
      <c r="AB9" s="39">
        <f>Monthly!BX8</f>
        <v>0</v>
      </c>
      <c r="AC9" s="39">
        <f>Monthly!CA8</f>
        <v>0</v>
      </c>
      <c r="AD9" s="39">
        <f>Monthly!CD8</f>
        <v>0</v>
      </c>
      <c r="AE9" s="39">
        <f>Monthly!CG8</f>
        <v>0</v>
      </c>
      <c r="AF9" s="39">
        <f>Monthly!CJ8</f>
        <v>0</v>
      </c>
      <c r="AG9" s="39">
        <f>Monthly!CM8</f>
        <v>0</v>
      </c>
      <c r="AH9" s="39">
        <f>Monthly!CP8</f>
        <v>0</v>
      </c>
      <c r="AI9" s="39">
        <f>Monthly!CS8</f>
        <v>0</v>
      </c>
      <c r="AJ9" s="39">
        <f>Monthly!CV8</f>
        <v>0</v>
      </c>
      <c r="AK9" s="39">
        <f>Monthly!CY8</f>
        <v>0</v>
      </c>
      <c r="AL9" s="39">
        <f>Monthly!DB8</f>
        <v>0</v>
      </c>
      <c r="AM9" s="39">
        <f>Monthly!DE8</f>
        <v>0</v>
      </c>
      <c r="AN9" s="39">
        <f>Monthly!DH8</f>
        <v>0</v>
      </c>
      <c r="AO9" s="39">
        <f>Monthly!DK8</f>
        <v>0</v>
      </c>
      <c r="AP9" s="39">
        <f>Monthly!DN8</f>
        <v>0</v>
      </c>
      <c r="AQ9" s="39">
        <f>Monthly!DQ8</f>
        <v>0</v>
      </c>
      <c r="AR9" s="39">
        <f>Monthly!DT8</f>
        <v>0</v>
      </c>
      <c r="AS9" s="39">
        <f>Monthly!DW8</f>
        <v>0</v>
      </c>
      <c r="AT9" s="39"/>
      <c r="AU9" s="39"/>
    </row>
    <row r="10" spans="1:47" x14ac:dyDescent="0.2">
      <c r="C10" t="s">
        <v>6</v>
      </c>
      <c r="E10" s="39">
        <f>Monthly!G9</f>
        <v>0</v>
      </c>
      <c r="F10" s="39">
        <f>Monthly!J9</f>
        <v>0</v>
      </c>
      <c r="G10" s="39">
        <f>Monthly!M9</f>
        <v>0</v>
      </c>
      <c r="H10" s="39">
        <f>Monthly!P9</f>
        <v>0</v>
      </c>
      <c r="I10" s="39">
        <f>Monthly!S9</f>
        <v>0</v>
      </c>
      <c r="J10" s="39">
        <f>Monthly!V9</f>
        <v>0</v>
      </c>
      <c r="K10" s="39">
        <f>Monthly!Y9</f>
        <v>0</v>
      </c>
      <c r="L10" s="39">
        <f>Monthly!AB9</f>
        <v>0</v>
      </c>
      <c r="M10" s="39">
        <f>Monthly!AE9</f>
        <v>0</v>
      </c>
      <c r="N10" s="39">
        <f>Monthly!AH9</f>
        <v>0</v>
      </c>
      <c r="O10" s="39">
        <f>Monthly!AK9</f>
        <v>0</v>
      </c>
      <c r="P10" s="39">
        <f>Monthly!AN9</f>
        <v>0</v>
      </c>
      <c r="Q10" s="39">
        <f>Monthly!AQ9</f>
        <v>0</v>
      </c>
      <c r="R10" s="39">
        <f>Monthly!AT9</f>
        <v>0</v>
      </c>
      <c r="S10" s="39">
        <f>Monthly!AW9</f>
        <v>0</v>
      </c>
      <c r="T10" s="39">
        <f>Monthly!AZ9</f>
        <v>0</v>
      </c>
      <c r="U10" s="39">
        <f>Monthly!BC9</f>
        <v>0</v>
      </c>
      <c r="V10" s="39">
        <f>Monthly!BF9</f>
        <v>0</v>
      </c>
      <c r="W10" s="39">
        <f>Monthly!BI9</f>
        <v>0</v>
      </c>
      <c r="X10" s="39">
        <f>Monthly!BL9</f>
        <v>0</v>
      </c>
      <c r="Y10" s="39">
        <f>Monthly!BO9</f>
        <v>0</v>
      </c>
      <c r="Z10" s="39">
        <f>Monthly!BR9</f>
        <v>0</v>
      </c>
      <c r="AA10" s="39">
        <f>Monthly!BU9</f>
        <v>0</v>
      </c>
      <c r="AB10" s="39">
        <f>Monthly!BX9</f>
        <v>0</v>
      </c>
      <c r="AC10" s="39">
        <f>Monthly!CA9</f>
        <v>0</v>
      </c>
      <c r="AD10" s="39">
        <f>Monthly!CD9</f>
        <v>0</v>
      </c>
      <c r="AE10" s="39">
        <f>Monthly!CG9</f>
        <v>0</v>
      </c>
      <c r="AF10" s="39">
        <f>Monthly!CJ9</f>
        <v>0</v>
      </c>
      <c r="AG10" s="39">
        <f>Monthly!CM9</f>
        <v>0</v>
      </c>
      <c r="AH10" s="39">
        <f>Monthly!CP9</f>
        <v>0</v>
      </c>
      <c r="AI10" s="39">
        <f>Monthly!CS9</f>
        <v>0</v>
      </c>
      <c r="AJ10" s="39">
        <f>Monthly!CV9</f>
        <v>0</v>
      </c>
      <c r="AK10" s="39">
        <f>Monthly!CY9</f>
        <v>0</v>
      </c>
      <c r="AL10" s="39">
        <f>Monthly!DB9</f>
        <v>0</v>
      </c>
      <c r="AM10" s="39">
        <f>Monthly!DE9</f>
        <v>0</v>
      </c>
      <c r="AN10" s="39">
        <f>Monthly!DH9</f>
        <v>0</v>
      </c>
      <c r="AO10" s="39">
        <f>Monthly!DK9</f>
        <v>0</v>
      </c>
      <c r="AP10" s="39">
        <f>Monthly!DN9</f>
        <v>0</v>
      </c>
      <c r="AQ10" s="39">
        <f>Monthly!DQ9</f>
        <v>0</v>
      </c>
      <c r="AR10" s="39">
        <f>Monthly!DT9</f>
        <v>0</v>
      </c>
      <c r="AS10" s="39">
        <f>Monthly!DW9</f>
        <v>0</v>
      </c>
      <c r="AT10" s="39"/>
      <c r="AU10" s="39"/>
    </row>
    <row r="11" spans="1:47" x14ac:dyDescent="0.2">
      <c r="B11" s="2" t="s">
        <v>7</v>
      </c>
      <c r="E11" s="39">
        <f ca="1">Monthly!G10</f>
        <v>0</v>
      </c>
      <c r="F11" s="39">
        <f ca="1">Monthly!J10</f>
        <v>0</v>
      </c>
      <c r="G11" s="39">
        <f ca="1">Monthly!M10</f>
        <v>0</v>
      </c>
      <c r="H11" s="39">
        <f ca="1">Monthly!P10</f>
        <v>0</v>
      </c>
      <c r="I11" s="39">
        <f ca="1">Monthly!S10</f>
        <v>0</v>
      </c>
      <c r="J11" s="39">
        <f ca="1">Monthly!V10</f>
        <v>0</v>
      </c>
      <c r="K11" s="39">
        <f ca="1">Monthly!Y10</f>
        <v>0</v>
      </c>
      <c r="L11" s="39">
        <f ca="1">Monthly!AB10</f>
        <v>0</v>
      </c>
      <c r="M11" s="39">
        <f ca="1">Monthly!AE10</f>
        <v>0</v>
      </c>
      <c r="N11" s="39">
        <f ca="1">Monthly!AH10</f>
        <v>0</v>
      </c>
      <c r="O11" s="39">
        <f ca="1">Monthly!AK10</f>
        <v>0</v>
      </c>
      <c r="P11" s="39">
        <f ca="1">Monthly!AN10</f>
        <v>0</v>
      </c>
      <c r="Q11" s="39">
        <f ca="1">Monthly!AQ10</f>
        <v>0</v>
      </c>
      <c r="R11" s="39">
        <f ca="1">Monthly!AT10</f>
        <v>0</v>
      </c>
      <c r="S11" s="39">
        <f ca="1">Monthly!AW10</f>
        <v>0</v>
      </c>
      <c r="T11" s="39">
        <f ca="1">Monthly!AZ10</f>
        <v>0</v>
      </c>
      <c r="U11" s="39">
        <f ca="1">Monthly!BC10</f>
        <v>0</v>
      </c>
      <c r="V11" s="39">
        <f ca="1">Monthly!BF10</f>
        <v>0</v>
      </c>
      <c r="W11" s="39">
        <f ca="1">Monthly!BI10</f>
        <v>0</v>
      </c>
      <c r="X11" s="39">
        <f ca="1">Monthly!BL10</f>
        <v>0</v>
      </c>
      <c r="Y11" s="39">
        <f ca="1">Monthly!BO10</f>
        <v>0</v>
      </c>
      <c r="Z11" s="39">
        <f ca="1">Monthly!BR10</f>
        <v>0</v>
      </c>
      <c r="AA11" s="39">
        <f ca="1">Monthly!BU10</f>
        <v>0</v>
      </c>
      <c r="AB11" s="39">
        <f ca="1">Monthly!BX10</f>
        <v>0</v>
      </c>
      <c r="AC11" s="39">
        <f ca="1">Monthly!CA10</f>
        <v>0</v>
      </c>
      <c r="AD11" s="39">
        <f ca="1">Monthly!CD10</f>
        <v>0</v>
      </c>
      <c r="AE11" s="39">
        <f ca="1">Monthly!CG10</f>
        <v>0</v>
      </c>
      <c r="AF11" s="39">
        <f ca="1">Monthly!CJ10</f>
        <v>0</v>
      </c>
      <c r="AG11" s="39">
        <f ca="1">Monthly!CM10</f>
        <v>0</v>
      </c>
      <c r="AH11" s="39">
        <f ca="1">Monthly!CP10</f>
        <v>0</v>
      </c>
      <c r="AI11" s="39">
        <f ca="1">Monthly!CS10</f>
        <v>0</v>
      </c>
      <c r="AJ11" s="39">
        <f ca="1">Monthly!CV10</f>
        <v>0</v>
      </c>
      <c r="AK11" s="39">
        <f ca="1">Monthly!CY10</f>
        <v>0</v>
      </c>
      <c r="AL11" s="39">
        <f ca="1">Monthly!DB10</f>
        <v>0</v>
      </c>
      <c r="AM11" s="39">
        <f ca="1">Monthly!DE10</f>
        <v>0</v>
      </c>
      <c r="AN11" s="39">
        <f ca="1">Monthly!DH10</f>
        <v>0</v>
      </c>
      <c r="AO11" s="39">
        <f ca="1">Monthly!DK10</f>
        <v>0</v>
      </c>
      <c r="AP11" s="39">
        <f ca="1">Monthly!DN10</f>
        <v>0</v>
      </c>
      <c r="AQ11" s="39">
        <f ca="1">Monthly!DQ10</f>
        <v>0</v>
      </c>
      <c r="AR11" s="39">
        <f ca="1">Monthly!DT10</f>
        <v>0</v>
      </c>
      <c r="AS11" s="39">
        <f ca="1">Monthly!DW10</f>
        <v>0</v>
      </c>
      <c r="AT11" s="39"/>
      <c r="AU11" s="39"/>
    </row>
    <row r="12" spans="1:47" x14ac:dyDescent="0.2"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</row>
    <row r="13" spans="1:47" x14ac:dyDescent="0.2">
      <c r="B13" s="27" t="s">
        <v>8</v>
      </c>
      <c r="E13" s="39">
        <f>Monthly!G12</f>
        <v>0</v>
      </c>
      <c r="F13" s="39">
        <f>Monthly!J12</f>
        <v>0</v>
      </c>
      <c r="G13" s="39">
        <f>Monthly!M12</f>
        <v>0</v>
      </c>
      <c r="H13" s="39">
        <f>Monthly!P12</f>
        <v>0</v>
      </c>
      <c r="I13" s="39">
        <f>Monthly!S12</f>
        <v>0</v>
      </c>
      <c r="J13" s="39">
        <f>Monthly!V12</f>
        <v>0</v>
      </c>
      <c r="K13" s="39">
        <f>Monthly!Y12</f>
        <v>0</v>
      </c>
      <c r="L13" s="39">
        <f>Monthly!AB12</f>
        <v>0</v>
      </c>
      <c r="M13" s="39">
        <f>Monthly!AE12</f>
        <v>0</v>
      </c>
      <c r="N13" s="39">
        <f>Monthly!AH12</f>
        <v>0</v>
      </c>
      <c r="O13" s="39">
        <f>Monthly!AK12</f>
        <v>0</v>
      </c>
      <c r="P13" s="39">
        <f>Monthly!AN12</f>
        <v>0</v>
      </c>
      <c r="Q13" s="39">
        <f>Monthly!AQ12</f>
        <v>0</v>
      </c>
      <c r="R13" s="39">
        <f>Monthly!AT12</f>
        <v>0</v>
      </c>
      <c r="S13" s="39">
        <f>Monthly!AW12</f>
        <v>0</v>
      </c>
      <c r="T13" s="39">
        <f>Monthly!AZ12</f>
        <v>0</v>
      </c>
      <c r="U13" s="39">
        <f>Monthly!BC12</f>
        <v>0</v>
      </c>
      <c r="V13" s="39">
        <f>Monthly!BF12</f>
        <v>0</v>
      </c>
      <c r="W13" s="39">
        <f>Monthly!BI12</f>
        <v>0</v>
      </c>
      <c r="X13" s="39">
        <f>Monthly!BL12</f>
        <v>0</v>
      </c>
      <c r="Y13" s="39">
        <f>Monthly!BO12</f>
        <v>0</v>
      </c>
      <c r="Z13" s="39">
        <f>Monthly!BR12</f>
        <v>0</v>
      </c>
      <c r="AA13" s="39">
        <f>Monthly!BU12</f>
        <v>0</v>
      </c>
      <c r="AB13" s="39">
        <f>Monthly!BX12</f>
        <v>0</v>
      </c>
      <c r="AC13" s="39">
        <f>Monthly!CA12</f>
        <v>0</v>
      </c>
      <c r="AD13" s="39">
        <f>Monthly!CD12</f>
        <v>0</v>
      </c>
      <c r="AE13" s="39">
        <f>Monthly!CG12</f>
        <v>0</v>
      </c>
      <c r="AF13" s="39">
        <f>Monthly!CJ12</f>
        <v>0</v>
      </c>
      <c r="AG13" s="39">
        <f>Monthly!CM12</f>
        <v>0</v>
      </c>
      <c r="AH13" s="39">
        <f>Monthly!CP12</f>
        <v>0</v>
      </c>
      <c r="AI13" s="39">
        <f>Monthly!CS12</f>
        <v>0</v>
      </c>
      <c r="AJ13" s="39">
        <f>Monthly!CV12</f>
        <v>0</v>
      </c>
      <c r="AK13" s="39">
        <f>Monthly!CY12</f>
        <v>0</v>
      </c>
      <c r="AL13" s="39">
        <f>Monthly!DB12</f>
        <v>0</v>
      </c>
      <c r="AM13" s="39">
        <f>Monthly!DE12</f>
        <v>0</v>
      </c>
      <c r="AN13" s="39">
        <f>Monthly!DH12</f>
        <v>0</v>
      </c>
      <c r="AO13" s="39">
        <f>Monthly!DK12</f>
        <v>0</v>
      </c>
      <c r="AP13" s="39">
        <f>Monthly!DN12</f>
        <v>0</v>
      </c>
      <c r="AQ13" s="39">
        <f>Monthly!DQ12</f>
        <v>0</v>
      </c>
      <c r="AR13" s="39">
        <f>Monthly!DT12</f>
        <v>0</v>
      </c>
      <c r="AS13" s="39">
        <f>Monthly!DW12</f>
        <v>0</v>
      </c>
      <c r="AT13" s="39"/>
      <c r="AU13" s="39"/>
    </row>
    <row r="14" spans="1:47" x14ac:dyDescent="0.2">
      <c r="C14" s="10" t="s">
        <v>186</v>
      </c>
      <c r="E14" s="39">
        <f>Monthly!G13</f>
        <v>0</v>
      </c>
      <c r="F14" s="39">
        <f>Monthly!J13</f>
        <v>0</v>
      </c>
      <c r="G14" s="39">
        <f>Monthly!M13</f>
        <v>0</v>
      </c>
      <c r="H14" s="39">
        <f>Monthly!P13</f>
        <v>0</v>
      </c>
      <c r="I14" s="39">
        <f>Monthly!S13</f>
        <v>0</v>
      </c>
      <c r="J14" s="39">
        <f>Monthly!V13</f>
        <v>0</v>
      </c>
      <c r="K14" s="39">
        <f>Monthly!Y13</f>
        <v>0</v>
      </c>
      <c r="L14" s="39">
        <f>Monthly!AB13</f>
        <v>0</v>
      </c>
      <c r="M14" s="39">
        <f>Monthly!AE13</f>
        <v>0</v>
      </c>
      <c r="N14" s="39">
        <f>Monthly!AH13</f>
        <v>0</v>
      </c>
      <c r="O14" s="39">
        <f>Monthly!AK13</f>
        <v>0</v>
      </c>
      <c r="P14" s="39">
        <f>Monthly!AN13</f>
        <v>0</v>
      </c>
      <c r="Q14" s="39">
        <f>Monthly!AQ13</f>
        <v>0</v>
      </c>
      <c r="R14" s="39">
        <f>Monthly!AT13</f>
        <v>0</v>
      </c>
      <c r="S14" s="39">
        <f>Monthly!AW13</f>
        <v>0</v>
      </c>
      <c r="T14" s="39">
        <f>Monthly!AZ13</f>
        <v>0</v>
      </c>
      <c r="U14" s="39">
        <f>Monthly!BC13</f>
        <v>0</v>
      </c>
      <c r="V14" s="39">
        <f>Monthly!BF13</f>
        <v>0</v>
      </c>
      <c r="W14" s="39">
        <f>Monthly!BI13</f>
        <v>0</v>
      </c>
      <c r="X14" s="39">
        <f>Monthly!BL13</f>
        <v>0</v>
      </c>
      <c r="Y14" s="39">
        <f>Monthly!BO13</f>
        <v>0</v>
      </c>
      <c r="Z14" s="39">
        <f>Monthly!BR13</f>
        <v>0</v>
      </c>
      <c r="AA14" s="39">
        <f>Monthly!BU13</f>
        <v>0</v>
      </c>
      <c r="AB14" s="39">
        <f>Monthly!BX13</f>
        <v>0</v>
      </c>
      <c r="AC14" s="39">
        <f>Monthly!CA13</f>
        <v>0</v>
      </c>
      <c r="AD14" s="39">
        <f>Monthly!CD13</f>
        <v>0</v>
      </c>
      <c r="AE14" s="39">
        <f>Monthly!CG13</f>
        <v>0</v>
      </c>
      <c r="AF14" s="39">
        <f>Monthly!CJ13</f>
        <v>0</v>
      </c>
      <c r="AG14" s="39">
        <f>Monthly!CM13</f>
        <v>0</v>
      </c>
      <c r="AH14" s="39">
        <f>Monthly!CP13</f>
        <v>0</v>
      </c>
      <c r="AI14" s="39">
        <f>Monthly!CS13</f>
        <v>0</v>
      </c>
      <c r="AJ14" s="39">
        <f>Monthly!CV13</f>
        <v>0</v>
      </c>
      <c r="AK14" s="39">
        <f>Monthly!CY13</f>
        <v>0</v>
      </c>
      <c r="AL14" s="39">
        <f>Monthly!DB13</f>
        <v>0</v>
      </c>
      <c r="AM14" s="39">
        <f>Monthly!DE13</f>
        <v>0</v>
      </c>
      <c r="AN14" s="39">
        <f>Monthly!DH13</f>
        <v>0</v>
      </c>
      <c r="AO14" s="39">
        <f>Monthly!DK13</f>
        <v>0</v>
      </c>
      <c r="AP14" s="39">
        <f>Monthly!DN13</f>
        <v>0</v>
      </c>
      <c r="AQ14" s="39">
        <f>Monthly!DQ13</f>
        <v>0</v>
      </c>
      <c r="AR14" s="39">
        <f>Monthly!DT13</f>
        <v>0</v>
      </c>
      <c r="AS14" s="39">
        <f>Monthly!DW13</f>
        <v>0</v>
      </c>
      <c r="AT14" s="39"/>
      <c r="AU14" s="39"/>
    </row>
    <row r="15" spans="1:47" x14ac:dyDescent="0.2">
      <c r="B15" s="2" t="s">
        <v>187</v>
      </c>
      <c r="E15" s="39">
        <f>Monthly!G14</f>
        <v>0</v>
      </c>
      <c r="F15" s="39">
        <f>Monthly!J14</f>
        <v>0</v>
      </c>
      <c r="G15" s="39">
        <f>Monthly!M14</f>
        <v>0</v>
      </c>
      <c r="H15" s="39">
        <f>Monthly!P14</f>
        <v>0</v>
      </c>
      <c r="I15" s="39">
        <f>Monthly!S14</f>
        <v>0</v>
      </c>
      <c r="J15" s="39">
        <f>Monthly!V14</f>
        <v>0</v>
      </c>
      <c r="K15" s="39">
        <f>Monthly!Y14</f>
        <v>0</v>
      </c>
      <c r="L15" s="39">
        <f>Monthly!AB14</f>
        <v>0</v>
      </c>
      <c r="M15" s="39">
        <f>Monthly!AE14</f>
        <v>0</v>
      </c>
      <c r="N15" s="39">
        <f>Monthly!AH14</f>
        <v>0</v>
      </c>
      <c r="O15" s="39">
        <f>Monthly!AK14</f>
        <v>0</v>
      </c>
      <c r="P15" s="39">
        <f>Monthly!AN14</f>
        <v>0</v>
      </c>
      <c r="Q15" s="39">
        <f>Monthly!AQ14</f>
        <v>0</v>
      </c>
      <c r="R15" s="39">
        <f>Monthly!AT14</f>
        <v>0</v>
      </c>
      <c r="S15" s="39">
        <f>Monthly!AW14</f>
        <v>0</v>
      </c>
      <c r="T15" s="39">
        <f>Monthly!AZ14</f>
        <v>0</v>
      </c>
      <c r="U15" s="39">
        <f>Monthly!BC14</f>
        <v>0</v>
      </c>
      <c r="V15" s="39">
        <f>Monthly!BF14</f>
        <v>0</v>
      </c>
      <c r="W15" s="39">
        <f>Monthly!BI14</f>
        <v>0</v>
      </c>
      <c r="X15" s="39">
        <f>Monthly!BL14</f>
        <v>0</v>
      </c>
      <c r="Y15" s="39">
        <f>Monthly!BO14</f>
        <v>0</v>
      </c>
      <c r="Z15" s="39">
        <f>Monthly!BR14</f>
        <v>0</v>
      </c>
      <c r="AA15" s="39">
        <f>Monthly!BU14</f>
        <v>0</v>
      </c>
      <c r="AB15" s="39">
        <f>Monthly!BX14</f>
        <v>0</v>
      </c>
      <c r="AC15" s="39">
        <f>Monthly!CA14</f>
        <v>0</v>
      </c>
      <c r="AD15" s="39">
        <f>Monthly!CD14</f>
        <v>0</v>
      </c>
      <c r="AE15" s="39">
        <f>Monthly!CG14</f>
        <v>0</v>
      </c>
      <c r="AF15" s="39">
        <f>Monthly!CJ14</f>
        <v>0</v>
      </c>
      <c r="AG15" s="39">
        <f>Monthly!CM14</f>
        <v>0</v>
      </c>
      <c r="AH15" s="39">
        <f>Monthly!CP14</f>
        <v>0</v>
      </c>
      <c r="AI15" s="39">
        <f>Monthly!CS14</f>
        <v>0</v>
      </c>
      <c r="AJ15" s="39">
        <f>Monthly!CV14</f>
        <v>0</v>
      </c>
      <c r="AK15" s="39">
        <f>Monthly!CY14</f>
        <v>0</v>
      </c>
      <c r="AL15" s="39">
        <f>Monthly!DB14</f>
        <v>0</v>
      </c>
      <c r="AM15" s="39">
        <f>Monthly!DE14</f>
        <v>0</v>
      </c>
      <c r="AN15" s="39">
        <f>Monthly!DH14</f>
        <v>0</v>
      </c>
      <c r="AO15" s="39">
        <f>Monthly!DK14</f>
        <v>0</v>
      </c>
      <c r="AP15" s="39">
        <f>Monthly!DN14</f>
        <v>0</v>
      </c>
      <c r="AQ15" s="39">
        <f>Monthly!DQ14</f>
        <v>0</v>
      </c>
      <c r="AR15" s="39">
        <f>Monthly!DT14</f>
        <v>0</v>
      </c>
      <c r="AS15" s="39">
        <f>Monthly!DW14</f>
        <v>0</v>
      </c>
      <c r="AT15" s="39"/>
      <c r="AU15" s="39"/>
    </row>
    <row r="16" spans="1:47" x14ac:dyDescent="0.2">
      <c r="B16" s="2" t="s">
        <v>9</v>
      </c>
      <c r="E16" s="39">
        <f>Monthly!G15</f>
        <v>0</v>
      </c>
      <c r="F16" s="39">
        <f>Monthly!J15</f>
        <v>0</v>
      </c>
      <c r="G16" s="39">
        <f>Monthly!M15</f>
        <v>0</v>
      </c>
      <c r="H16" s="39">
        <f>Monthly!P15</f>
        <v>0</v>
      </c>
      <c r="I16" s="39">
        <f>Monthly!S15</f>
        <v>0</v>
      </c>
      <c r="J16" s="39">
        <f>Monthly!V15</f>
        <v>0</v>
      </c>
      <c r="K16" s="39">
        <f>Monthly!Y15</f>
        <v>0</v>
      </c>
      <c r="L16" s="39">
        <f>Monthly!AB15</f>
        <v>0</v>
      </c>
      <c r="M16" s="39">
        <f>Monthly!AE15</f>
        <v>0</v>
      </c>
      <c r="N16" s="39">
        <f>Monthly!AH15</f>
        <v>0</v>
      </c>
      <c r="O16" s="39">
        <f>Monthly!AK15</f>
        <v>0</v>
      </c>
      <c r="P16" s="39">
        <f>Monthly!AN15</f>
        <v>0</v>
      </c>
      <c r="Q16" s="39">
        <f>Monthly!AQ15</f>
        <v>0</v>
      </c>
      <c r="R16" s="39">
        <f>Monthly!AT15</f>
        <v>0</v>
      </c>
      <c r="S16" s="39">
        <f>Monthly!AW15</f>
        <v>0</v>
      </c>
      <c r="T16" s="39">
        <f>Monthly!AZ15</f>
        <v>0</v>
      </c>
      <c r="U16" s="39">
        <f>Monthly!BC15</f>
        <v>0</v>
      </c>
      <c r="V16" s="39">
        <f>Monthly!BF15</f>
        <v>0</v>
      </c>
      <c r="W16" s="39">
        <f>Monthly!BI15</f>
        <v>0</v>
      </c>
      <c r="X16" s="39">
        <f>Monthly!BL15</f>
        <v>0</v>
      </c>
      <c r="Y16" s="39">
        <f>Monthly!BO15</f>
        <v>0</v>
      </c>
      <c r="Z16" s="39">
        <f>Monthly!BR15</f>
        <v>0</v>
      </c>
      <c r="AA16" s="39">
        <f>Monthly!BU15</f>
        <v>0</v>
      </c>
      <c r="AB16" s="39">
        <f>Monthly!BX15</f>
        <v>0</v>
      </c>
      <c r="AC16" s="39">
        <f>Monthly!CA15</f>
        <v>0</v>
      </c>
      <c r="AD16" s="39">
        <f>Monthly!CD15</f>
        <v>0</v>
      </c>
      <c r="AE16" s="39">
        <f>Monthly!CG15</f>
        <v>0</v>
      </c>
      <c r="AF16" s="39">
        <f>Monthly!CJ15</f>
        <v>0</v>
      </c>
      <c r="AG16" s="39">
        <f>Monthly!CM15</f>
        <v>0</v>
      </c>
      <c r="AH16" s="39">
        <f>Monthly!CP15</f>
        <v>0</v>
      </c>
      <c r="AI16" s="39">
        <f>Monthly!CS15</f>
        <v>0</v>
      </c>
      <c r="AJ16" s="39">
        <f>Monthly!CV15</f>
        <v>0</v>
      </c>
      <c r="AK16" s="39">
        <f>Monthly!CY15</f>
        <v>0</v>
      </c>
      <c r="AL16" s="39">
        <f>Monthly!DB15</f>
        <v>0</v>
      </c>
      <c r="AM16" s="39">
        <f>Monthly!DE15</f>
        <v>0</v>
      </c>
      <c r="AN16" s="39">
        <f>Monthly!DH15</f>
        <v>0</v>
      </c>
      <c r="AO16" s="39">
        <f>Monthly!DK15</f>
        <v>0</v>
      </c>
      <c r="AP16" s="39">
        <f>Monthly!DN15</f>
        <v>0</v>
      </c>
      <c r="AQ16" s="39">
        <f>Monthly!DQ15</f>
        <v>0</v>
      </c>
      <c r="AR16" s="39">
        <f>Monthly!DT15</f>
        <v>0</v>
      </c>
      <c r="AS16" s="39">
        <f>Monthly!DW15</f>
        <v>0</v>
      </c>
      <c r="AT16" s="39"/>
      <c r="AU16" s="39"/>
    </row>
    <row r="17" spans="1:47" x14ac:dyDescent="0.2">
      <c r="A17" s="2" t="s">
        <v>10</v>
      </c>
      <c r="E17" s="39">
        <f ca="1">Monthly!G16</f>
        <v>0</v>
      </c>
      <c r="F17" s="39">
        <f ca="1">Monthly!J16</f>
        <v>0</v>
      </c>
      <c r="G17" s="39">
        <f ca="1">Monthly!M16</f>
        <v>0</v>
      </c>
      <c r="H17" s="39">
        <f ca="1">Monthly!P16</f>
        <v>0</v>
      </c>
      <c r="I17" s="39">
        <f ca="1">Monthly!S16</f>
        <v>0</v>
      </c>
      <c r="J17" s="39">
        <f ca="1">Monthly!V16</f>
        <v>0</v>
      </c>
      <c r="K17" s="39">
        <f ca="1">Monthly!Y16</f>
        <v>0</v>
      </c>
      <c r="L17" s="39">
        <f ca="1">Monthly!AB16</f>
        <v>0</v>
      </c>
      <c r="M17" s="39">
        <f ca="1">Monthly!AE16</f>
        <v>0</v>
      </c>
      <c r="N17" s="39">
        <f ca="1">Monthly!AH16</f>
        <v>0</v>
      </c>
      <c r="O17" s="39">
        <f ca="1">Monthly!AK16</f>
        <v>0</v>
      </c>
      <c r="P17" s="39">
        <f ca="1">Monthly!AN16</f>
        <v>0</v>
      </c>
      <c r="Q17" s="39">
        <f ca="1">Monthly!AQ16</f>
        <v>0</v>
      </c>
      <c r="R17" s="39">
        <f ca="1">Monthly!AT16</f>
        <v>0</v>
      </c>
      <c r="S17" s="39">
        <f ca="1">Monthly!AW16</f>
        <v>0</v>
      </c>
      <c r="T17" s="39">
        <f ca="1">Monthly!AZ16</f>
        <v>0</v>
      </c>
      <c r="U17" s="39">
        <f ca="1">Monthly!BC16</f>
        <v>0</v>
      </c>
      <c r="V17" s="39">
        <f ca="1">Monthly!BF16</f>
        <v>0</v>
      </c>
      <c r="W17" s="39">
        <f ca="1">Monthly!BI16</f>
        <v>0</v>
      </c>
      <c r="X17" s="39">
        <f ca="1">Monthly!BL16</f>
        <v>0</v>
      </c>
      <c r="Y17" s="39">
        <f ca="1">Monthly!BO16</f>
        <v>0</v>
      </c>
      <c r="Z17" s="39">
        <f ca="1">Monthly!BR16</f>
        <v>0</v>
      </c>
      <c r="AA17" s="39">
        <f ca="1">Monthly!BU16</f>
        <v>0</v>
      </c>
      <c r="AB17" s="39">
        <f ca="1">Monthly!BX16</f>
        <v>0</v>
      </c>
      <c r="AC17" s="39">
        <f ca="1">Monthly!CA16</f>
        <v>0</v>
      </c>
      <c r="AD17" s="39">
        <f ca="1">Monthly!CD16</f>
        <v>0</v>
      </c>
      <c r="AE17" s="39">
        <f ca="1">Monthly!CG16</f>
        <v>0</v>
      </c>
      <c r="AF17" s="39">
        <f ca="1">Monthly!CJ16</f>
        <v>0</v>
      </c>
      <c r="AG17" s="39">
        <f ca="1">Monthly!CM16</f>
        <v>0</v>
      </c>
      <c r="AH17" s="39">
        <f ca="1">Monthly!CP16</f>
        <v>0</v>
      </c>
      <c r="AI17" s="39">
        <f ca="1">Monthly!CS16</f>
        <v>0</v>
      </c>
      <c r="AJ17" s="39">
        <f ca="1">Monthly!CV16</f>
        <v>0</v>
      </c>
      <c r="AK17" s="39">
        <f ca="1">Monthly!CY16</f>
        <v>0</v>
      </c>
      <c r="AL17" s="39">
        <f ca="1">Monthly!DB16</f>
        <v>0</v>
      </c>
      <c r="AM17" s="39">
        <f ca="1">Monthly!DE16</f>
        <v>0</v>
      </c>
      <c r="AN17" s="39">
        <f ca="1">Monthly!DH16</f>
        <v>0</v>
      </c>
      <c r="AO17" s="39">
        <f ca="1">Monthly!DK16</f>
        <v>0</v>
      </c>
      <c r="AP17" s="39">
        <f ca="1">Monthly!DN16</f>
        <v>0</v>
      </c>
      <c r="AQ17" s="39">
        <f ca="1">Monthly!DQ16</f>
        <v>0</v>
      </c>
      <c r="AR17" s="39">
        <f ca="1">Monthly!DT16</f>
        <v>0</v>
      </c>
      <c r="AS17" s="39">
        <f ca="1">Monthly!DW16</f>
        <v>0</v>
      </c>
      <c r="AT17" s="39"/>
      <c r="AU17" s="39"/>
    </row>
    <row r="18" spans="1:47" x14ac:dyDescent="0.2"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</row>
    <row r="19" spans="1:47" x14ac:dyDescent="0.2">
      <c r="A19" s="2" t="s">
        <v>11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</row>
    <row r="20" spans="1:47" x14ac:dyDescent="0.2">
      <c r="B20" s="2" t="str">
        <f>IF('General Data'!$C$8="Y","MEMBERS' CAPITAL", "SHAREHOLDERS' EQUITY")</f>
        <v>SHAREHOLDERS' EQUITY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</row>
    <row r="21" spans="1:47" x14ac:dyDescent="0.2"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</row>
    <row r="22" spans="1:47" x14ac:dyDescent="0.2">
      <c r="B22" s="2" t="s">
        <v>12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</row>
    <row r="23" spans="1:47" x14ac:dyDescent="0.2"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</row>
    <row r="24" spans="1:47" x14ac:dyDescent="0.2">
      <c r="C24" s="2" t="s">
        <v>13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</row>
    <row r="25" spans="1:47" x14ac:dyDescent="0.2">
      <c r="D25" t="s">
        <v>14</v>
      </c>
      <c r="E25" s="39">
        <f>Monthly!G24</f>
        <v>0</v>
      </c>
      <c r="F25" s="39">
        <f>Monthly!J24</f>
        <v>0</v>
      </c>
      <c r="G25" s="39">
        <f>Monthly!M24</f>
        <v>0</v>
      </c>
      <c r="H25" s="39">
        <f>Monthly!P24</f>
        <v>0</v>
      </c>
      <c r="I25" s="39">
        <f>Monthly!S24</f>
        <v>0</v>
      </c>
      <c r="J25" s="39">
        <f>Monthly!V24</f>
        <v>0</v>
      </c>
      <c r="K25" s="39">
        <f>Monthly!Y24</f>
        <v>0</v>
      </c>
      <c r="L25" s="39">
        <f>Monthly!AB24</f>
        <v>0</v>
      </c>
      <c r="M25" s="39">
        <f>Monthly!AE24</f>
        <v>0</v>
      </c>
      <c r="N25" s="39">
        <f>Monthly!AH24</f>
        <v>0</v>
      </c>
      <c r="O25" s="39">
        <f>Monthly!AK24</f>
        <v>0</v>
      </c>
      <c r="P25" s="39">
        <f>Monthly!AN24</f>
        <v>0</v>
      </c>
      <c r="Q25" s="39">
        <f>Monthly!AQ24</f>
        <v>0</v>
      </c>
      <c r="R25" s="39">
        <f>Monthly!AT24</f>
        <v>0</v>
      </c>
      <c r="S25" s="39">
        <f>Monthly!AW24</f>
        <v>0</v>
      </c>
      <c r="T25" s="39">
        <f>Monthly!AZ24</f>
        <v>0</v>
      </c>
      <c r="U25" s="39">
        <f>Monthly!BC24</f>
        <v>0</v>
      </c>
      <c r="V25" s="39">
        <f>Monthly!BF24</f>
        <v>0</v>
      </c>
      <c r="W25" s="39">
        <f>Monthly!BI24</f>
        <v>0</v>
      </c>
      <c r="X25" s="39">
        <f>Monthly!BL24</f>
        <v>0</v>
      </c>
      <c r="Y25" s="39">
        <f>Monthly!BO24</f>
        <v>0</v>
      </c>
      <c r="Z25" s="39">
        <f>Monthly!BR24</f>
        <v>0</v>
      </c>
      <c r="AA25" s="39">
        <f>Monthly!BU24</f>
        <v>0</v>
      </c>
      <c r="AB25" s="39">
        <f>Monthly!BX24</f>
        <v>0</v>
      </c>
      <c r="AC25" s="39">
        <f>Monthly!CA24</f>
        <v>0</v>
      </c>
      <c r="AD25" s="39">
        <f>Monthly!CD24</f>
        <v>0</v>
      </c>
      <c r="AE25" s="39">
        <f>Monthly!CG24</f>
        <v>0</v>
      </c>
      <c r="AF25" s="39">
        <f>Monthly!CJ24</f>
        <v>0</v>
      </c>
      <c r="AG25" s="39">
        <f>Monthly!CM24</f>
        <v>0</v>
      </c>
      <c r="AH25" s="39">
        <f>Monthly!CP24</f>
        <v>0</v>
      </c>
      <c r="AI25" s="39">
        <f>Monthly!CS24</f>
        <v>0</v>
      </c>
      <c r="AJ25" s="39">
        <f>Monthly!CV24</f>
        <v>0</v>
      </c>
      <c r="AK25" s="39">
        <f>Monthly!CY24</f>
        <v>0</v>
      </c>
      <c r="AL25" s="39">
        <f>Monthly!DB24</f>
        <v>0</v>
      </c>
      <c r="AM25" s="39">
        <f>Monthly!DE24</f>
        <v>0</v>
      </c>
      <c r="AN25" s="39">
        <f>Monthly!DH24</f>
        <v>0</v>
      </c>
      <c r="AO25" s="39">
        <f>Monthly!DK24</f>
        <v>0</v>
      </c>
      <c r="AP25" s="39">
        <f>Monthly!DN24</f>
        <v>0</v>
      </c>
      <c r="AQ25" s="39">
        <f>Monthly!DQ24</f>
        <v>0</v>
      </c>
      <c r="AR25" s="39">
        <f>Monthly!DT24</f>
        <v>0</v>
      </c>
      <c r="AS25" s="39">
        <f>Monthly!DW24</f>
        <v>0</v>
      </c>
      <c r="AT25" s="39"/>
      <c r="AU25" s="39"/>
    </row>
    <row r="26" spans="1:47" x14ac:dyDescent="0.2">
      <c r="D26" t="s">
        <v>15</v>
      </c>
      <c r="E26" s="39">
        <f>Monthly!G25</f>
        <v>0</v>
      </c>
      <c r="F26" s="39">
        <f>Monthly!J25</f>
        <v>0</v>
      </c>
      <c r="G26" s="39">
        <f>Monthly!M25</f>
        <v>0</v>
      </c>
      <c r="H26" s="39">
        <f>Monthly!P25</f>
        <v>0</v>
      </c>
      <c r="I26" s="39">
        <f>Monthly!S25</f>
        <v>0</v>
      </c>
      <c r="J26" s="39">
        <f>Monthly!V25</f>
        <v>0</v>
      </c>
      <c r="K26" s="39">
        <f>Monthly!Y25</f>
        <v>0</v>
      </c>
      <c r="L26" s="39">
        <f>Monthly!AB25</f>
        <v>0</v>
      </c>
      <c r="M26" s="39">
        <f>Monthly!AE25</f>
        <v>0</v>
      </c>
      <c r="N26" s="39">
        <f>Monthly!AH25</f>
        <v>0</v>
      </c>
      <c r="O26" s="39">
        <f>Monthly!AK25</f>
        <v>0</v>
      </c>
      <c r="P26" s="39">
        <f>Monthly!AN25</f>
        <v>0</v>
      </c>
      <c r="Q26" s="39">
        <f>Monthly!AQ25</f>
        <v>0</v>
      </c>
      <c r="R26" s="39">
        <f>Monthly!AT25</f>
        <v>0</v>
      </c>
      <c r="S26" s="39">
        <f>Monthly!AW25</f>
        <v>0</v>
      </c>
      <c r="T26" s="39">
        <f>Monthly!AZ25</f>
        <v>0</v>
      </c>
      <c r="U26" s="39">
        <f>Monthly!BC25</f>
        <v>0</v>
      </c>
      <c r="V26" s="39">
        <f>Monthly!BF25</f>
        <v>0</v>
      </c>
      <c r="W26" s="39">
        <f>Monthly!BI25</f>
        <v>0</v>
      </c>
      <c r="X26" s="39">
        <f>Monthly!BL25</f>
        <v>0</v>
      </c>
      <c r="Y26" s="39">
        <f>Monthly!BO25</f>
        <v>0</v>
      </c>
      <c r="Z26" s="39">
        <f>Monthly!BR25</f>
        <v>0</v>
      </c>
      <c r="AA26" s="39">
        <f>Monthly!BU25</f>
        <v>0</v>
      </c>
      <c r="AB26" s="39">
        <f>Monthly!BX25</f>
        <v>0</v>
      </c>
      <c r="AC26" s="39">
        <f>Monthly!CA25</f>
        <v>0</v>
      </c>
      <c r="AD26" s="39">
        <f>Monthly!CD25</f>
        <v>0</v>
      </c>
      <c r="AE26" s="39">
        <f>Monthly!CG25</f>
        <v>0</v>
      </c>
      <c r="AF26" s="39">
        <f>Monthly!CJ25</f>
        <v>0</v>
      </c>
      <c r="AG26" s="39">
        <f>Monthly!CM25</f>
        <v>0</v>
      </c>
      <c r="AH26" s="39">
        <f>Monthly!CP25</f>
        <v>0</v>
      </c>
      <c r="AI26" s="39">
        <f>Monthly!CS25</f>
        <v>0</v>
      </c>
      <c r="AJ26" s="39">
        <f>Monthly!CV25</f>
        <v>0</v>
      </c>
      <c r="AK26" s="39">
        <f>Monthly!CY25</f>
        <v>0</v>
      </c>
      <c r="AL26" s="39">
        <f>Monthly!DB25</f>
        <v>0</v>
      </c>
      <c r="AM26" s="39">
        <f>Monthly!DE25</f>
        <v>0</v>
      </c>
      <c r="AN26" s="39">
        <f>Monthly!DH25</f>
        <v>0</v>
      </c>
      <c r="AO26" s="39">
        <f>Monthly!DK25</f>
        <v>0</v>
      </c>
      <c r="AP26" s="39">
        <f>Monthly!DN25</f>
        <v>0</v>
      </c>
      <c r="AQ26" s="39">
        <f>Monthly!DQ25</f>
        <v>0</v>
      </c>
      <c r="AR26" s="39">
        <f>Monthly!DT25</f>
        <v>0</v>
      </c>
      <c r="AS26" s="39">
        <f>Monthly!DW25</f>
        <v>0</v>
      </c>
      <c r="AT26" s="39"/>
      <c r="AU26" s="39"/>
    </row>
    <row r="27" spans="1:47" x14ac:dyDescent="0.2">
      <c r="D27" t="s">
        <v>292</v>
      </c>
      <c r="E27" s="39">
        <f>Monthly!G26</f>
        <v>0</v>
      </c>
      <c r="F27" s="39">
        <f>Monthly!J26</f>
        <v>0</v>
      </c>
      <c r="G27" s="39">
        <f>Monthly!M26</f>
        <v>0</v>
      </c>
      <c r="H27" s="39">
        <f>Monthly!P26</f>
        <v>0</v>
      </c>
      <c r="I27" s="39">
        <f>Monthly!S26</f>
        <v>0</v>
      </c>
      <c r="J27" s="39">
        <f>Monthly!V26</f>
        <v>0</v>
      </c>
      <c r="K27" s="39">
        <f>Monthly!Y26</f>
        <v>0</v>
      </c>
      <c r="L27" s="39">
        <f>Monthly!AB26</f>
        <v>0</v>
      </c>
      <c r="M27" s="39">
        <f>Monthly!AE26</f>
        <v>0</v>
      </c>
      <c r="N27" s="39">
        <f>Monthly!AH26</f>
        <v>0</v>
      </c>
      <c r="O27" s="39">
        <f>Monthly!AK26</f>
        <v>0</v>
      </c>
      <c r="P27" s="39">
        <f>Monthly!AN26</f>
        <v>0</v>
      </c>
      <c r="Q27" s="39">
        <f>Monthly!AQ26</f>
        <v>0</v>
      </c>
      <c r="R27" s="39">
        <f>Monthly!AT26</f>
        <v>0</v>
      </c>
      <c r="S27" s="39">
        <f>Monthly!AW26</f>
        <v>0</v>
      </c>
      <c r="T27" s="39">
        <f>Monthly!AZ26</f>
        <v>0</v>
      </c>
      <c r="U27" s="39">
        <f>Monthly!BC26</f>
        <v>0</v>
      </c>
      <c r="V27" s="39">
        <f>Monthly!BF26</f>
        <v>0</v>
      </c>
      <c r="W27" s="39">
        <f>Monthly!BI26</f>
        <v>0</v>
      </c>
      <c r="X27" s="39">
        <f>Monthly!BL26</f>
        <v>0</v>
      </c>
      <c r="Y27" s="39">
        <f>Monthly!BO26</f>
        <v>0</v>
      </c>
      <c r="Z27" s="39">
        <f>Monthly!BR26</f>
        <v>0</v>
      </c>
      <c r="AA27" s="39">
        <f>Monthly!BU26</f>
        <v>0</v>
      </c>
      <c r="AB27" s="39">
        <f>Monthly!BX26</f>
        <v>0</v>
      </c>
      <c r="AC27" s="39">
        <f>Monthly!CA26</f>
        <v>0</v>
      </c>
      <c r="AD27" s="39">
        <f>Monthly!CD26</f>
        <v>0</v>
      </c>
      <c r="AE27" s="39">
        <f>Monthly!CG26</f>
        <v>0</v>
      </c>
      <c r="AF27" s="39">
        <f>Monthly!CJ26</f>
        <v>0</v>
      </c>
      <c r="AG27" s="39">
        <f>Monthly!CM26</f>
        <v>0</v>
      </c>
      <c r="AH27" s="39">
        <f>Monthly!CP26</f>
        <v>0</v>
      </c>
      <c r="AI27" s="39">
        <f>Monthly!CS26</f>
        <v>0</v>
      </c>
      <c r="AJ27" s="39">
        <f>Monthly!CV26</f>
        <v>0</v>
      </c>
      <c r="AK27" s="39">
        <f>Monthly!CY26</f>
        <v>0</v>
      </c>
      <c r="AL27" s="39">
        <f>Monthly!DB26</f>
        <v>0</v>
      </c>
      <c r="AM27" s="39">
        <f>Monthly!DE26</f>
        <v>0</v>
      </c>
      <c r="AN27" s="39">
        <f>Monthly!DH26</f>
        <v>0</v>
      </c>
      <c r="AO27" s="39">
        <f>Monthly!DK26</f>
        <v>0</v>
      </c>
      <c r="AP27" s="39">
        <f>Monthly!DN26</f>
        <v>0</v>
      </c>
      <c r="AQ27" s="39">
        <f>Monthly!DQ26</f>
        <v>0</v>
      </c>
      <c r="AR27" s="39">
        <f>Monthly!DT26</f>
        <v>0</v>
      </c>
      <c r="AS27" s="39">
        <f>Monthly!DW26</f>
        <v>0</v>
      </c>
      <c r="AT27" s="39"/>
      <c r="AU27" s="39"/>
    </row>
    <row r="28" spans="1:47" x14ac:dyDescent="0.2">
      <c r="D28" t="s">
        <v>17</v>
      </c>
      <c r="E28" s="39">
        <f ca="1">Monthly!G27</f>
        <v>0</v>
      </c>
      <c r="F28" s="39">
        <f ca="1">Monthly!J27</f>
        <v>0</v>
      </c>
      <c r="G28" s="39">
        <f ca="1">Monthly!M27</f>
        <v>0</v>
      </c>
      <c r="H28" s="39">
        <f ca="1">Monthly!P27</f>
        <v>0</v>
      </c>
      <c r="I28" s="39">
        <f ca="1">Monthly!S27</f>
        <v>0</v>
      </c>
      <c r="J28" s="39">
        <f ca="1">Monthly!V27</f>
        <v>0</v>
      </c>
      <c r="K28" s="39">
        <f ca="1">Monthly!Y27</f>
        <v>0</v>
      </c>
      <c r="L28" s="39">
        <f ca="1">Monthly!AB27</f>
        <v>0</v>
      </c>
      <c r="M28" s="39">
        <f ca="1">Monthly!AE27</f>
        <v>0</v>
      </c>
      <c r="N28" s="39">
        <f ca="1">Monthly!AH27</f>
        <v>0</v>
      </c>
      <c r="O28" s="39">
        <f ca="1">Monthly!AK27</f>
        <v>0</v>
      </c>
      <c r="P28" s="39">
        <f ca="1">Monthly!AN27</f>
        <v>0</v>
      </c>
      <c r="Q28" s="39">
        <f ca="1">Monthly!AQ27</f>
        <v>0</v>
      </c>
      <c r="R28" s="39">
        <f ca="1">Monthly!AT27</f>
        <v>0</v>
      </c>
      <c r="S28" s="39">
        <f ca="1">Monthly!AW27</f>
        <v>0</v>
      </c>
      <c r="T28" s="39">
        <f ca="1">Monthly!AZ27</f>
        <v>0</v>
      </c>
      <c r="U28" s="39">
        <f ca="1">Monthly!BC27</f>
        <v>0</v>
      </c>
      <c r="V28" s="39">
        <f ca="1">Monthly!BF27</f>
        <v>0</v>
      </c>
      <c r="W28" s="39">
        <f ca="1">Monthly!BI27</f>
        <v>0</v>
      </c>
      <c r="X28" s="39">
        <f ca="1">Monthly!BL27</f>
        <v>0</v>
      </c>
      <c r="Y28" s="39">
        <f ca="1">Monthly!BO27</f>
        <v>0</v>
      </c>
      <c r="Z28" s="39">
        <f ca="1">Monthly!BR27</f>
        <v>0</v>
      </c>
      <c r="AA28" s="39">
        <f ca="1">Monthly!BU27</f>
        <v>0</v>
      </c>
      <c r="AB28" s="39">
        <f ca="1">Monthly!BX27</f>
        <v>0</v>
      </c>
      <c r="AC28" s="39">
        <f ca="1">Monthly!CA27</f>
        <v>0</v>
      </c>
      <c r="AD28" s="39">
        <f ca="1">Monthly!CD27</f>
        <v>0</v>
      </c>
      <c r="AE28" s="39">
        <f ca="1">Monthly!CG27</f>
        <v>0</v>
      </c>
      <c r="AF28" s="39">
        <f ca="1">Monthly!CJ27</f>
        <v>0</v>
      </c>
      <c r="AG28" s="39">
        <f ca="1">Monthly!CM27</f>
        <v>0</v>
      </c>
      <c r="AH28" s="39">
        <f ca="1">Monthly!CP27</f>
        <v>0</v>
      </c>
      <c r="AI28" s="39">
        <f ca="1">Monthly!CS27</f>
        <v>0</v>
      </c>
      <c r="AJ28" s="39">
        <f ca="1">Monthly!CV27</f>
        <v>0</v>
      </c>
      <c r="AK28" s="39">
        <f ca="1">Monthly!CY27</f>
        <v>0</v>
      </c>
      <c r="AL28" s="39">
        <f ca="1">Monthly!DB27</f>
        <v>0</v>
      </c>
      <c r="AM28" s="39">
        <f ca="1">Monthly!DE27</f>
        <v>0</v>
      </c>
      <c r="AN28" s="39">
        <f ca="1">Monthly!DH27</f>
        <v>0</v>
      </c>
      <c r="AO28" s="39">
        <f ca="1">Monthly!DK27</f>
        <v>0</v>
      </c>
      <c r="AP28" s="39">
        <f ca="1">Monthly!DN27</f>
        <v>0</v>
      </c>
      <c r="AQ28" s="39">
        <f ca="1">Monthly!DQ27</f>
        <v>0</v>
      </c>
      <c r="AR28" s="39">
        <f ca="1">Monthly!DT27</f>
        <v>0</v>
      </c>
      <c r="AS28" s="39">
        <f ca="1">Monthly!DW27</f>
        <v>0</v>
      </c>
      <c r="AT28" s="39"/>
      <c r="AU28" s="39"/>
    </row>
    <row r="29" spans="1:47" x14ac:dyDescent="0.2">
      <c r="C29" s="2" t="s">
        <v>18</v>
      </c>
      <c r="E29" s="39">
        <f ca="1">Monthly!G28</f>
        <v>0</v>
      </c>
      <c r="F29" s="39">
        <f ca="1">Monthly!J28</f>
        <v>0</v>
      </c>
      <c r="G29" s="39">
        <f ca="1">Monthly!M28</f>
        <v>0</v>
      </c>
      <c r="H29" s="39">
        <f ca="1">Monthly!P28</f>
        <v>0</v>
      </c>
      <c r="I29" s="39">
        <f ca="1">Monthly!S28</f>
        <v>0</v>
      </c>
      <c r="J29" s="39">
        <f ca="1">Monthly!V28</f>
        <v>0</v>
      </c>
      <c r="K29" s="39">
        <f ca="1">Monthly!Y28</f>
        <v>0</v>
      </c>
      <c r="L29" s="39">
        <f ca="1">Monthly!AB28</f>
        <v>0</v>
      </c>
      <c r="M29" s="39">
        <f ca="1">Monthly!AE28</f>
        <v>0</v>
      </c>
      <c r="N29" s="39">
        <f ca="1">Monthly!AH28</f>
        <v>0</v>
      </c>
      <c r="O29" s="39">
        <f ca="1">Monthly!AK28</f>
        <v>0</v>
      </c>
      <c r="P29" s="39">
        <f ca="1">Monthly!AN28</f>
        <v>0</v>
      </c>
      <c r="Q29" s="39">
        <f ca="1">Monthly!AQ28</f>
        <v>0</v>
      </c>
      <c r="R29" s="39">
        <f ca="1">Monthly!AT28</f>
        <v>0</v>
      </c>
      <c r="S29" s="39">
        <f ca="1">Monthly!AW28</f>
        <v>0</v>
      </c>
      <c r="T29" s="39">
        <f ca="1">Monthly!AZ28</f>
        <v>0</v>
      </c>
      <c r="U29" s="39">
        <f ca="1">Monthly!BC28</f>
        <v>0</v>
      </c>
      <c r="V29" s="39">
        <f ca="1">Monthly!BF28</f>
        <v>0</v>
      </c>
      <c r="W29" s="39">
        <f ca="1">Monthly!BI28</f>
        <v>0</v>
      </c>
      <c r="X29" s="39">
        <f ca="1">Monthly!BL28</f>
        <v>0</v>
      </c>
      <c r="Y29" s="39">
        <f ca="1">Monthly!BO28</f>
        <v>0</v>
      </c>
      <c r="Z29" s="39">
        <f ca="1">Monthly!BR28</f>
        <v>0</v>
      </c>
      <c r="AA29" s="39">
        <f ca="1">Monthly!BU28</f>
        <v>0</v>
      </c>
      <c r="AB29" s="39">
        <f ca="1">Monthly!BX28</f>
        <v>0</v>
      </c>
      <c r="AC29" s="39">
        <f ca="1">Monthly!CA28</f>
        <v>0</v>
      </c>
      <c r="AD29" s="39">
        <f ca="1">Monthly!CD28</f>
        <v>0</v>
      </c>
      <c r="AE29" s="39">
        <f ca="1">Monthly!CG28</f>
        <v>0</v>
      </c>
      <c r="AF29" s="39">
        <f ca="1">Monthly!CJ28</f>
        <v>0</v>
      </c>
      <c r="AG29" s="39">
        <f ca="1">Monthly!CM28</f>
        <v>0</v>
      </c>
      <c r="AH29" s="39">
        <f ca="1">Monthly!CP28</f>
        <v>0</v>
      </c>
      <c r="AI29" s="39">
        <f ca="1">Monthly!CS28</f>
        <v>0</v>
      </c>
      <c r="AJ29" s="39">
        <f ca="1">Monthly!CV28</f>
        <v>0</v>
      </c>
      <c r="AK29" s="39">
        <f ca="1">Monthly!CY28</f>
        <v>0</v>
      </c>
      <c r="AL29" s="39">
        <f ca="1">Monthly!DB28</f>
        <v>0</v>
      </c>
      <c r="AM29" s="39">
        <f ca="1">Monthly!DE28</f>
        <v>0</v>
      </c>
      <c r="AN29" s="39">
        <f ca="1">Monthly!DH28</f>
        <v>0</v>
      </c>
      <c r="AO29" s="39">
        <f ca="1">Monthly!DK28</f>
        <v>0</v>
      </c>
      <c r="AP29" s="39">
        <f ca="1">Monthly!DN28</f>
        <v>0</v>
      </c>
      <c r="AQ29" s="39">
        <f ca="1">Monthly!DQ28</f>
        <v>0</v>
      </c>
      <c r="AR29" s="39">
        <f ca="1">Monthly!DT28</f>
        <v>0</v>
      </c>
      <c r="AS29" s="39">
        <f ca="1">Monthly!DW28</f>
        <v>0</v>
      </c>
      <c r="AT29" s="39"/>
      <c r="AU29" s="39"/>
    </row>
    <row r="30" spans="1:47" x14ac:dyDescent="0.2"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</row>
    <row r="31" spans="1:47" x14ac:dyDescent="0.2">
      <c r="C31" s="2" t="s">
        <v>19</v>
      </c>
      <c r="E31" s="39">
        <f ca="1">Monthly!G30</f>
        <v>0</v>
      </c>
      <c r="F31" s="39">
        <f ca="1">Monthly!J30</f>
        <v>0</v>
      </c>
      <c r="G31" s="39">
        <f ca="1">Monthly!M30</f>
        <v>0</v>
      </c>
      <c r="H31" s="39">
        <f ca="1">Monthly!P30</f>
        <v>0</v>
      </c>
      <c r="I31" s="39">
        <f ca="1">Monthly!S30</f>
        <v>0</v>
      </c>
      <c r="J31" s="39">
        <f ca="1">Monthly!V30</f>
        <v>0</v>
      </c>
      <c r="K31" s="39">
        <f ca="1">Monthly!Y30</f>
        <v>0</v>
      </c>
      <c r="L31" s="39">
        <f ca="1">Monthly!AB30</f>
        <v>0</v>
      </c>
      <c r="M31" s="39">
        <f ca="1">Monthly!AE30</f>
        <v>0</v>
      </c>
      <c r="N31" s="39">
        <f ca="1">Monthly!AH30</f>
        <v>0</v>
      </c>
      <c r="O31" s="39">
        <f ca="1">Monthly!AK30</f>
        <v>0</v>
      </c>
      <c r="P31" s="39">
        <f ca="1">Monthly!AN30</f>
        <v>0</v>
      </c>
      <c r="Q31" s="39">
        <f ca="1">Monthly!AQ30</f>
        <v>0</v>
      </c>
      <c r="R31" s="39">
        <f ca="1">Monthly!AT30</f>
        <v>0</v>
      </c>
      <c r="S31" s="39">
        <f ca="1">Monthly!AW30</f>
        <v>0</v>
      </c>
      <c r="T31" s="39">
        <f ca="1">Monthly!AZ30</f>
        <v>0</v>
      </c>
      <c r="U31" s="39">
        <f ca="1">Monthly!BC30</f>
        <v>0</v>
      </c>
      <c r="V31" s="39">
        <f ca="1">Monthly!BF30</f>
        <v>0</v>
      </c>
      <c r="W31" s="39">
        <f ca="1">Monthly!BI30</f>
        <v>0</v>
      </c>
      <c r="X31" s="39">
        <f ca="1">Monthly!BL30</f>
        <v>0</v>
      </c>
      <c r="Y31" s="39">
        <f ca="1">Monthly!BO30</f>
        <v>0</v>
      </c>
      <c r="Z31" s="39">
        <f ca="1">Monthly!BR30</f>
        <v>0</v>
      </c>
      <c r="AA31" s="39">
        <f ca="1">Monthly!BU30</f>
        <v>0</v>
      </c>
      <c r="AB31" s="39">
        <f ca="1">Monthly!BX30</f>
        <v>0</v>
      </c>
      <c r="AC31" s="39">
        <f ca="1">Monthly!CA30</f>
        <v>0</v>
      </c>
      <c r="AD31" s="39">
        <f ca="1">Monthly!CD30</f>
        <v>0</v>
      </c>
      <c r="AE31" s="39">
        <f ca="1">Monthly!CG30</f>
        <v>0</v>
      </c>
      <c r="AF31" s="39">
        <f ca="1">Monthly!CJ30</f>
        <v>0</v>
      </c>
      <c r="AG31" s="39">
        <f ca="1">Monthly!CM30</f>
        <v>0</v>
      </c>
      <c r="AH31" s="39">
        <f ca="1">Monthly!CP30</f>
        <v>0</v>
      </c>
      <c r="AI31" s="39">
        <f ca="1">Monthly!CS30</f>
        <v>0</v>
      </c>
      <c r="AJ31" s="39">
        <f ca="1">Monthly!CV30</f>
        <v>0</v>
      </c>
      <c r="AK31" s="39">
        <f ca="1">Monthly!CY30</f>
        <v>0</v>
      </c>
      <c r="AL31" s="39">
        <f ca="1">Monthly!DB30</f>
        <v>0</v>
      </c>
      <c r="AM31" s="39">
        <f ca="1">Monthly!DE30</f>
        <v>0</v>
      </c>
      <c r="AN31" s="39">
        <f ca="1">Monthly!DH30</f>
        <v>0</v>
      </c>
      <c r="AO31" s="39">
        <f ca="1">Monthly!DK30</f>
        <v>0</v>
      </c>
      <c r="AP31" s="39">
        <f ca="1">Monthly!DN30</f>
        <v>0</v>
      </c>
      <c r="AQ31" s="39">
        <f ca="1">Monthly!DQ30</f>
        <v>0</v>
      </c>
      <c r="AR31" s="39">
        <f ca="1">Monthly!DT30</f>
        <v>0</v>
      </c>
      <c r="AS31" s="39">
        <f ca="1">Monthly!DW30</f>
        <v>0</v>
      </c>
      <c r="AT31" s="39"/>
      <c r="AU31" s="39"/>
    </row>
    <row r="32" spans="1:47" x14ac:dyDescent="0.2"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</row>
    <row r="33" spans="1:47" x14ac:dyDescent="0.2">
      <c r="B33" s="2" t="s">
        <v>20</v>
      </c>
      <c r="E33" s="39">
        <f ca="1">Monthly!G32</f>
        <v>0</v>
      </c>
      <c r="F33" s="39">
        <f ca="1">Monthly!J32</f>
        <v>0</v>
      </c>
      <c r="G33" s="39">
        <f ca="1">Monthly!M32</f>
        <v>0</v>
      </c>
      <c r="H33" s="39">
        <f ca="1">Monthly!P32</f>
        <v>0</v>
      </c>
      <c r="I33" s="39">
        <f ca="1">Monthly!S32</f>
        <v>0</v>
      </c>
      <c r="J33" s="39">
        <f ca="1">Monthly!V32</f>
        <v>0</v>
      </c>
      <c r="K33" s="39">
        <f ca="1">Monthly!Y32</f>
        <v>0</v>
      </c>
      <c r="L33" s="39">
        <f ca="1">Monthly!AB32</f>
        <v>0</v>
      </c>
      <c r="M33" s="39">
        <f ca="1">Monthly!AE32</f>
        <v>0</v>
      </c>
      <c r="N33" s="39">
        <f ca="1">Monthly!AH32</f>
        <v>0</v>
      </c>
      <c r="O33" s="39">
        <f ca="1">Monthly!AK32</f>
        <v>0</v>
      </c>
      <c r="P33" s="39">
        <f ca="1">Monthly!AN32</f>
        <v>0</v>
      </c>
      <c r="Q33" s="39">
        <f ca="1">Monthly!AQ32</f>
        <v>0</v>
      </c>
      <c r="R33" s="39">
        <f ca="1">Monthly!AT32</f>
        <v>0</v>
      </c>
      <c r="S33" s="39">
        <f ca="1">Monthly!AW32</f>
        <v>0</v>
      </c>
      <c r="T33" s="39">
        <f ca="1">Monthly!AZ32</f>
        <v>0</v>
      </c>
      <c r="U33" s="39">
        <f ca="1">Monthly!BC32</f>
        <v>0</v>
      </c>
      <c r="V33" s="39">
        <f ca="1">Monthly!BF32</f>
        <v>0</v>
      </c>
      <c r="W33" s="39">
        <f ca="1">Monthly!BI32</f>
        <v>0</v>
      </c>
      <c r="X33" s="39">
        <f ca="1">Monthly!BL32</f>
        <v>0</v>
      </c>
      <c r="Y33" s="39">
        <f ca="1">Monthly!BO32</f>
        <v>0</v>
      </c>
      <c r="Z33" s="39">
        <f ca="1">Monthly!BR32</f>
        <v>0</v>
      </c>
      <c r="AA33" s="39">
        <f ca="1">Monthly!BU32</f>
        <v>0</v>
      </c>
      <c r="AB33" s="39">
        <f ca="1">Monthly!BX32</f>
        <v>0</v>
      </c>
      <c r="AC33" s="39">
        <f ca="1">Monthly!CA32</f>
        <v>0</v>
      </c>
      <c r="AD33" s="39">
        <f ca="1">Monthly!CD32</f>
        <v>0</v>
      </c>
      <c r="AE33" s="39">
        <f ca="1">Monthly!CG32</f>
        <v>0</v>
      </c>
      <c r="AF33" s="39">
        <f ca="1">Monthly!CJ32</f>
        <v>0</v>
      </c>
      <c r="AG33" s="39">
        <f ca="1">Monthly!CM32</f>
        <v>0</v>
      </c>
      <c r="AH33" s="39">
        <f ca="1">Monthly!CP32</f>
        <v>0</v>
      </c>
      <c r="AI33" s="39">
        <f ca="1">Monthly!CS32</f>
        <v>0</v>
      </c>
      <c r="AJ33" s="39">
        <f ca="1">Monthly!CV32</f>
        <v>0</v>
      </c>
      <c r="AK33" s="39">
        <f ca="1">Monthly!CY32</f>
        <v>0</v>
      </c>
      <c r="AL33" s="39">
        <f ca="1">Monthly!DB32</f>
        <v>0</v>
      </c>
      <c r="AM33" s="39">
        <f ca="1">Monthly!DE32</f>
        <v>0</v>
      </c>
      <c r="AN33" s="39">
        <f ca="1">Monthly!DH32</f>
        <v>0</v>
      </c>
      <c r="AO33" s="39">
        <f ca="1">Monthly!DK32</f>
        <v>0</v>
      </c>
      <c r="AP33" s="39">
        <f ca="1">Monthly!DN32</f>
        <v>0</v>
      </c>
      <c r="AQ33" s="39">
        <f ca="1">Monthly!DQ32</f>
        <v>0</v>
      </c>
      <c r="AR33" s="39">
        <f ca="1">Monthly!DT32</f>
        <v>0</v>
      </c>
      <c r="AS33" s="39">
        <f ca="1">Monthly!DW32</f>
        <v>0</v>
      </c>
      <c r="AT33" s="39"/>
      <c r="AU33" s="39"/>
    </row>
    <row r="34" spans="1:47" x14ac:dyDescent="0.2"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</row>
    <row r="35" spans="1:47" x14ac:dyDescent="0.2">
      <c r="B35" s="2" t="str">
        <f>IF('General Data'!$C$8="Y","Members' Capital", "Shareholders' Equity")</f>
        <v>Shareholders' Equity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</row>
    <row r="36" spans="1:47" x14ac:dyDescent="0.2">
      <c r="C36" s="31" t="str">
        <f>IF('General Data'!$C$8="Y","Members' Paid-In Capital", "Paid-In Capital")</f>
        <v>Paid-In Capital</v>
      </c>
      <c r="E36" s="39">
        <f>Monthly!G35</f>
        <v>0</v>
      </c>
      <c r="F36" s="39">
        <f>Monthly!J35</f>
        <v>0</v>
      </c>
      <c r="G36" s="39">
        <f>Monthly!M35</f>
        <v>0</v>
      </c>
      <c r="H36" s="39">
        <f>Monthly!P35</f>
        <v>0</v>
      </c>
      <c r="I36" s="39">
        <f>Monthly!S35</f>
        <v>0</v>
      </c>
      <c r="J36" s="39">
        <f>Monthly!V35</f>
        <v>0</v>
      </c>
      <c r="K36" s="39">
        <f>Monthly!Y35</f>
        <v>0</v>
      </c>
      <c r="L36" s="39">
        <f>Monthly!AB35</f>
        <v>0</v>
      </c>
      <c r="M36" s="39">
        <f>Monthly!AE35</f>
        <v>0</v>
      </c>
      <c r="N36" s="39">
        <f>Monthly!AH35</f>
        <v>0</v>
      </c>
      <c r="O36" s="39">
        <f>Monthly!AK35</f>
        <v>0</v>
      </c>
      <c r="P36" s="39">
        <f>Monthly!AN35</f>
        <v>0</v>
      </c>
      <c r="Q36" s="39">
        <f>Monthly!AQ35</f>
        <v>0</v>
      </c>
      <c r="R36" s="39">
        <f>Monthly!AT35</f>
        <v>0</v>
      </c>
      <c r="S36" s="39">
        <f>Monthly!AW35</f>
        <v>0</v>
      </c>
      <c r="T36" s="39">
        <f>Monthly!AZ35</f>
        <v>0</v>
      </c>
      <c r="U36" s="39">
        <f>Monthly!BC35</f>
        <v>0</v>
      </c>
      <c r="V36" s="39">
        <f>Monthly!BF35</f>
        <v>0</v>
      </c>
      <c r="W36" s="39">
        <f>Monthly!BI35</f>
        <v>0</v>
      </c>
      <c r="X36" s="39">
        <f>Monthly!BL35</f>
        <v>0</v>
      </c>
      <c r="Y36" s="39">
        <f>Monthly!BO35</f>
        <v>0</v>
      </c>
      <c r="Z36" s="39">
        <f>Monthly!BR35</f>
        <v>0</v>
      </c>
      <c r="AA36" s="39">
        <f>Monthly!BU35</f>
        <v>0</v>
      </c>
      <c r="AB36" s="39">
        <f>Monthly!BX35</f>
        <v>0</v>
      </c>
      <c r="AC36" s="39">
        <f>Monthly!CA35</f>
        <v>0</v>
      </c>
      <c r="AD36" s="39">
        <f>Monthly!CD35</f>
        <v>0</v>
      </c>
      <c r="AE36" s="39">
        <f>Monthly!CG35</f>
        <v>0</v>
      </c>
      <c r="AF36" s="39">
        <f>Monthly!CJ35</f>
        <v>0</v>
      </c>
      <c r="AG36" s="39">
        <f>Monthly!CM35</f>
        <v>0</v>
      </c>
      <c r="AH36" s="39">
        <f>Monthly!CP35</f>
        <v>0</v>
      </c>
      <c r="AI36" s="39">
        <f>Monthly!CS35</f>
        <v>0</v>
      </c>
      <c r="AJ36" s="39">
        <f>Monthly!CV35</f>
        <v>0</v>
      </c>
      <c r="AK36" s="39">
        <f>Monthly!CY35</f>
        <v>0</v>
      </c>
      <c r="AL36" s="39">
        <f>Monthly!DB35</f>
        <v>0</v>
      </c>
      <c r="AM36" s="39">
        <f>Monthly!DE35</f>
        <v>0</v>
      </c>
      <c r="AN36" s="39">
        <f>Monthly!DH35</f>
        <v>0</v>
      </c>
      <c r="AO36" s="39">
        <f>Monthly!DK35</f>
        <v>0</v>
      </c>
      <c r="AP36" s="39">
        <f>Monthly!DN35</f>
        <v>0</v>
      </c>
      <c r="AQ36" s="39">
        <f>Monthly!DQ35</f>
        <v>0</v>
      </c>
      <c r="AR36" s="39">
        <f>Monthly!DT35</f>
        <v>0</v>
      </c>
      <c r="AS36" s="39">
        <f>Monthly!DW35</f>
        <v>0</v>
      </c>
      <c r="AT36" s="39"/>
      <c r="AU36" s="39"/>
    </row>
    <row r="37" spans="1:47" x14ac:dyDescent="0.2">
      <c r="C37" s="31" t="str">
        <f>IF('General Data'!$C$8="Y","Undistributed Members' Earnings", "Retained Earnings")</f>
        <v>Retained Earnings</v>
      </c>
      <c r="E37" s="39">
        <f ca="1">Monthly!G36</f>
        <v>0</v>
      </c>
      <c r="F37" s="39">
        <f ca="1">Monthly!J36</f>
        <v>0</v>
      </c>
      <c r="G37" s="39">
        <f ca="1">Monthly!M36</f>
        <v>0</v>
      </c>
      <c r="H37" s="39">
        <f ca="1">Monthly!P36</f>
        <v>0</v>
      </c>
      <c r="I37" s="39">
        <f ca="1">Monthly!S36</f>
        <v>0</v>
      </c>
      <c r="J37" s="39">
        <f ca="1">Monthly!V36</f>
        <v>0</v>
      </c>
      <c r="K37" s="39">
        <f ca="1">Monthly!Y36</f>
        <v>0</v>
      </c>
      <c r="L37" s="39">
        <f ca="1">Monthly!AB36</f>
        <v>0</v>
      </c>
      <c r="M37" s="39">
        <f ca="1">Monthly!AE36</f>
        <v>0</v>
      </c>
      <c r="N37" s="39">
        <f ca="1">Monthly!AH36</f>
        <v>0</v>
      </c>
      <c r="O37" s="39">
        <f ca="1">Monthly!AK36</f>
        <v>0</v>
      </c>
      <c r="P37" s="39">
        <f ca="1">Monthly!AN36</f>
        <v>0</v>
      </c>
      <c r="Q37" s="39">
        <f ca="1">Monthly!AQ36</f>
        <v>0</v>
      </c>
      <c r="R37" s="39">
        <f ca="1">Monthly!AT36</f>
        <v>0</v>
      </c>
      <c r="S37" s="39">
        <f ca="1">Monthly!AW36</f>
        <v>0</v>
      </c>
      <c r="T37" s="39">
        <f ca="1">Monthly!AZ36</f>
        <v>0</v>
      </c>
      <c r="U37" s="39">
        <f ca="1">Monthly!BC36</f>
        <v>0</v>
      </c>
      <c r="V37" s="39">
        <f ca="1">Monthly!BF36</f>
        <v>0</v>
      </c>
      <c r="W37" s="39">
        <f ca="1">Monthly!BI36</f>
        <v>0</v>
      </c>
      <c r="X37" s="39">
        <f ca="1">Monthly!BL36</f>
        <v>0</v>
      </c>
      <c r="Y37" s="39">
        <f ca="1">Monthly!BO36</f>
        <v>0</v>
      </c>
      <c r="Z37" s="39">
        <f ca="1">Monthly!BR36</f>
        <v>0</v>
      </c>
      <c r="AA37" s="39">
        <f ca="1">Monthly!BU36</f>
        <v>0</v>
      </c>
      <c r="AB37" s="39">
        <f ca="1">Monthly!BX36</f>
        <v>0</v>
      </c>
      <c r="AC37" s="39">
        <f ca="1">Monthly!CA36</f>
        <v>0</v>
      </c>
      <c r="AD37" s="39">
        <f ca="1">Monthly!CD36</f>
        <v>0</v>
      </c>
      <c r="AE37" s="39">
        <f ca="1">Monthly!CG36</f>
        <v>0</v>
      </c>
      <c r="AF37" s="39">
        <f ca="1">Monthly!CJ36</f>
        <v>0</v>
      </c>
      <c r="AG37" s="39">
        <f ca="1">Monthly!CM36</f>
        <v>0</v>
      </c>
      <c r="AH37" s="39">
        <f ca="1">Monthly!CP36</f>
        <v>0</v>
      </c>
      <c r="AI37" s="39">
        <f ca="1">Monthly!CS36</f>
        <v>0</v>
      </c>
      <c r="AJ37" s="39">
        <f ca="1">Monthly!CV36</f>
        <v>0</v>
      </c>
      <c r="AK37" s="39">
        <f ca="1">Monthly!CY36</f>
        <v>0</v>
      </c>
      <c r="AL37" s="39">
        <f ca="1">Monthly!DB36</f>
        <v>0</v>
      </c>
      <c r="AM37" s="39">
        <f ca="1">Monthly!DE36</f>
        <v>0</v>
      </c>
      <c r="AN37" s="39">
        <f ca="1">Monthly!DH36</f>
        <v>0</v>
      </c>
      <c r="AO37" s="39">
        <f ca="1">Monthly!DK36</f>
        <v>0</v>
      </c>
      <c r="AP37" s="39">
        <f ca="1">Monthly!DN36</f>
        <v>0</v>
      </c>
      <c r="AQ37" s="39">
        <f ca="1">Monthly!DQ36</f>
        <v>0</v>
      </c>
      <c r="AR37" s="39">
        <f ca="1">Monthly!DT36</f>
        <v>0</v>
      </c>
      <c r="AS37" s="39">
        <f ca="1">Monthly!DW36</f>
        <v>0</v>
      </c>
      <c r="AT37" s="39"/>
      <c r="AU37" s="39"/>
    </row>
    <row r="38" spans="1:47" x14ac:dyDescent="0.2">
      <c r="C38" s="31" t="str">
        <f>IF('General Data'!$C$8="Y","Less: Members' Interest Repurchased", "Less: Treasury Stock")</f>
        <v>Less: Treasury Stock</v>
      </c>
      <c r="E38" s="39">
        <f>Monthly!G37</f>
        <v>0</v>
      </c>
      <c r="F38" s="39">
        <f>Monthly!J37</f>
        <v>0</v>
      </c>
      <c r="G38" s="39">
        <f>Monthly!M37</f>
        <v>0</v>
      </c>
      <c r="H38" s="39">
        <f>Monthly!P37</f>
        <v>0</v>
      </c>
      <c r="I38" s="39">
        <f>Monthly!S37</f>
        <v>0</v>
      </c>
      <c r="J38" s="39">
        <f>Monthly!V37</f>
        <v>0</v>
      </c>
      <c r="K38" s="39">
        <f>Monthly!Y37</f>
        <v>0</v>
      </c>
      <c r="L38" s="39">
        <f>Monthly!AB37</f>
        <v>0</v>
      </c>
      <c r="M38" s="39">
        <f>Monthly!AE37</f>
        <v>0</v>
      </c>
      <c r="N38" s="39">
        <f>Monthly!AH37</f>
        <v>0</v>
      </c>
      <c r="O38" s="39">
        <f>Monthly!AK37</f>
        <v>0</v>
      </c>
      <c r="P38" s="39">
        <f>Monthly!AN37</f>
        <v>0</v>
      </c>
      <c r="Q38" s="39">
        <f>Monthly!AQ37</f>
        <v>0</v>
      </c>
      <c r="R38" s="39">
        <f>Monthly!AT37</f>
        <v>0</v>
      </c>
      <c r="S38" s="39">
        <f>Monthly!AW37</f>
        <v>0</v>
      </c>
      <c r="T38" s="39">
        <f>Monthly!AZ37</f>
        <v>0</v>
      </c>
      <c r="U38" s="39">
        <f>Monthly!BC37</f>
        <v>0</v>
      </c>
      <c r="V38" s="39">
        <f>Monthly!BF37</f>
        <v>0</v>
      </c>
      <c r="W38" s="39">
        <f>Monthly!BI37</f>
        <v>0</v>
      </c>
      <c r="X38" s="39">
        <f>Monthly!BL37</f>
        <v>0</v>
      </c>
      <c r="Y38" s="39">
        <f>Monthly!BO37</f>
        <v>0</v>
      </c>
      <c r="Z38" s="39">
        <f>Monthly!BR37</f>
        <v>0</v>
      </c>
      <c r="AA38" s="39">
        <f>Monthly!BU37</f>
        <v>0</v>
      </c>
      <c r="AB38" s="39">
        <f>Monthly!BX37</f>
        <v>0</v>
      </c>
      <c r="AC38" s="39">
        <f>Monthly!CA37</f>
        <v>0</v>
      </c>
      <c r="AD38" s="39">
        <f>Monthly!CD37</f>
        <v>0</v>
      </c>
      <c r="AE38" s="39">
        <f>Monthly!CG37</f>
        <v>0</v>
      </c>
      <c r="AF38" s="39">
        <f>Monthly!CJ37</f>
        <v>0</v>
      </c>
      <c r="AG38" s="39">
        <f>Monthly!CM37</f>
        <v>0</v>
      </c>
      <c r="AH38" s="39">
        <f>Monthly!CP37</f>
        <v>0</v>
      </c>
      <c r="AI38" s="39">
        <f>Monthly!CS37</f>
        <v>0</v>
      </c>
      <c r="AJ38" s="39">
        <f>Monthly!CV37</f>
        <v>0</v>
      </c>
      <c r="AK38" s="39">
        <f>Monthly!CY37</f>
        <v>0</v>
      </c>
      <c r="AL38" s="39">
        <f>Monthly!DB37</f>
        <v>0</v>
      </c>
      <c r="AM38" s="39">
        <f>Monthly!DE37</f>
        <v>0</v>
      </c>
      <c r="AN38" s="39">
        <f>Monthly!DH37</f>
        <v>0</v>
      </c>
      <c r="AO38" s="39">
        <f>Monthly!DK37</f>
        <v>0</v>
      </c>
      <c r="AP38" s="39">
        <f>Monthly!DN37</f>
        <v>0</v>
      </c>
      <c r="AQ38" s="39">
        <f>Monthly!DQ37</f>
        <v>0</v>
      </c>
      <c r="AR38" s="39">
        <f>Monthly!DT37</f>
        <v>0</v>
      </c>
      <c r="AS38" s="39">
        <f>Monthly!DW37</f>
        <v>0</v>
      </c>
      <c r="AT38" s="39"/>
      <c r="AU38" s="39"/>
    </row>
    <row r="39" spans="1:47" x14ac:dyDescent="0.2"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</row>
    <row r="40" spans="1:47" x14ac:dyDescent="0.2">
      <c r="B40" s="27" t="str">
        <f>IF('General Data'!$C$8="Y","Total Members' Capital", "Total Shareholders' Equity")</f>
        <v>Total Shareholders' Equity</v>
      </c>
      <c r="E40" s="39">
        <f ca="1">Monthly!G39</f>
        <v>0</v>
      </c>
      <c r="F40" s="39">
        <f ca="1">Monthly!J39</f>
        <v>0</v>
      </c>
      <c r="G40" s="39">
        <f ca="1">Monthly!M39</f>
        <v>0</v>
      </c>
      <c r="H40" s="39">
        <f ca="1">Monthly!P39</f>
        <v>0</v>
      </c>
      <c r="I40" s="39">
        <f ca="1">Monthly!S39</f>
        <v>0</v>
      </c>
      <c r="J40" s="39">
        <f ca="1">Monthly!V39</f>
        <v>0</v>
      </c>
      <c r="K40" s="39">
        <f ca="1">Monthly!Y39</f>
        <v>0</v>
      </c>
      <c r="L40" s="39">
        <f ca="1">Monthly!AB39</f>
        <v>0</v>
      </c>
      <c r="M40" s="39">
        <f ca="1">Monthly!AE39</f>
        <v>0</v>
      </c>
      <c r="N40" s="39">
        <f ca="1">Monthly!AH39</f>
        <v>0</v>
      </c>
      <c r="O40" s="39">
        <f ca="1">Monthly!AK39</f>
        <v>0</v>
      </c>
      <c r="P40" s="39">
        <f ca="1">Monthly!AN39</f>
        <v>0</v>
      </c>
      <c r="Q40" s="39">
        <f ca="1">Monthly!AQ39</f>
        <v>0</v>
      </c>
      <c r="R40" s="39">
        <f ca="1">Monthly!AT39</f>
        <v>0</v>
      </c>
      <c r="S40" s="39">
        <f ca="1">Monthly!AW39</f>
        <v>0</v>
      </c>
      <c r="T40" s="39">
        <f ca="1">Monthly!AZ39</f>
        <v>0</v>
      </c>
      <c r="U40" s="39">
        <f ca="1">Monthly!BC39</f>
        <v>0</v>
      </c>
      <c r="V40" s="39">
        <f ca="1">Monthly!BF39</f>
        <v>0</v>
      </c>
      <c r="W40" s="39">
        <f ca="1">Monthly!BI39</f>
        <v>0</v>
      </c>
      <c r="X40" s="39">
        <f ca="1">Monthly!BL39</f>
        <v>0</v>
      </c>
      <c r="Y40" s="39">
        <f ca="1">Monthly!BO39</f>
        <v>0</v>
      </c>
      <c r="Z40" s="39">
        <f ca="1">Monthly!BR39</f>
        <v>0</v>
      </c>
      <c r="AA40" s="39">
        <f ca="1">Monthly!BU39</f>
        <v>0</v>
      </c>
      <c r="AB40" s="39">
        <f ca="1">Monthly!BX39</f>
        <v>0</v>
      </c>
      <c r="AC40" s="39">
        <f ca="1">Monthly!CA39</f>
        <v>0</v>
      </c>
      <c r="AD40" s="39">
        <f ca="1">Monthly!CD39</f>
        <v>0</v>
      </c>
      <c r="AE40" s="39">
        <f ca="1">Monthly!CG39</f>
        <v>0</v>
      </c>
      <c r="AF40" s="39">
        <f ca="1">Monthly!CJ39</f>
        <v>0</v>
      </c>
      <c r="AG40" s="39">
        <f ca="1">Monthly!CM39</f>
        <v>0</v>
      </c>
      <c r="AH40" s="39">
        <f ca="1">Monthly!CP39</f>
        <v>0</v>
      </c>
      <c r="AI40" s="39">
        <f ca="1">Monthly!CS39</f>
        <v>0</v>
      </c>
      <c r="AJ40" s="39">
        <f ca="1">Monthly!CV39</f>
        <v>0</v>
      </c>
      <c r="AK40" s="39">
        <f ca="1">Monthly!CY39</f>
        <v>0</v>
      </c>
      <c r="AL40" s="39">
        <f ca="1">Monthly!DB39</f>
        <v>0</v>
      </c>
      <c r="AM40" s="39">
        <f ca="1">Monthly!DE39</f>
        <v>0</v>
      </c>
      <c r="AN40" s="39">
        <f ca="1">Monthly!DH39</f>
        <v>0</v>
      </c>
      <c r="AO40" s="39">
        <f ca="1">Monthly!DK39</f>
        <v>0</v>
      </c>
      <c r="AP40" s="39">
        <f ca="1">Monthly!DN39</f>
        <v>0</v>
      </c>
      <c r="AQ40" s="39">
        <f ca="1">Monthly!DQ39</f>
        <v>0</v>
      </c>
      <c r="AR40" s="39">
        <f ca="1">Monthly!DT39</f>
        <v>0</v>
      </c>
      <c r="AS40" s="39">
        <f ca="1">Monthly!DW39</f>
        <v>0</v>
      </c>
      <c r="AT40" s="39"/>
      <c r="AU40" s="39"/>
    </row>
    <row r="41" spans="1:47" x14ac:dyDescent="0.2">
      <c r="C41" s="11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</row>
    <row r="42" spans="1:47" x14ac:dyDescent="0.2">
      <c r="A42" s="2" t="s">
        <v>21</v>
      </c>
      <c r="B42" s="2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</row>
    <row r="43" spans="1:47" x14ac:dyDescent="0.2">
      <c r="B43" s="27" t="str">
        <f>IF('General Data'!$C$8="Y","MEMBERS' CAPITAL", "SHAREHOLDERS' EQUITY")</f>
        <v>SHAREHOLDERS' EQUITY</v>
      </c>
      <c r="E43" s="39">
        <f ca="1">Monthly!G42</f>
        <v>0</v>
      </c>
      <c r="F43" s="39">
        <f ca="1">Monthly!J42</f>
        <v>0</v>
      </c>
      <c r="G43" s="39">
        <f ca="1">Monthly!M42</f>
        <v>0</v>
      </c>
      <c r="H43" s="39">
        <f ca="1">Monthly!P42</f>
        <v>0</v>
      </c>
      <c r="I43" s="39">
        <f ca="1">Monthly!S42</f>
        <v>0</v>
      </c>
      <c r="J43" s="39">
        <f ca="1">Monthly!V42</f>
        <v>0</v>
      </c>
      <c r="K43" s="39">
        <f ca="1">Monthly!Y42</f>
        <v>0</v>
      </c>
      <c r="L43" s="39">
        <f ca="1">Monthly!AB42</f>
        <v>0</v>
      </c>
      <c r="M43" s="39">
        <f ca="1">Monthly!AE42</f>
        <v>0</v>
      </c>
      <c r="N43" s="39">
        <f ca="1">Monthly!AH42</f>
        <v>0</v>
      </c>
      <c r="O43" s="39">
        <f ca="1">Monthly!AK42</f>
        <v>0</v>
      </c>
      <c r="P43" s="39">
        <f ca="1">Monthly!AN42</f>
        <v>0</v>
      </c>
      <c r="Q43" s="39">
        <f ca="1">Monthly!AQ42</f>
        <v>0</v>
      </c>
      <c r="R43" s="39">
        <f ca="1">Monthly!AT42</f>
        <v>0</v>
      </c>
      <c r="S43" s="39">
        <f ca="1">Monthly!AW42</f>
        <v>0</v>
      </c>
      <c r="T43" s="39">
        <f ca="1">Monthly!AZ42</f>
        <v>0</v>
      </c>
      <c r="U43" s="39">
        <f ca="1">Monthly!BC42</f>
        <v>0</v>
      </c>
      <c r="V43" s="39">
        <f ca="1">Monthly!BF42</f>
        <v>0</v>
      </c>
      <c r="W43" s="39">
        <f ca="1">Monthly!BI42</f>
        <v>0</v>
      </c>
      <c r="X43" s="39">
        <f ca="1">Monthly!BL42</f>
        <v>0</v>
      </c>
      <c r="Y43" s="39">
        <f ca="1">Monthly!BO42</f>
        <v>0</v>
      </c>
      <c r="Z43" s="39">
        <f ca="1">Monthly!BR42</f>
        <v>0</v>
      </c>
      <c r="AA43" s="39">
        <f ca="1">Monthly!BU42</f>
        <v>0</v>
      </c>
      <c r="AB43" s="39">
        <f ca="1">Monthly!BX42</f>
        <v>0</v>
      </c>
      <c r="AC43" s="39">
        <f ca="1">Monthly!CA42</f>
        <v>0</v>
      </c>
      <c r="AD43" s="39">
        <f ca="1">Monthly!CD42</f>
        <v>0</v>
      </c>
      <c r="AE43" s="39">
        <f ca="1">Monthly!CG42</f>
        <v>0</v>
      </c>
      <c r="AF43" s="39">
        <f ca="1">Monthly!CJ42</f>
        <v>0</v>
      </c>
      <c r="AG43" s="39">
        <f ca="1">Monthly!CM42</f>
        <v>0</v>
      </c>
      <c r="AH43" s="39">
        <f ca="1">Monthly!CP42</f>
        <v>0</v>
      </c>
      <c r="AI43" s="39">
        <f ca="1">Monthly!CS42</f>
        <v>0</v>
      </c>
      <c r="AJ43" s="39">
        <f ca="1">Monthly!CV42</f>
        <v>0</v>
      </c>
      <c r="AK43" s="39">
        <f ca="1">Monthly!CY42</f>
        <v>0</v>
      </c>
      <c r="AL43" s="39">
        <f ca="1">Monthly!DB42</f>
        <v>0</v>
      </c>
      <c r="AM43" s="39">
        <f ca="1">Monthly!DE42</f>
        <v>0</v>
      </c>
      <c r="AN43" s="39">
        <f ca="1">Monthly!DH42</f>
        <v>0</v>
      </c>
      <c r="AO43" s="39">
        <f ca="1">Monthly!DK42</f>
        <v>0</v>
      </c>
      <c r="AP43" s="39">
        <f ca="1">Monthly!DN42</f>
        <v>0</v>
      </c>
      <c r="AQ43" s="39">
        <f ca="1">Monthly!DQ42</f>
        <v>0</v>
      </c>
      <c r="AR43" s="39">
        <f ca="1">Monthly!DT42</f>
        <v>0</v>
      </c>
      <c r="AS43" s="39">
        <f ca="1">Monthly!DW42</f>
        <v>0</v>
      </c>
      <c r="AT43" s="39"/>
      <c r="AU43" s="39"/>
    </row>
    <row r="44" spans="1:47" x14ac:dyDescent="0.2">
      <c r="B44" s="27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</row>
    <row r="45" spans="1:47" x14ac:dyDescent="0.2">
      <c r="B45" s="27"/>
      <c r="D45" s="27" t="s">
        <v>412</v>
      </c>
      <c r="E45" s="39">
        <f ca="1">E43-E17</f>
        <v>0</v>
      </c>
      <c r="F45" s="39">
        <f t="shared" ref="F45:AS45" ca="1" si="2">F43-F17</f>
        <v>0</v>
      </c>
      <c r="G45" s="39">
        <f t="shared" ca="1" si="2"/>
        <v>0</v>
      </c>
      <c r="H45" s="39">
        <f t="shared" ca="1" si="2"/>
        <v>0</v>
      </c>
      <c r="I45" s="39">
        <f t="shared" ca="1" si="2"/>
        <v>0</v>
      </c>
      <c r="J45" s="39">
        <f t="shared" ca="1" si="2"/>
        <v>0</v>
      </c>
      <c r="K45" s="39">
        <f t="shared" ca="1" si="2"/>
        <v>0</v>
      </c>
      <c r="L45" s="39">
        <f t="shared" ca="1" si="2"/>
        <v>0</v>
      </c>
      <c r="M45" s="39">
        <f t="shared" ca="1" si="2"/>
        <v>0</v>
      </c>
      <c r="N45" s="39">
        <f t="shared" ca="1" si="2"/>
        <v>0</v>
      </c>
      <c r="O45" s="39">
        <f t="shared" ca="1" si="2"/>
        <v>0</v>
      </c>
      <c r="P45" s="39">
        <f t="shared" ca="1" si="2"/>
        <v>0</v>
      </c>
      <c r="Q45" s="39">
        <f t="shared" ca="1" si="2"/>
        <v>0</v>
      </c>
      <c r="R45" s="39">
        <f t="shared" ca="1" si="2"/>
        <v>0</v>
      </c>
      <c r="S45" s="39">
        <f t="shared" ca="1" si="2"/>
        <v>0</v>
      </c>
      <c r="T45" s="39">
        <f t="shared" ca="1" si="2"/>
        <v>0</v>
      </c>
      <c r="U45" s="39">
        <f t="shared" ca="1" si="2"/>
        <v>0</v>
      </c>
      <c r="V45" s="39">
        <f t="shared" ca="1" si="2"/>
        <v>0</v>
      </c>
      <c r="W45" s="39">
        <f t="shared" ca="1" si="2"/>
        <v>0</v>
      </c>
      <c r="X45" s="39">
        <f t="shared" ca="1" si="2"/>
        <v>0</v>
      </c>
      <c r="Y45" s="39">
        <f t="shared" ca="1" si="2"/>
        <v>0</v>
      </c>
      <c r="Z45" s="39">
        <f t="shared" ca="1" si="2"/>
        <v>0</v>
      </c>
      <c r="AA45" s="39">
        <f t="shared" ca="1" si="2"/>
        <v>0</v>
      </c>
      <c r="AB45" s="39">
        <f t="shared" ca="1" si="2"/>
        <v>0</v>
      </c>
      <c r="AC45" s="39">
        <f t="shared" ca="1" si="2"/>
        <v>0</v>
      </c>
      <c r="AD45" s="39">
        <f t="shared" ca="1" si="2"/>
        <v>0</v>
      </c>
      <c r="AE45" s="39">
        <f t="shared" ca="1" si="2"/>
        <v>0</v>
      </c>
      <c r="AF45" s="39">
        <f t="shared" ca="1" si="2"/>
        <v>0</v>
      </c>
      <c r="AG45" s="39">
        <f t="shared" ca="1" si="2"/>
        <v>0</v>
      </c>
      <c r="AH45" s="39">
        <f t="shared" ca="1" si="2"/>
        <v>0</v>
      </c>
      <c r="AI45" s="39">
        <f t="shared" ca="1" si="2"/>
        <v>0</v>
      </c>
      <c r="AJ45" s="39">
        <f t="shared" ca="1" si="2"/>
        <v>0</v>
      </c>
      <c r="AK45" s="39">
        <f t="shared" ca="1" si="2"/>
        <v>0</v>
      </c>
      <c r="AL45" s="39">
        <f t="shared" ca="1" si="2"/>
        <v>0</v>
      </c>
      <c r="AM45" s="39">
        <f t="shared" ca="1" si="2"/>
        <v>0</v>
      </c>
      <c r="AN45" s="39">
        <f t="shared" ca="1" si="2"/>
        <v>0</v>
      </c>
      <c r="AO45" s="39">
        <f t="shared" ca="1" si="2"/>
        <v>0</v>
      </c>
      <c r="AP45" s="39">
        <f t="shared" ca="1" si="2"/>
        <v>0</v>
      </c>
      <c r="AQ45" s="39">
        <f t="shared" ca="1" si="2"/>
        <v>0</v>
      </c>
      <c r="AR45" s="39">
        <f t="shared" ca="1" si="2"/>
        <v>0</v>
      </c>
      <c r="AS45" s="39">
        <f t="shared" ca="1" si="2"/>
        <v>0</v>
      </c>
      <c r="AT45" s="39"/>
      <c r="AU45" s="39"/>
    </row>
    <row r="46" spans="1:47" ht="12" customHeight="1" x14ac:dyDescent="0.2"/>
    <row r="47" spans="1:47" ht="12" customHeight="1" x14ac:dyDescent="0.25">
      <c r="A47" s="1">
        <f>A1</f>
        <v>0</v>
      </c>
    </row>
    <row r="48" spans="1:47" s="322" customFormat="1" ht="15.75" x14ac:dyDescent="0.25">
      <c r="A48" s="321" t="s">
        <v>182</v>
      </c>
    </row>
    <row r="49" spans="1:48" ht="10.5" customHeight="1" x14ac:dyDescent="0.2">
      <c r="A49" s="2"/>
    </row>
    <row r="50" spans="1:48" x14ac:dyDescent="0.2">
      <c r="A50" s="2" t="s">
        <v>25</v>
      </c>
    </row>
    <row r="51" spans="1:48" x14ac:dyDescent="0.2">
      <c r="B51" t="s">
        <v>26</v>
      </c>
      <c r="E51" s="39">
        <f>SUM(Monthly!E51:G51)</f>
        <v>0</v>
      </c>
      <c r="F51" s="39">
        <f>SUM(Monthly!H51:J51)</f>
        <v>0</v>
      </c>
      <c r="G51" s="39">
        <f>SUM(Monthly!K51:M51)</f>
        <v>0</v>
      </c>
      <c r="H51" s="39">
        <f>SUM(Monthly!N51:P51)</f>
        <v>0</v>
      </c>
      <c r="I51" s="39">
        <f>SUM(Monthly!Q51:S51)</f>
        <v>0</v>
      </c>
      <c r="J51" s="39">
        <f>SUM(Monthly!T51:V51)</f>
        <v>0</v>
      </c>
      <c r="K51" s="39">
        <f>SUM(Monthly!W51:Y51)</f>
        <v>0</v>
      </c>
      <c r="L51" s="39">
        <f>SUM(Monthly!Z51:AB51)</f>
        <v>0</v>
      </c>
      <c r="M51" s="39">
        <f>SUM(Monthly!AC51:AE51)</f>
        <v>0</v>
      </c>
      <c r="N51" s="39">
        <f>SUM(Monthly!AF51:AH51)</f>
        <v>0</v>
      </c>
      <c r="O51" s="39">
        <f>SUM(Monthly!AI51:AK51)</f>
        <v>0</v>
      </c>
      <c r="P51" s="39">
        <f>SUM(Monthly!AL51:AN51)</f>
        <v>0</v>
      </c>
      <c r="Q51" s="39">
        <f>SUM(Monthly!AO51:AQ51)</f>
        <v>0</v>
      </c>
      <c r="R51" s="39">
        <f>SUM(Monthly!AR51:AT51)</f>
        <v>0</v>
      </c>
      <c r="S51" s="39">
        <f>SUM(Monthly!AU51:AW51)</f>
        <v>0</v>
      </c>
      <c r="T51" s="39">
        <f>SUM(Monthly!AX51:AZ51)</f>
        <v>0</v>
      </c>
      <c r="U51" s="39">
        <f>SUM(Monthly!BA51:BC51)</f>
        <v>0</v>
      </c>
      <c r="V51" s="39">
        <f>SUM(Monthly!BD51:BF51)</f>
        <v>0</v>
      </c>
      <c r="W51" s="39">
        <f>SUM(Monthly!BG51:BI51)</f>
        <v>0</v>
      </c>
      <c r="X51" s="39">
        <f>SUM(Monthly!BJ51:BL51)</f>
        <v>0</v>
      </c>
      <c r="Y51" s="39">
        <f>SUM(Monthly!BM51:BO51)</f>
        <v>0</v>
      </c>
      <c r="Z51" s="39">
        <f>SUM(Monthly!BP51:BR51)</f>
        <v>0</v>
      </c>
      <c r="AA51" s="39">
        <f>SUM(Monthly!BS51:BU51)</f>
        <v>0</v>
      </c>
      <c r="AB51" s="39">
        <f>SUM(Monthly!BV51:BX51)</f>
        <v>0</v>
      </c>
      <c r="AC51" s="39">
        <f>SUM(Monthly!BY51:CA51)</f>
        <v>0</v>
      </c>
      <c r="AD51" s="39">
        <f>SUM(Monthly!CB51:CD51)</f>
        <v>0</v>
      </c>
      <c r="AE51" s="39">
        <f>SUM(Monthly!CE51:CG51)</f>
        <v>0</v>
      </c>
      <c r="AF51" s="39">
        <f>SUM(Monthly!CH51:CJ51)</f>
        <v>0</v>
      </c>
      <c r="AG51" s="39">
        <f>SUM(Monthly!CK51:CM51)</f>
        <v>0</v>
      </c>
      <c r="AH51" s="39">
        <f>SUM(Monthly!CN51:CP51)</f>
        <v>0</v>
      </c>
      <c r="AI51" s="39">
        <f>SUM(Monthly!CQ51:CS51)</f>
        <v>0</v>
      </c>
      <c r="AJ51" s="39">
        <f>SUM(Monthly!CT51:CV51)</f>
        <v>0</v>
      </c>
      <c r="AK51" s="39">
        <f>SUM(Monthly!CW51:CY51)</f>
        <v>0</v>
      </c>
      <c r="AL51" s="39">
        <f>SUM(Monthly!CZ51:DB51)</f>
        <v>0</v>
      </c>
      <c r="AM51" s="39">
        <f>SUM(Monthly!DC51:DE51)</f>
        <v>0</v>
      </c>
      <c r="AN51" s="39">
        <f>SUM(Monthly!DF51:DH51)</f>
        <v>0</v>
      </c>
      <c r="AO51" s="39">
        <f>SUM(Monthly!DI51:DK51)</f>
        <v>0</v>
      </c>
      <c r="AP51" s="39">
        <f>SUM(Monthly!DL51:DN51)</f>
        <v>0</v>
      </c>
      <c r="AQ51" s="39">
        <f>SUM(Monthly!DO51:DQ51)</f>
        <v>0</v>
      </c>
      <c r="AR51" s="39">
        <f>SUM(Monthly!DR51:DT51)</f>
        <v>0</v>
      </c>
      <c r="AS51" s="39">
        <f>SUM(Monthly!DU51:DW51)</f>
        <v>0</v>
      </c>
      <c r="AT51" s="39"/>
      <c r="AU51" s="39"/>
      <c r="AV51" s="39"/>
    </row>
    <row r="52" spans="1:48" x14ac:dyDescent="0.2">
      <c r="B52" t="s">
        <v>27</v>
      </c>
      <c r="E52" s="39">
        <f>SUM(Monthly!E52:G52)</f>
        <v>0</v>
      </c>
      <c r="F52" s="39">
        <f>SUM(Monthly!H52:J52)</f>
        <v>0</v>
      </c>
      <c r="G52" s="39">
        <f>SUM(Monthly!K52:M52)</f>
        <v>0</v>
      </c>
      <c r="H52" s="39">
        <f>SUM(Monthly!N52:P52)</f>
        <v>0</v>
      </c>
      <c r="I52" s="39">
        <f>SUM(Monthly!Q52:S52)</f>
        <v>0</v>
      </c>
      <c r="J52" s="39">
        <f>SUM(Monthly!T52:V52)</f>
        <v>0</v>
      </c>
      <c r="K52" s="39">
        <f>SUM(Monthly!W52:Y52)</f>
        <v>0</v>
      </c>
      <c r="L52" s="39">
        <f>SUM(Monthly!Z52:AB52)</f>
        <v>0</v>
      </c>
      <c r="M52" s="39">
        <f>SUM(Monthly!AC52:AE52)</f>
        <v>0</v>
      </c>
      <c r="N52" s="39">
        <f>SUM(Monthly!AF52:AH52)</f>
        <v>0</v>
      </c>
      <c r="O52" s="39">
        <f>SUM(Monthly!AI52:AK52)</f>
        <v>0</v>
      </c>
      <c r="P52" s="39">
        <f>SUM(Monthly!AL52:AN52)</f>
        <v>0</v>
      </c>
      <c r="Q52" s="39">
        <f>SUM(Monthly!AO52:AQ52)</f>
        <v>0</v>
      </c>
      <c r="R52" s="39">
        <f>SUM(Monthly!AR52:AT52)</f>
        <v>0</v>
      </c>
      <c r="S52" s="39">
        <f>SUM(Monthly!AU52:AW52)</f>
        <v>0</v>
      </c>
      <c r="T52" s="39">
        <f>SUM(Monthly!AX52:AZ52)</f>
        <v>0</v>
      </c>
      <c r="U52" s="39">
        <f>SUM(Monthly!BA52:BC52)</f>
        <v>0</v>
      </c>
      <c r="V52" s="39">
        <f>SUM(Monthly!BD52:BF52)</f>
        <v>0</v>
      </c>
      <c r="W52" s="39">
        <f>SUM(Monthly!BG52:BI52)</f>
        <v>0</v>
      </c>
      <c r="X52" s="39">
        <f>SUM(Monthly!BJ52:BL52)</f>
        <v>0</v>
      </c>
      <c r="Y52" s="39">
        <f>SUM(Monthly!BM52:BO52)</f>
        <v>0</v>
      </c>
      <c r="Z52" s="39">
        <f>SUM(Monthly!BP52:BR52)</f>
        <v>0</v>
      </c>
      <c r="AA52" s="39">
        <f>SUM(Monthly!BS52:BU52)</f>
        <v>0</v>
      </c>
      <c r="AB52" s="39">
        <f>SUM(Monthly!BV52:BX52)</f>
        <v>0</v>
      </c>
      <c r="AC52" s="39">
        <f>SUM(Monthly!BY52:CA52)</f>
        <v>0</v>
      </c>
      <c r="AD52" s="39">
        <f>SUM(Monthly!CB52:CD52)</f>
        <v>0</v>
      </c>
      <c r="AE52" s="39">
        <f>SUM(Monthly!CE52:CG52)</f>
        <v>0</v>
      </c>
      <c r="AF52" s="39">
        <f>SUM(Monthly!CH52:CJ52)</f>
        <v>0</v>
      </c>
      <c r="AG52" s="39">
        <f>SUM(Monthly!CK52:CM52)</f>
        <v>0</v>
      </c>
      <c r="AH52" s="39">
        <f>SUM(Monthly!CN52:CP52)</f>
        <v>0</v>
      </c>
      <c r="AI52" s="39">
        <f>SUM(Monthly!CQ52:CS52)</f>
        <v>0</v>
      </c>
      <c r="AJ52" s="39">
        <f>SUM(Monthly!CT52:CV52)</f>
        <v>0</v>
      </c>
      <c r="AK52" s="39">
        <f>SUM(Monthly!CW52:CY52)</f>
        <v>0</v>
      </c>
      <c r="AL52" s="39">
        <f>SUM(Monthly!CZ52:DB52)</f>
        <v>0</v>
      </c>
      <c r="AM52" s="39">
        <f>SUM(Monthly!DC52:DE52)</f>
        <v>0</v>
      </c>
      <c r="AN52" s="39">
        <f>SUM(Monthly!DF52:DH52)</f>
        <v>0</v>
      </c>
      <c r="AO52" s="39">
        <f>SUM(Monthly!DI52:DK52)</f>
        <v>0</v>
      </c>
      <c r="AP52" s="39">
        <f>SUM(Monthly!DL52:DN52)</f>
        <v>0</v>
      </c>
      <c r="AQ52" s="39">
        <f>SUM(Monthly!DO52:DQ52)</f>
        <v>0</v>
      </c>
      <c r="AR52" s="39">
        <f>SUM(Monthly!DR52:DT52)</f>
        <v>0</v>
      </c>
      <c r="AS52" s="39">
        <f>SUM(Monthly!DU52:DW52)</f>
        <v>0</v>
      </c>
      <c r="AT52" s="39"/>
      <c r="AU52" s="39"/>
      <c r="AV52" s="39"/>
    </row>
    <row r="53" spans="1:48" x14ac:dyDescent="0.2">
      <c r="A53" s="2" t="s">
        <v>28</v>
      </c>
      <c r="E53" s="39">
        <f>SUM(Monthly!E53:G53)</f>
        <v>0</v>
      </c>
      <c r="F53" s="39">
        <f>SUM(Monthly!H53:J53)</f>
        <v>0</v>
      </c>
      <c r="G53" s="39">
        <f>SUM(Monthly!K53:M53)</f>
        <v>0</v>
      </c>
      <c r="H53" s="39">
        <f>SUM(Monthly!N53:P53)</f>
        <v>0</v>
      </c>
      <c r="I53" s="39">
        <f>SUM(Monthly!Q53:S53)</f>
        <v>0</v>
      </c>
      <c r="J53" s="39">
        <f>SUM(Monthly!T53:V53)</f>
        <v>0</v>
      </c>
      <c r="K53" s="39">
        <f>SUM(Monthly!W53:Y53)</f>
        <v>0</v>
      </c>
      <c r="L53" s="39">
        <f>SUM(Monthly!Z53:AB53)</f>
        <v>0</v>
      </c>
      <c r="M53" s="39">
        <f>SUM(Monthly!AC53:AE53)</f>
        <v>0</v>
      </c>
      <c r="N53" s="39">
        <f>SUM(Monthly!AF53:AH53)</f>
        <v>0</v>
      </c>
      <c r="O53" s="39">
        <f>SUM(Monthly!AI53:AK53)</f>
        <v>0</v>
      </c>
      <c r="P53" s="39">
        <f>SUM(Monthly!AL53:AN53)</f>
        <v>0</v>
      </c>
      <c r="Q53" s="39">
        <f>SUM(Monthly!AO53:AQ53)</f>
        <v>0</v>
      </c>
      <c r="R53" s="39">
        <f>SUM(Monthly!AR53:AT53)</f>
        <v>0</v>
      </c>
      <c r="S53" s="39">
        <f>SUM(Monthly!AU53:AW53)</f>
        <v>0</v>
      </c>
      <c r="T53" s="39">
        <f>SUM(Monthly!AX53:AZ53)</f>
        <v>0</v>
      </c>
      <c r="U53" s="39">
        <f>SUM(Monthly!BA53:BC53)</f>
        <v>0</v>
      </c>
      <c r="V53" s="39">
        <f>SUM(Monthly!BD53:BF53)</f>
        <v>0</v>
      </c>
      <c r="W53" s="39">
        <f>SUM(Monthly!BG53:BI53)</f>
        <v>0</v>
      </c>
      <c r="X53" s="39">
        <f>SUM(Monthly!BJ53:BL53)</f>
        <v>0</v>
      </c>
      <c r="Y53" s="39">
        <f>SUM(Monthly!BM53:BO53)</f>
        <v>0</v>
      </c>
      <c r="Z53" s="39">
        <f>SUM(Monthly!BP53:BR53)</f>
        <v>0</v>
      </c>
      <c r="AA53" s="39">
        <f>SUM(Monthly!BS53:BU53)</f>
        <v>0</v>
      </c>
      <c r="AB53" s="39">
        <f>SUM(Monthly!BV53:BX53)</f>
        <v>0</v>
      </c>
      <c r="AC53" s="39">
        <f>SUM(Monthly!BY53:CA53)</f>
        <v>0</v>
      </c>
      <c r="AD53" s="39">
        <f>SUM(Monthly!CB53:CD53)</f>
        <v>0</v>
      </c>
      <c r="AE53" s="39">
        <f>SUM(Monthly!CE53:CG53)</f>
        <v>0</v>
      </c>
      <c r="AF53" s="39">
        <f>SUM(Monthly!CH53:CJ53)</f>
        <v>0</v>
      </c>
      <c r="AG53" s="39">
        <f>SUM(Monthly!CK53:CM53)</f>
        <v>0</v>
      </c>
      <c r="AH53" s="39">
        <f>SUM(Monthly!CN53:CP53)</f>
        <v>0</v>
      </c>
      <c r="AI53" s="39">
        <f>SUM(Monthly!CQ53:CS53)</f>
        <v>0</v>
      </c>
      <c r="AJ53" s="39">
        <f>SUM(Monthly!CT53:CV53)</f>
        <v>0</v>
      </c>
      <c r="AK53" s="39">
        <f>SUM(Monthly!CW53:CY53)</f>
        <v>0</v>
      </c>
      <c r="AL53" s="39">
        <f>SUM(Monthly!CZ53:DB53)</f>
        <v>0</v>
      </c>
      <c r="AM53" s="39">
        <f>SUM(Monthly!DC53:DE53)</f>
        <v>0</v>
      </c>
      <c r="AN53" s="39">
        <f>SUM(Monthly!DF53:DH53)</f>
        <v>0</v>
      </c>
      <c r="AO53" s="39">
        <f>SUM(Monthly!DI53:DK53)</f>
        <v>0</v>
      </c>
      <c r="AP53" s="39">
        <f>SUM(Monthly!DL53:DN53)</f>
        <v>0</v>
      </c>
      <c r="AQ53" s="39">
        <f>SUM(Monthly!DO53:DQ53)</f>
        <v>0</v>
      </c>
      <c r="AR53" s="39">
        <f>SUM(Monthly!DR53:DT53)</f>
        <v>0</v>
      </c>
      <c r="AS53" s="39">
        <f>SUM(Monthly!DU53:DW53)</f>
        <v>0</v>
      </c>
      <c r="AT53" s="39"/>
      <c r="AU53" s="39"/>
      <c r="AV53" s="39"/>
    </row>
    <row r="54" spans="1:48" x14ac:dyDescent="0.2"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</row>
    <row r="55" spans="1:48" x14ac:dyDescent="0.2">
      <c r="A55" s="2" t="s">
        <v>29</v>
      </c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</row>
    <row r="56" spans="1:48" x14ac:dyDescent="0.2">
      <c r="A56" s="2"/>
      <c r="B56" t="s">
        <v>30</v>
      </c>
      <c r="E56" s="39">
        <f>SUM(Monthly!E56:G56)</f>
        <v>0</v>
      </c>
      <c r="F56" s="39">
        <f>SUM(Monthly!H56:J56)</f>
        <v>0</v>
      </c>
      <c r="G56" s="39">
        <f>SUM(Monthly!K56:M56)</f>
        <v>0</v>
      </c>
      <c r="H56" s="39">
        <f>SUM(Monthly!N56:P56)</f>
        <v>0</v>
      </c>
      <c r="I56" s="39">
        <f>SUM(Monthly!Q56:S56)</f>
        <v>0</v>
      </c>
      <c r="J56" s="39">
        <f>SUM(Monthly!T56:V56)</f>
        <v>0</v>
      </c>
      <c r="K56" s="39">
        <f>SUM(Monthly!W56:Y56)</f>
        <v>0</v>
      </c>
      <c r="L56" s="39">
        <f>SUM(Monthly!Z56:AB56)</f>
        <v>0</v>
      </c>
      <c r="M56" s="39">
        <f>SUM(Monthly!AC56:AE56)</f>
        <v>0</v>
      </c>
      <c r="N56" s="39">
        <f>SUM(Monthly!AF56:AH56)</f>
        <v>0</v>
      </c>
      <c r="O56" s="39">
        <f>SUM(Monthly!AI56:AK56)</f>
        <v>0</v>
      </c>
      <c r="P56" s="39">
        <f>SUM(Monthly!AL56:AN56)</f>
        <v>0</v>
      </c>
      <c r="Q56" s="39">
        <f>SUM(Monthly!AO56:AQ56)</f>
        <v>0</v>
      </c>
      <c r="R56" s="39">
        <f>SUM(Monthly!AR56:AT56)</f>
        <v>0</v>
      </c>
      <c r="S56" s="39">
        <f>SUM(Monthly!AU56:AW56)</f>
        <v>0</v>
      </c>
      <c r="T56" s="39">
        <f>SUM(Monthly!AX56:AZ56)</f>
        <v>0</v>
      </c>
      <c r="U56" s="39">
        <f>SUM(Monthly!BA56:BC56)</f>
        <v>0</v>
      </c>
      <c r="V56" s="39">
        <f>SUM(Monthly!BD56:BF56)</f>
        <v>0</v>
      </c>
      <c r="W56" s="39">
        <f>SUM(Monthly!BG56:BI56)</f>
        <v>0</v>
      </c>
      <c r="X56" s="39">
        <f>SUM(Monthly!BJ56:BL56)</f>
        <v>0</v>
      </c>
      <c r="Y56" s="39">
        <f>SUM(Monthly!BM56:BO56)</f>
        <v>0</v>
      </c>
      <c r="Z56" s="39">
        <f>SUM(Monthly!BP56:BR56)</f>
        <v>0</v>
      </c>
      <c r="AA56" s="39">
        <f>SUM(Monthly!BS56:BU56)</f>
        <v>0</v>
      </c>
      <c r="AB56" s="39">
        <f>SUM(Monthly!BV56:BX56)</f>
        <v>0</v>
      </c>
      <c r="AC56" s="39">
        <f>SUM(Monthly!BY56:CA56)</f>
        <v>0</v>
      </c>
      <c r="AD56" s="39">
        <f>SUM(Monthly!CB56:CD56)</f>
        <v>0</v>
      </c>
      <c r="AE56" s="39">
        <f>SUM(Monthly!CE56:CG56)</f>
        <v>0</v>
      </c>
      <c r="AF56" s="39">
        <f>SUM(Monthly!CH56:CJ56)</f>
        <v>0</v>
      </c>
      <c r="AG56" s="39">
        <f>SUM(Monthly!CK56:CM56)</f>
        <v>0</v>
      </c>
      <c r="AH56" s="39">
        <f>SUM(Monthly!CN56:CP56)</f>
        <v>0</v>
      </c>
      <c r="AI56" s="39">
        <f>SUM(Monthly!CQ56:CS56)</f>
        <v>0</v>
      </c>
      <c r="AJ56" s="39">
        <f>SUM(Monthly!CT56:CV56)</f>
        <v>0</v>
      </c>
      <c r="AK56" s="39">
        <f>SUM(Monthly!CW56:CY56)</f>
        <v>0</v>
      </c>
      <c r="AL56" s="39">
        <f>SUM(Monthly!CZ56:DB56)</f>
        <v>0</v>
      </c>
      <c r="AM56" s="39">
        <f>SUM(Monthly!DC56:DE56)</f>
        <v>0</v>
      </c>
      <c r="AN56" s="39">
        <f>SUM(Monthly!DF56:DH56)</f>
        <v>0</v>
      </c>
      <c r="AO56" s="39">
        <f>SUM(Monthly!DI56:DK56)</f>
        <v>0</v>
      </c>
      <c r="AP56" s="39">
        <f>SUM(Monthly!DL56:DN56)</f>
        <v>0</v>
      </c>
      <c r="AQ56" s="39">
        <f>SUM(Monthly!DO56:DQ56)</f>
        <v>0</v>
      </c>
      <c r="AR56" s="39">
        <f>SUM(Monthly!DR56:DT56)</f>
        <v>0</v>
      </c>
      <c r="AS56" s="39">
        <f>SUM(Monthly!DU56:DW56)</f>
        <v>0</v>
      </c>
      <c r="AT56" s="39"/>
      <c r="AU56" s="39"/>
      <c r="AV56" s="39"/>
    </row>
    <row r="57" spans="1:48" x14ac:dyDescent="0.2">
      <c r="A57" s="2"/>
      <c r="B57" s="11" t="s">
        <v>414</v>
      </c>
      <c r="E57" s="39">
        <f>SUM(Monthly!E57:G57)</f>
        <v>0</v>
      </c>
      <c r="F57" s="39">
        <f>SUM(Monthly!H57:J57)</f>
        <v>0</v>
      </c>
      <c r="G57" s="39">
        <f>SUM(Monthly!K57:M57)</f>
        <v>0</v>
      </c>
      <c r="H57" s="39">
        <f>SUM(Monthly!N57:P57)</f>
        <v>0</v>
      </c>
      <c r="I57" s="39">
        <f>SUM(Monthly!Q57:S57)</f>
        <v>0</v>
      </c>
      <c r="J57" s="39">
        <f>SUM(Monthly!T57:V57)</f>
        <v>0</v>
      </c>
      <c r="K57" s="39">
        <f>SUM(Monthly!W57:Y57)</f>
        <v>0</v>
      </c>
      <c r="L57" s="39">
        <f>SUM(Monthly!Z57:AB57)</f>
        <v>0</v>
      </c>
      <c r="M57" s="39">
        <f>SUM(Monthly!AC57:AE57)</f>
        <v>0</v>
      </c>
      <c r="N57" s="39">
        <f>SUM(Monthly!AF57:AH57)</f>
        <v>0</v>
      </c>
      <c r="O57" s="39">
        <f>SUM(Monthly!AI57:AK57)</f>
        <v>0</v>
      </c>
      <c r="P57" s="39">
        <f>SUM(Monthly!AL57:AN57)</f>
        <v>0</v>
      </c>
      <c r="Q57" s="39">
        <f>SUM(Monthly!AO57:AQ57)</f>
        <v>0</v>
      </c>
      <c r="R57" s="39">
        <f>SUM(Monthly!AR57:AT57)</f>
        <v>0</v>
      </c>
      <c r="S57" s="39">
        <f>SUM(Monthly!AU57:AW57)</f>
        <v>0</v>
      </c>
      <c r="T57" s="39">
        <f>SUM(Monthly!AX57:AZ57)</f>
        <v>0</v>
      </c>
      <c r="U57" s="39">
        <f>SUM(Monthly!BA57:BC57)</f>
        <v>0</v>
      </c>
      <c r="V57" s="39">
        <f>SUM(Monthly!BD57:BF57)</f>
        <v>0</v>
      </c>
      <c r="W57" s="39">
        <f>SUM(Monthly!BG57:BI57)</f>
        <v>0</v>
      </c>
      <c r="X57" s="39">
        <f>SUM(Monthly!BJ57:BL57)</f>
        <v>0</v>
      </c>
      <c r="Y57" s="39">
        <f>SUM(Monthly!BM57:BO57)</f>
        <v>0</v>
      </c>
      <c r="Z57" s="39">
        <f>SUM(Monthly!BP57:BR57)</f>
        <v>0</v>
      </c>
      <c r="AA57" s="39">
        <f>SUM(Monthly!BS57:BU57)</f>
        <v>0</v>
      </c>
      <c r="AB57" s="39">
        <f>SUM(Monthly!BV57:BX57)</f>
        <v>0</v>
      </c>
      <c r="AC57" s="39">
        <f>SUM(Monthly!BY57:CA57)</f>
        <v>0</v>
      </c>
      <c r="AD57" s="39">
        <f>SUM(Monthly!CB57:CD57)</f>
        <v>0</v>
      </c>
      <c r="AE57" s="39">
        <f>SUM(Monthly!CE57:CG57)</f>
        <v>0</v>
      </c>
      <c r="AF57" s="39">
        <f>SUM(Monthly!CH57:CJ57)</f>
        <v>0</v>
      </c>
      <c r="AG57" s="39">
        <f>SUM(Monthly!CK57:CM57)</f>
        <v>0</v>
      </c>
      <c r="AH57" s="39">
        <f>SUM(Monthly!CN57:CP57)</f>
        <v>0</v>
      </c>
      <c r="AI57" s="39">
        <f>SUM(Monthly!CQ57:CS57)</f>
        <v>0</v>
      </c>
      <c r="AJ57" s="39">
        <f>SUM(Monthly!CT57:CV57)</f>
        <v>0</v>
      </c>
      <c r="AK57" s="39">
        <f>SUM(Monthly!CW57:CY57)</f>
        <v>0</v>
      </c>
      <c r="AL57" s="39">
        <f>SUM(Monthly!CZ57:DB57)</f>
        <v>0</v>
      </c>
      <c r="AM57" s="39">
        <f>SUM(Monthly!DC57:DE57)</f>
        <v>0</v>
      </c>
      <c r="AN57" s="39">
        <f>SUM(Monthly!DF57:DH57)</f>
        <v>0</v>
      </c>
      <c r="AO57" s="39">
        <f>SUM(Monthly!DI57:DK57)</f>
        <v>0</v>
      </c>
      <c r="AP57" s="39">
        <f>SUM(Monthly!DL57:DN57)</f>
        <v>0</v>
      </c>
      <c r="AQ57" s="39">
        <f>SUM(Monthly!DO57:DQ57)</f>
        <v>0</v>
      </c>
      <c r="AR57" s="39">
        <f>SUM(Monthly!DR57:DT57)</f>
        <v>0</v>
      </c>
      <c r="AS57" s="39">
        <f>SUM(Monthly!DU57:DW57)</f>
        <v>0</v>
      </c>
      <c r="AT57" s="39"/>
      <c r="AU57" s="39"/>
      <c r="AV57" s="39"/>
    </row>
    <row r="58" spans="1:48" x14ac:dyDescent="0.2">
      <c r="A58" s="2"/>
      <c r="B58" t="s">
        <v>6</v>
      </c>
      <c r="E58" s="39">
        <f>SUM(Monthly!E58:G58)</f>
        <v>0</v>
      </c>
      <c r="F58" s="39">
        <f>SUM(Monthly!H58:J58)</f>
        <v>0</v>
      </c>
      <c r="G58" s="39">
        <f>SUM(Monthly!K58:M58)</f>
        <v>0</v>
      </c>
      <c r="H58" s="39">
        <f>SUM(Monthly!N58:P58)</f>
        <v>0</v>
      </c>
      <c r="I58" s="39">
        <f>SUM(Monthly!Q58:S58)</f>
        <v>0</v>
      </c>
      <c r="J58" s="39">
        <f>SUM(Monthly!T58:V58)</f>
        <v>0</v>
      </c>
      <c r="K58" s="39">
        <f>SUM(Monthly!W58:Y58)</f>
        <v>0</v>
      </c>
      <c r="L58" s="39">
        <f>SUM(Monthly!Z58:AB58)</f>
        <v>0</v>
      </c>
      <c r="M58" s="39">
        <f>SUM(Monthly!AC58:AE58)</f>
        <v>0</v>
      </c>
      <c r="N58" s="39">
        <f>SUM(Monthly!AF58:AH58)</f>
        <v>0</v>
      </c>
      <c r="O58" s="39">
        <f>SUM(Monthly!AI58:AK58)</f>
        <v>0</v>
      </c>
      <c r="P58" s="39">
        <f>SUM(Monthly!AL58:AN58)</f>
        <v>0</v>
      </c>
      <c r="Q58" s="39">
        <f>SUM(Monthly!AO58:AQ58)</f>
        <v>0</v>
      </c>
      <c r="R58" s="39">
        <f>SUM(Monthly!AR58:AT58)</f>
        <v>0</v>
      </c>
      <c r="S58" s="39">
        <f>SUM(Monthly!AU58:AW58)</f>
        <v>0</v>
      </c>
      <c r="T58" s="39">
        <f>SUM(Monthly!AX58:AZ58)</f>
        <v>0</v>
      </c>
      <c r="U58" s="39">
        <f>SUM(Monthly!BA58:BC58)</f>
        <v>0</v>
      </c>
      <c r="V58" s="39">
        <f>SUM(Monthly!BD58:BF58)</f>
        <v>0</v>
      </c>
      <c r="W58" s="39">
        <f>SUM(Monthly!BG58:BI58)</f>
        <v>0</v>
      </c>
      <c r="X58" s="39">
        <f>SUM(Monthly!BJ58:BL58)</f>
        <v>0</v>
      </c>
      <c r="Y58" s="39">
        <f>SUM(Monthly!BM58:BO58)</f>
        <v>0</v>
      </c>
      <c r="Z58" s="39">
        <f>SUM(Monthly!BP58:BR58)</f>
        <v>0</v>
      </c>
      <c r="AA58" s="39">
        <f>SUM(Monthly!BS58:BU58)</f>
        <v>0</v>
      </c>
      <c r="AB58" s="39">
        <f>SUM(Monthly!BV58:BX58)</f>
        <v>0</v>
      </c>
      <c r="AC58" s="39">
        <f>SUM(Monthly!BY58:CA58)</f>
        <v>0</v>
      </c>
      <c r="AD58" s="39">
        <f>SUM(Monthly!CB58:CD58)</f>
        <v>0</v>
      </c>
      <c r="AE58" s="39">
        <f>SUM(Monthly!CE58:CG58)</f>
        <v>0</v>
      </c>
      <c r="AF58" s="39">
        <f>SUM(Monthly!CH58:CJ58)</f>
        <v>0</v>
      </c>
      <c r="AG58" s="39">
        <f>SUM(Monthly!CK58:CM58)</f>
        <v>0</v>
      </c>
      <c r="AH58" s="39">
        <f>SUM(Monthly!CN58:CP58)</f>
        <v>0</v>
      </c>
      <c r="AI58" s="39">
        <f>SUM(Monthly!CQ58:CS58)</f>
        <v>0</v>
      </c>
      <c r="AJ58" s="39">
        <f>SUM(Monthly!CT58:CV58)</f>
        <v>0</v>
      </c>
      <c r="AK58" s="39">
        <f>SUM(Monthly!CW58:CY58)</f>
        <v>0</v>
      </c>
      <c r="AL58" s="39">
        <f>SUM(Monthly!CZ58:DB58)</f>
        <v>0</v>
      </c>
      <c r="AM58" s="39">
        <f>SUM(Monthly!DC58:DE58)</f>
        <v>0</v>
      </c>
      <c r="AN58" s="39">
        <f>SUM(Monthly!DF58:DH58)</f>
        <v>0</v>
      </c>
      <c r="AO58" s="39">
        <f>SUM(Monthly!DI58:DK58)</f>
        <v>0</v>
      </c>
      <c r="AP58" s="39">
        <f>SUM(Monthly!DL58:DN58)</f>
        <v>0</v>
      </c>
      <c r="AQ58" s="39">
        <f>SUM(Monthly!DO58:DQ58)</f>
        <v>0</v>
      </c>
      <c r="AR58" s="39">
        <f>SUM(Monthly!DR58:DT58)</f>
        <v>0</v>
      </c>
      <c r="AS58" s="39">
        <f>SUM(Monthly!DU58:DW58)</f>
        <v>0</v>
      </c>
      <c r="AT58" s="39"/>
      <c r="AU58" s="39"/>
      <c r="AV58" s="39"/>
    </row>
    <row r="59" spans="1:48" x14ac:dyDescent="0.2">
      <c r="A59" s="2" t="s">
        <v>31</v>
      </c>
      <c r="E59" s="39">
        <f>SUM(Monthly!E59:G59)</f>
        <v>0</v>
      </c>
      <c r="F59" s="39">
        <f>SUM(Monthly!H59:J59)</f>
        <v>0</v>
      </c>
      <c r="G59" s="39">
        <f>SUM(Monthly!K59:M59)</f>
        <v>0</v>
      </c>
      <c r="H59" s="39">
        <f>SUM(Monthly!N59:P59)</f>
        <v>0</v>
      </c>
      <c r="I59" s="39">
        <f>SUM(Monthly!Q59:S59)</f>
        <v>0</v>
      </c>
      <c r="J59" s="39">
        <f>SUM(Monthly!T59:V59)</f>
        <v>0</v>
      </c>
      <c r="K59" s="39">
        <f>SUM(Monthly!W59:Y59)</f>
        <v>0</v>
      </c>
      <c r="L59" s="39">
        <f>SUM(Monthly!Z59:AB59)</f>
        <v>0</v>
      </c>
      <c r="M59" s="39">
        <f>SUM(Monthly!AC59:AE59)</f>
        <v>0</v>
      </c>
      <c r="N59" s="39">
        <f>SUM(Monthly!AF59:AH59)</f>
        <v>0</v>
      </c>
      <c r="O59" s="39">
        <f>SUM(Monthly!AI59:AK59)</f>
        <v>0</v>
      </c>
      <c r="P59" s="39">
        <f>SUM(Monthly!AL59:AN59)</f>
        <v>0</v>
      </c>
      <c r="Q59" s="39">
        <f>SUM(Monthly!AO59:AQ59)</f>
        <v>0</v>
      </c>
      <c r="R59" s="39">
        <f>SUM(Monthly!AR59:AT59)</f>
        <v>0</v>
      </c>
      <c r="S59" s="39">
        <f>SUM(Monthly!AU59:AW59)</f>
        <v>0</v>
      </c>
      <c r="T59" s="39">
        <f>SUM(Monthly!AX59:AZ59)</f>
        <v>0</v>
      </c>
      <c r="U59" s="39">
        <f>SUM(Monthly!BA59:BC59)</f>
        <v>0</v>
      </c>
      <c r="V59" s="39">
        <f>SUM(Monthly!BD59:BF59)</f>
        <v>0</v>
      </c>
      <c r="W59" s="39">
        <f>SUM(Monthly!BG59:BI59)</f>
        <v>0</v>
      </c>
      <c r="X59" s="39">
        <f>SUM(Monthly!BJ59:BL59)</f>
        <v>0</v>
      </c>
      <c r="Y59" s="39">
        <f>SUM(Monthly!BM59:BO59)</f>
        <v>0</v>
      </c>
      <c r="Z59" s="39">
        <f>SUM(Monthly!BP59:BR59)</f>
        <v>0</v>
      </c>
      <c r="AA59" s="39">
        <f>SUM(Monthly!BS59:BU59)</f>
        <v>0</v>
      </c>
      <c r="AB59" s="39">
        <f>SUM(Monthly!BV59:BX59)</f>
        <v>0</v>
      </c>
      <c r="AC59" s="39">
        <f>SUM(Monthly!BY59:CA59)</f>
        <v>0</v>
      </c>
      <c r="AD59" s="39">
        <f>SUM(Monthly!CB59:CD59)</f>
        <v>0</v>
      </c>
      <c r="AE59" s="39">
        <f>SUM(Monthly!CE59:CG59)</f>
        <v>0</v>
      </c>
      <c r="AF59" s="39">
        <f>SUM(Monthly!CH59:CJ59)</f>
        <v>0</v>
      </c>
      <c r="AG59" s="39">
        <f>SUM(Monthly!CK59:CM59)</f>
        <v>0</v>
      </c>
      <c r="AH59" s="39">
        <f>SUM(Monthly!CN59:CP59)</f>
        <v>0</v>
      </c>
      <c r="AI59" s="39">
        <f>SUM(Monthly!CQ59:CS59)</f>
        <v>0</v>
      </c>
      <c r="AJ59" s="39">
        <f>SUM(Monthly!CT59:CV59)</f>
        <v>0</v>
      </c>
      <c r="AK59" s="39">
        <f>SUM(Monthly!CW59:CY59)</f>
        <v>0</v>
      </c>
      <c r="AL59" s="39">
        <f>SUM(Monthly!CZ59:DB59)</f>
        <v>0</v>
      </c>
      <c r="AM59" s="39">
        <f>SUM(Monthly!DC59:DE59)</f>
        <v>0</v>
      </c>
      <c r="AN59" s="39">
        <f>SUM(Monthly!DF59:DH59)</f>
        <v>0</v>
      </c>
      <c r="AO59" s="39">
        <f>SUM(Monthly!DI59:DK59)</f>
        <v>0</v>
      </c>
      <c r="AP59" s="39">
        <f>SUM(Monthly!DL59:DN59)</f>
        <v>0</v>
      </c>
      <c r="AQ59" s="39">
        <f>SUM(Monthly!DO59:DQ59)</f>
        <v>0</v>
      </c>
      <c r="AR59" s="39">
        <f>SUM(Monthly!DR59:DT59)</f>
        <v>0</v>
      </c>
      <c r="AS59" s="39">
        <f>SUM(Monthly!DU59:DW59)</f>
        <v>0</v>
      </c>
      <c r="AT59" s="39"/>
      <c r="AU59" s="39"/>
      <c r="AV59" s="39"/>
    </row>
    <row r="60" spans="1:48" x14ac:dyDescent="0.2"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</row>
    <row r="61" spans="1:48" x14ac:dyDescent="0.2">
      <c r="A61" s="2" t="s">
        <v>32</v>
      </c>
      <c r="E61" s="39">
        <f>SUM(Monthly!E61:G61)</f>
        <v>0</v>
      </c>
      <c r="F61" s="39">
        <f>SUM(Monthly!H61:J61)</f>
        <v>0</v>
      </c>
      <c r="G61" s="39">
        <f>SUM(Monthly!K61:M61)</f>
        <v>0</v>
      </c>
      <c r="H61" s="39">
        <f>SUM(Monthly!N61:P61)</f>
        <v>0</v>
      </c>
      <c r="I61" s="39">
        <f>SUM(Monthly!Q61:S61)</f>
        <v>0</v>
      </c>
      <c r="J61" s="39">
        <f>SUM(Monthly!T61:V61)</f>
        <v>0</v>
      </c>
      <c r="K61" s="39">
        <f>SUM(Monthly!W61:Y61)</f>
        <v>0</v>
      </c>
      <c r="L61" s="39">
        <f>SUM(Monthly!Z61:AB61)</f>
        <v>0</v>
      </c>
      <c r="M61" s="39">
        <f>SUM(Monthly!AC61:AE61)</f>
        <v>0</v>
      </c>
      <c r="N61" s="39">
        <f>SUM(Monthly!AF61:AH61)</f>
        <v>0</v>
      </c>
      <c r="O61" s="39">
        <f>SUM(Monthly!AI61:AK61)</f>
        <v>0</v>
      </c>
      <c r="P61" s="39">
        <f>SUM(Monthly!AL61:AN61)</f>
        <v>0</v>
      </c>
      <c r="Q61" s="39">
        <f>SUM(Monthly!AO61:AQ61)</f>
        <v>0</v>
      </c>
      <c r="R61" s="39">
        <f>SUM(Monthly!AR61:AT61)</f>
        <v>0</v>
      </c>
      <c r="S61" s="39">
        <f>SUM(Monthly!AU61:AW61)</f>
        <v>0</v>
      </c>
      <c r="T61" s="39">
        <f>SUM(Monthly!AX61:AZ61)</f>
        <v>0</v>
      </c>
      <c r="U61" s="39">
        <f>SUM(Monthly!BA61:BC61)</f>
        <v>0</v>
      </c>
      <c r="V61" s="39">
        <f>SUM(Monthly!BD61:BF61)</f>
        <v>0</v>
      </c>
      <c r="W61" s="39">
        <f>SUM(Monthly!BG61:BI61)</f>
        <v>0</v>
      </c>
      <c r="X61" s="39">
        <f>SUM(Monthly!BJ61:BL61)</f>
        <v>0</v>
      </c>
      <c r="Y61" s="39">
        <f>SUM(Monthly!BM61:BO61)</f>
        <v>0</v>
      </c>
      <c r="Z61" s="39">
        <f>SUM(Monthly!BP61:BR61)</f>
        <v>0</v>
      </c>
      <c r="AA61" s="39">
        <f>SUM(Monthly!BS61:BU61)</f>
        <v>0</v>
      </c>
      <c r="AB61" s="39">
        <f>SUM(Monthly!BV61:BX61)</f>
        <v>0</v>
      </c>
      <c r="AC61" s="39">
        <f>SUM(Monthly!BY61:CA61)</f>
        <v>0</v>
      </c>
      <c r="AD61" s="39">
        <f>SUM(Monthly!CB61:CD61)</f>
        <v>0</v>
      </c>
      <c r="AE61" s="39">
        <f>SUM(Monthly!CE61:CG61)</f>
        <v>0</v>
      </c>
      <c r="AF61" s="39">
        <f>SUM(Monthly!CH61:CJ61)</f>
        <v>0</v>
      </c>
      <c r="AG61" s="39">
        <f>SUM(Monthly!CK61:CM61)</f>
        <v>0</v>
      </c>
      <c r="AH61" s="39">
        <f>SUM(Monthly!CN61:CP61)</f>
        <v>0</v>
      </c>
      <c r="AI61" s="39">
        <f>SUM(Monthly!CQ61:CS61)</f>
        <v>0</v>
      </c>
      <c r="AJ61" s="39">
        <f>SUM(Monthly!CT61:CV61)</f>
        <v>0</v>
      </c>
      <c r="AK61" s="39">
        <f>SUM(Monthly!CW61:CY61)</f>
        <v>0</v>
      </c>
      <c r="AL61" s="39">
        <f>SUM(Monthly!CZ61:DB61)</f>
        <v>0</v>
      </c>
      <c r="AM61" s="39">
        <f>SUM(Monthly!DC61:DE61)</f>
        <v>0</v>
      </c>
      <c r="AN61" s="39">
        <f>SUM(Monthly!DF61:DH61)</f>
        <v>0</v>
      </c>
      <c r="AO61" s="39">
        <f>SUM(Monthly!DI61:DK61)</f>
        <v>0</v>
      </c>
      <c r="AP61" s="39">
        <f>SUM(Monthly!DL61:DN61)</f>
        <v>0</v>
      </c>
      <c r="AQ61" s="39">
        <f>SUM(Monthly!DO61:DQ61)</f>
        <v>0</v>
      </c>
      <c r="AR61" s="39">
        <f>SUM(Monthly!DR61:DT61)</f>
        <v>0</v>
      </c>
      <c r="AS61" s="39">
        <f>SUM(Monthly!DU61:DW61)</f>
        <v>0</v>
      </c>
      <c r="AT61" s="39"/>
      <c r="AU61" s="39"/>
      <c r="AV61" s="39"/>
    </row>
    <row r="62" spans="1:48" x14ac:dyDescent="0.2"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</row>
    <row r="63" spans="1:48" x14ac:dyDescent="0.2">
      <c r="A63" s="2" t="s">
        <v>33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</row>
    <row r="64" spans="1:48" x14ac:dyDescent="0.2">
      <c r="B64" s="39" t="s">
        <v>34</v>
      </c>
      <c r="E64" s="39">
        <f>SUM(Monthly!E64:G64)</f>
        <v>0</v>
      </c>
      <c r="F64" s="39">
        <f>SUM(Monthly!H64:J64)</f>
        <v>0</v>
      </c>
      <c r="G64" s="39">
        <f>SUM(Monthly!K64:M64)</f>
        <v>0</v>
      </c>
      <c r="H64" s="39">
        <f>SUM(Monthly!N64:P64)</f>
        <v>0</v>
      </c>
      <c r="I64" s="39">
        <f>SUM(Monthly!Q64:S64)</f>
        <v>0</v>
      </c>
      <c r="J64" s="39">
        <f>SUM(Monthly!T64:V64)</f>
        <v>0</v>
      </c>
      <c r="K64" s="39">
        <f>SUM(Monthly!W64:Y64)</f>
        <v>0</v>
      </c>
      <c r="L64" s="39">
        <f>SUM(Monthly!Z64:AB64)</f>
        <v>0</v>
      </c>
      <c r="M64" s="39">
        <f>SUM(Monthly!AC64:AE64)</f>
        <v>0</v>
      </c>
      <c r="N64" s="39">
        <f>SUM(Monthly!AF64:AH64)</f>
        <v>0</v>
      </c>
      <c r="O64" s="39">
        <f>SUM(Monthly!AI64:AK64)</f>
        <v>0</v>
      </c>
      <c r="P64" s="39">
        <f>SUM(Monthly!AL64:AN64)</f>
        <v>0</v>
      </c>
      <c r="Q64" s="39">
        <f>SUM(Monthly!AO64:AQ64)</f>
        <v>0</v>
      </c>
      <c r="R64" s="39">
        <f>SUM(Monthly!AR64:AT64)</f>
        <v>0</v>
      </c>
      <c r="S64" s="39">
        <f>SUM(Monthly!AU64:AW64)</f>
        <v>0</v>
      </c>
      <c r="T64" s="39">
        <f>SUM(Monthly!AX64:AZ64)</f>
        <v>0</v>
      </c>
      <c r="U64" s="39">
        <f>SUM(Monthly!BA64:BC64)</f>
        <v>0</v>
      </c>
      <c r="V64" s="39">
        <f>SUM(Monthly!BD64:BF64)</f>
        <v>0</v>
      </c>
      <c r="W64" s="39">
        <f>SUM(Monthly!BG64:BI64)</f>
        <v>0</v>
      </c>
      <c r="X64" s="39">
        <f>SUM(Monthly!BJ64:BL64)</f>
        <v>0</v>
      </c>
      <c r="Y64" s="39">
        <f>SUM(Monthly!BM64:BO64)</f>
        <v>0</v>
      </c>
      <c r="Z64" s="39">
        <f>SUM(Monthly!BP64:BR64)</f>
        <v>0</v>
      </c>
      <c r="AA64" s="39">
        <f>SUM(Monthly!BS64:BU64)</f>
        <v>0</v>
      </c>
      <c r="AB64" s="39">
        <f>SUM(Monthly!BV64:BX64)</f>
        <v>0</v>
      </c>
      <c r="AC64" s="39">
        <f>SUM(Monthly!BY64:CA64)</f>
        <v>0</v>
      </c>
      <c r="AD64" s="39">
        <f>SUM(Monthly!CB64:CD64)</f>
        <v>0</v>
      </c>
      <c r="AE64" s="39">
        <f>SUM(Monthly!CE64:CG64)</f>
        <v>0</v>
      </c>
      <c r="AF64" s="39">
        <f>SUM(Monthly!CH64:CJ64)</f>
        <v>0</v>
      </c>
      <c r="AG64" s="39">
        <f>SUM(Monthly!CK64:CM64)</f>
        <v>0</v>
      </c>
      <c r="AH64" s="39">
        <f>SUM(Monthly!CN64:CP64)</f>
        <v>0</v>
      </c>
      <c r="AI64" s="39">
        <f>SUM(Monthly!CQ64:CS64)</f>
        <v>0</v>
      </c>
      <c r="AJ64" s="39">
        <f>SUM(Monthly!CT64:CV64)</f>
        <v>0</v>
      </c>
      <c r="AK64" s="39">
        <f>SUM(Monthly!CW64:CY64)</f>
        <v>0</v>
      </c>
      <c r="AL64" s="39">
        <f>SUM(Monthly!CZ64:DB64)</f>
        <v>0</v>
      </c>
      <c r="AM64" s="39">
        <f>SUM(Monthly!DC64:DE64)</f>
        <v>0</v>
      </c>
      <c r="AN64" s="39">
        <f>SUM(Monthly!DF64:DH64)</f>
        <v>0</v>
      </c>
      <c r="AO64" s="39">
        <f>SUM(Monthly!DI64:DK64)</f>
        <v>0</v>
      </c>
      <c r="AP64" s="39">
        <f>SUM(Monthly!DL64:DN64)</f>
        <v>0</v>
      </c>
      <c r="AQ64" s="39">
        <f>SUM(Monthly!DO64:DQ64)</f>
        <v>0</v>
      </c>
      <c r="AR64" s="39">
        <f>SUM(Monthly!DR64:DT64)</f>
        <v>0</v>
      </c>
      <c r="AS64" s="39">
        <f>SUM(Monthly!DU64:DW64)</f>
        <v>0</v>
      </c>
      <c r="AT64" s="39"/>
      <c r="AU64" s="39"/>
      <c r="AV64" s="39"/>
    </row>
    <row r="65" spans="1:48" x14ac:dyDescent="0.2">
      <c r="B65" s="39" t="s">
        <v>35</v>
      </c>
      <c r="E65" s="39">
        <f>SUM(Monthly!E65:G65)</f>
        <v>0</v>
      </c>
      <c r="F65" s="39">
        <f>SUM(Monthly!H65:J65)</f>
        <v>0</v>
      </c>
      <c r="G65" s="39">
        <f>SUM(Monthly!K65:M65)</f>
        <v>0</v>
      </c>
      <c r="H65" s="39">
        <f>SUM(Monthly!N65:P65)</f>
        <v>0</v>
      </c>
      <c r="I65" s="39">
        <f>SUM(Monthly!Q65:S65)</f>
        <v>0</v>
      </c>
      <c r="J65" s="39">
        <f>SUM(Monthly!T65:V65)</f>
        <v>0</v>
      </c>
      <c r="K65" s="39">
        <f>SUM(Monthly!W65:Y65)</f>
        <v>0</v>
      </c>
      <c r="L65" s="39">
        <f>SUM(Monthly!Z65:AB65)</f>
        <v>0</v>
      </c>
      <c r="M65" s="39">
        <f>SUM(Monthly!AC65:AE65)</f>
        <v>0</v>
      </c>
      <c r="N65" s="39">
        <f>SUM(Monthly!AF65:AH65)</f>
        <v>0</v>
      </c>
      <c r="O65" s="39">
        <f>SUM(Monthly!AI65:AK65)</f>
        <v>0</v>
      </c>
      <c r="P65" s="39">
        <f>SUM(Monthly!AL65:AN65)</f>
        <v>0</v>
      </c>
      <c r="Q65" s="39">
        <f>SUM(Monthly!AO65:AQ65)</f>
        <v>0</v>
      </c>
      <c r="R65" s="39">
        <f>SUM(Monthly!AR65:AT65)</f>
        <v>0</v>
      </c>
      <c r="S65" s="39">
        <f>SUM(Monthly!AU65:AW65)</f>
        <v>0</v>
      </c>
      <c r="T65" s="39">
        <f>SUM(Monthly!AX65:AZ65)</f>
        <v>0</v>
      </c>
      <c r="U65" s="39">
        <f>SUM(Monthly!BA65:BC65)</f>
        <v>0</v>
      </c>
      <c r="V65" s="39">
        <f>SUM(Monthly!BD65:BF65)</f>
        <v>0</v>
      </c>
      <c r="W65" s="39">
        <f>SUM(Monthly!BG65:BI65)</f>
        <v>0</v>
      </c>
      <c r="X65" s="39">
        <f>SUM(Monthly!BJ65:BL65)</f>
        <v>0</v>
      </c>
      <c r="Y65" s="39">
        <f>SUM(Monthly!BM65:BO65)</f>
        <v>0</v>
      </c>
      <c r="Z65" s="39">
        <f>SUM(Monthly!BP65:BR65)</f>
        <v>0</v>
      </c>
      <c r="AA65" s="39">
        <f>SUM(Monthly!BS65:BU65)</f>
        <v>0</v>
      </c>
      <c r="AB65" s="39">
        <f>SUM(Monthly!BV65:BX65)</f>
        <v>0</v>
      </c>
      <c r="AC65" s="39">
        <f>SUM(Monthly!BY65:CA65)</f>
        <v>0</v>
      </c>
      <c r="AD65" s="39">
        <f>SUM(Monthly!CB65:CD65)</f>
        <v>0</v>
      </c>
      <c r="AE65" s="39">
        <f>SUM(Monthly!CE65:CG65)</f>
        <v>0</v>
      </c>
      <c r="AF65" s="39">
        <f>SUM(Monthly!CH65:CJ65)</f>
        <v>0</v>
      </c>
      <c r="AG65" s="39">
        <f>SUM(Monthly!CK65:CM65)</f>
        <v>0</v>
      </c>
      <c r="AH65" s="39">
        <f>SUM(Monthly!CN65:CP65)</f>
        <v>0</v>
      </c>
      <c r="AI65" s="39">
        <f>SUM(Monthly!CQ65:CS65)</f>
        <v>0</v>
      </c>
      <c r="AJ65" s="39">
        <f>SUM(Monthly!CT65:CV65)</f>
        <v>0</v>
      </c>
      <c r="AK65" s="39">
        <f>SUM(Monthly!CW65:CY65)</f>
        <v>0</v>
      </c>
      <c r="AL65" s="39">
        <f>SUM(Monthly!CZ65:DB65)</f>
        <v>0</v>
      </c>
      <c r="AM65" s="39">
        <f>SUM(Monthly!DC65:DE65)</f>
        <v>0</v>
      </c>
      <c r="AN65" s="39">
        <f>SUM(Monthly!DF65:DH65)</f>
        <v>0</v>
      </c>
      <c r="AO65" s="39">
        <f>SUM(Monthly!DI65:DK65)</f>
        <v>0</v>
      </c>
      <c r="AP65" s="39">
        <f>SUM(Monthly!DL65:DN65)</f>
        <v>0</v>
      </c>
      <c r="AQ65" s="39">
        <f>SUM(Monthly!DO65:DQ65)</f>
        <v>0</v>
      </c>
      <c r="AR65" s="39">
        <f>SUM(Monthly!DR65:DT65)</f>
        <v>0</v>
      </c>
      <c r="AS65" s="39">
        <f>SUM(Monthly!DU65:DW65)</f>
        <v>0</v>
      </c>
      <c r="AT65" s="39"/>
      <c r="AU65" s="39"/>
      <c r="AV65" s="39"/>
    </row>
    <row r="66" spans="1:48" x14ac:dyDescent="0.2">
      <c r="B66" s="39" t="s">
        <v>36</v>
      </c>
      <c r="E66" s="39">
        <f>SUM(Monthly!E66:G66)</f>
        <v>0</v>
      </c>
      <c r="F66" s="39">
        <f>SUM(Monthly!H66:J66)</f>
        <v>0</v>
      </c>
      <c r="G66" s="39">
        <f>SUM(Monthly!K66:M66)</f>
        <v>0</v>
      </c>
      <c r="H66" s="39">
        <f>SUM(Monthly!N66:P66)</f>
        <v>0</v>
      </c>
      <c r="I66" s="39">
        <f>SUM(Monthly!Q66:S66)</f>
        <v>0</v>
      </c>
      <c r="J66" s="39">
        <f>SUM(Monthly!T66:V66)</f>
        <v>0</v>
      </c>
      <c r="K66" s="39">
        <f>SUM(Monthly!W66:Y66)</f>
        <v>0</v>
      </c>
      <c r="L66" s="39">
        <f>SUM(Monthly!Z66:AB66)</f>
        <v>0</v>
      </c>
      <c r="M66" s="39">
        <f>SUM(Monthly!AC66:AE66)</f>
        <v>0</v>
      </c>
      <c r="N66" s="39">
        <f>SUM(Monthly!AF66:AH66)</f>
        <v>0</v>
      </c>
      <c r="O66" s="39">
        <f>SUM(Monthly!AI66:AK66)</f>
        <v>0</v>
      </c>
      <c r="P66" s="39">
        <f>SUM(Monthly!AL66:AN66)</f>
        <v>0</v>
      </c>
      <c r="Q66" s="39">
        <f>SUM(Monthly!AO66:AQ66)</f>
        <v>0</v>
      </c>
      <c r="R66" s="39">
        <f>SUM(Monthly!AR66:AT66)</f>
        <v>0</v>
      </c>
      <c r="S66" s="39">
        <f>SUM(Monthly!AU66:AW66)</f>
        <v>0</v>
      </c>
      <c r="T66" s="39">
        <f>SUM(Monthly!AX66:AZ66)</f>
        <v>0</v>
      </c>
      <c r="U66" s="39">
        <f>SUM(Monthly!BA66:BC66)</f>
        <v>0</v>
      </c>
      <c r="V66" s="39">
        <f>SUM(Monthly!BD66:BF66)</f>
        <v>0</v>
      </c>
      <c r="W66" s="39">
        <f>SUM(Monthly!BG66:BI66)</f>
        <v>0</v>
      </c>
      <c r="X66" s="39">
        <f>SUM(Monthly!BJ66:BL66)</f>
        <v>0</v>
      </c>
      <c r="Y66" s="39">
        <f>SUM(Monthly!BM66:BO66)</f>
        <v>0</v>
      </c>
      <c r="Z66" s="39">
        <f>SUM(Monthly!BP66:BR66)</f>
        <v>0</v>
      </c>
      <c r="AA66" s="39">
        <f>SUM(Monthly!BS66:BU66)</f>
        <v>0</v>
      </c>
      <c r="AB66" s="39">
        <f>SUM(Monthly!BV66:BX66)</f>
        <v>0</v>
      </c>
      <c r="AC66" s="39">
        <f>SUM(Monthly!BY66:CA66)</f>
        <v>0</v>
      </c>
      <c r="AD66" s="39">
        <f>SUM(Monthly!CB66:CD66)</f>
        <v>0</v>
      </c>
      <c r="AE66" s="39">
        <f>SUM(Monthly!CE66:CG66)</f>
        <v>0</v>
      </c>
      <c r="AF66" s="39">
        <f>SUM(Monthly!CH66:CJ66)</f>
        <v>0</v>
      </c>
      <c r="AG66" s="39">
        <f>SUM(Monthly!CK66:CM66)</f>
        <v>0</v>
      </c>
      <c r="AH66" s="39">
        <f>SUM(Monthly!CN66:CP66)</f>
        <v>0</v>
      </c>
      <c r="AI66" s="39">
        <f>SUM(Monthly!CQ66:CS66)</f>
        <v>0</v>
      </c>
      <c r="AJ66" s="39">
        <f>SUM(Monthly!CT66:CV66)</f>
        <v>0</v>
      </c>
      <c r="AK66" s="39">
        <f>SUM(Monthly!CW66:CY66)</f>
        <v>0</v>
      </c>
      <c r="AL66" s="39">
        <f>SUM(Monthly!CZ66:DB66)</f>
        <v>0</v>
      </c>
      <c r="AM66" s="39">
        <f>SUM(Monthly!DC66:DE66)</f>
        <v>0</v>
      </c>
      <c r="AN66" s="39">
        <f>SUM(Monthly!DF66:DH66)</f>
        <v>0</v>
      </c>
      <c r="AO66" s="39">
        <f>SUM(Monthly!DI66:DK66)</f>
        <v>0</v>
      </c>
      <c r="AP66" s="39">
        <f>SUM(Monthly!DL66:DN66)</f>
        <v>0</v>
      </c>
      <c r="AQ66" s="39">
        <f>SUM(Monthly!DO66:DQ66)</f>
        <v>0</v>
      </c>
      <c r="AR66" s="39">
        <f>SUM(Monthly!DR66:DT66)</f>
        <v>0</v>
      </c>
      <c r="AS66" s="39">
        <f>SUM(Monthly!DU66:DW66)</f>
        <v>0</v>
      </c>
      <c r="AT66" s="39"/>
      <c r="AU66" s="39"/>
      <c r="AV66" s="39"/>
    </row>
    <row r="67" spans="1:48" x14ac:dyDescent="0.2">
      <c r="B67" s="39" t="s">
        <v>37</v>
      </c>
      <c r="E67" s="39">
        <f>SUM(Monthly!E67:G67)</f>
        <v>0</v>
      </c>
      <c r="F67" s="39">
        <f>SUM(Monthly!H67:J67)</f>
        <v>0</v>
      </c>
      <c r="G67" s="39">
        <f>SUM(Monthly!K67:M67)</f>
        <v>0</v>
      </c>
      <c r="H67" s="39">
        <f>SUM(Monthly!N67:P67)</f>
        <v>0</v>
      </c>
      <c r="I67" s="39">
        <f>SUM(Monthly!Q67:S67)</f>
        <v>0</v>
      </c>
      <c r="J67" s="39">
        <f>SUM(Monthly!T67:V67)</f>
        <v>0</v>
      </c>
      <c r="K67" s="39">
        <f>SUM(Monthly!W67:Y67)</f>
        <v>0</v>
      </c>
      <c r="L67" s="39">
        <f>SUM(Monthly!Z67:AB67)</f>
        <v>0</v>
      </c>
      <c r="M67" s="39">
        <f>SUM(Monthly!AC67:AE67)</f>
        <v>0</v>
      </c>
      <c r="N67" s="39">
        <f>SUM(Monthly!AF67:AH67)</f>
        <v>0</v>
      </c>
      <c r="O67" s="39">
        <f>SUM(Monthly!AI67:AK67)</f>
        <v>0</v>
      </c>
      <c r="P67" s="39">
        <f>SUM(Monthly!AL67:AN67)</f>
        <v>0</v>
      </c>
      <c r="Q67" s="39">
        <f>SUM(Monthly!AO67:AQ67)</f>
        <v>0</v>
      </c>
      <c r="R67" s="39">
        <f>SUM(Monthly!AR67:AT67)</f>
        <v>0</v>
      </c>
      <c r="S67" s="39">
        <f>SUM(Monthly!AU67:AW67)</f>
        <v>0</v>
      </c>
      <c r="T67" s="39">
        <f>SUM(Monthly!AX67:AZ67)</f>
        <v>0</v>
      </c>
      <c r="U67" s="39">
        <f>SUM(Monthly!BA67:BC67)</f>
        <v>0</v>
      </c>
      <c r="V67" s="39">
        <f>SUM(Monthly!BD67:BF67)</f>
        <v>0</v>
      </c>
      <c r="W67" s="39">
        <f>SUM(Monthly!BG67:BI67)</f>
        <v>0</v>
      </c>
      <c r="X67" s="39">
        <f>SUM(Monthly!BJ67:BL67)</f>
        <v>0</v>
      </c>
      <c r="Y67" s="39">
        <f>SUM(Monthly!BM67:BO67)</f>
        <v>0</v>
      </c>
      <c r="Z67" s="39">
        <f>SUM(Monthly!BP67:BR67)</f>
        <v>0</v>
      </c>
      <c r="AA67" s="39">
        <f>SUM(Monthly!BS67:BU67)</f>
        <v>0</v>
      </c>
      <c r="AB67" s="39">
        <f>SUM(Monthly!BV67:BX67)</f>
        <v>0</v>
      </c>
      <c r="AC67" s="39">
        <f>SUM(Monthly!BY67:CA67)</f>
        <v>0</v>
      </c>
      <c r="AD67" s="39">
        <f>SUM(Monthly!CB67:CD67)</f>
        <v>0</v>
      </c>
      <c r="AE67" s="39">
        <f>SUM(Monthly!CE67:CG67)</f>
        <v>0</v>
      </c>
      <c r="AF67" s="39">
        <f>SUM(Monthly!CH67:CJ67)</f>
        <v>0</v>
      </c>
      <c r="AG67" s="39">
        <f>SUM(Monthly!CK67:CM67)</f>
        <v>0</v>
      </c>
      <c r="AH67" s="39">
        <f>SUM(Monthly!CN67:CP67)</f>
        <v>0</v>
      </c>
      <c r="AI67" s="39">
        <f>SUM(Monthly!CQ67:CS67)</f>
        <v>0</v>
      </c>
      <c r="AJ67" s="39">
        <f>SUM(Monthly!CT67:CV67)</f>
        <v>0</v>
      </c>
      <c r="AK67" s="39">
        <f>SUM(Monthly!CW67:CY67)</f>
        <v>0</v>
      </c>
      <c r="AL67" s="39">
        <f>SUM(Monthly!CZ67:DB67)</f>
        <v>0</v>
      </c>
      <c r="AM67" s="39">
        <f>SUM(Monthly!DC67:DE67)</f>
        <v>0</v>
      </c>
      <c r="AN67" s="39">
        <f>SUM(Monthly!DF67:DH67)</f>
        <v>0</v>
      </c>
      <c r="AO67" s="39">
        <f>SUM(Monthly!DI67:DK67)</f>
        <v>0</v>
      </c>
      <c r="AP67" s="39">
        <f>SUM(Monthly!DL67:DN67)</f>
        <v>0</v>
      </c>
      <c r="AQ67" s="39">
        <f>SUM(Monthly!DO67:DQ67)</f>
        <v>0</v>
      </c>
      <c r="AR67" s="39">
        <f>SUM(Monthly!DR67:DT67)</f>
        <v>0</v>
      </c>
      <c r="AS67" s="39">
        <f>SUM(Monthly!DU67:DW67)</f>
        <v>0</v>
      </c>
      <c r="AT67" s="39"/>
      <c r="AU67" s="39"/>
      <c r="AV67" s="39"/>
    </row>
    <row r="68" spans="1:48" x14ac:dyDescent="0.2">
      <c r="B68" s="39" t="s">
        <v>38</v>
      </c>
      <c r="E68" s="39">
        <f>SUM(Monthly!E68:G68)</f>
        <v>0</v>
      </c>
      <c r="F68" s="39">
        <f>SUM(Monthly!H68:J68)</f>
        <v>0</v>
      </c>
      <c r="G68" s="39">
        <f>SUM(Monthly!K68:M68)</f>
        <v>0</v>
      </c>
      <c r="H68" s="39">
        <f>SUM(Monthly!N68:P68)</f>
        <v>0</v>
      </c>
      <c r="I68" s="39">
        <f>SUM(Monthly!Q68:S68)</f>
        <v>0</v>
      </c>
      <c r="J68" s="39">
        <f>SUM(Monthly!T68:V68)</f>
        <v>0</v>
      </c>
      <c r="K68" s="39">
        <f>SUM(Monthly!W68:Y68)</f>
        <v>0</v>
      </c>
      <c r="L68" s="39">
        <f>SUM(Monthly!Z68:AB68)</f>
        <v>0</v>
      </c>
      <c r="M68" s="39">
        <f>SUM(Monthly!AC68:AE68)</f>
        <v>0</v>
      </c>
      <c r="N68" s="39">
        <f>SUM(Monthly!AF68:AH68)</f>
        <v>0</v>
      </c>
      <c r="O68" s="39">
        <f>SUM(Monthly!AI68:AK68)</f>
        <v>0</v>
      </c>
      <c r="P68" s="39">
        <f>SUM(Monthly!AL68:AN68)</f>
        <v>0</v>
      </c>
      <c r="Q68" s="39">
        <f>SUM(Monthly!AO68:AQ68)</f>
        <v>0</v>
      </c>
      <c r="R68" s="39">
        <f>SUM(Monthly!AR68:AT68)</f>
        <v>0</v>
      </c>
      <c r="S68" s="39">
        <f>SUM(Monthly!AU68:AW68)</f>
        <v>0</v>
      </c>
      <c r="T68" s="39">
        <f>SUM(Monthly!AX68:AZ68)</f>
        <v>0</v>
      </c>
      <c r="U68" s="39">
        <f>SUM(Monthly!BA68:BC68)</f>
        <v>0</v>
      </c>
      <c r="V68" s="39">
        <f>SUM(Monthly!BD68:BF68)</f>
        <v>0</v>
      </c>
      <c r="W68" s="39">
        <f>SUM(Monthly!BG68:BI68)</f>
        <v>0</v>
      </c>
      <c r="X68" s="39">
        <f>SUM(Monthly!BJ68:BL68)</f>
        <v>0</v>
      </c>
      <c r="Y68" s="39">
        <f>SUM(Monthly!BM68:BO68)</f>
        <v>0</v>
      </c>
      <c r="Z68" s="39">
        <f>SUM(Monthly!BP68:BR68)</f>
        <v>0</v>
      </c>
      <c r="AA68" s="39">
        <f>SUM(Monthly!BS68:BU68)</f>
        <v>0</v>
      </c>
      <c r="AB68" s="39">
        <f>SUM(Monthly!BV68:BX68)</f>
        <v>0</v>
      </c>
      <c r="AC68" s="39">
        <f>SUM(Monthly!BY68:CA68)</f>
        <v>0</v>
      </c>
      <c r="AD68" s="39">
        <f>SUM(Monthly!CB68:CD68)</f>
        <v>0</v>
      </c>
      <c r="AE68" s="39">
        <f>SUM(Monthly!CE68:CG68)</f>
        <v>0</v>
      </c>
      <c r="AF68" s="39">
        <f>SUM(Monthly!CH68:CJ68)</f>
        <v>0</v>
      </c>
      <c r="AG68" s="39">
        <f>SUM(Monthly!CK68:CM68)</f>
        <v>0</v>
      </c>
      <c r="AH68" s="39">
        <f>SUM(Monthly!CN68:CP68)</f>
        <v>0</v>
      </c>
      <c r="AI68" s="39">
        <f>SUM(Monthly!CQ68:CS68)</f>
        <v>0</v>
      </c>
      <c r="AJ68" s="39">
        <f>SUM(Monthly!CT68:CV68)</f>
        <v>0</v>
      </c>
      <c r="AK68" s="39">
        <f>SUM(Monthly!CW68:CY68)</f>
        <v>0</v>
      </c>
      <c r="AL68" s="39">
        <f>SUM(Monthly!CZ68:DB68)</f>
        <v>0</v>
      </c>
      <c r="AM68" s="39">
        <f>SUM(Monthly!DC68:DE68)</f>
        <v>0</v>
      </c>
      <c r="AN68" s="39">
        <f>SUM(Monthly!DF68:DH68)</f>
        <v>0</v>
      </c>
      <c r="AO68" s="39">
        <f>SUM(Monthly!DI68:DK68)</f>
        <v>0</v>
      </c>
      <c r="AP68" s="39">
        <f>SUM(Monthly!DL68:DN68)</f>
        <v>0</v>
      </c>
      <c r="AQ68" s="39">
        <f>SUM(Monthly!DO68:DQ68)</f>
        <v>0</v>
      </c>
      <c r="AR68" s="39">
        <f>SUM(Monthly!DR68:DT68)</f>
        <v>0</v>
      </c>
      <c r="AS68" s="39">
        <f>SUM(Monthly!DU68:DW68)</f>
        <v>0</v>
      </c>
      <c r="AT68" s="39"/>
      <c r="AU68" s="39"/>
      <c r="AV68" s="39"/>
    </row>
    <row r="69" spans="1:48" x14ac:dyDescent="0.2">
      <c r="B69" s="48" t="str">
        <f>'Internal data'!B97</f>
        <v>Additional Operating Expenses</v>
      </c>
      <c r="E69" s="39">
        <f>SUM(Monthly!E69:G69)</f>
        <v>0</v>
      </c>
      <c r="F69" s="39">
        <f>SUM(Monthly!H69:J69)</f>
        <v>0</v>
      </c>
      <c r="G69" s="39">
        <f>SUM(Monthly!K69:M69)</f>
        <v>0</v>
      </c>
      <c r="H69" s="39">
        <f>SUM(Monthly!N69:P69)</f>
        <v>0</v>
      </c>
      <c r="I69" s="39">
        <f>SUM(Monthly!Q69:S69)</f>
        <v>0</v>
      </c>
      <c r="J69" s="39">
        <f>SUM(Monthly!T69:V69)</f>
        <v>0</v>
      </c>
      <c r="K69" s="39">
        <f>SUM(Monthly!W69:Y69)</f>
        <v>0</v>
      </c>
      <c r="L69" s="39">
        <f>SUM(Monthly!Z69:AB69)</f>
        <v>0</v>
      </c>
      <c r="M69" s="39">
        <f>SUM(Monthly!AC69:AE69)</f>
        <v>0</v>
      </c>
      <c r="N69" s="39">
        <f>SUM(Monthly!AF69:AH69)</f>
        <v>0</v>
      </c>
      <c r="O69" s="39">
        <f>SUM(Monthly!AI69:AK69)</f>
        <v>0</v>
      </c>
      <c r="P69" s="39">
        <f>SUM(Monthly!AL69:AN69)</f>
        <v>0</v>
      </c>
      <c r="Q69" s="39">
        <f>SUM(Monthly!AO69:AQ69)</f>
        <v>0</v>
      </c>
      <c r="R69" s="39">
        <f>SUM(Monthly!AR69:AT69)</f>
        <v>0</v>
      </c>
      <c r="S69" s="39">
        <f>SUM(Monthly!AU69:AW69)</f>
        <v>0</v>
      </c>
      <c r="T69" s="39">
        <f>SUM(Monthly!AX69:AZ69)</f>
        <v>0</v>
      </c>
      <c r="U69" s="39">
        <f>SUM(Monthly!BA69:BC69)</f>
        <v>0</v>
      </c>
      <c r="V69" s="39">
        <f>SUM(Monthly!BD69:BF69)</f>
        <v>0</v>
      </c>
      <c r="W69" s="39">
        <f>SUM(Monthly!BG69:BI69)</f>
        <v>0</v>
      </c>
      <c r="X69" s="39">
        <f>SUM(Monthly!BJ69:BL69)</f>
        <v>0</v>
      </c>
      <c r="Y69" s="39">
        <f>SUM(Monthly!BM69:BO69)</f>
        <v>0</v>
      </c>
      <c r="Z69" s="39">
        <f>SUM(Monthly!BP69:BR69)</f>
        <v>0</v>
      </c>
      <c r="AA69" s="39">
        <f>SUM(Monthly!BS69:BU69)</f>
        <v>0</v>
      </c>
      <c r="AB69" s="39">
        <f>SUM(Monthly!BV69:BX69)</f>
        <v>0</v>
      </c>
      <c r="AC69" s="39">
        <f>SUM(Monthly!BY69:CA69)</f>
        <v>0</v>
      </c>
      <c r="AD69" s="39">
        <f>SUM(Monthly!CB69:CD69)</f>
        <v>0</v>
      </c>
      <c r="AE69" s="39">
        <f>SUM(Monthly!CE69:CG69)</f>
        <v>0</v>
      </c>
      <c r="AF69" s="39">
        <f>SUM(Monthly!CH69:CJ69)</f>
        <v>0</v>
      </c>
      <c r="AG69" s="39">
        <f>SUM(Monthly!CK69:CM69)</f>
        <v>0</v>
      </c>
      <c r="AH69" s="39">
        <f>SUM(Monthly!CN69:CP69)</f>
        <v>0</v>
      </c>
      <c r="AI69" s="39">
        <f>SUM(Monthly!CQ69:CS69)</f>
        <v>0</v>
      </c>
      <c r="AJ69" s="39">
        <f>SUM(Monthly!CT69:CV69)</f>
        <v>0</v>
      </c>
      <c r="AK69" s="39">
        <f>SUM(Monthly!CW69:CY69)</f>
        <v>0</v>
      </c>
      <c r="AL69" s="39">
        <f>SUM(Monthly!CZ69:DB69)</f>
        <v>0</v>
      </c>
      <c r="AM69" s="39">
        <f>SUM(Monthly!DC69:DE69)</f>
        <v>0</v>
      </c>
      <c r="AN69" s="39">
        <f>SUM(Monthly!DF69:DH69)</f>
        <v>0</v>
      </c>
      <c r="AO69" s="39">
        <f>SUM(Monthly!DI69:DK69)</f>
        <v>0</v>
      </c>
      <c r="AP69" s="39">
        <f>SUM(Monthly!DL69:DN69)</f>
        <v>0</v>
      </c>
      <c r="AQ69" s="39">
        <f>SUM(Monthly!DO69:DQ69)</f>
        <v>0</v>
      </c>
      <c r="AR69" s="39">
        <f>SUM(Monthly!DR69:DT69)</f>
        <v>0</v>
      </c>
      <c r="AS69" s="39">
        <f>SUM(Monthly!DU69:DW69)</f>
        <v>0</v>
      </c>
      <c r="AT69" s="39"/>
      <c r="AU69" s="39"/>
      <c r="AV69" s="39"/>
    </row>
    <row r="70" spans="1:48" x14ac:dyDescent="0.2">
      <c r="A70" s="2" t="s">
        <v>39</v>
      </c>
      <c r="E70" s="39">
        <f>SUM(Monthly!E70:G70)</f>
        <v>0</v>
      </c>
      <c r="F70" s="39">
        <f>SUM(Monthly!H70:J70)</f>
        <v>0</v>
      </c>
      <c r="G70" s="39">
        <f>SUM(Monthly!K70:M70)</f>
        <v>0</v>
      </c>
      <c r="H70" s="39">
        <f>SUM(Monthly!N70:P70)</f>
        <v>0</v>
      </c>
      <c r="I70" s="39">
        <f>SUM(Monthly!Q70:S70)</f>
        <v>0</v>
      </c>
      <c r="J70" s="39">
        <f>SUM(Monthly!T70:V70)</f>
        <v>0</v>
      </c>
      <c r="K70" s="39">
        <f>SUM(Monthly!W70:Y70)</f>
        <v>0</v>
      </c>
      <c r="L70" s="39">
        <f>SUM(Monthly!Z70:AB70)</f>
        <v>0</v>
      </c>
      <c r="M70" s="39">
        <f>SUM(Monthly!AC70:AE70)</f>
        <v>0</v>
      </c>
      <c r="N70" s="39">
        <f>SUM(Monthly!AF70:AH70)</f>
        <v>0</v>
      </c>
      <c r="O70" s="39">
        <f>SUM(Monthly!AI70:AK70)</f>
        <v>0</v>
      </c>
      <c r="P70" s="39">
        <f>SUM(Monthly!AL70:AN70)</f>
        <v>0</v>
      </c>
      <c r="Q70" s="39">
        <f>SUM(Monthly!AO70:AQ70)</f>
        <v>0</v>
      </c>
      <c r="R70" s="39">
        <f>SUM(Monthly!AR70:AT70)</f>
        <v>0</v>
      </c>
      <c r="S70" s="39">
        <f>SUM(Monthly!AU70:AW70)</f>
        <v>0</v>
      </c>
      <c r="T70" s="39">
        <f>SUM(Monthly!AX70:AZ70)</f>
        <v>0</v>
      </c>
      <c r="U70" s="39">
        <f>SUM(Monthly!BA70:BC70)</f>
        <v>0</v>
      </c>
      <c r="V70" s="39">
        <f>SUM(Monthly!BD70:BF70)</f>
        <v>0</v>
      </c>
      <c r="W70" s="39">
        <f>SUM(Monthly!BG70:BI70)</f>
        <v>0</v>
      </c>
      <c r="X70" s="39">
        <f>SUM(Monthly!BJ70:BL70)</f>
        <v>0</v>
      </c>
      <c r="Y70" s="39">
        <f>SUM(Monthly!BM70:BO70)</f>
        <v>0</v>
      </c>
      <c r="Z70" s="39">
        <f>SUM(Monthly!BP70:BR70)</f>
        <v>0</v>
      </c>
      <c r="AA70" s="39">
        <f>SUM(Monthly!BS70:BU70)</f>
        <v>0</v>
      </c>
      <c r="AB70" s="39">
        <f>SUM(Monthly!BV70:BX70)</f>
        <v>0</v>
      </c>
      <c r="AC70" s="39">
        <f>SUM(Monthly!BY70:CA70)</f>
        <v>0</v>
      </c>
      <c r="AD70" s="39">
        <f>SUM(Monthly!CB70:CD70)</f>
        <v>0</v>
      </c>
      <c r="AE70" s="39">
        <f>SUM(Monthly!CE70:CG70)</f>
        <v>0</v>
      </c>
      <c r="AF70" s="39">
        <f>SUM(Monthly!CH70:CJ70)</f>
        <v>0</v>
      </c>
      <c r="AG70" s="39">
        <f>SUM(Monthly!CK70:CM70)</f>
        <v>0</v>
      </c>
      <c r="AH70" s="39">
        <f>SUM(Monthly!CN70:CP70)</f>
        <v>0</v>
      </c>
      <c r="AI70" s="39">
        <f>SUM(Monthly!CQ70:CS70)</f>
        <v>0</v>
      </c>
      <c r="AJ70" s="39">
        <f>SUM(Monthly!CT70:CV70)</f>
        <v>0</v>
      </c>
      <c r="AK70" s="39">
        <f>SUM(Monthly!CW70:CY70)</f>
        <v>0</v>
      </c>
      <c r="AL70" s="39">
        <f>SUM(Monthly!CZ70:DB70)</f>
        <v>0</v>
      </c>
      <c r="AM70" s="39">
        <f>SUM(Monthly!DC70:DE70)</f>
        <v>0</v>
      </c>
      <c r="AN70" s="39">
        <f>SUM(Monthly!DF70:DH70)</f>
        <v>0</v>
      </c>
      <c r="AO70" s="39">
        <f>SUM(Monthly!DI70:DK70)</f>
        <v>0</v>
      </c>
      <c r="AP70" s="39">
        <f>SUM(Monthly!DL70:DN70)</f>
        <v>0</v>
      </c>
      <c r="AQ70" s="39">
        <f>SUM(Monthly!DO70:DQ70)</f>
        <v>0</v>
      </c>
      <c r="AR70" s="39">
        <f>SUM(Monthly!DR70:DT70)</f>
        <v>0</v>
      </c>
      <c r="AS70" s="39">
        <f>SUM(Monthly!DU70:DW70)</f>
        <v>0</v>
      </c>
      <c r="AT70" s="39"/>
      <c r="AU70" s="39"/>
      <c r="AV70" s="39"/>
    </row>
    <row r="71" spans="1:48" x14ac:dyDescent="0.2"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</row>
    <row r="72" spans="1:48" x14ac:dyDescent="0.2">
      <c r="A72" s="2" t="s">
        <v>40</v>
      </c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</row>
    <row r="73" spans="1:48" x14ac:dyDescent="0.2">
      <c r="B73" s="2" t="s">
        <v>41</v>
      </c>
      <c r="E73" s="39">
        <f>SUM(Monthly!E73:G73)</f>
        <v>0</v>
      </c>
      <c r="F73" s="39">
        <f>SUM(Monthly!H73:J73)</f>
        <v>0</v>
      </c>
      <c r="G73" s="39">
        <f>SUM(Monthly!K73:M73)</f>
        <v>0</v>
      </c>
      <c r="H73" s="39">
        <f>SUM(Monthly!N73:P73)</f>
        <v>0</v>
      </c>
      <c r="I73" s="39">
        <f>SUM(Monthly!Q73:S73)</f>
        <v>0</v>
      </c>
      <c r="J73" s="39">
        <f>SUM(Monthly!T73:V73)</f>
        <v>0</v>
      </c>
      <c r="K73" s="39">
        <f>SUM(Monthly!W73:Y73)</f>
        <v>0</v>
      </c>
      <c r="L73" s="39">
        <f>SUM(Monthly!Z73:AB73)</f>
        <v>0</v>
      </c>
      <c r="M73" s="39">
        <f>SUM(Monthly!AC73:AE73)</f>
        <v>0</v>
      </c>
      <c r="N73" s="39">
        <f>SUM(Monthly!AF73:AH73)</f>
        <v>0</v>
      </c>
      <c r="O73" s="39">
        <f>SUM(Monthly!AI73:AK73)</f>
        <v>0</v>
      </c>
      <c r="P73" s="39">
        <f>SUM(Monthly!AL73:AN73)</f>
        <v>0</v>
      </c>
      <c r="Q73" s="39">
        <f>SUM(Monthly!AO73:AQ73)</f>
        <v>0</v>
      </c>
      <c r="R73" s="39">
        <f>SUM(Monthly!AR73:AT73)</f>
        <v>0</v>
      </c>
      <c r="S73" s="39">
        <f>SUM(Monthly!AU73:AW73)</f>
        <v>0</v>
      </c>
      <c r="T73" s="39">
        <f>SUM(Monthly!AX73:AZ73)</f>
        <v>0</v>
      </c>
      <c r="U73" s="39">
        <f>SUM(Monthly!BA73:BC73)</f>
        <v>0</v>
      </c>
      <c r="V73" s="39">
        <f>SUM(Monthly!BD73:BF73)</f>
        <v>0</v>
      </c>
      <c r="W73" s="39">
        <f>SUM(Monthly!BG73:BI73)</f>
        <v>0</v>
      </c>
      <c r="X73" s="39">
        <f>SUM(Monthly!BJ73:BL73)</f>
        <v>0</v>
      </c>
      <c r="Y73" s="39">
        <f>SUM(Monthly!BM73:BO73)</f>
        <v>0</v>
      </c>
      <c r="Z73" s="39">
        <f>SUM(Monthly!BP73:BR73)</f>
        <v>0</v>
      </c>
      <c r="AA73" s="39">
        <f>SUM(Monthly!BS73:BU73)</f>
        <v>0</v>
      </c>
      <c r="AB73" s="39">
        <f>SUM(Monthly!BV73:BX73)</f>
        <v>0</v>
      </c>
      <c r="AC73" s="39">
        <f>SUM(Monthly!BY73:CA73)</f>
        <v>0</v>
      </c>
      <c r="AD73" s="39">
        <f>SUM(Monthly!CB73:CD73)</f>
        <v>0</v>
      </c>
      <c r="AE73" s="39">
        <f>SUM(Monthly!CE73:CG73)</f>
        <v>0</v>
      </c>
      <c r="AF73" s="39">
        <f>SUM(Monthly!CH73:CJ73)</f>
        <v>0</v>
      </c>
      <c r="AG73" s="39">
        <f>SUM(Monthly!CK73:CM73)</f>
        <v>0</v>
      </c>
      <c r="AH73" s="39">
        <f>SUM(Monthly!CN73:CP73)</f>
        <v>0</v>
      </c>
      <c r="AI73" s="39">
        <f>SUM(Monthly!CQ73:CS73)</f>
        <v>0</v>
      </c>
      <c r="AJ73" s="39">
        <f>SUM(Monthly!CT73:CV73)</f>
        <v>0</v>
      </c>
      <c r="AK73" s="39">
        <f>SUM(Monthly!CW73:CY73)</f>
        <v>0</v>
      </c>
      <c r="AL73" s="39">
        <f>SUM(Monthly!CZ73:DB73)</f>
        <v>0</v>
      </c>
      <c r="AM73" s="39">
        <f>SUM(Monthly!DC73:DE73)</f>
        <v>0</v>
      </c>
      <c r="AN73" s="39">
        <f>SUM(Monthly!DF73:DH73)</f>
        <v>0</v>
      </c>
      <c r="AO73" s="39">
        <f>SUM(Monthly!DI73:DK73)</f>
        <v>0</v>
      </c>
      <c r="AP73" s="39">
        <f>SUM(Monthly!DL73:DN73)</f>
        <v>0</v>
      </c>
      <c r="AQ73" s="39">
        <f>SUM(Monthly!DO73:DQ73)</f>
        <v>0</v>
      </c>
      <c r="AR73" s="39">
        <f>SUM(Monthly!DR73:DT73)</f>
        <v>0</v>
      </c>
      <c r="AS73" s="39">
        <f>SUM(Monthly!DU73:DW73)</f>
        <v>0</v>
      </c>
      <c r="AT73" s="39"/>
      <c r="AU73" s="39"/>
      <c r="AV73" s="39"/>
    </row>
    <row r="74" spans="1:48" x14ac:dyDescent="0.2"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</row>
    <row r="75" spans="1:48" x14ac:dyDescent="0.2">
      <c r="A75" s="2" t="s">
        <v>42</v>
      </c>
      <c r="E75" s="39">
        <f ca="1">SUM(Monthly!E75:G75)</f>
        <v>0</v>
      </c>
      <c r="F75" s="39">
        <f ca="1">SUM(Monthly!H75:J75)</f>
        <v>0</v>
      </c>
      <c r="G75" s="39">
        <f ca="1">SUM(Monthly!K75:M75)</f>
        <v>0</v>
      </c>
      <c r="H75" s="39">
        <f ca="1">SUM(Monthly!N75:P75)</f>
        <v>0</v>
      </c>
      <c r="I75" s="39">
        <f ca="1">SUM(Monthly!Q75:S75)</f>
        <v>0</v>
      </c>
      <c r="J75" s="39">
        <f ca="1">SUM(Monthly!T75:V75)</f>
        <v>0</v>
      </c>
      <c r="K75" s="39">
        <f ca="1">SUM(Monthly!W75:Y75)</f>
        <v>0</v>
      </c>
      <c r="L75" s="39">
        <f ca="1">SUM(Monthly!Z75:AB75)</f>
        <v>0</v>
      </c>
      <c r="M75" s="39">
        <f ca="1">SUM(Monthly!AC75:AE75)</f>
        <v>0</v>
      </c>
      <c r="N75" s="39">
        <f ca="1">SUM(Monthly!AF75:AH75)</f>
        <v>0</v>
      </c>
      <c r="O75" s="39">
        <f ca="1">SUM(Monthly!AI75:AK75)</f>
        <v>0</v>
      </c>
      <c r="P75" s="39">
        <f ca="1">SUM(Monthly!AL75:AN75)</f>
        <v>0</v>
      </c>
      <c r="Q75" s="39">
        <f ca="1">SUM(Monthly!AO75:AQ75)</f>
        <v>0</v>
      </c>
      <c r="R75" s="39">
        <f ca="1">SUM(Monthly!AR75:AT75)</f>
        <v>0</v>
      </c>
      <c r="S75" s="39">
        <f ca="1">SUM(Monthly!AU75:AW75)</f>
        <v>0</v>
      </c>
      <c r="T75" s="39">
        <f ca="1">SUM(Monthly!AX75:AZ75)</f>
        <v>0</v>
      </c>
      <c r="U75" s="39">
        <f ca="1">SUM(Monthly!BA75:BC75)</f>
        <v>0</v>
      </c>
      <c r="V75" s="39">
        <f ca="1">SUM(Monthly!BD75:BF75)</f>
        <v>0</v>
      </c>
      <c r="W75" s="39">
        <f ca="1">SUM(Monthly!BG75:BI75)</f>
        <v>0</v>
      </c>
      <c r="X75" s="39">
        <f ca="1">SUM(Monthly!BJ75:BL75)</f>
        <v>0</v>
      </c>
      <c r="Y75" s="39">
        <f ca="1">SUM(Monthly!BM75:BO75)</f>
        <v>0</v>
      </c>
      <c r="Z75" s="39">
        <f ca="1">SUM(Monthly!BP75:BR75)</f>
        <v>0</v>
      </c>
      <c r="AA75" s="39">
        <f ca="1">SUM(Monthly!BS75:BU75)</f>
        <v>0</v>
      </c>
      <c r="AB75" s="39">
        <f ca="1">SUM(Monthly!BV75:BX75)</f>
        <v>0</v>
      </c>
      <c r="AC75" s="39">
        <f ca="1">SUM(Monthly!BY75:CA75)</f>
        <v>0</v>
      </c>
      <c r="AD75" s="39">
        <f ca="1">SUM(Monthly!CB75:CD75)</f>
        <v>0</v>
      </c>
      <c r="AE75" s="39">
        <f ca="1">SUM(Monthly!CE75:CG75)</f>
        <v>0</v>
      </c>
      <c r="AF75" s="39">
        <f ca="1">SUM(Monthly!CH75:CJ75)</f>
        <v>0</v>
      </c>
      <c r="AG75" s="39">
        <f ca="1">SUM(Monthly!CK75:CM75)</f>
        <v>0</v>
      </c>
      <c r="AH75" s="39">
        <f ca="1">SUM(Monthly!CN75:CP75)</f>
        <v>0</v>
      </c>
      <c r="AI75" s="39">
        <f ca="1">SUM(Monthly!CQ75:CS75)</f>
        <v>0</v>
      </c>
      <c r="AJ75" s="39">
        <f ca="1">SUM(Monthly!CT75:CV75)</f>
        <v>0</v>
      </c>
      <c r="AK75" s="39">
        <f ca="1">SUM(Monthly!CW75:CY75)</f>
        <v>0</v>
      </c>
      <c r="AL75" s="39">
        <f ca="1">SUM(Monthly!CZ75:DB75)</f>
        <v>0</v>
      </c>
      <c r="AM75" s="39">
        <f ca="1">SUM(Monthly!DC75:DE75)</f>
        <v>0</v>
      </c>
      <c r="AN75" s="39">
        <f ca="1">SUM(Monthly!DF75:DH75)</f>
        <v>0</v>
      </c>
      <c r="AO75" s="39">
        <f ca="1">SUM(Monthly!DI75:DK75)</f>
        <v>0</v>
      </c>
      <c r="AP75" s="39">
        <f ca="1">SUM(Monthly!DL75:DN75)</f>
        <v>0</v>
      </c>
      <c r="AQ75" s="39">
        <f ca="1">SUM(Monthly!DO75:DQ75)</f>
        <v>0</v>
      </c>
      <c r="AR75" s="39">
        <f ca="1">SUM(Monthly!DR75:DT75)</f>
        <v>0</v>
      </c>
      <c r="AS75" s="39">
        <f ca="1">SUM(Monthly!DU75:DW75)</f>
        <v>0</v>
      </c>
      <c r="AT75" s="39"/>
      <c r="AU75" s="39"/>
      <c r="AV75" s="39"/>
    </row>
    <row r="76" spans="1:48" x14ac:dyDescent="0.2"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</row>
    <row r="77" spans="1:48" x14ac:dyDescent="0.2">
      <c r="A77" s="15" t="s">
        <v>43</v>
      </c>
      <c r="B77" s="9"/>
      <c r="C77" s="9"/>
      <c r="D77" s="9"/>
      <c r="E77" s="39">
        <f ca="1">SUM(Monthly!E77:G77)</f>
        <v>0</v>
      </c>
      <c r="F77" s="39">
        <f ca="1">SUM(Monthly!H77:J77)</f>
        <v>0</v>
      </c>
      <c r="G77" s="39">
        <f ca="1">SUM(Monthly!K77:M77)</f>
        <v>0</v>
      </c>
      <c r="H77" s="39">
        <f ca="1">SUM(Monthly!N77:P77)</f>
        <v>0</v>
      </c>
      <c r="I77" s="39">
        <f ca="1">SUM(Monthly!Q77:S77)</f>
        <v>0</v>
      </c>
      <c r="J77" s="39">
        <f ca="1">SUM(Monthly!T77:V77)</f>
        <v>0</v>
      </c>
      <c r="K77" s="39">
        <f ca="1">SUM(Monthly!W77:Y77)</f>
        <v>0</v>
      </c>
      <c r="L77" s="39">
        <f ca="1">SUM(Monthly!Z77:AB77)</f>
        <v>0</v>
      </c>
      <c r="M77" s="39">
        <f ca="1">SUM(Monthly!AC77:AE77)</f>
        <v>0</v>
      </c>
      <c r="N77" s="39">
        <f ca="1">SUM(Monthly!AF77:AH77)</f>
        <v>0</v>
      </c>
      <c r="O77" s="39">
        <f ca="1">SUM(Monthly!AI77:AK77)</f>
        <v>0</v>
      </c>
      <c r="P77" s="39">
        <f ca="1">SUM(Monthly!AL77:AN77)</f>
        <v>0</v>
      </c>
      <c r="Q77" s="39">
        <f ca="1">SUM(Monthly!AO77:AQ77)</f>
        <v>0</v>
      </c>
      <c r="R77" s="39">
        <f ca="1">SUM(Monthly!AR77:AT77)</f>
        <v>0</v>
      </c>
      <c r="S77" s="39">
        <f ca="1">SUM(Monthly!AU77:AW77)</f>
        <v>0</v>
      </c>
      <c r="T77" s="39">
        <f ca="1">SUM(Monthly!AX77:AZ77)</f>
        <v>0</v>
      </c>
      <c r="U77" s="39">
        <f ca="1">SUM(Monthly!BA77:BC77)</f>
        <v>0</v>
      </c>
      <c r="V77" s="39">
        <f ca="1">SUM(Monthly!BD77:BF77)</f>
        <v>0</v>
      </c>
      <c r="W77" s="39">
        <f ca="1">SUM(Monthly!BG77:BI77)</f>
        <v>0</v>
      </c>
      <c r="X77" s="39">
        <f ca="1">SUM(Monthly!BJ77:BL77)</f>
        <v>0</v>
      </c>
      <c r="Y77" s="39">
        <f ca="1">SUM(Monthly!BM77:BO77)</f>
        <v>0</v>
      </c>
      <c r="Z77" s="39">
        <f ca="1">SUM(Monthly!BP77:BR77)</f>
        <v>0</v>
      </c>
      <c r="AA77" s="39">
        <f ca="1">SUM(Monthly!BS77:BU77)</f>
        <v>0</v>
      </c>
      <c r="AB77" s="39">
        <f ca="1">SUM(Monthly!BV77:BX77)</f>
        <v>0</v>
      </c>
      <c r="AC77" s="39">
        <f ca="1">SUM(Monthly!BY77:CA77)</f>
        <v>0</v>
      </c>
      <c r="AD77" s="39">
        <f ca="1">SUM(Monthly!CB77:CD77)</f>
        <v>0</v>
      </c>
      <c r="AE77" s="39">
        <f ca="1">SUM(Monthly!CE77:CG77)</f>
        <v>0</v>
      </c>
      <c r="AF77" s="39">
        <f ca="1">SUM(Monthly!CH77:CJ77)</f>
        <v>0</v>
      </c>
      <c r="AG77" s="39">
        <f ca="1">SUM(Monthly!CK77:CM77)</f>
        <v>0</v>
      </c>
      <c r="AH77" s="39">
        <f ca="1">SUM(Monthly!CN77:CP77)</f>
        <v>0</v>
      </c>
      <c r="AI77" s="39">
        <f ca="1">SUM(Monthly!CQ77:CS77)</f>
        <v>0</v>
      </c>
      <c r="AJ77" s="39">
        <f ca="1">SUM(Monthly!CT77:CV77)</f>
        <v>0</v>
      </c>
      <c r="AK77" s="39">
        <f ca="1">SUM(Monthly!CW77:CY77)</f>
        <v>0</v>
      </c>
      <c r="AL77" s="39">
        <f ca="1">SUM(Monthly!CZ77:DB77)</f>
        <v>0</v>
      </c>
      <c r="AM77" s="39">
        <f ca="1">SUM(Monthly!DC77:DE77)</f>
        <v>0</v>
      </c>
      <c r="AN77" s="39">
        <f ca="1">SUM(Monthly!DF77:DH77)</f>
        <v>0</v>
      </c>
      <c r="AO77" s="39">
        <f ca="1">SUM(Monthly!DI77:DK77)</f>
        <v>0</v>
      </c>
      <c r="AP77" s="39">
        <f ca="1">SUM(Monthly!DL77:DN77)</f>
        <v>0</v>
      </c>
      <c r="AQ77" s="39">
        <f ca="1">SUM(Monthly!DO77:DQ77)</f>
        <v>0</v>
      </c>
      <c r="AR77" s="39">
        <f ca="1">SUM(Monthly!DR77:DT77)</f>
        <v>0</v>
      </c>
      <c r="AS77" s="39">
        <f ca="1">SUM(Monthly!DU77:DW77)</f>
        <v>0</v>
      </c>
      <c r="AT77" s="39"/>
      <c r="AU77" s="39"/>
      <c r="AV77" s="39"/>
    </row>
    <row r="78" spans="1:48" x14ac:dyDescent="0.2"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</row>
    <row r="79" spans="1:48" x14ac:dyDescent="0.2">
      <c r="A79" s="27" t="str">
        <f>IF('General Data'!$C$8="Y","DISTRIBUTION FOR TAXES", "INCOME TAXES")</f>
        <v>INCOME TAXES</v>
      </c>
      <c r="E79" s="39">
        <f ca="1">SUM(Monthly!E79:G79)</f>
        <v>0</v>
      </c>
      <c r="F79" s="39">
        <f ca="1">SUM(Monthly!H79:J79)</f>
        <v>0</v>
      </c>
      <c r="G79" s="39">
        <f ca="1">SUM(Monthly!K79:M79)</f>
        <v>0</v>
      </c>
      <c r="H79" s="39">
        <f ca="1">SUM(Monthly!N79:P79)</f>
        <v>0</v>
      </c>
      <c r="I79" s="39">
        <f ca="1">SUM(Monthly!Q79:S79)</f>
        <v>0</v>
      </c>
      <c r="J79" s="39">
        <f ca="1">SUM(Monthly!T79:V79)</f>
        <v>0</v>
      </c>
      <c r="K79" s="39">
        <f ca="1">SUM(Monthly!W79:Y79)</f>
        <v>0</v>
      </c>
      <c r="L79" s="39">
        <f ca="1">SUM(Monthly!Z79:AB79)</f>
        <v>0</v>
      </c>
      <c r="M79" s="39">
        <f ca="1">SUM(Monthly!AC79:AE79)</f>
        <v>0</v>
      </c>
      <c r="N79" s="39">
        <f ca="1">SUM(Monthly!AF79:AH79)</f>
        <v>0</v>
      </c>
      <c r="O79" s="39">
        <f ca="1">SUM(Monthly!AI79:AK79)</f>
        <v>0</v>
      </c>
      <c r="P79" s="39">
        <f ca="1">SUM(Monthly!AL79:AN79)</f>
        <v>0</v>
      </c>
      <c r="Q79" s="39">
        <f ca="1">SUM(Monthly!AO79:AQ79)</f>
        <v>0</v>
      </c>
      <c r="R79" s="39">
        <f ca="1">SUM(Monthly!AR79:AT79)</f>
        <v>0</v>
      </c>
      <c r="S79" s="39">
        <f ca="1">SUM(Monthly!AU79:AW79)</f>
        <v>0</v>
      </c>
      <c r="T79" s="39">
        <f ca="1">SUM(Monthly!AX79:AZ79)</f>
        <v>0</v>
      </c>
      <c r="U79" s="39">
        <f ca="1">SUM(Monthly!BA79:BC79)</f>
        <v>0</v>
      </c>
      <c r="V79" s="39">
        <f ca="1">SUM(Monthly!BD79:BF79)</f>
        <v>0</v>
      </c>
      <c r="W79" s="39">
        <f ca="1">SUM(Monthly!BG79:BI79)</f>
        <v>0</v>
      </c>
      <c r="X79" s="39">
        <f ca="1">SUM(Monthly!BJ79:BL79)</f>
        <v>0</v>
      </c>
      <c r="Y79" s="39">
        <f ca="1">SUM(Monthly!BM79:BO79)</f>
        <v>0</v>
      </c>
      <c r="Z79" s="39">
        <f ca="1">SUM(Monthly!BP79:BR79)</f>
        <v>0</v>
      </c>
      <c r="AA79" s="39">
        <f ca="1">SUM(Monthly!BS79:BU79)</f>
        <v>0</v>
      </c>
      <c r="AB79" s="39">
        <f ca="1">SUM(Monthly!BV79:BX79)</f>
        <v>0</v>
      </c>
      <c r="AC79" s="39">
        <f ca="1">SUM(Monthly!BY79:CA79)</f>
        <v>0</v>
      </c>
      <c r="AD79" s="39">
        <f ca="1">SUM(Monthly!CB79:CD79)</f>
        <v>0</v>
      </c>
      <c r="AE79" s="39">
        <f ca="1">SUM(Monthly!CE79:CG79)</f>
        <v>0</v>
      </c>
      <c r="AF79" s="39">
        <f ca="1">SUM(Monthly!CH79:CJ79)</f>
        <v>0</v>
      </c>
      <c r="AG79" s="39">
        <f ca="1">SUM(Monthly!CK79:CM79)</f>
        <v>0</v>
      </c>
      <c r="AH79" s="39">
        <f ca="1">SUM(Monthly!CN79:CP79)</f>
        <v>0</v>
      </c>
      <c r="AI79" s="39">
        <f ca="1">SUM(Monthly!CQ79:CS79)</f>
        <v>0</v>
      </c>
      <c r="AJ79" s="39">
        <f ca="1">SUM(Monthly!CT79:CV79)</f>
        <v>0</v>
      </c>
      <c r="AK79" s="39">
        <f ca="1">SUM(Monthly!CW79:CY79)</f>
        <v>0</v>
      </c>
      <c r="AL79" s="39">
        <f ca="1">SUM(Monthly!CZ79:DB79)</f>
        <v>0</v>
      </c>
      <c r="AM79" s="39">
        <f ca="1">SUM(Monthly!DC79:DE79)</f>
        <v>0</v>
      </c>
      <c r="AN79" s="39">
        <f ca="1">SUM(Monthly!DF79:DH79)</f>
        <v>0</v>
      </c>
      <c r="AO79" s="39">
        <f ca="1">SUM(Monthly!DI79:DK79)</f>
        <v>0</v>
      </c>
      <c r="AP79" s="39">
        <f ca="1">SUM(Monthly!DL79:DN79)</f>
        <v>0</v>
      </c>
      <c r="AQ79" s="39">
        <f ca="1">SUM(Monthly!DO79:DQ79)</f>
        <v>0</v>
      </c>
      <c r="AR79" s="39">
        <f ca="1">SUM(Monthly!DR79:DT79)</f>
        <v>0</v>
      </c>
      <c r="AS79" s="39">
        <f ca="1">SUM(Monthly!DU79:DW79)</f>
        <v>0</v>
      </c>
      <c r="AT79" s="39"/>
      <c r="AU79" s="39"/>
      <c r="AV79" s="39"/>
    </row>
    <row r="80" spans="1:48" x14ac:dyDescent="0.2"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</row>
    <row r="81" spans="1:48" x14ac:dyDescent="0.2">
      <c r="A81" s="16" t="s">
        <v>44</v>
      </c>
      <c r="B81" s="8"/>
      <c r="C81" s="8"/>
      <c r="D81" s="8"/>
      <c r="E81" s="39">
        <f ca="1">SUM(Monthly!E81:G81)</f>
        <v>0</v>
      </c>
      <c r="F81" s="39">
        <f ca="1">SUM(Monthly!H81:J81)</f>
        <v>0</v>
      </c>
      <c r="G81" s="39">
        <f ca="1">SUM(Monthly!K81:M81)</f>
        <v>0</v>
      </c>
      <c r="H81" s="39">
        <f ca="1">SUM(Monthly!N81:P81)</f>
        <v>0</v>
      </c>
      <c r="I81" s="39">
        <f ca="1">SUM(Monthly!Q81:S81)</f>
        <v>0</v>
      </c>
      <c r="J81" s="39">
        <f ca="1">SUM(Monthly!T81:V81)</f>
        <v>0</v>
      </c>
      <c r="K81" s="39">
        <f ca="1">SUM(Monthly!W81:Y81)</f>
        <v>0</v>
      </c>
      <c r="L81" s="39">
        <f ca="1">SUM(Monthly!Z81:AB81)</f>
        <v>0</v>
      </c>
      <c r="M81" s="39">
        <f ca="1">SUM(Monthly!AC81:AE81)</f>
        <v>0</v>
      </c>
      <c r="N81" s="39">
        <f ca="1">SUM(Monthly!AF81:AH81)</f>
        <v>0</v>
      </c>
      <c r="O81" s="39">
        <f ca="1">SUM(Monthly!AI81:AK81)</f>
        <v>0</v>
      </c>
      <c r="P81" s="39">
        <f ca="1">SUM(Monthly!AL81:AN81)</f>
        <v>0</v>
      </c>
      <c r="Q81" s="39">
        <f ca="1">SUM(Monthly!AO81:AQ81)</f>
        <v>0</v>
      </c>
      <c r="R81" s="39">
        <f ca="1">SUM(Monthly!AR81:AT81)</f>
        <v>0</v>
      </c>
      <c r="S81" s="39">
        <f ca="1">SUM(Monthly!AU81:AW81)</f>
        <v>0</v>
      </c>
      <c r="T81" s="39">
        <f ca="1">SUM(Monthly!AX81:AZ81)</f>
        <v>0</v>
      </c>
      <c r="U81" s="39">
        <f ca="1">SUM(Monthly!BA81:BC81)</f>
        <v>0</v>
      </c>
      <c r="V81" s="39">
        <f ca="1">SUM(Monthly!BD81:BF81)</f>
        <v>0</v>
      </c>
      <c r="W81" s="39">
        <f ca="1">SUM(Monthly!BG81:BI81)</f>
        <v>0</v>
      </c>
      <c r="X81" s="39">
        <f ca="1">SUM(Monthly!BJ81:BL81)</f>
        <v>0</v>
      </c>
      <c r="Y81" s="39">
        <f ca="1">SUM(Monthly!BM81:BO81)</f>
        <v>0</v>
      </c>
      <c r="Z81" s="39">
        <f ca="1">SUM(Monthly!BP81:BR81)</f>
        <v>0</v>
      </c>
      <c r="AA81" s="39">
        <f ca="1">SUM(Monthly!BS81:BU81)</f>
        <v>0</v>
      </c>
      <c r="AB81" s="39">
        <f ca="1">SUM(Monthly!BV81:BX81)</f>
        <v>0</v>
      </c>
      <c r="AC81" s="39">
        <f ca="1">SUM(Monthly!BY81:CA81)</f>
        <v>0</v>
      </c>
      <c r="AD81" s="39">
        <f ca="1">SUM(Monthly!CB81:CD81)</f>
        <v>0</v>
      </c>
      <c r="AE81" s="39">
        <f ca="1">SUM(Monthly!CE81:CG81)</f>
        <v>0</v>
      </c>
      <c r="AF81" s="39">
        <f ca="1">SUM(Monthly!CH81:CJ81)</f>
        <v>0</v>
      </c>
      <c r="AG81" s="39">
        <f ca="1">SUM(Monthly!CK81:CM81)</f>
        <v>0</v>
      </c>
      <c r="AH81" s="39">
        <f ca="1">SUM(Monthly!CN81:CP81)</f>
        <v>0</v>
      </c>
      <c r="AI81" s="39">
        <f ca="1">SUM(Monthly!CQ81:CS81)</f>
        <v>0</v>
      </c>
      <c r="AJ81" s="39">
        <f ca="1">SUM(Monthly!CT81:CV81)</f>
        <v>0</v>
      </c>
      <c r="AK81" s="39">
        <f ca="1">SUM(Monthly!CW81:CY81)</f>
        <v>0</v>
      </c>
      <c r="AL81" s="39">
        <f ca="1">SUM(Monthly!CZ81:DB81)</f>
        <v>0</v>
      </c>
      <c r="AM81" s="39">
        <f ca="1">SUM(Monthly!DC81:DE81)</f>
        <v>0</v>
      </c>
      <c r="AN81" s="39">
        <f ca="1">SUM(Monthly!DF81:DH81)</f>
        <v>0</v>
      </c>
      <c r="AO81" s="39">
        <f ca="1">SUM(Monthly!DI81:DK81)</f>
        <v>0</v>
      </c>
      <c r="AP81" s="39">
        <f ca="1">SUM(Monthly!DL81:DN81)</f>
        <v>0</v>
      </c>
      <c r="AQ81" s="39">
        <f ca="1">SUM(Monthly!DO81:DQ81)</f>
        <v>0</v>
      </c>
      <c r="AR81" s="39">
        <f ca="1">SUM(Monthly!DR81:DT81)</f>
        <v>0</v>
      </c>
      <c r="AS81" s="39">
        <f ca="1">SUM(Monthly!DU81:DW81)</f>
        <v>0</v>
      </c>
      <c r="AT81" s="39"/>
      <c r="AU81" s="39"/>
      <c r="AV81" s="39"/>
    </row>
    <row r="82" spans="1:48" x14ac:dyDescent="0.2">
      <c r="A82" s="16"/>
      <c r="B82" s="8"/>
      <c r="C82" s="8"/>
      <c r="D82" s="8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</row>
    <row r="83" spans="1:48" x14ac:dyDescent="0.2">
      <c r="A83" s="16" t="s">
        <v>147</v>
      </c>
      <c r="B83" s="8"/>
      <c r="C83" s="8"/>
      <c r="D83" s="8"/>
      <c r="E83" s="39">
        <f>SUM(Monthly!E83:G83)</f>
        <v>0</v>
      </c>
      <c r="F83" s="39">
        <f>SUM(Monthly!H83:J83)</f>
        <v>0</v>
      </c>
      <c r="G83" s="39">
        <f>SUM(Monthly!K83:M83)</f>
        <v>0</v>
      </c>
      <c r="H83" s="39">
        <f>SUM(Monthly!N83:P83)</f>
        <v>0</v>
      </c>
      <c r="I83" s="39">
        <f>SUM(Monthly!Q83:S83)</f>
        <v>0</v>
      </c>
      <c r="J83" s="39">
        <f>SUM(Monthly!T83:V83)</f>
        <v>0</v>
      </c>
      <c r="K83" s="39">
        <f>SUM(Monthly!W83:Y83)</f>
        <v>0</v>
      </c>
      <c r="L83" s="39">
        <f>SUM(Monthly!Z83:AB83)</f>
        <v>0</v>
      </c>
      <c r="M83" s="39">
        <f>SUM(Monthly!AC83:AE83)</f>
        <v>0</v>
      </c>
      <c r="N83" s="39">
        <f>SUM(Monthly!AF83:AH83)</f>
        <v>0</v>
      </c>
      <c r="O83" s="39">
        <f>SUM(Monthly!AI83:AK83)</f>
        <v>0</v>
      </c>
      <c r="P83" s="39">
        <f>SUM(Monthly!AL83:AN83)</f>
        <v>0</v>
      </c>
      <c r="Q83" s="39">
        <f>SUM(Monthly!AO83:AQ83)</f>
        <v>0</v>
      </c>
      <c r="R83" s="39">
        <f>SUM(Monthly!AR83:AT83)</f>
        <v>0</v>
      </c>
      <c r="S83" s="39">
        <f>SUM(Monthly!AU83:AW83)</f>
        <v>0</v>
      </c>
      <c r="T83" s="39">
        <f>SUM(Monthly!AX83:AZ83)</f>
        <v>0</v>
      </c>
      <c r="U83" s="39">
        <f>SUM(Monthly!BA83:BC83)</f>
        <v>0</v>
      </c>
      <c r="V83" s="39">
        <f>SUM(Monthly!BD83:BF83)</f>
        <v>0</v>
      </c>
      <c r="W83" s="39">
        <f>SUM(Monthly!BG83:BI83)</f>
        <v>0</v>
      </c>
      <c r="X83" s="39">
        <f>SUM(Monthly!BJ83:BL83)</f>
        <v>0</v>
      </c>
      <c r="Y83" s="39">
        <f>SUM(Monthly!BM83:BO83)</f>
        <v>0</v>
      </c>
      <c r="Z83" s="39">
        <f>SUM(Monthly!BP83:BR83)</f>
        <v>0</v>
      </c>
      <c r="AA83" s="39">
        <f>SUM(Monthly!BS83:BU83)</f>
        <v>0</v>
      </c>
      <c r="AB83" s="39">
        <f>SUM(Monthly!BV83:BX83)</f>
        <v>0</v>
      </c>
      <c r="AC83" s="39">
        <f>SUM(Monthly!BY83:CA83)</f>
        <v>0</v>
      </c>
      <c r="AD83" s="39">
        <f>SUM(Monthly!CB83:CD83)</f>
        <v>0</v>
      </c>
      <c r="AE83" s="39">
        <f>SUM(Monthly!CE83:CG83)</f>
        <v>0</v>
      </c>
      <c r="AF83" s="39">
        <f>SUM(Monthly!CH83:CJ83)</f>
        <v>0</v>
      </c>
      <c r="AG83" s="39">
        <f>SUM(Monthly!CK83:CM83)</f>
        <v>0</v>
      </c>
      <c r="AH83" s="39">
        <f>SUM(Monthly!CN83:CP83)</f>
        <v>0</v>
      </c>
      <c r="AI83" s="39">
        <f>SUM(Monthly!CQ83:CS83)</f>
        <v>0</v>
      </c>
      <c r="AJ83" s="39">
        <f>SUM(Monthly!CT83:CV83)</f>
        <v>0</v>
      </c>
      <c r="AK83" s="39">
        <f>SUM(Monthly!CW83:CY83)</f>
        <v>0</v>
      </c>
      <c r="AL83" s="39">
        <f>SUM(Monthly!CZ83:DB83)</f>
        <v>0</v>
      </c>
      <c r="AM83" s="39">
        <f>SUM(Monthly!DC83:DE83)</f>
        <v>0</v>
      </c>
      <c r="AN83" s="39">
        <f>SUM(Monthly!DF83:DH83)</f>
        <v>0</v>
      </c>
      <c r="AO83" s="39">
        <f>SUM(Monthly!DI83:DK83)</f>
        <v>0</v>
      </c>
      <c r="AP83" s="39">
        <f>SUM(Monthly!DL83:DN83)</f>
        <v>0</v>
      </c>
      <c r="AQ83" s="39">
        <f>SUM(Monthly!DO83:DQ83)</f>
        <v>0</v>
      </c>
      <c r="AR83" s="39">
        <f>SUM(Monthly!DR83:DT83)</f>
        <v>0</v>
      </c>
      <c r="AS83" s="39">
        <f>SUM(Monthly!DU83:DW83)</f>
        <v>0</v>
      </c>
      <c r="AT83" s="39"/>
      <c r="AU83" s="39"/>
      <c r="AV83" s="39"/>
    </row>
    <row r="84" spans="1:48" x14ac:dyDescent="0.2">
      <c r="A84" s="16"/>
      <c r="B84" s="8"/>
      <c r="C84" s="8"/>
      <c r="D84" s="8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</row>
    <row r="85" spans="1:48" ht="12.75" customHeight="1" x14ac:dyDescent="0.25">
      <c r="A85" s="1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</row>
    <row r="86" spans="1:48" s="322" customFormat="1" ht="15.75" x14ac:dyDescent="0.25">
      <c r="A86" s="321" t="s">
        <v>183</v>
      </c>
      <c r="E86" s="323"/>
      <c r="F86" s="323"/>
      <c r="G86" s="323"/>
      <c r="H86" s="323"/>
      <c r="I86" s="323"/>
      <c r="J86" s="323"/>
      <c r="K86" s="323"/>
      <c r="L86" s="323"/>
      <c r="M86" s="323"/>
      <c r="N86" s="323"/>
      <c r="O86" s="323"/>
      <c r="P86" s="323"/>
      <c r="Q86" s="323"/>
      <c r="R86" s="323"/>
      <c r="S86" s="323"/>
      <c r="T86" s="323"/>
      <c r="U86" s="323"/>
      <c r="V86" s="323"/>
      <c r="W86" s="323"/>
      <c r="X86" s="323"/>
      <c r="Y86" s="323"/>
      <c r="Z86" s="323"/>
      <c r="AA86" s="323"/>
      <c r="AB86" s="323"/>
      <c r="AC86" s="323"/>
      <c r="AD86" s="323"/>
      <c r="AE86" s="323"/>
      <c r="AF86" s="323"/>
      <c r="AG86" s="323"/>
      <c r="AH86" s="323"/>
      <c r="AI86" s="323"/>
      <c r="AJ86" s="323"/>
      <c r="AK86" s="323"/>
      <c r="AL86" s="323"/>
      <c r="AM86" s="323"/>
      <c r="AN86" s="323"/>
      <c r="AO86" s="323"/>
      <c r="AP86" s="323"/>
      <c r="AQ86" s="323"/>
      <c r="AR86" s="323"/>
      <c r="AS86" s="323"/>
      <c r="AT86" s="323"/>
      <c r="AU86" s="323"/>
      <c r="AV86" s="323"/>
    </row>
    <row r="87" spans="1:48" ht="10.5" customHeight="1" x14ac:dyDescent="0.2">
      <c r="A87" s="2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</row>
    <row r="88" spans="1:48" x14ac:dyDescent="0.2">
      <c r="A88" s="2" t="s">
        <v>45</v>
      </c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</row>
    <row r="89" spans="1:48" x14ac:dyDescent="0.2">
      <c r="B89" t="s">
        <v>46</v>
      </c>
      <c r="E89" s="39">
        <f ca="1">SUM(Monthly!E89:G89)</f>
        <v>0</v>
      </c>
      <c r="F89" s="39">
        <f ca="1">SUM(Monthly!H89:J89)</f>
        <v>0</v>
      </c>
      <c r="G89" s="39">
        <f ca="1">SUM(Monthly!K89:M89)</f>
        <v>0</v>
      </c>
      <c r="H89" s="39">
        <f ca="1">SUM(Monthly!N89:P89)</f>
        <v>0</v>
      </c>
      <c r="I89" s="39">
        <f ca="1">SUM(Monthly!Q89:S89)</f>
        <v>0</v>
      </c>
      <c r="J89" s="39">
        <f ca="1">SUM(Monthly!T89:V89)</f>
        <v>0</v>
      </c>
      <c r="K89" s="39">
        <f ca="1">SUM(Monthly!W89:Y89)</f>
        <v>0</v>
      </c>
      <c r="L89" s="39">
        <f ca="1">SUM(Monthly!Z89:AB89)</f>
        <v>0</v>
      </c>
      <c r="M89" s="39">
        <f ca="1">SUM(Monthly!AC89:AE89)</f>
        <v>0</v>
      </c>
      <c r="N89" s="39">
        <f ca="1">SUM(Monthly!AF89:AH89)</f>
        <v>0</v>
      </c>
      <c r="O89" s="39">
        <f ca="1">SUM(Monthly!AI89:AK89)</f>
        <v>0</v>
      </c>
      <c r="P89" s="39">
        <f ca="1">SUM(Monthly!AL89:AN89)</f>
        <v>0</v>
      </c>
      <c r="Q89" s="39">
        <f ca="1">SUM(Monthly!AO89:AQ89)</f>
        <v>0</v>
      </c>
      <c r="R89" s="39">
        <f ca="1">SUM(Monthly!AR89:AT89)</f>
        <v>0</v>
      </c>
      <c r="S89" s="39">
        <f ca="1">SUM(Monthly!AU89:AW89)</f>
        <v>0</v>
      </c>
      <c r="T89" s="39">
        <f ca="1">SUM(Monthly!AX89:AZ89)</f>
        <v>0</v>
      </c>
      <c r="U89" s="39">
        <f ca="1">SUM(Monthly!BA89:BC89)</f>
        <v>0</v>
      </c>
      <c r="V89" s="39">
        <f ca="1">SUM(Monthly!BD89:BF89)</f>
        <v>0</v>
      </c>
      <c r="W89" s="39">
        <f ca="1">SUM(Monthly!BG89:BI89)</f>
        <v>0</v>
      </c>
      <c r="X89" s="39">
        <f ca="1">SUM(Monthly!BJ89:BL89)</f>
        <v>0</v>
      </c>
      <c r="Y89" s="39">
        <f ca="1">SUM(Monthly!BM89:BO89)</f>
        <v>0</v>
      </c>
      <c r="Z89" s="39">
        <f ca="1">SUM(Monthly!BP89:BR89)</f>
        <v>0</v>
      </c>
      <c r="AA89" s="39">
        <f ca="1">SUM(Monthly!BS89:BU89)</f>
        <v>0</v>
      </c>
      <c r="AB89" s="39">
        <f ca="1">SUM(Monthly!BV89:BX89)</f>
        <v>0</v>
      </c>
      <c r="AC89" s="39">
        <f ca="1">SUM(Monthly!BY89:CA89)</f>
        <v>0</v>
      </c>
      <c r="AD89" s="39">
        <f ca="1">SUM(Monthly!CB89:CD89)</f>
        <v>0</v>
      </c>
      <c r="AE89" s="39">
        <f ca="1">SUM(Monthly!CE89:CG89)</f>
        <v>0</v>
      </c>
      <c r="AF89" s="39">
        <f ca="1">SUM(Monthly!CH89:CJ89)</f>
        <v>0</v>
      </c>
      <c r="AG89" s="39">
        <f ca="1">SUM(Monthly!CK89:CM89)</f>
        <v>0</v>
      </c>
      <c r="AH89" s="39">
        <f ca="1">SUM(Monthly!CN89:CP89)</f>
        <v>0</v>
      </c>
      <c r="AI89" s="39">
        <f ca="1">SUM(Monthly!CQ89:CS89)</f>
        <v>0</v>
      </c>
      <c r="AJ89" s="39">
        <f ca="1">SUM(Monthly!CT89:CV89)</f>
        <v>0</v>
      </c>
      <c r="AK89" s="39">
        <f ca="1">SUM(Monthly!CW89:CY89)</f>
        <v>0</v>
      </c>
      <c r="AL89" s="39">
        <f ca="1">SUM(Monthly!CZ89:DB89)</f>
        <v>0</v>
      </c>
      <c r="AM89" s="39">
        <f ca="1">SUM(Monthly!DC89:DE89)</f>
        <v>0</v>
      </c>
      <c r="AN89" s="39">
        <f ca="1">SUM(Monthly!DF89:DH89)</f>
        <v>0</v>
      </c>
      <c r="AO89" s="39">
        <f ca="1">SUM(Monthly!DI89:DK89)</f>
        <v>0</v>
      </c>
      <c r="AP89" s="39">
        <f ca="1">SUM(Monthly!DL89:DN89)</f>
        <v>0</v>
      </c>
      <c r="AQ89" s="39">
        <f ca="1">SUM(Monthly!DO89:DQ89)</f>
        <v>0</v>
      </c>
      <c r="AR89" s="39">
        <f ca="1">SUM(Monthly!DR89:DT89)</f>
        <v>0</v>
      </c>
      <c r="AS89" s="39">
        <f ca="1">SUM(Monthly!DU89:DW89)</f>
        <v>0</v>
      </c>
      <c r="AT89" s="39"/>
      <c r="AU89" s="39"/>
      <c r="AV89" s="39"/>
    </row>
    <row r="90" spans="1:48" x14ac:dyDescent="0.2">
      <c r="B90" t="s">
        <v>47</v>
      </c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</row>
    <row r="91" spans="1:48" x14ac:dyDescent="0.2">
      <c r="C91" t="s">
        <v>48</v>
      </c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</row>
    <row r="92" spans="1:48" x14ac:dyDescent="0.2">
      <c r="D92" t="s">
        <v>37</v>
      </c>
      <c r="E92" s="39">
        <f>SUM(Monthly!E92:G92)</f>
        <v>0</v>
      </c>
      <c r="F92" s="39">
        <f>SUM(Monthly!H92:J92)</f>
        <v>0</v>
      </c>
      <c r="G92" s="39">
        <f>SUM(Monthly!K92:M92)</f>
        <v>0</v>
      </c>
      <c r="H92" s="39">
        <f>SUM(Monthly!N92:P92)</f>
        <v>0</v>
      </c>
      <c r="I92" s="39">
        <f>SUM(Monthly!Q92:S92)</f>
        <v>0</v>
      </c>
      <c r="J92" s="39">
        <f>SUM(Monthly!T92:V92)</f>
        <v>0</v>
      </c>
      <c r="K92" s="39">
        <f>SUM(Monthly!W92:Y92)</f>
        <v>0</v>
      </c>
      <c r="L92" s="39">
        <f>SUM(Monthly!Z92:AB92)</f>
        <v>0</v>
      </c>
      <c r="M92" s="39">
        <f>SUM(Monthly!AC92:AE92)</f>
        <v>0</v>
      </c>
      <c r="N92" s="39">
        <f>SUM(Monthly!AF92:AH92)</f>
        <v>0</v>
      </c>
      <c r="O92" s="39">
        <f>SUM(Monthly!AI92:AK92)</f>
        <v>0</v>
      </c>
      <c r="P92" s="39">
        <f>SUM(Monthly!AL92:AN92)</f>
        <v>0</v>
      </c>
      <c r="Q92" s="39">
        <f>SUM(Monthly!AO92:AQ92)</f>
        <v>0</v>
      </c>
      <c r="R92" s="39">
        <f>SUM(Monthly!AR92:AT92)</f>
        <v>0</v>
      </c>
      <c r="S92" s="39">
        <f>SUM(Monthly!AU92:AW92)</f>
        <v>0</v>
      </c>
      <c r="T92" s="39">
        <f>SUM(Monthly!AX92:AZ92)</f>
        <v>0</v>
      </c>
      <c r="U92" s="39">
        <f>SUM(Monthly!BA92:BC92)</f>
        <v>0</v>
      </c>
      <c r="V92" s="39">
        <f>SUM(Monthly!BD92:BF92)</f>
        <v>0</v>
      </c>
      <c r="W92" s="39">
        <f>SUM(Monthly!BG92:BI92)</f>
        <v>0</v>
      </c>
      <c r="X92" s="39">
        <f>SUM(Monthly!BJ92:BL92)</f>
        <v>0</v>
      </c>
      <c r="Y92" s="39">
        <f>SUM(Monthly!BM92:BO92)</f>
        <v>0</v>
      </c>
      <c r="Z92" s="39">
        <f>SUM(Monthly!BP92:BR92)</f>
        <v>0</v>
      </c>
      <c r="AA92" s="39">
        <f>SUM(Monthly!BS92:BU92)</f>
        <v>0</v>
      </c>
      <c r="AB92" s="39">
        <f>SUM(Monthly!BV92:BX92)</f>
        <v>0</v>
      </c>
      <c r="AC92" s="39">
        <f>SUM(Monthly!BY92:CA92)</f>
        <v>0</v>
      </c>
      <c r="AD92" s="39">
        <f>SUM(Monthly!CB92:CD92)</f>
        <v>0</v>
      </c>
      <c r="AE92" s="39">
        <f>SUM(Monthly!CE92:CG92)</f>
        <v>0</v>
      </c>
      <c r="AF92" s="39">
        <f>SUM(Monthly!CH92:CJ92)</f>
        <v>0</v>
      </c>
      <c r="AG92" s="39">
        <f>SUM(Monthly!CK92:CM92)</f>
        <v>0</v>
      </c>
      <c r="AH92" s="39">
        <f>SUM(Monthly!CN92:CP92)</f>
        <v>0</v>
      </c>
      <c r="AI92" s="39">
        <f>SUM(Monthly!CQ92:CS92)</f>
        <v>0</v>
      </c>
      <c r="AJ92" s="39">
        <f>SUM(Monthly!CT92:CV92)</f>
        <v>0</v>
      </c>
      <c r="AK92" s="39">
        <f>SUM(Monthly!CW92:CY92)</f>
        <v>0</v>
      </c>
      <c r="AL92" s="39">
        <f>SUM(Monthly!CZ92:DB92)</f>
        <v>0</v>
      </c>
      <c r="AM92" s="39">
        <f>SUM(Monthly!DC92:DE92)</f>
        <v>0</v>
      </c>
      <c r="AN92" s="39">
        <f>SUM(Monthly!DF92:DH92)</f>
        <v>0</v>
      </c>
      <c r="AO92" s="39">
        <f>SUM(Monthly!DI92:DK92)</f>
        <v>0</v>
      </c>
      <c r="AP92" s="39">
        <f>SUM(Monthly!DL92:DN92)</f>
        <v>0</v>
      </c>
      <c r="AQ92" s="39">
        <f>SUM(Monthly!DO92:DQ92)</f>
        <v>0</v>
      </c>
      <c r="AR92" s="39">
        <f>SUM(Monthly!DR92:DT92)</f>
        <v>0</v>
      </c>
      <c r="AS92" s="39">
        <f>SUM(Monthly!DU92:DW92)</f>
        <v>0</v>
      </c>
      <c r="AT92" s="39"/>
      <c r="AU92" s="39"/>
      <c r="AV92" s="39"/>
    </row>
    <row r="93" spans="1:48" x14ac:dyDescent="0.2">
      <c r="D93" t="s">
        <v>49</v>
      </c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</row>
    <row r="94" spans="1:48" x14ac:dyDescent="0.2">
      <c r="D94" t="s">
        <v>50</v>
      </c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</row>
    <row r="95" spans="1:48" x14ac:dyDescent="0.2">
      <c r="D95" t="s">
        <v>51</v>
      </c>
      <c r="E95" s="39">
        <f>SUM(Monthly!E95:G95)</f>
        <v>0</v>
      </c>
      <c r="F95" s="39">
        <f>SUM(Monthly!H95:J95)</f>
        <v>0</v>
      </c>
      <c r="G95" s="39">
        <f>SUM(Monthly!K95:M95)</f>
        <v>0</v>
      </c>
      <c r="H95" s="39">
        <f>SUM(Monthly!N95:P95)</f>
        <v>0</v>
      </c>
      <c r="I95" s="39">
        <f>SUM(Monthly!Q95:S95)</f>
        <v>0</v>
      </c>
      <c r="J95" s="39">
        <f>SUM(Monthly!T95:V95)</f>
        <v>0</v>
      </c>
      <c r="K95" s="39">
        <f>SUM(Monthly!W95:Y95)</f>
        <v>0</v>
      </c>
      <c r="L95" s="39">
        <f>SUM(Monthly!Z95:AB95)</f>
        <v>0</v>
      </c>
      <c r="M95" s="39">
        <f>SUM(Monthly!AC95:AE95)</f>
        <v>0</v>
      </c>
      <c r="N95" s="39">
        <f>SUM(Monthly!AF95:AH95)</f>
        <v>0</v>
      </c>
      <c r="O95" s="39">
        <f>SUM(Monthly!AI95:AK95)</f>
        <v>0</v>
      </c>
      <c r="P95" s="39">
        <f>SUM(Monthly!AL95:AN95)</f>
        <v>0</v>
      </c>
      <c r="Q95" s="39">
        <f>SUM(Monthly!AO95:AQ95)</f>
        <v>0</v>
      </c>
      <c r="R95" s="39">
        <f>SUM(Monthly!AR95:AT95)</f>
        <v>0</v>
      </c>
      <c r="S95" s="39">
        <f>SUM(Monthly!AU95:AW95)</f>
        <v>0</v>
      </c>
      <c r="T95" s="39">
        <f>SUM(Monthly!AX95:AZ95)</f>
        <v>0</v>
      </c>
      <c r="U95" s="39">
        <f>SUM(Monthly!BA95:BC95)</f>
        <v>0</v>
      </c>
      <c r="V95" s="39">
        <f>SUM(Monthly!BD95:BF95)</f>
        <v>0</v>
      </c>
      <c r="W95" s="39">
        <f>SUM(Monthly!BG95:BI95)</f>
        <v>0</v>
      </c>
      <c r="X95" s="39">
        <f>SUM(Monthly!BJ95:BL95)</f>
        <v>0</v>
      </c>
      <c r="Y95" s="39">
        <f>SUM(Monthly!BM95:BO95)</f>
        <v>0</v>
      </c>
      <c r="Z95" s="39">
        <f>SUM(Monthly!BP95:BR95)</f>
        <v>0</v>
      </c>
      <c r="AA95" s="39">
        <f>SUM(Monthly!BS95:BU95)</f>
        <v>0</v>
      </c>
      <c r="AB95" s="39">
        <f>SUM(Monthly!BV95:BX95)</f>
        <v>0</v>
      </c>
      <c r="AC95" s="39">
        <f>SUM(Monthly!BY95:CA95)</f>
        <v>0</v>
      </c>
      <c r="AD95" s="39">
        <f>SUM(Monthly!CB95:CD95)</f>
        <v>0</v>
      </c>
      <c r="AE95" s="39">
        <f>SUM(Monthly!CE95:CG95)</f>
        <v>0</v>
      </c>
      <c r="AF95" s="39">
        <f>SUM(Monthly!CH95:CJ95)</f>
        <v>0</v>
      </c>
      <c r="AG95" s="39">
        <f>SUM(Monthly!CK95:CM95)</f>
        <v>0</v>
      </c>
      <c r="AH95" s="39">
        <f>SUM(Monthly!CN95:CP95)</f>
        <v>0</v>
      </c>
      <c r="AI95" s="39">
        <f>SUM(Monthly!CQ95:CS95)</f>
        <v>0</v>
      </c>
      <c r="AJ95" s="39">
        <f>SUM(Monthly!CT95:CV95)</f>
        <v>0</v>
      </c>
      <c r="AK95" s="39">
        <f>SUM(Monthly!CW95:CY95)</f>
        <v>0</v>
      </c>
      <c r="AL95" s="39">
        <f>SUM(Monthly!CZ95:DB95)</f>
        <v>0</v>
      </c>
      <c r="AM95" s="39">
        <f>SUM(Monthly!DC95:DE95)</f>
        <v>0</v>
      </c>
      <c r="AN95" s="39">
        <f>SUM(Monthly!DF95:DH95)</f>
        <v>0</v>
      </c>
      <c r="AO95" s="39">
        <f>SUM(Monthly!DI95:DK95)</f>
        <v>0</v>
      </c>
      <c r="AP95" s="39">
        <f>SUM(Monthly!DL95:DN95)</f>
        <v>0</v>
      </c>
      <c r="AQ95" s="39">
        <f>SUM(Monthly!DO95:DQ95)</f>
        <v>0</v>
      </c>
      <c r="AR95" s="39">
        <f>SUM(Monthly!DR95:DT95)</f>
        <v>0</v>
      </c>
      <c r="AS95" s="39">
        <f>SUM(Monthly!DU95:DW95)</f>
        <v>0</v>
      </c>
      <c r="AT95" s="39"/>
      <c r="AU95" s="39"/>
      <c r="AV95" s="39"/>
    </row>
    <row r="96" spans="1:48" x14ac:dyDescent="0.2">
      <c r="D96" t="s">
        <v>52</v>
      </c>
      <c r="E96" s="39">
        <f>SUM(Monthly!E96:G96)</f>
        <v>0</v>
      </c>
      <c r="F96" s="39">
        <f>SUM(Monthly!H96:J96)</f>
        <v>0</v>
      </c>
      <c r="G96" s="39">
        <f>SUM(Monthly!K96:M96)</f>
        <v>0</v>
      </c>
      <c r="H96" s="39">
        <f>SUM(Monthly!N96:P96)</f>
        <v>0</v>
      </c>
      <c r="I96" s="39">
        <f>SUM(Monthly!Q96:S96)</f>
        <v>0</v>
      </c>
      <c r="J96" s="39">
        <f>SUM(Monthly!T96:V96)</f>
        <v>0</v>
      </c>
      <c r="K96" s="39">
        <f>SUM(Monthly!W96:Y96)</f>
        <v>0</v>
      </c>
      <c r="L96" s="39">
        <f>SUM(Monthly!Z96:AB96)</f>
        <v>0</v>
      </c>
      <c r="M96" s="39">
        <f>SUM(Monthly!AC96:AE96)</f>
        <v>0</v>
      </c>
      <c r="N96" s="39">
        <f>SUM(Monthly!AF96:AH96)</f>
        <v>0</v>
      </c>
      <c r="O96" s="39">
        <f>SUM(Monthly!AI96:AK96)</f>
        <v>0</v>
      </c>
      <c r="P96" s="39">
        <f>SUM(Monthly!AL96:AN96)</f>
        <v>0</v>
      </c>
      <c r="Q96" s="39">
        <f>SUM(Monthly!AO96:AQ96)</f>
        <v>0</v>
      </c>
      <c r="R96" s="39">
        <f>SUM(Monthly!AR96:AT96)</f>
        <v>0</v>
      </c>
      <c r="S96" s="39">
        <f>SUM(Monthly!AU96:AW96)</f>
        <v>0</v>
      </c>
      <c r="T96" s="39">
        <f>SUM(Monthly!AX96:AZ96)</f>
        <v>0</v>
      </c>
      <c r="U96" s="39">
        <f>SUM(Monthly!BA96:BC96)</f>
        <v>0</v>
      </c>
      <c r="V96" s="39">
        <f>SUM(Monthly!BD96:BF96)</f>
        <v>0</v>
      </c>
      <c r="W96" s="39">
        <f>SUM(Monthly!BG96:BI96)</f>
        <v>0</v>
      </c>
      <c r="X96" s="39">
        <f>SUM(Monthly!BJ96:BL96)</f>
        <v>0</v>
      </c>
      <c r="Y96" s="39">
        <f>SUM(Monthly!BM96:BO96)</f>
        <v>0</v>
      </c>
      <c r="Z96" s="39">
        <f>SUM(Monthly!BP96:BR96)</f>
        <v>0</v>
      </c>
      <c r="AA96" s="39">
        <f>SUM(Monthly!BS96:BU96)</f>
        <v>0</v>
      </c>
      <c r="AB96" s="39">
        <f>SUM(Monthly!BV96:BX96)</f>
        <v>0</v>
      </c>
      <c r="AC96" s="39">
        <f>SUM(Monthly!BY96:CA96)</f>
        <v>0</v>
      </c>
      <c r="AD96" s="39">
        <f>SUM(Monthly!CB96:CD96)</f>
        <v>0</v>
      </c>
      <c r="AE96" s="39">
        <f>SUM(Monthly!CE96:CG96)</f>
        <v>0</v>
      </c>
      <c r="AF96" s="39">
        <f>SUM(Monthly!CH96:CJ96)</f>
        <v>0</v>
      </c>
      <c r="AG96" s="39">
        <f>SUM(Monthly!CK96:CM96)</f>
        <v>0</v>
      </c>
      <c r="AH96" s="39">
        <f>SUM(Monthly!CN96:CP96)</f>
        <v>0</v>
      </c>
      <c r="AI96" s="39">
        <f>SUM(Monthly!CQ96:CS96)</f>
        <v>0</v>
      </c>
      <c r="AJ96" s="39">
        <f>SUM(Monthly!CT96:CV96)</f>
        <v>0</v>
      </c>
      <c r="AK96" s="39">
        <f>SUM(Monthly!CW96:CY96)</f>
        <v>0</v>
      </c>
      <c r="AL96" s="39">
        <f>SUM(Monthly!CZ96:DB96)</f>
        <v>0</v>
      </c>
      <c r="AM96" s="39">
        <f>SUM(Monthly!DC96:DE96)</f>
        <v>0</v>
      </c>
      <c r="AN96" s="39">
        <f>SUM(Monthly!DF96:DH96)</f>
        <v>0</v>
      </c>
      <c r="AO96" s="39">
        <f>SUM(Monthly!DI96:DK96)</f>
        <v>0</v>
      </c>
      <c r="AP96" s="39">
        <f>SUM(Monthly!DL96:DN96)</f>
        <v>0</v>
      </c>
      <c r="AQ96" s="39">
        <f>SUM(Monthly!DO96:DQ96)</f>
        <v>0</v>
      </c>
      <c r="AR96" s="39">
        <f>SUM(Monthly!DR96:DT96)</f>
        <v>0</v>
      </c>
      <c r="AS96" s="39">
        <f>SUM(Monthly!DU96:DW96)</f>
        <v>0</v>
      </c>
      <c r="AT96" s="39"/>
      <c r="AU96" s="39"/>
      <c r="AV96" s="39"/>
    </row>
    <row r="97" spans="1:48" x14ac:dyDescent="0.2">
      <c r="D97" t="s">
        <v>53</v>
      </c>
      <c r="E97" s="39">
        <f>SUM(Monthly!E97:G97)</f>
        <v>0</v>
      </c>
      <c r="F97" s="39">
        <f>SUM(Monthly!H97:J97)</f>
        <v>0</v>
      </c>
      <c r="G97" s="39">
        <f>SUM(Monthly!K97:M97)</f>
        <v>0</v>
      </c>
      <c r="H97" s="39">
        <f>SUM(Monthly!N97:P97)</f>
        <v>0</v>
      </c>
      <c r="I97" s="39">
        <f>SUM(Monthly!Q97:S97)</f>
        <v>0</v>
      </c>
      <c r="J97" s="39">
        <f>SUM(Monthly!T97:V97)</f>
        <v>0</v>
      </c>
      <c r="K97" s="39">
        <f>SUM(Monthly!W97:Y97)</f>
        <v>0</v>
      </c>
      <c r="L97" s="39">
        <f>SUM(Monthly!Z97:AB97)</f>
        <v>0</v>
      </c>
      <c r="M97" s="39">
        <f>SUM(Monthly!AC97:AE97)</f>
        <v>0</v>
      </c>
      <c r="N97" s="39">
        <f>SUM(Monthly!AF97:AH97)</f>
        <v>0</v>
      </c>
      <c r="O97" s="39">
        <f>SUM(Monthly!AI97:AK97)</f>
        <v>0</v>
      </c>
      <c r="P97" s="39">
        <f>SUM(Monthly!AL97:AN97)</f>
        <v>0</v>
      </c>
      <c r="Q97" s="39">
        <f>SUM(Monthly!AO97:AQ97)</f>
        <v>0</v>
      </c>
      <c r="R97" s="39">
        <f>SUM(Monthly!AR97:AT97)</f>
        <v>0</v>
      </c>
      <c r="S97" s="39">
        <f>SUM(Monthly!AU97:AW97)</f>
        <v>0</v>
      </c>
      <c r="T97" s="39">
        <f>SUM(Monthly!AX97:AZ97)</f>
        <v>0</v>
      </c>
      <c r="U97" s="39">
        <f>SUM(Monthly!BA97:BC97)</f>
        <v>0</v>
      </c>
      <c r="V97" s="39">
        <f>SUM(Monthly!BD97:BF97)</f>
        <v>0</v>
      </c>
      <c r="W97" s="39">
        <f>SUM(Monthly!BG97:BI97)</f>
        <v>0</v>
      </c>
      <c r="X97" s="39">
        <f>SUM(Monthly!BJ97:BL97)</f>
        <v>0</v>
      </c>
      <c r="Y97" s="39">
        <f>SUM(Monthly!BM97:BO97)</f>
        <v>0</v>
      </c>
      <c r="Z97" s="39">
        <f>SUM(Monthly!BP97:BR97)</f>
        <v>0</v>
      </c>
      <c r="AA97" s="39">
        <f>SUM(Monthly!BS97:BU97)</f>
        <v>0</v>
      </c>
      <c r="AB97" s="39">
        <f>SUM(Monthly!BV97:BX97)</f>
        <v>0</v>
      </c>
      <c r="AC97" s="39">
        <f>SUM(Monthly!BY97:CA97)</f>
        <v>0</v>
      </c>
      <c r="AD97" s="39">
        <f>SUM(Monthly!CB97:CD97)</f>
        <v>0</v>
      </c>
      <c r="AE97" s="39">
        <f>SUM(Monthly!CE97:CG97)</f>
        <v>0</v>
      </c>
      <c r="AF97" s="39">
        <f>SUM(Monthly!CH97:CJ97)</f>
        <v>0</v>
      </c>
      <c r="AG97" s="39">
        <f>SUM(Monthly!CK97:CM97)</f>
        <v>0</v>
      </c>
      <c r="AH97" s="39">
        <f>SUM(Monthly!CN97:CP97)</f>
        <v>0</v>
      </c>
      <c r="AI97" s="39">
        <f>SUM(Monthly!CQ97:CS97)</f>
        <v>0</v>
      </c>
      <c r="AJ97" s="39">
        <f>SUM(Monthly!CT97:CV97)</f>
        <v>0</v>
      </c>
      <c r="AK97" s="39">
        <f>SUM(Monthly!CW97:CY97)</f>
        <v>0</v>
      </c>
      <c r="AL97" s="39">
        <f>SUM(Monthly!CZ97:DB97)</f>
        <v>0</v>
      </c>
      <c r="AM97" s="39">
        <f>SUM(Monthly!DC97:DE97)</f>
        <v>0</v>
      </c>
      <c r="AN97" s="39">
        <f>SUM(Monthly!DF97:DH97)</f>
        <v>0</v>
      </c>
      <c r="AO97" s="39">
        <f>SUM(Monthly!DI97:DK97)</f>
        <v>0</v>
      </c>
      <c r="AP97" s="39">
        <f>SUM(Monthly!DL97:DN97)</f>
        <v>0</v>
      </c>
      <c r="AQ97" s="39">
        <f>SUM(Monthly!DO97:DQ97)</f>
        <v>0</v>
      </c>
      <c r="AR97" s="39">
        <f>SUM(Monthly!DR97:DT97)</f>
        <v>0</v>
      </c>
      <c r="AS97" s="39">
        <f>SUM(Monthly!DU97:DW97)</f>
        <v>0</v>
      </c>
      <c r="AT97" s="39"/>
      <c r="AU97" s="39"/>
      <c r="AV97" s="39"/>
    </row>
    <row r="98" spans="1:48" x14ac:dyDescent="0.2">
      <c r="A98" s="18"/>
      <c r="B98" s="18"/>
      <c r="C98" s="18"/>
      <c r="D98" s="18" t="s">
        <v>54</v>
      </c>
      <c r="E98" s="39">
        <f>SUM(Monthly!E98:G98)</f>
        <v>0</v>
      </c>
      <c r="F98" s="39">
        <f>SUM(Monthly!H98:J98)</f>
        <v>0</v>
      </c>
      <c r="G98" s="39">
        <f>SUM(Monthly!K98:M98)</f>
        <v>0</v>
      </c>
      <c r="H98" s="39">
        <f>SUM(Monthly!N98:P98)</f>
        <v>0</v>
      </c>
      <c r="I98" s="39">
        <f>SUM(Monthly!Q98:S98)</f>
        <v>0</v>
      </c>
      <c r="J98" s="39">
        <f>SUM(Monthly!T98:V98)</f>
        <v>0</v>
      </c>
      <c r="K98" s="39">
        <f>SUM(Monthly!W98:Y98)</f>
        <v>0</v>
      </c>
      <c r="L98" s="39">
        <f>SUM(Monthly!Z98:AB98)</f>
        <v>0</v>
      </c>
      <c r="M98" s="39">
        <f>SUM(Monthly!AC98:AE98)</f>
        <v>0</v>
      </c>
      <c r="N98" s="39">
        <f>SUM(Monthly!AF98:AH98)</f>
        <v>0</v>
      </c>
      <c r="O98" s="39">
        <f>SUM(Monthly!AI98:AK98)</f>
        <v>0</v>
      </c>
      <c r="P98" s="39">
        <f>SUM(Monthly!AL98:AN98)</f>
        <v>0</v>
      </c>
      <c r="Q98" s="39">
        <f>SUM(Monthly!AO98:AQ98)</f>
        <v>0</v>
      </c>
      <c r="R98" s="39">
        <f>SUM(Monthly!AR98:AT98)</f>
        <v>0</v>
      </c>
      <c r="S98" s="39">
        <f>SUM(Monthly!AU98:AW98)</f>
        <v>0</v>
      </c>
      <c r="T98" s="39">
        <f>SUM(Monthly!AX98:AZ98)</f>
        <v>0</v>
      </c>
      <c r="U98" s="39">
        <f>SUM(Monthly!BA98:BC98)</f>
        <v>0</v>
      </c>
      <c r="V98" s="39">
        <f>SUM(Monthly!BD98:BF98)</f>
        <v>0</v>
      </c>
      <c r="W98" s="39">
        <f>SUM(Monthly!BG98:BI98)</f>
        <v>0</v>
      </c>
      <c r="X98" s="39">
        <f>SUM(Monthly!BJ98:BL98)</f>
        <v>0</v>
      </c>
      <c r="Y98" s="39">
        <f>SUM(Monthly!BM98:BO98)</f>
        <v>0</v>
      </c>
      <c r="Z98" s="39">
        <f>SUM(Monthly!BP98:BR98)</f>
        <v>0</v>
      </c>
      <c r="AA98" s="39">
        <f>SUM(Monthly!BS98:BU98)</f>
        <v>0</v>
      </c>
      <c r="AB98" s="39">
        <f>SUM(Monthly!BV98:BX98)</f>
        <v>0</v>
      </c>
      <c r="AC98" s="39">
        <f>SUM(Monthly!BY98:CA98)</f>
        <v>0</v>
      </c>
      <c r="AD98" s="39">
        <f>SUM(Monthly!CB98:CD98)</f>
        <v>0</v>
      </c>
      <c r="AE98" s="39">
        <f>SUM(Monthly!CE98:CG98)</f>
        <v>0</v>
      </c>
      <c r="AF98" s="39">
        <f>SUM(Monthly!CH98:CJ98)</f>
        <v>0</v>
      </c>
      <c r="AG98" s="39">
        <f>SUM(Monthly!CK98:CM98)</f>
        <v>0</v>
      </c>
      <c r="AH98" s="39">
        <f>SUM(Monthly!CN98:CP98)</f>
        <v>0</v>
      </c>
      <c r="AI98" s="39">
        <f>SUM(Monthly!CQ98:CS98)</f>
        <v>0</v>
      </c>
      <c r="AJ98" s="39">
        <f>SUM(Monthly!CT98:CV98)</f>
        <v>0</v>
      </c>
      <c r="AK98" s="39">
        <f>SUM(Monthly!CW98:CY98)</f>
        <v>0</v>
      </c>
      <c r="AL98" s="39">
        <f>SUM(Monthly!CZ98:DB98)</f>
        <v>0</v>
      </c>
      <c r="AM98" s="39">
        <f>SUM(Monthly!DC98:DE98)</f>
        <v>0</v>
      </c>
      <c r="AN98" s="39">
        <f>SUM(Monthly!DF98:DH98)</f>
        <v>0</v>
      </c>
      <c r="AO98" s="39">
        <f>SUM(Monthly!DI98:DK98)</f>
        <v>0</v>
      </c>
      <c r="AP98" s="39">
        <f>SUM(Monthly!DL98:DN98)</f>
        <v>0</v>
      </c>
      <c r="AQ98" s="39">
        <f>SUM(Monthly!DO98:DQ98)</f>
        <v>0</v>
      </c>
      <c r="AR98" s="39">
        <f>SUM(Monthly!DR98:DT98)</f>
        <v>0</v>
      </c>
      <c r="AS98" s="39">
        <f>SUM(Monthly!DU98:DW98)</f>
        <v>0</v>
      </c>
      <c r="AT98" s="39"/>
      <c r="AU98" s="39"/>
      <c r="AV98" s="39"/>
    </row>
    <row r="99" spans="1:48" x14ac:dyDescent="0.2">
      <c r="D99" t="s">
        <v>55</v>
      </c>
      <c r="E99" s="39">
        <f>SUM(Monthly!E99:G99)</f>
        <v>0</v>
      </c>
      <c r="F99" s="39">
        <f>SUM(Monthly!H99:J99)</f>
        <v>0</v>
      </c>
      <c r="G99" s="39">
        <f>SUM(Monthly!K99:M99)</f>
        <v>0</v>
      </c>
      <c r="H99" s="39">
        <f>SUM(Monthly!N99:P99)</f>
        <v>0</v>
      </c>
      <c r="I99" s="39">
        <f>SUM(Monthly!Q99:S99)</f>
        <v>0</v>
      </c>
      <c r="J99" s="39">
        <f>SUM(Monthly!T99:V99)</f>
        <v>0</v>
      </c>
      <c r="K99" s="39">
        <f>SUM(Monthly!W99:Y99)</f>
        <v>0</v>
      </c>
      <c r="L99" s="39">
        <f>SUM(Monthly!Z99:AB99)</f>
        <v>0</v>
      </c>
      <c r="M99" s="39">
        <f>SUM(Monthly!AC99:AE99)</f>
        <v>0</v>
      </c>
      <c r="N99" s="39">
        <f>SUM(Monthly!AF99:AH99)</f>
        <v>0</v>
      </c>
      <c r="O99" s="39">
        <f>SUM(Monthly!AI99:AK99)</f>
        <v>0</v>
      </c>
      <c r="P99" s="39">
        <f>SUM(Monthly!AL99:AN99)</f>
        <v>0</v>
      </c>
      <c r="Q99" s="39">
        <f>SUM(Monthly!AO99:AQ99)</f>
        <v>0</v>
      </c>
      <c r="R99" s="39">
        <f>SUM(Monthly!AR99:AT99)</f>
        <v>0</v>
      </c>
      <c r="S99" s="39">
        <f>SUM(Monthly!AU99:AW99)</f>
        <v>0</v>
      </c>
      <c r="T99" s="39">
        <f>SUM(Monthly!AX99:AZ99)</f>
        <v>0</v>
      </c>
      <c r="U99" s="39">
        <f>SUM(Monthly!BA99:BC99)</f>
        <v>0</v>
      </c>
      <c r="V99" s="39">
        <f>SUM(Monthly!BD99:BF99)</f>
        <v>0</v>
      </c>
      <c r="W99" s="39">
        <f>SUM(Monthly!BG99:BI99)</f>
        <v>0</v>
      </c>
      <c r="X99" s="39">
        <f>SUM(Monthly!BJ99:BL99)</f>
        <v>0</v>
      </c>
      <c r="Y99" s="39">
        <f>SUM(Monthly!BM99:BO99)</f>
        <v>0</v>
      </c>
      <c r="Z99" s="39">
        <f>SUM(Monthly!BP99:BR99)</f>
        <v>0</v>
      </c>
      <c r="AA99" s="39">
        <f>SUM(Monthly!BS99:BU99)</f>
        <v>0</v>
      </c>
      <c r="AB99" s="39">
        <f>SUM(Monthly!BV99:BX99)</f>
        <v>0</v>
      </c>
      <c r="AC99" s="39">
        <f>SUM(Monthly!BY99:CA99)</f>
        <v>0</v>
      </c>
      <c r="AD99" s="39">
        <f>SUM(Monthly!CB99:CD99)</f>
        <v>0</v>
      </c>
      <c r="AE99" s="39">
        <f>SUM(Monthly!CE99:CG99)</f>
        <v>0</v>
      </c>
      <c r="AF99" s="39">
        <f>SUM(Monthly!CH99:CJ99)</f>
        <v>0</v>
      </c>
      <c r="AG99" s="39">
        <f>SUM(Monthly!CK99:CM99)</f>
        <v>0</v>
      </c>
      <c r="AH99" s="39">
        <f>SUM(Monthly!CN99:CP99)</f>
        <v>0</v>
      </c>
      <c r="AI99" s="39">
        <f>SUM(Monthly!CQ99:CS99)</f>
        <v>0</v>
      </c>
      <c r="AJ99" s="39">
        <f>SUM(Monthly!CT99:CV99)</f>
        <v>0</v>
      </c>
      <c r="AK99" s="39">
        <f>SUM(Monthly!CW99:CY99)</f>
        <v>0</v>
      </c>
      <c r="AL99" s="39">
        <f>SUM(Monthly!CZ99:DB99)</f>
        <v>0</v>
      </c>
      <c r="AM99" s="39">
        <f>SUM(Monthly!DC99:DE99)</f>
        <v>0</v>
      </c>
      <c r="AN99" s="39">
        <f>SUM(Monthly!DF99:DH99)</f>
        <v>0</v>
      </c>
      <c r="AO99" s="39">
        <f>SUM(Monthly!DI99:DK99)</f>
        <v>0</v>
      </c>
      <c r="AP99" s="39">
        <f>SUM(Monthly!DL99:DN99)</f>
        <v>0</v>
      </c>
      <c r="AQ99" s="39">
        <f>SUM(Monthly!DO99:DQ99)</f>
        <v>0</v>
      </c>
      <c r="AR99" s="39">
        <f>SUM(Monthly!DR99:DT99)</f>
        <v>0</v>
      </c>
      <c r="AS99" s="39">
        <f>SUM(Monthly!DU99:DW99)</f>
        <v>0</v>
      </c>
      <c r="AT99" s="39"/>
      <c r="AU99" s="39"/>
      <c r="AV99" s="39"/>
    </row>
    <row r="100" spans="1:48" x14ac:dyDescent="0.2">
      <c r="D100" t="s">
        <v>401</v>
      </c>
      <c r="E100" s="39">
        <f>SUM(Monthly!E100:G100)</f>
        <v>0</v>
      </c>
      <c r="F100" s="39">
        <f>SUM(Monthly!H100:J100)</f>
        <v>0</v>
      </c>
      <c r="G100" s="39">
        <f>SUM(Monthly!K100:M100)</f>
        <v>0</v>
      </c>
      <c r="H100" s="39">
        <f>SUM(Monthly!N100:P100)</f>
        <v>0</v>
      </c>
      <c r="I100" s="39">
        <f>SUM(Monthly!Q100:S100)</f>
        <v>0</v>
      </c>
      <c r="J100" s="39">
        <f>SUM(Monthly!T100:V100)</f>
        <v>0</v>
      </c>
      <c r="K100" s="39">
        <f>SUM(Monthly!W100:Y100)</f>
        <v>0</v>
      </c>
      <c r="L100" s="39">
        <f>SUM(Monthly!Z100:AB100)</f>
        <v>0</v>
      </c>
      <c r="M100" s="39">
        <f>SUM(Monthly!AC100:AE100)</f>
        <v>0</v>
      </c>
      <c r="N100" s="39">
        <f>SUM(Monthly!AF100:AH100)</f>
        <v>0</v>
      </c>
      <c r="O100" s="39">
        <f>SUM(Monthly!AI100:AK100)</f>
        <v>0</v>
      </c>
      <c r="P100" s="39">
        <f>SUM(Monthly!AL100:AN100)</f>
        <v>0</v>
      </c>
      <c r="Q100" s="39">
        <f>SUM(Monthly!AO100:AQ100)</f>
        <v>0</v>
      </c>
      <c r="R100" s="39">
        <f>SUM(Monthly!AR100:AT100)</f>
        <v>0</v>
      </c>
      <c r="S100" s="39">
        <f>SUM(Monthly!AU100:AW100)</f>
        <v>0</v>
      </c>
      <c r="T100" s="39">
        <f>SUM(Monthly!AX100:AZ100)</f>
        <v>0</v>
      </c>
      <c r="U100" s="39">
        <f>SUM(Monthly!BA100:BC100)</f>
        <v>0</v>
      </c>
      <c r="V100" s="39">
        <f>SUM(Monthly!BD100:BF100)</f>
        <v>0</v>
      </c>
      <c r="W100" s="39">
        <f>SUM(Monthly!BG100:BI100)</f>
        <v>0</v>
      </c>
      <c r="X100" s="39">
        <f>SUM(Monthly!BJ100:BL100)</f>
        <v>0</v>
      </c>
      <c r="Y100" s="39">
        <f>SUM(Monthly!BM100:BO100)</f>
        <v>0</v>
      </c>
      <c r="Z100" s="39">
        <f>SUM(Monthly!BP100:BR100)</f>
        <v>0</v>
      </c>
      <c r="AA100" s="39">
        <f>SUM(Monthly!BS100:BU100)</f>
        <v>0</v>
      </c>
      <c r="AB100" s="39">
        <f>SUM(Monthly!BV100:BX100)</f>
        <v>0</v>
      </c>
      <c r="AC100" s="39">
        <f>SUM(Monthly!BY100:CA100)</f>
        <v>0</v>
      </c>
      <c r="AD100" s="39">
        <f>SUM(Monthly!CB100:CD100)</f>
        <v>0</v>
      </c>
      <c r="AE100" s="39">
        <f>SUM(Monthly!CE100:CG100)</f>
        <v>0</v>
      </c>
      <c r="AF100" s="39">
        <f>SUM(Monthly!CH100:CJ100)</f>
        <v>0</v>
      </c>
      <c r="AG100" s="39">
        <f>SUM(Monthly!CK100:CM100)</f>
        <v>0</v>
      </c>
      <c r="AH100" s="39">
        <f>SUM(Monthly!CN100:CP100)</f>
        <v>0</v>
      </c>
      <c r="AI100" s="39">
        <f>SUM(Monthly!CQ100:CS100)</f>
        <v>0</v>
      </c>
      <c r="AJ100" s="39">
        <f>SUM(Monthly!CT100:CV100)</f>
        <v>0</v>
      </c>
      <c r="AK100" s="39">
        <f>SUM(Monthly!CW100:CY100)</f>
        <v>0</v>
      </c>
      <c r="AL100" s="39">
        <f>SUM(Monthly!CZ100:DB100)</f>
        <v>0</v>
      </c>
      <c r="AM100" s="39">
        <f>SUM(Monthly!DC100:DE100)</f>
        <v>0</v>
      </c>
      <c r="AN100" s="39">
        <f>SUM(Monthly!DF100:DH100)</f>
        <v>0</v>
      </c>
      <c r="AO100" s="39">
        <f>SUM(Monthly!DI100:DK100)</f>
        <v>0</v>
      </c>
      <c r="AP100" s="39">
        <f>SUM(Monthly!DL100:DN100)</f>
        <v>0</v>
      </c>
      <c r="AQ100" s="39">
        <f>SUM(Monthly!DO100:DQ100)</f>
        <v>0</v>
      </c>
      <c r="AR100" s="39">
        <f>SUM(Monthly!DR100:DT100)</f>
        <v>0</v>
      </c>
      <c r="AS100" s="39">
        <f>SUM(Monthly!DU100:DW100)</f>
        <v>0</v>
      </c>
      <c r="AT100" s="39"/>
      <c r="AU100" s="39"/>
      <c r="AV100" s="39"/>
    </row>
    <row r="101" spans="1:48" x14ac:dyDescent="0.2"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</row>
    <row r="102" spans="1:48" x14ac:dyDescent="0.2">
      <c r="A102" s="2" t="s">
        <v>56</v>
      </c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</row>
    <row r="103" spans="1:48" x14ac:dyDescent="0.2">
      <c r="B103" s="2" t="s">
        <v>57</v>
      </c>
      <c r="E103" s="39">
        <f ca="1">SUM(Monthly!E103:G103)</f>
        <v>0</v>
      </c>
      <c r="F103" s="39">
        <f ca="1">SUM(Monthly!H103:J103)</f>
        <v>0</v>
      </c>
      <c r="G103" s="39">
        <f ca="1">SUM(Monthly!K103:M103)</f>
        <v>0</v>
      </c>
      <c r="H103" s="39">
        <f ca="1">SUM(Monthly!N103:P103)</f>
        <v>0</v>
      </c>
      <c r="I103" s="39">
        <f ca="1">SUM(Monthly!Q103:S103)</f>
        <v>0</v>
      </c>
      <c r="J103" s="39">
        <f ca="1">SUM(Monthly!T103:V103)</f>
        <v>0</v>
      </c>
      <c r="K103" s="39">
        <f ca="1">SUM(Monthly!W103:Y103)</f>
        <v>0</v>
      </c>
      <c r="L103" s="39">
        <f ca="1">SUM(Monthly!Z103:AB103)</f>
        <v>0</v>
      </c>
      <c r="M103" s="39">
        <f ca="1">SUM(Monthly!AC103:AE103)</f>
        <v>0</v>
      </c>
      <c r="N103" s="39">
        <f ca="1">SUM(Monthly!AF103:AH103)</f>
        <v>0</v>
      </c>
      <c r="O103" s="39">
        <f ca="1">SUM(Monthly!AI103:AK103)</f>
        <v>0</v>
      </c>
      <c r="P103" s="39">
        <f ca="1">SUM(Monthly!AL103:AN103)</f>
        <v>0</v>
      </c>
      <c r="Q103" s="39">
        <f ca="1">SUM(Monthly!AO103:AQ103)</f>
        <v>0</v>
      </c>
      <c r="R103" s="39">
        <f ca="1">SUM(Monthly!AR103:AT103)</f>
        <v>0</v>
      </c>
      <c r="S103" s="39">
        <f ca="1">SUM(Monthly!AU103:AW103)</f>
        <v>0</v>
      </c>
      <c r="T103" s="39">
        <f ca="1">SUM(Monthly!AX103:AZ103)</f>
        <v>0</v>
      </c>
      <c r="U103" s="39">
        <f ca="1">SUM(Monthly!BA103:BC103)</f>
        <v>0</v>
      </c>
      <c r="V103" s="39">
        <f ca="1">SUM(Monthly!BD103:BF103)</f>
        <v>0</v>
      </c>
      <c r="W103" s="39">
        <f ca="1">SUM(Monthly!BG103:BI103)</f>
        <v>0</v>
      </c>
      <c r="X103" s="39">
        <f ca="1">SUM(Monthly!BJ103:BL103)</f>
        <v>0</v>
      </c>
      <c r="Y103" s="39">
        <f ca="1">SUM(Monthly!BM103:BO103)</f>
        <v>0</v>
      </c>
      <c r="Z103" s="39">
        <f ca="1">SUM(Monthly!BP103:BR103)</f>
        <v>0</v>
      </c>
      <c r="AA103" s="39">
        <f ca="1">SUM(Monthly!BS103:BU103)</f>
        <v>0</v>
      </c>
      <c r="AB103" s="39">
        <f ca="1">SUM(Monthly!BV103:BX103)</f>
        <v>0</v>
      </c>
      <c r="AC103" s="39">
        <f ca="1">SUM(Monthly!BY103:CA103)</f>
        <v>0</v>
      </c>
      <c r="AD103" s="39">
        <f ca="1">SUM(Monthly!CB103:CD103)</f>
        <v>0</v>
      </c>
      <c r="AE103" s="39">
        <f ca="1">SUM(Monthly!CE103:CG103)</f>
        <v>0</v>
      </c>
      <c r="AF103" s="39">
        <f ca="1">SUM(Monthly!CH103:CJ103)</f>
        <v>0</v>
      </c>
      <c r="AG103" s="39">
        <f ca="1">SUM(Monthly!CK103:CM103)</f>
        <v>0</v>
      </c>
      <c r="AH103" s="39">
        <f ca="1">SUM(Monthly!CN103:CP103)</f>
        <v>0</v>
      </c>
      <c r="AI103" s="39">
        <f ca="1">SUM(Monthly!CQ103:CS103)</f>
        <v>0</v>
      </c>
      <c r="AJ103" s="39">
        <f ca="1">SUM(Monthly!CT103:CV103)</f>
        <v>0</v>
      </c>
      <c r="AK103" s="39">
        <f ca="1">SUM(Monthly!CW103:CY103)</f>
        <v>0</v>
      </c>
      <c r="AL103" s="39">
        <f ca="1">SUM(Monthly!CZ103:DB103)</f>
        <v>0</v>
      </c>
      <c r="AM103" s="39">
        <f ca="1">SUM(Monthly!DC103:DE103)</f>
        <v>0</v>
      </c>
      <c r="AN103" s="39">
        <f ca="1">SUM(Monthly!DF103:DH103)</f>
        <v>0</v>
      </c>
      <c r="AO103" s="39">
        <f ca="1">SUM(Monthly!DI103:DK103)</f>
        <v>0</v>
      </c>
      <c r="AP103" s="39">
        <f ca="1">SUM(Monthly!DL103:DN103)</f>
        <v>0</v>
      </c>
      <c r="AQ103" s="39">
        <f ca="1">SUM(Monthly!DO103:DQ103)</f>
        <v>0</v>
      </c>
      <c r="AR103" s="39">
        <f ca="1">SUM(Monthly!DR103:DT103)</f>
        <v>0</v>
      </c>
      <c r="AS103" s="39">
        <f ca="1">SUM(Monthly!DU103:DW103)</f>
        <v>0</v>
      </c>
      <c r="AT103" s="39"/>
      <c r="AU103" s="39"/>
      <c r="AV103" s="39"/>
    </row>
    <row r="104" spans="1:48" x14ac:dyDescent="0.2"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</row>
    <row r="105" spans="1:48" x14ac:dyDescent="0.2">
      <c r="A105" s="2" t="s">
        <v>58</v>
      </c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</row>
    <row r="106" spans="1:48" x14ac:dyDescent="0.2">
      <c r="B106" s="2" t="s">
        <v>59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</row>
    <row r="107" spans="1:48" x14ac:dyDescent="0.2">
      <c r="A107" s="18"/>
      <c r="B107" s="18" t="s">
        <v>60</v>
      </c>
      <c r="C107" s="18"/>
      <c r="D107" s="18"/>
      <c r="E107" s="39">
        <f>SUM(Monthly!E107:G107)</f>
        <v>0</v>
      </c>
      <c r="F107" s="39">
        <f>SUM(Monthly!H107:J107)</f>
        <v>0</v>
      </c>
      <c r="G107" s="39">
        <f>SUM(Monthly!K107:M107)</f>
        <v>0</v>
      </c>
      <c r="H107" s="39">
        <f>SUM(Monthly!N107:P107)</f>
        <v>0</v>
      </c>
      <c r="I107" s="39">
        <f>SUM(Monthly!Q107:S107)</f>
        <v>0</v>
      </c>
      <c r="J107" s="39">
        <f>SUM(Monthly!T107:V107)</f>
        <v>0</v>
      </c>
      <c r="K107" s="39">
        <f>SUM(Monthly!W107:Y107)</f>
        <v>0</v>
      </c>
      <c r="L107" s="39">
        <f>SUM(Monthly!Z107:AB107)</f>
        <v>0</v>
      </c>
      <c r="M107" s="39">
        <f>SUM(Monthly!AC107:AE107)</f>
        <v>0</v>
      </c>
      <c r="N107" s="39">
        <f>SUM(Monthly!AF107:AH107)</f>
        <v>0</v>
      </c>
      <c r="O107" s="39">
        <f>SUM(Monthly!AI107:AK107)</f>
        <v>0</v>
      </c>
      <c r="P107" s="39">
        <f>SUM(Monthly!AL107:AN107)</f>
        <v>0</v>
      </c>
      <c r="Q107" s="39">
        <f>SUM(Monthly!AO107:AQ107)</f>
        <v>0</v>
      </c>
      <c r="R107" s="39">
        <f>SUM(Monthly!AR107:AT107)</f>
        <v>0</v>
      </c>
      <c r="S107" s="39">
        <f>SUM(Monthly!AU107:AW107)</f>
        <v>0</v>
      </c>
      <c r="T107" s="39">
        <f>SUM(Monthly!AX107:AZ107)</f>
        <v>0</v>
      </c>
      <c r="U107" s="39">
        <f>SUM(Monthly!BA107:BC107)</f>
        <v>0</v>
      </c>
      <c r="V107" s="39">
        <f>SUM(Monthly!BD107:BF107)</f>
        <v>0</v>
      </c>
      <c r="W107" s="39">
        <f>SUM(Monthly!BG107:BI107)</f>
        <v>0</v>
      </c>
      <c r="X107" s="39">
        <f>SUM(Monthly!BJ107:BL107)</f>
        <v>0</v>
      </c>
      <c r="Y107" s="39">
        <f>SUM(Monthly!BM107:BO107)</f>
        <v>0</v>
      </c>
      <c r="Z107" s="39">
        <f>SUM(Monthly!BP107:BR107)</f>
        <v>0</v>
      </c>
      <c r="AA107" s="39">
        <f>SUM(Monthly!BS107:BU107)</f>
        <v>0</v>
      </c>
      <c r="AB107" s="39">
        <f>SUM(Monthly!BV107:BX107)</f>
        <v>0</v>
      </c>
      <c r="AC107" s="39">
        <f>SUM(Monthly!BY107:CA107)</f>
        <v>0</v>
      </c>
      <c r="AD107" s="39">
        <f>SUM(Monthly!CB107:CD107)</f>
        <v>0</v>
      </c>
      <c r="AE107" s="39">
        <f>SUM(Monthly!CE107:CG107)</f>
        <v>0</v>
      </c>
      <c r="AF107" s="39">
        <f>SUM(Monthly!CH107:CJ107)</f>
        <v>0</v>
      </c>
      <c r="AG107" s="39">
        <f>SUM(Monthly!CK107:CM107)</f>
        <v>0</v>
      </c>
      <c r="AH107" s="39">
        <f>SUM(Monthly!CN107:CP107)</f>
        <v>0</v>
      </c>
      <c r="AI107" s="39">
        <f>SUM(Monthly!CQ107:CS107)</f>
        <v>0</v>
      </c>
      <c r="AJ107" s="39">
        <f>SUM(Monthly!CT107:CV107)</f>
        <v>0</v>
      </c>
      <c r="AK107" s="39">
        <f>SUM(Monthly!CW107:CY107)</f>
        <v>0</v>
      </c>
      <c r="AL107" s="39">
        <f>SUM(Monthly!CZ107:DB107)</f>
        <v>0</v>
      </c>
      <c r="AM107" s="39">
        <f>SUM(Monthly!DC107:DE107)</f>
        <v>0</v>
      </c>
      <c r="AN107" s="39">
        <f>SUM(Monthly!DF107:DH107)</f>
        <v>0</v>
      </c>
      <c r="AO107" s="39">
        <f>SUM(Monthly!DI107:DK107)</f>
        <v>0</v>
      </c>
      <c r="AP107" s="39">
        <f>SUM(Monthly!DL107:DN107)</f>
        <v>0</v>
      </c>
      <c r="AQ107" s="39">
        <f>SUM(Monthly!DO107:DQ107)</f>
        <v>0</v>
      </c>
      <c r="AR107" s="39">
        <f>SUM(Monthly!DR107:DT107)</f>
        <v>0</v>
      </c>
      <c r="AS107" s="39">
        <f>SUM(Monthly!DU107:DW107)</f>
        <v>0</v>
      </c>
      <c r="AT107" s="39"/>
      <c r="AU107" s="39"/>
      <c r="AV107" s="39"/>
    </row>
    <row r="108" spans="1:48" x14ac:dyDescent="0.2">
      <c r="B108" t="s">
        <v>9</v>
      </c>
      <c r="E108" s="39">
        <f>SUM(Monthly!E108:G108)</f>
        <v>0</v>
      </c>
      <c r="F108" s="39">
        <f>SUM(Monthly!H108:J108)</f>
        <v>0</v>
      </c>
      <c r="G108" s="39">
        <f>SUM(Monthly!K108:M108)</f>
        <v>0</v>
      </c>
      <c r="H108" s="39">
        <f>SUM(Monthly!N108:P108)</f>
        <v>0</v>
      </c>
      <c r="I108" s="39">
        <f>SUM(Monthly!Q108:S108)</f>
        <v>0</v>
      </c>
      <c r="J108" s="39">
        <f>SUM(Monthly!T108:V108)</f>
        <v>0</v>
      </c>
      <c r="K108" s="39">
        <f>SUM(Monthly!W108:Y108)</f>
        <v>0</v>
      </c>
      <c r="L108" s="39">
        <f>SUM(Monthly!Z108:AB108)</f>
        <v>0</v>
      </c>
      <c r="M108" s="39">
        <f>SUM(Monthly!AC108:AE108)</f>
        <v>0</v>
      </c>
      <c r="N108" s="39">
        <f>SUM(Monthly!AF108:AH108)</f>
        <v>0</v>
      </c>
      <c r="O108" s="39">
        <f>SUM(Monthly!AI108:AK108)</f>
        <v>0</v>
      </c>
      <c r="P108" s="39">
        <f>SUM(Monthly!AL108:AN108)</f>
        <v>0</v>
      </c>
      <c r="Q108" s="39">
        <f>SUM(Monthly!AO108:AQ108)</f>
        <v>0</v>
      </c>
      <c r="R108" s="39">
        <f>SUM(Monthly!AR108:AT108)</f>
        <v>0</v>
      </c>
      <c r="S108" s="39">
        <f>SUM(Monthly!AU108:AW108)</f>
        <v>0</v>
      </c>
      <c r="T108" s="39">
        <f>SUM(Monthly!AX108:AZ108)</f>
        <v>0</v>
      </c>
      <c r="U108" s="39">
        <f>SUM(Monthly!BA108:BC108)</f>
        <v>0</v>
      </c>
      <c r="V108" s="39">
        <f>SUM(Monthly!BD108:BF108)</f>
        <v>0</v>
      </c>
      <c r="W108" s="39">
        <f>SUM(Monthly!BG108:BI108)</f>
        <v>0</v>
      </c>
      <c r="X108" s="39">
        <f>SUM(Monthly!BJ108:BL108)</f>
        <v>0</v>
      </c>
      <c r="Y108" s="39">
        <f>SUM(Monthly!BM108:BO108)</f>
        <v>0</v>
      </c>
      <c r="Z108" s="39">
        <f>SUM(Monthly!BP108:BR108)</f>
        <v>0</v>
      </c>
      <c r="AA108" s="39">
        <f>SUM(Monthly!BS108:BU108)</f>
        <v>0</v>
      </c>
      <c r="AB108" s="39">
        <f>SUM(Monthly!BV108:BX108)</f>
        <v>0</v>
      </c>
      <c r="AC108" s="39">
        <f>SUM(Monthly!BY108:CA108)</f>
        <v>0</v>
      </c>
      <c r="AD108" s="39">
        <f>SUM(Monthly!CB108:CD108)</f>
        <v>0</v>
      </c>
      <c r="AE108" s="39">
        <f>SUM(Monthly!CE108:CG108)</f>
        <v>0</v>
      </c>
      <c r="AF108" s="39">
        <f>SUM(Monthly!CH108:CJ108)</f>
        <v>0</v>
      </c>
      <c r="AG108" s="39">
        <f>SUM(Monthly!CK108:CM108)</f>
        <v>0</v>
      </c>
      <c r="AH108" s="39">
        <f>SUM(Monthly!CN108:CP108)</f>
        <v>0</v>
      </c>
      <c r="AI108" s="39">
        <f>SUM(Monthly!CQ108:CS108)</f>
        <v>0</v>
      </c>
      <c r="AJ108" s="39">
        <f>SUM(Monthly!CT108:CV108)</f>
        <v>0</v>
      </c>
      <c r="AK108" s="39">
        <f>SUM(Monthly!CW108:CY108)</f>
        <v>0</v>
      </c>
      <c r="AL108" s="39">
        <f>SUM(Monthly!CZ108:DB108)</f>
        <v>0</v>
      </c>
      <c r="AM108" s="39">
        <f>SUM(Monthly!DC108:DE108)</f>
        <v>0</v>
      </c>
      <c r="AN108" s="39">
        <f>SUM(Monthly!DF108:DH108)</f>
        <v>0</v>
      </c>
      <c r="AO108" s="39">
        <f>SUM(Monthly!DI108:DK108)</f>
        <v>0</v>
      </c>
      <c r="AP108" s="39">
        <f>SUM(Monthly!DL108:DN108)</f>
        <v>0</v>
      </c>
      <c r="AQ108" s="39">
        <f>SUM(Monthly!DO108:DQ108)</f>
        <v>0</v>
      </c>
      <c r="AR108" s="39">
        <f>SUM(Monthly!DR108:DT108)</f>
        <v>0</v>
      </c>
      <c r="AS108" s="39">
        <f>SUM(Monthly!DU108:DW108)</f>
        <v>0</v>
      </c>
      <c r="AT108" s="39"/>
      <c r="AU108" s="39"/>
      <c r="AV108" s="39"/>
    </row>
    <row r="109" spans="1:48" x14ac:dyDescent="0.2"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</row>
    <row r="110" spans="1:48" x14ac:dyDescent="0.2">
      <c r="A110" s="2" t="s">
        <v>56</v>
      </c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</row>
    <row r="111" spans="1:48" x14ac:dyDescent="0.2">
      <c r="B111" s="2" t="s">
        <v>61</v>
      </c>
      <c r="E111" s="39">
        <f>SUM(Monthly!E111:G111)</f>
        <v>0</v>
      </c>
      <c r="F111" s="39">
        <f>SUM(Monthly!H111:J111)</f>
        <v>0</v>
      </c>
      <c r="G111" s="39">
        <f>SUM(Monthly!K111:M111)</f>
        <v>0</v>
      </c>
      <c r="H111" s="39">
        <f>SUM(Monthly!N111:P111)</f>
        <v>0</v>
      </c>
      <c r="I111" s="39">
        <f>SUM(Monthly!Q111:S111)</f>
        <v>0</v>
      </c>
      <c r="J111" s="39">
        <f>SUM(Monthly!T111:V111)</f>
        <v>0</v>
      </c>
      <c r="K111" s="39">
        <f>SUM(Monthly!W111:Y111)</f>
        <v>0</v>
      </c>
      <c r="L111" s="39">
        <f>SUM(Monthly!Z111:AB111)</f>
        <v>0</v>
      </c>
      <c r="M111" s="39">
        <f>SUM(Monthly!AC111:AE111)</f>
        <v>0</v>
      </c>
      <c r="N111" s="39">
        <f>SUM(Monthly!AF111:AH111)</f>
        <v>0</v>
      </c>
      <c r="O111" s="39">
        <f>SUM(Monthly!AI111:AK111)</f>
        <v>0</v>
      </c>
      <c r="P111" s="39">
        <f>SUM(Monthly!AL111:AN111)</f>
        <v>0</v>
      </c>
      <c r="Q111" s="39">
        <f>SUM(Monthly!AO111:AQ111)</f>
        <v>0</v>
      </c>
      <c r="R111" s="39">
        <f>SUM(Monthly!AR111:AT111)</f>
        <v>0</v>
      </c>
      <c r="S111" s="39">
        <f>SUM(Monthly!AU111:AW111)</f>
        <v>0</v>
      </c>
      <c r="T111" s="39">
        <f>SUM(Monthly!AX111:AZ111)</f>
        <v>0</v>
      </c>
      <c r="U111" s="39">
        <f>SUM(Monthly!BA111:BC111)</f>
        <v>0</v>
      </c>
      <c r="V111" s="39">
        <f>SUM(Monthly!BD111:BF111)</f>
        <v>0</v>
      </c>
      <c r="W111" s="39">
        <f>SUM(Monthly!BG111:BI111)</f>
        <v>0</v>
      </c>
      <c r="X111" s="39">
        <f>SUM(Monthly!BJ111:BL111)</f>
        <v>0</v>
      </c>
      <c r="Y111" s="39">
        <f>SUM(Monthly!BM111:BO111)</f>
        <v>0</v>
      </c>
      <c r="Z111" s="39">
        <f>SUM(Monthly!BP111:BR111)</f>
        <v>0</v>
      </c>
      <c r="AA111" s="39">
        <f>SUM(Monthly!BS111:BU111)</f>
        <v>0</v>
      </c>
      <c r="AB111" s="39">
        <f>SUM(Monthly!BV111:BX111)</f>
        <v>0</v>
      </c>
      <c r="AC111" s="39">
        <f>SUM(Monthly!BY111:CA111)</f>
        <v>0</v>
      </c>
      <c r="AD111" s="39">
        <f>SUM(Monthly!CB111:CD111)</f>
        <v>0</v>
      </c>
      <c r="AE111" s="39">
        <f>SUM(Monthly!CE111:CG111)</f>
        <v>0</v>
      </c>
      <c r="AF111" s="39">
        <f>SUM(Monthly!CH111:CJ111)</f>
        <v>0</v>
      </c>
      <c r="AG111" s="39">
        <f>SUM(Monthly!CK111:CM111)</f>
        <v>0</v>
      </c>
      <c r="AH111" s="39">
        <f>SUM(Monthly!CN111:CP111)</f>
        <v>0</v>
      </c>
      <c r="AI111" s="39">
        <f>SUM(Monthly!CQ111:CS111)</f>
        <v>0</v>
      </c>
      <c r="AJ111" s="39">
        <f>SUM(Monthly!CT111:CV111)</f>
        <v>0</v>
      </c>
      <c r="AK111" s="39">
        <f>SUM(Monthly!CW111:CY111)</f>
        <v>0</v>
      </c>
      <c r="AL111" s="39">
        <f>SUM(Monthly!CZ111:DB111)</f>
        <v>0</v>
      </c>
      <c r="AM111" s="39">
        <f>SUM(Monthly!DC111:DE111)</f>
        <v>0</v>
      </c>
      <c r="AN111" s="39">
        <f>SUM(Monthly!DF111:DH111)</f>
        <v>0</v>
      </c>
      <c r="AO111" s="39">
        <f>SUM(Monthly!DI111:DK111)</f>
        <v>0</v>
      </c>
      <c r="AP111" s="39">
        <f>SUM(Monthly!DL111:DN111)</f>
        <v>0</v>
      </c>
      <c r="AQ111" s="39">
        <f>SUM(Monthly!DO111:DQ111)</f>
        <v>0</v>
      </c>
      <c r="AR111" s="39">
        <f>SUM(Monthly!DR111:DT111)</f>
        <v>0</v>
      </c>
      <c r="AS111" s="39">
        <f>SUM(Monthly!DU111:DW111)</f>
        <v>0</v>
      </c>
      <c r="AT111" s="39"/>
      <c r="AU111" s="39"/>
      <c r="AV111" s="39"/>
    </row>
    <row r="112" spans="1:48" x14ac:dyDescent="0.2">
      <c r="B112" s="2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</row>
    <row r="113" spans="1:48" x14ac:dyDescent="0.2">
      <c r="A113" s="27" t="s">
        <v>184</v>
      </c>
      <c r="B113" s="2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</row>
    <row r="114" spans="1:48" x14ac:dyDescent="0.2">
      <c r="B114" s="2" t="s">
        <v>185</v>
      </c>
      <c r="E114" s="39">
        <f ca="1">SUM(Monthly!E114:G114)</f>
        <v>0</v>
      </c>
      <c r="F114" s="39">
        <f ca="1">SUM(Monthly!H114:J114)</f>
        <v>0</v>
      </c>
      <c r="G114" s="39">
        <f ca="1">SUM(Monthly!K114:M114)</f>
        <v>0</v>
      </c>
      <c r="H114" s="39">
        <f ca="1">SUM(Monthly!N114:P114)</f>
        <v>0</v>
      </c>
      <c r="I114" s="39">
        <f ca="1">SUM(Monthly!Q114:S114)</f>
        <v>0</v>
      </c>
      <c r="J114" s="39">
        <f ca="1">SUM(Monthly!T114:V114)</f>
        <v>0</v>
      </c>
      <c r="K114" s="39">
        <f ca="1">SUM(Monthly!W114:Y114)</f>
        <v>0</v>
      </c>
      <c r="L114" s="39">
        <f ca="1">SUM(Monthly!Z114:AB114)</f>
        <v>0</v>
      </c>
      <c r="M114" s="39">
        <f ca="1">SUM(Monthly!AC114:AE114)</f>
        <v>0</v>
      </c>
      <c r="N114" s="39">
        <f ca="1">SUM(Monthly!AF114:AH114)</f>
        <v>0</v>
      </c>
      <c r="O114" s="39">
        <f ca="1">SUM(Monthly!AI114:AK114)</f>
        <v>0</v>
      </c>
      <c r="P114" s="39">
        <f ca="1">SUM(Monthly!AL114:AN114)</f>
        <v>0</v>
      </c>
      <c r="Q114" s="39">
        <f ca="1">SUM(Monthly!AO114:AQ114)</f>
        <v>0</v>
      </c>
      <c r="R114" s="39">
        <f ca="1">SUM(Monthly!AR114:AT114)</f>
        <v>0</v>
      </c>
      <c r="S114" s="39">
        <f ca="1">SUM(Monthly!AU114:AW114)</f>
        <v>0</v>
      </c>
      <c r="T114" s="39">
        <f ca="1">SUM(Monthly!AX114:AZ114)</f>
        <v>0</v>
      </c>
      <c r="U114" s="39">
        <f ca="1">SUM(Monthly!BA114:BC114)</f>
        <v>0</v>
      </c>
      <c r="V114" s="39">
        <f ca="1">SUM(Monthly!BD114:BF114)</f>
        <v>0</v>
      </c>
      <c r="W114" s="39">
        <f ca="1">SUM(Monthly!BG114:BI114)</f>
        <v>0</v>
      </c>
      <c r="X114" s="39">
        <f ca="1">SUM(Monthly!BJ114:BL114)</f>
        <v>0</v>
      </c>
      <c r="Y114" s="39">
        <f ca="1">SUM(Monthly!BM114:BO114)</f>
        <v>0</v>
      </c>
      <c r="Z114" s="39">
        <f ca="1">SUM(Monthly!BP114:BR114)</f>
        <v>0</v>
      </c>
      <c r="AA114" s="39">
        <f ca="1">SUM(Monthly!BS114:BU114)</f>
        <v>0</v>
      </c>
      <c r="AB114" s="39">
        <f ca="1">SUM(Monthly!BV114:BX114)</f>
        <v>0</v>
      </c>
      <c r="AC114" s="39">
        <f ca="1">SUM(Monthly!BY114:CA114)</f>
        <v>0</v>
      </c>
      <c r="AD114" s="39">
        <f ca="1">SUM(Monthly!CB114:CD114)</f>
        <v>0</v>
      </c>
      <c r="AE114" s="39">
        <f ca="1">SUM(Monthly!CE114:CG114)</f>
        <v>0</v>
      </c>
      <c r="AF114" s="39">
        <f ca="1">SUM(Monthly!CH114:CJ114)</f>
        <v>0</v>
      </c>
      <c r="AG114" s="39">
        <f ca="1">SUM(Monthly!CK114:CM114)</f>
        <v>0</v>
      </c>
      <c r="AH114" s="39">
        <f ca="1">SUM(Monthly!CN114:CP114)</f>
        <v>0</v>
      </c>
      <c r="AI114" s="39">
        <f ca="1">SUM(Monthly!CQ114:CS114)</f>
        <v>0</v>
      </c>
      <c r="AJ114" s="39">
        <f ca="1">SUM(Monthly!CT114:CV114)</f>
        <v>0</v>
      </c>
      <c r="AK114" s="39">
        <f ca="1">SUM(Monthly!CW114:CY114)</f>
        <v>0</v>
      </c>
      <c r="AL114" s="39">
        <f ca="1">SUM(Monthly!CZ114:DB114)</f>
        <v>0</v>
      </c>
      <c r="AM114" s="39">
        <f ca="1">SUM(Monthly!DC114:DE114)</f>
        <v>0</v>
      </c>
      <c r="AN114" s="39">
        <f ca="1">SUM(Monthly!DF114:DH114)</f>
        <v>0</v>
      </c>
      <c r="AO114" s="39">
        <f ca="1">SUM(Monthly!DI114:DK114)</f>
        <v>0</v>
      </c>
      <c r="AP114" s="39">
        <f ca="1">SUM(Monthly!DL114:DN114)</f>
        <v>0</v>
      </c>
      <c r="AQ114" s="39">
        <f ca="1">SUM(Monthly!DO114:DQ114)</f>
        <v>0</v>
      </c>
      <c r="AR114" s="39">
        <f ca="1">SUM(Monthly!DR114:DT114)</f>
        <v>0</v>
      </c>
      <c r="AS114" s="39">
        <f ca="1">SUM(Monthly!DU114:DW114)</f>
        <v>0</v>
      </c>
      <c r="AT114" s="39"/>
      <c r="AU114" s="39"/>
      <c r="AV114" s="39"/>
    </row>
    <row r="115" spans="1:48" x14ac:dyDescent="0.2"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</row>
    <row r="116" spans="1:48" x14ac:dyDescent="0.2">
      <c r="A116" s="2" t="s">
        <v>62</v>
      </c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</row>
    <row r="117" spans="1:48" x14ac:dyDescent="0.2">
      <c r="B117" s="2" t="s">
        <v>59</v>
      </c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</row>
    <row r="118" spans="1:48" x14ac:dyDescent="0.2">
      <c r="B118" s="11" t="s">
        <v>63</v>
      </c>
      <c r="E118" s="39">
        <f>SUM(Monthly!E118:G118)</f>
        <v>0</v>
      </c>
      <c r="F118" s="39">
        <f>SUM(Monthly!H118:J118)</f>
        <v>0</v>
      </c>
      <c r="G118" s="39">
        <f>SUM(Monthly!K118:M118)</f>
        <v>0</v>
      </c>
      <c r="H118" s="39">
        <f>SUM(Monthly!N118:P118)</f>
        <v>0</v>
      </c>
      <c r="I118" s="39">
        <f>SUM(Monthly!Q118:S118)</f>
        <v>0</v>
      </c>
      <c r="J118" s="39">
        <f>SUM(Monthly!T118:V118)</f>
        <v>0</v>
      </c>
      <c r="K118" s="39">
        <f>SUM(Monthly!W118:Y118)</f>
        <v>0</v>
      </c>
      <c r="L118" s="39">
        <f>SUM(Monthly!Z118:AB118)</f>
        <v>0</v>
      </c>
      <c r="M118" s="39">
        <f>SUM(Monthly!AC118:AE118)</f>
        <v>0</v>
      </c>
      <c r="N118" s="39">
        <f>SUM(Monthly!AF118:AH118)</f>
        <v>0</v>
      </c>
      <c r="O118" s="39">
        <f>SUM(Monthly!AI118:AK118)</f>
        <v>0</v>
      </c>
      <c r="P118" s="39">
        <f>SUM(Monthly!AL118:AN118)</f>
        <v>0</v>
      </c>
      <c r="Q118" s="39">
        <f>SUM(Monthly!AO118:AQ118)</f>
        <v>0</v>
      </c>
      <c r="R118" s="39">
        <f>SUM(Monthly!AR118:AT118)</f>
        <v>0</v>
      </c>
      <c r="S118" s="39">
        <f>SUM(Monthly!AU118:AW118)</f>
        <v>0</v>
      </c>
      <c r="T118" s="39">
        <f>SUM(Monthly!AX118:AZ118)</f>
        <v>0</v>
      </c>
      <c r="U118" s="39">
        <f>SUM(Monthly!BA118:BC118)</f>
        <v>0</v>
      </c>
      <c r="V118" s="39">
        <f>SUM(Monthly!BD118:BF118)</f>
        <v>0</v>
      </c>
      <c r="W118" s="39">
        <f>SUM(Monthly!BG118:BI118)</f>
        <v>0</v>
      </c>
      <c r="X118" s="39">
        <f>SUM(Monthly!BJ118:BL118)</f>
        <v>0</v>
      </c>
      <c r="Y118" s="39">
        <f>SUM(Monthly!BM118:BO118)</f>
        <v>0</v>
      </c>
      <c r="Z118" s="39">
        <f>SUM(Monthly!BP118:BR118)</f>
        <v>0</v>
      </c>
      <c r="AA118" s="39">
        <f>SUM(Monthly!BS118:BU118)</f>
        <v>0</v>
      </c>
      <c r="AB118" s="39">
        <f>SUM(Monthly!BV118:BX118)</f>
        <v>0</v>
      </c>
      <c r="AC118" s="39">
        <f>SUM(Monthly!BY118:CA118)</f>
        <v>0</v>
      </c>
      <c r="AD118" s="39">
        <f>SUM(Monthly!CB118:CD118)</f>
        <v>0</v>
      </c>
      <c r="AE118" s="39">
        <f>SUM(Monthly!CE118:CG118)</f>
        <v>0</v>
      </c>
      <c r="AF118" s="39">
        <f>SUM(Monthly!CH118:CJ118)</f>
        <v>0</v>
      </c>
      <c r="AG118" s="39">
        <f>SUM(Monthly!CK118:CM118)</f>
        <v>0</v>
      </c>
      <c r="AH118" s="39">
        <f>SUM(Monthly!CN118:CP118)</f>
        <v>0</v>
      </c>
      <c r="AI118" s="39">
        <f>SUM(Monthly!CQ118:CS118)</f>
        <v>0</v>
      </c>
      <c r="AJ118" s="39">
        <f>SUM(Monthly!CT118:CV118)</f>
        <v>0</v>
      </c>
      <c r="AK118" s="39">
        <f>SUM(Monthly!CW118:CY118)</f>
        <v>0</v>
      </c>
      <c r="AL118" s="39">
        <f>SUM(Monthly!CZ118:DB118)</f>
        <v>0</v>
      </c>
      <c r="AM118" s="39">
        <f>SUM(Monthly!DC118:DE118)</f>
        <v>0</v>
      </c>
      <c r="AN118" s="39">
        <f>SUM(Monthly!DF118:DH118)</f>
        <v>0</v>
      </c>
      <c r="AO118" s="39">
        <f>SUM(Monthly!DI118:DK118)</f>
        <v>0</v>
      </c>
      <c r="AP118" s="39">
        <f>SUM(Monthly!DL118:DN118)</f>
        <v>0</v>
      </c>
      <c r="AQ118" s="39">
        <f>SUM(Monthly!DO118:DQ118)</f>
        <v>0</v>
      </c>
      <c r="AR118" s="39">
        <f>SUM(Monthly!DR118:DT118)</f>
        <v>0</v>
      </c>
      <c r="AS118" s="39">
        <f>SUM(Monthly!DU118:DW118)</f>
        <v>0</v>
      </c>
      <c r="AT118" s="39"/>
      <c r="AU118" s="39"/>
      <c r="AV118" s="39"/>
    </row>
    <row r="119" spans="1:48" x14ac:dyDescent="0.2">
      <c r="B119" s="11" t="s">
        <v>64</v>
      </c>
      <c r="E119" s="39">
        <f ca="1">SUM(Monthly!E119:G119)</f>
        <v>0</v>
      </c>
      <c r="F119" s="39">
        <f ca="1">SUM(Monthly!H119:J119)</f>
        <v>0</v>
      </c>
      <c r="G119" s="39">
        <f ca="1">SUM(Monthly!K119:M119)</f>
        <v>0</v>
      </c>
      <c r="H119" s="39">
        <f ca="1">SUM(Monthly!N119:P119)</f>
        <v>0</v>
      </c>
      <c r="I119" s="39">
        <f ca="1">SUM(Monthly!Q119:S119)</f>
        <v>0</v>
      </c>
      <c r="J119" s="39">
        <f ca="1">SUM(Monthly!T119:V119)</f>
        <v>0</v>
      </c>
      <c r="K119" s="39">
        <f ca="1">SUM(Monthly!W119:Y119)</f>
        <v>0</v>
      </c>
      <c r="L119" s="39">
        <f ca="1">SUM(Monthly!Z119:AB119)</f>
        <v>0</v>
      </c>
      <c r="M119" s="39">
        <f ca="1">SUM(Monthly!AC119:AE119)</f>
        <v>0</v>
      </c>
      <c r="N119" s="39">
        <f ca="1">SUM(Monthly!AF119:AH119)</f>
        <v>0</v>
      </c>
      <c r="O119" s="39">
        <f ca="1">SUM(Monthly!AI119:AK119)</f>
        <v>0</v>
      </c>
      <c r="P119" s="39">
        <f ca="1">SUM(Monthly!AL119:AN119)</f>
        <v>0</v>
      </c>
      <c r="Q119" s="39">
        <f ca="1">SUM(Monthly!AO119:AQ119)</f>
        <v>0</v>
      </c>
      <c r="R119" s="39">
        <f ca="1">SUM(Monthly!AR119:AT119)</f>
        <v>0</v>
      </c>
      <c r="S119" s="39">
        <f ca="1">SUM(Monthly!AU119:AW119)</f>
        <v>0</v>
      </c>
      <c r="T119" s="39">
        <f ca="1">SUM(Monthly!AX119:AZ119)</f>
        <v>0</v>
      </c>
      <c r="U119" s="39">
        <f ca="1">SUM(Monthly!BA119:BC119)</f>
        <v>0</v>
      </c>
      <c r="V119" s="39">
        <f ca="1">SUM(Monthly!BD119:BF119)</f>
        <v>0</v>
      </c>
      <c r="W119" s="39">
        <f ca="1">SUM(Monthly!BG119:BI119)</f>
        <v>0</v>
      </c>
      <c r="X119" s="39">
        <f ca="1">SUM(Monthly!BJ119:BL119)</f>
        <v>0</v>
      </c>
      <c r="Y119" s="39">
        <f ca="1">SUM(Monthly!BM119:BO119)</f>
        <v>0</v>
      </c>
      <c r="Z119" s="39">
        <f ca="1">SUM(Monthly!BP119:BR119)</f>
        <v>0</v>
      </c>
      <c r="AA119" s="39">
        <f ca="1">SUM(Monthly!BS119:BU119)</f>
        <v>0</v>
      </c>
      <c r="AB119" s="39">
        <f ca="1">SUM(Monthly!BV119:BX119)</f>
        <v>0</v>
      </c>
      <c r="AC119" s="39">
        <f ca="1">SUM(Monthly!BY119:CA119)</f>
        <v>0</v>
      </c>
      <c r="AD119" s="39">
        <f ca="1">SUM(Monthly!CB119:CD119)</f>
        <v>0</v>
      </c>
      <c r="AE119" s="39">
        <f ca="1">SUM(Monthly!CE119:CG119)</f>
        <v>0</v>
      </c>
      <c r="AF119" s="39">
        <f ca="1">SUM(Monthly!CH119:CJ119)</f>
        <v>0</v>
      </c>
      <c r="AG119" s="39">
        <f ca="1">SUM(Monthly!CK119:CM119)</f>
        <v>0</v>
      </c>
      <c r="AH119" s="39">
        <f ca="1">SUM(Monthly!CN119:CP119)</f>
        <v>0</v>
      </c>
      <c r="AI119" s="39">
        <f ca="1">SUM(Monthly!CQ119:CS119)</f>
        <v>0</v>
      </c>
      <c r="AJ119" s="39">
        <f ca="1">SUM(Monthly!CT119:CV119)</f>
        <v>0</v>
      </c>
      <c r="AK119" s="39">
        <f ca="1">SUM(Monthly!CW119:CY119)</f>
        <v>0</v>
      </c>
      <c r="AL119" s="39">
        <f ca="1">SUM(Monthly!CZ119:DB119)</f>
        <v>0</v>
      </c>
      <c r="AM119" s="39">
        <f ca="1">SUM(Monthly!DC119:DE119)</f>
        <v>0</v>
      </c>
      <c r="AN119" s="39">
        <f ca="1">SUM(Monthly!DF119:DH119)</f>
        <v>0</v>
      </c>
      <c r="AO119" s="39">
        <f ca="1">SUM(Monthly!DI119:DK119)</f>
        <v>0</v>
      </c>
      <c r="AP119" s="39">
        <f ca="1">SUM(Monthly!DL119:DN119)</f>
        <v>0</v>
      </c>
      <c r="AQ119" s="39">
        <f ca="1">SUM(Monthly!DO119:DQ119)</f>
        <v>0</v>
      </c>
      <c r="AR119" s="39">
        <f ca="1">SUM(Monthly!DR119:DT119)</f>
        <v>0</v>
      </c>
      <c r="AS119" s="39">
        <f ca="1">SUM(Monthly!DU119:DW119)</f>
        <v>0</v>
      </c>
      <c r="AT119" s="39"/>
      <c r="AU119" s="39"/>
      <c r="AV119" s="39"/>
    </row>
    <row r="120" spans="1:48" x14ac:dyDescent="0.2">
      <c r="B120" s="11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</row>
    <row r="121" spans="1:48" x14ac:dyDescent="0.2">
      <c r="A121" s="27" t="s">
        <v>184</v>
      </c>
      <c r="B121" s="2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</row>
    <row r="122" spans="1:48" x14ac:dyDescent="0.2">
      <c r="B122" s="27" t="str">
        <f>IF('General Data'!$C$8="Y","MEMBERS' CONTRIBUTIONS", "EQUITY FINANCING")</f>
        <v>EQUITY FINANCING</v>
      </c>
      <c r="E122" s="39">
        <f ca="1">SUM(Monthly!E122:G122)</f>
        <v>0</v>
      </c>
      <c r="F122" s="39">
        <f ca="1">SUM(Monthly!H122:J122)</f>
        <v>0</v>
      </c>
      <c r="G122" s="39">
        <f ca="1">SUM(Monthly!K122:M122)</f>
        <v>0</v>
      </c>
      <c r="H122" s="39">
        <f ca="1">SUM(Monthly!N122:P122)</f>
        <v>0</v>
      </c>
      <c r="I122" s="39">
        <f ca="1">SUM(Monthly!Q122:S122)</f>
        <v>0</v>
      </c>
      <c r="J122" s="39">
        <f ca="1">SUM(Monthly!T122:V122)</f>
        <v>0</v>
      </c>
      <c r="K122" s="39">
        <f ca="1">SUM(Monthly!W122:Y122)</f>
        <v>0</v>
      </c>
      <c r="L122" s="39">
        <f ca="1">SUM(Monthly!Z122:AB122)</f>
        <v>0</v>
      </c>
      <c r="M122" s="39">
        <f ca="1">SUM(Monthly!AC122:AE122)</f>
        <v>0</v>
      </c>
      <c r="N122" s="39">
        <f ca="1">SUM(Monthly!AF122:AH122)</f>
        <v>0</v>
      </c>
      <c r="O122" s="39">
        <f ca="1">SUM(Monthly!AI122:AK122)</f>
        <v>0</v>
      </c>
      <c r="P122" s="39">
        <f ca="1">SUM(Monthly!AL122:AN122)</f>
        <v>0</v>
      </c>
      <c r="Q122" s="39">
        <f ca="1">SUM(Monthly!AO122:AQ122)</f>
        <v>0</v>
      </c>
      <c r="R122" s="39">
        <f ca="1">SUM(Monthly!AR122:AT122)</f>
        <v>0</v>
      </c>
      <c r="S122" s="39">
        <f ca="1">SUM(Monthly!AU122:AW122)</f>
        <v>0</v>
      </c>
      <c r="T122" s="39">
        <f ca="1">SUM(Monthly!AX122:AZ122)</f>
        <v>0</v>
      </c>
      <c r="U122" s="39">
        <f ca="1">SUM(Monthly!BA122:BC122)</f>
        <v>0</v>
      </c>
      <c r="V122" s="39">
        <f ca="1">SUM(Monthly!BD122:BF122)</f>
        <v>0</v>
      </c>
      <c r="W122" s="39">
        <f ca="1">SUM(Monthly!BG122:BI122)</f>
        <v>0</v>
      </c>
      <c r="X122" s="39">
        <f ca="1">SUM(Monthly!BJ122:BL122)</f>
        <v>0</v>
      </c>
      <c r="Y122" s="39">
        <f ca="1">SUM(Monthly!BM122:BO122)</f>
        <v>0</v>
      </c>
      <c r="Z122" s="39">
        <f ca="1">SUM(Monthly!BP122:BR122)</f>
        <v>0</v>
      </c>
      <c r="AA122" s="39">
        <f ca="1">SUM(Monthly!BS122:BU122)</f>
        <v>0</v>
      </c>
      <c r="AB122" s="39">
        <f ca="1">SUM(Monthly!BV122:BX122)</f>
        <v>0</v>
      </c>
      <c r="AC122" s="39">
        <f ca="1">SUM(Monthly!BY122:CA122)</f>
        <v>0</v>
      </c>
      <c r="AD122" s="39">
        <f ca="1">SUM(Monthly!CB122:CD122)</f>
        <v>0</v>
      </c>
      <c r="AE122" s="39">
        <f ca="1">SUM(Monthly!CE122:CG122)</f>
        <v>0</v>
      </c>
      <c r="AF122" s="39">
        <f ca="1">SUM(Monthly!CH122:CJ122)</f>
        <v>0</v>
      </c>
      <c r="AG122" s="39">
        <f ca="1">SUM(Monthly!CK122:CM122)</f>
        <v>0</v>
      </c>
      <c r="AH122" s="39">
        <f ca="1">SUM(Monthly!CN122:CP122)</f>
        <v>0</v>
      </c>
      <c r="AI122" s="39">
        <f ca="1">SUM(Monthly!CQ122:CS122)</f>
        <v>0</v>
      </c>
      <c r="AJ122" s="39">
        <f ca="1">SUM(Monthly!CT122:CV122)</f>
        <v>0</v>
      </c>
      <c r="AK122" s="39">
        <f ca="1">SUM(Monthly!CW122:CY122)</f>
        <v>0</v>
      </c>
      <c r="AL122" s="39">
        <f ca="1">SUM(Monthly!CZ122:DB122)</f>
        <v>0</v>
      </c>
      <c r="AM122" s="39">
        <f ca="1">SUM(Monthly!DC122:DE122)</f>
        <v>0</v>
      </c>
      <c r="AN122" s="39">
        <f ca="1">SUM(Monthly!DF122:DH122)</f>
        <v>0</v>
      </c>
      <c r="AO122" s="39">
        <f ca="1">SUM(Monthly!DI122:DK122)</f>
        <v>0</v>
      </c>
      <c r="AP122" s="39">
        <f ca="1">SUM(Monthly!DL122:DN122)</f>
        <v>0</v>
      </c>
      <c r="AQ122" s="39">
        <f ca="1">SUM(Monthly!DO122:DQ122)</f>
        <v>0</v>
      </c>
      <c r="AR122" s="39">
        <f ca="1">SUM(Monthly!DR122:DT122)</f>
        <v>0</v>
      </c>
      <c r="AS122" s="39">
        <f ca="1">SUM(Monthly!DU122:DW122)</f>
        <v>0</v>
      </c>
      <c r="AT122" s="39"/>
      <c r="AU122" s="39"/>
      <c r="AV122" s="39"/>
    </row>
    <row r="123" spans="1:48" x14ac:dyDescent="0.2"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</row>
    <row r="124" spans="1:48" x14ac:dyDescent="0.2">
      <c r="B124" s="31" t="str">
        <f>IF('General Data'!$C$8="Y","Members' Capital Contributions", "Sales of Stock")</f>
        <v>Sales of Stock</v>
      </c>
      <c r="E124" s="39">
        <f>SUM(Monthly!E124:G124)</f>
        <v>0</v>
      </c>
      <c r="F124" s="39">
        <f>SUM(Monthly!H124:J124)</f>
        <v>0</v>
      </c>
      <c r="G124" s="39">
        <f>SUM(Monthly!K124:M124)</f>
        <v>0</v>
      </c>
      <c r="H124" s="39">
        <f>SUM(Monthly!N124:P124)</f>
        <v>0</v>
      </c>
      <c r="I124" s="39">
        <f>SUM(Monthly!Q124:S124)</f>
        <v>0</v>
      </c>
      <c r="J124" s="39">
        <f>SUM(Monthly!T124:V124)</f>
        <v>0</v>
      </c>
      <c r="K124" s="39">
        <f>SUM(Monthly!W124:Y124)</f>
        <v>0</v>
      </c>
      <c r="L124" s="39">
        <f>SUM(Monthly!Z124:AB124)</f>
        <v>0</v>
      </c>
      <c r="M124" s="39">
        <f>SUM(Monthly!AC124:AE124)</f>
        <v>0</v>
      </c>
      <c r="N124" s="39">
        <f>SUM(Monthly!AF124:AH124)</f>
        <v>0</v>
      </c>
      <c r="O124" s="39">
        <f>SUM(Monthly!AI124:AK124)</f>
        <v>0</v>
      </c>
      <c r="P124" s="39">
        <f>SUM(Monthly!AL124:AN124)</f>
        <v>0</v>
      </c>
      <c r="Q124" s="39">
        <f>SUM(Monthly!AO124:AQ124)</f>
        <v>0</v>
      </c>
      <c r="R124" s="39">
        <f>SUM(Monthly!AR124:AT124)</f>
        <v>0</v>
      </c>
      <c r="S124" s="39">
        <f>SUM(Monthly!AU124:AW124)</f>
        <v>0</v>
      </c>
      <c r="T124" s="39">
        <f>SUM(Monthly!AX124:AZ124)</f>
        <v>0</v>
      </c>
      <c r="U124" s="39">
        <f>SUM(Monthly!BA124:BC124)</f>
        <v>0</v>
      </c>
      <c r="V124" s="39">
        <f>SUM(Monthly!BD124:BF124)</f>
        <v>0</v>
      </c>
      <c r="W124" s="39">
        <f>SUM(Monthly!BG124:BI124)</f>
        <v>0</v>
      </c>
      <c r="X124" s="39">
        <f>SUM(Monthly!BJ124:BL124)</f>
        <v>0</v>
      </c>
      <c r="Y124" s="39">
        <f>SUM(Monthly!BM124:BO124)</f>
        <v>0</v>
      </c>
      <c r="Z124" s="39">
        <f>SUM(Monthly!BP124:BR124)</f>
        <v>0</v>
      </c>
      <c r="AA124" s="39">
        <f>SUM(Monthly!BS124:BU124)</f>
        <v>0</v>
      </c>
      <c r="AB124" s="39">
        <f>SUM(Monthly!BV124:BX124)</f>
        <v>0</v>
      </c>
      <c r="AC124" s="39">
        <f>SUM(Monthly!BY124:CA124)</f>
        <v>0</v>
      </c>
      <c r="AD124" s="39">
        <f>SUM(Monthly!CB124:CD124)</f>
        <v>0</v>
      </c>
      <c r="AE124" s="39">
        <f>SUM(Monthly!CE124:CG124)</f>
        <v>0</v>
      </c>
      <c r="AF124" s="39">
        <f>SUM(Monthly!CH124:CJ124)</f>
        <v>0</v>
      </c>
      <c r="AG124" s="39">
        <f>SUM(Monthly!CK124:CM124)</f>
        <v>0</v>
      </c>
      <c r="AH124" s="39">
        <f>SUM(Monthly!CN124:CP124)</f>
        <v>0</v>
      </c>
      <c r="AI124" s="39">
        <f>SUM(Monthly!CQ124:CS124)</f>
        <v>0</v>
      </c>
      <c r="AJ124" s="39">
        <f>SUM(Monthly!CT124:CV124)</f>
        <v>0</v>
      </c>
      <c r="AK124" s="39">
        <f>SUM(Monthly!CW124:CY124)</f>
        <v>0</v>
      </c>
      <c r="AL124" s="39">
        <f>SUM(Monthly!CZ124:DB124)</f>
        <v>0</v>
      </c>
      <c r="AM124" s="39">
        <f>SUM(Monthly!DC124:DE124)</f>
        <v>0</v>
      </c>
      <c r="AN124" s="39">
        <f>SUM(Monthly!DF124:DH124)</f>
        <v>0</v>
      </c>
      <c r="AO124" s="39">
        <f>SUM(Monthly!DI124:DK124)</f>
        <v>0</v>
      </c>
      <c r="AP124" s="39">
        <f>SUM(Monthly!DL124:DN124)</f>
        <v>0</v>
      </c>
      <c r="AQ124" s="39">
        <f>SUM(Monthly!DO124:DQ124)</f>
        <v>0</v>
      </c>
      <c r="AR124" s="39">
        <f>SUM(Monthly!DR124:DT124)</f>
        <v>0</v>
      </c>
      <c r="AS124" s="39">
        <f>SUM(Monthly!DU124:DW124)</f>
        <v>0</v>
      </c>
      <c r="AT124" s="39"/>
      <c r="AU124" s="39"/>
      <c r="AV124" s="39"/>
    </row>
    <row r="125" spans="1:48" x14ac:dyDescent="0.2">
      <c r="B125" s="31" t="str">
        <f>IF('General Data'!$C$8="Y","Members' Interest Repurchased", "Repurchase of Stock")</f>
        <v>Repurchase of Stock</v>
      </c>
      <c r="E125" s="39">
        <f>SUM(Monthly!E125:G125)</f>
        <v>0</v>
      </c>
      <c r="F125" s="39">
        <f>SUM(Monthly!H125:J125)</f>
        <v>0</v>
      </c>
      <c r="G125" s="39">
        <f>SUM(Monthly!K125:M125)</f>
        <v>0</v>
      </c>
      <c r="H125" s="39">
        <f>SUM(Monthly!N125:P125)</f>
        <v>0</v>
      </c>
      <c r="I125" s="39">
        <f>SUM(Monthly!Q125:S125)</f>
        <v>0</v>
      </c>
      <c r="J125" s="39">
        <f>SUM(Monthly!T125:V125)</f>
        <v>0</v>
      </c>
      <c r="K125" s="39">
        <f>SUM(Monthly!W125:Y125)</f>
        <v>0</v>
      </c>
      <c r="L125" s="39">
        <f>SUM(Monthly!Z125:AB125)</f>
        <v>0</v>
      </c>
      <c r="M125" s="39">
        <f>SUM(Monthly!AC125:AE125)</f>
        <v>0</v>
      </c>
      <c r="N125" s="39">
        <f>SUM(Monthly!AF125:AH125)</f>
        <v>0</v>
      </c>
      <c r="O125" s="39">
        <f>SUM(Monthly!AI125:AK125)</f>
        <v>0</v>
      </c>
      <c r="P125" s="39">
        <f>SUM(Monthly!AL125:AN125)</f>
        <v>0</v>
      </c>
      <c r="Q125" s="39">
        <f>SUM(Monthly!AO125:AQ125)</f>
        <v>0</v>
      </c>
      <c r="R125" s="39">
        <f>SUM(Monthly!AR125:AT125)</f>
        <v>0</v>
      </c>
      <c r="S125" s="39">
        <f>SUM(Monthly!AU125:AW125)</f>
        <v>0</v>
      </c>
      <c r="T125" s="39">
        <f>SUM(Monthly!AX125:AZ125)</f>
        <v>0</v>
      </c>
      <c r="U125" s="39">
        <f>SUM(Monthly!BA125:BC125)</f>
        <v>0</v>
      </c>
      <c r="V125" s="39">
        <f>SUM(Monthly!BD125:BF125)</f>
        <v>0</v>
      </c>
      <c r="W125" s="39">
        <f>SUM(Monthly!BG125:BI125)</f>
        <v>0</v>
      </c>
      <c r="X125" s="39">
        <f>SUM(Monthly!BJ125:BL125)</f>
        <v>0</v>
      </c>
      <c r="Y125" s="39">
        <f>SUM(Monthly!BM125:BO125)</f>
        <v>0</v>
      </c>
      <c r="Z125" s="39">
        <f>SUM(Monthly!BP125:BR125)</f>
        <v>0</v>
      </c>
      <c r="AA125" s="39">
        <f>SUM(Monthly!BS125:BU125)</f>
        <v>0</v>
      </c>
      <c r="AB125" s="39">
        <f>SUM(Monthly!BV125:BX125)</f>
        <v>0</v>
      </c>
      <c r="AC125" s="39">
        <f>SUM(Monthly!BY125:CA125)</f>
        <v>0</v>
      </c>
      <c r="AD125" s="39">
        <f>SUM(Monthly!CB125:CD125)</f>
        <v>0</v>
      </c>
      <c r="AE125" s="39">
        <f>SUM(Monthly!CE125:CG125)</f>
        <v>0</v>
      </c>
      <c r="AF125" s="39">
        <f>SUM(Monthly!CH125:CJ125)</f>
        <v>0</v>
      </c>
      <c r="AG125" s="39">
        <f>SUM(Monthly!CK125:CM125)</f>
        <v>0</v>
      </c>
      <c r="AH125" s="39">
        <f>SUM(Monthly!CN125:CP125)</f>
        <v>0</v>
      </c>
      <c r="AI125" s="39">
        <f>SUM(Monthly!CQ125:CS125)</f>
        <v>0</v>
      </c>
      <c r="AJ125" s="39">
        <f>SUM(Monthly!CT125:CV125)</f>
        <v>0</v>
      </c>
      <c r="AK125" s="39">
        <f>SUM(Monthly!CW125:CY125)</f>
        <v>0</v>
      </c>
      <c r="AL125" s="39">
        <f>SUM(Monthly!CZ125:DB125)</f>
        <v>0</v>
      </c>
      <c r="AM125" s="39">
        <f>SUM(Monthly!DC125:DE125)</f>
        <v>0</v>
      </c>
      <c r="AN125" s="39">
        <f>SUM(Monthly!DF125:DH125)</f>
        <v>0</v>
      </c>
      <c r="AO125" s="39">
        <f>SUM(Monthly!DI125:DK125)</f>
        <v>0</v>
      </c>
      <c r="AP125" s="39">
        <f>SUM(Monthly!DL125:DN125)</f>
        <v>0</v>
      </c>
      <c r="AQ125" s="39">
        <f>SUM(Monthly!DO125:DQ125)</f>
        <v>0</v>
      </c>
      <c r="AR125" s="39">
        <f>SUM(Monthly!DR125:DT125)</f>
        <v>0</v>
      </c>
      <c r="AS125" s="39">
        <f>SUM(Monthly!DU125:DW125)</f>
        <v>0</v>
      </c>
      <c r="AT125" s="39"/>
      <c r="AU125" s="39"/>
      <c r="AV125" s="39"/>
    </row>
    <row r="126" spans="1:48" x14ac:dyDescent="0.2"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</row>
    <row r="127" spans="1:48" x14ac:dyDescent="0.2">
      <c r="A127" s="2" t="s">
        <v>65</v>
      </c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</row>
    <row r="128" spans="1:48" x14ac:dyDescent="0.2">
      <c r="B128" s="2" t="s">
        <v>66</v>
      </c>
      <c r="E128" s="39">
        <f ca="1">SUM(Monthly!E128:G128)</f>
        <v>0</v>
      </c>
      <c r="F128" s="39">
        <f ca="1">SUM(Monthly!H128:J128)</f>
        <v>0</v>
      </c>
      <c r="G128" s="39">
        <f ca="1">SUM(Monthly!K128:M128)</f>
        <v>0</v>
      </c>
      <c r="H128" s="39">
        <f ca="1">SUM(Monthly!N128:P128)</f>
        <v>0</v>
      </c>
      <c r="I128" s="39">
        <f ca="1">SUM(Monthly!Q128:S128)</f>
        <v>0</v>
      </c>
      <c r="J128" s="39">
        <f ca="1">SUM(Monthly!T128:V128)</f>
        <v>0</v>
      </c>
      <c r="K128" s="39">
        <f ca="1">SUM(Monthly!W128:Y128)</f>
        <v>0</v>
      </c>
      <c r="L128" s="39">
        <f ca="1">SUM(Monthly!Z128:AB128)</f>
        <v>0</v>
      </c>
      <c r="M128" s="39">
        <f ca="1">SUM(Monthly!AC128:AE128)</f>
        <v>0</v>
      </c>
      <c r="N128" s="39">
        <f ca="1">SUM(Monthly!AF128:AH128)</f>
        <v>0</v>
      </c>
      <c r="O128" s="39">
        <f ca="1">SUM(Monthly!AI128:AK128)</f>
        <v>0</v>
      </c>
      <c r="P128" s="39">
        <f ca="1">SUM(Monthly!AL128:AN128)</f>
        <v>0</v>
      </c>
      <c r="Q128" s="39">
        <f ca="1">SUM(Monthly!AO128:AQ128)</f>
        <v>0</v>
      </c>
      <c r="R128" s="39">
        <f ca="1">SUM(Monthly!AR128:AT128)</f>
        <v>0</v>
      </c>
      <c r="S128" s="39">
        <f ca="1">SUM(Monthly!AU128:AW128)</f>
        <v>0</v>
      </c>
      <c r="T128" s="39">
        <f ca="1">SUM(Monthly!AX128:AZ128)</f>
        <v>0</v>
      </c>
      <c r="U128" s="39">
        <f ca="1">SUM(Monthly!BA128:BC128)</f>
        <v>0</v>
      </c>
      <c r="V128" s="39">
        <f ca="1">SUM(Monthly!BD128:BF128)</f>
        <v>0</v>
      </c>
      <c r="W128" s="39">
        <f ca="1">SUM(Monthly!BG128:BI128)</f>
        <v>0</v>
      </c>
      <c r="X128" s="39">
        <f ca="1">SUM(Monthly!BJ128:BL128)</f>
        <v>0</v>
      </c>
      <c r="Y128" s="39">
        <f ca="1">SUM(Monthly!BM128:BO128)</f>
        <v>0</v>
      </c>
      <c r="Z128" s="39">
        <f ca="1">SUM(Monthly!BP128:BR128)</f>
        <v>0</v>
      </c>
      <c r="AA128" s="39">
        <f ca="1">SUM(Monthly!BS128:BU128)</f>
        <v>0</v>
      </c>
      <c r="AB128" s="39">
        <f ca="1">SUM(Monthly!BV128:BX128)</f>
        <v>0</v>
      </c>
      <c r="AC128" s="39">
        <f ca="1">SUM(Monthly!BY128:CA128)</f>
        <v>0</v>
      </c>
      <c r="AD128" s="39">
        <f ca="1">SUM(Monthly!CB128:CD128)</f>
        <v>0</v>
      </c>
      <c r="AE128" s="39">
        <f ca="1">SUM(Monthly!CE128:CG128)</f>
        <v>0</v>
      </c>
      <c r="AF128" s="39">
        <f ca="1">SUM(Monthly!CH128:CJ128)</f>
        <v>0</v>
      </c>
      <c r="AG128" s="39">
        <f ca="1">SUM(Monthly!CK128:CM128)</f>
        <v>0</v>
      </c>
      <c r="AH128" s="39">
        <f ca="1">SUM(Monthly!CN128:CP128)</f>
        <v>0</v>
      </c>
      <c r="AI128" s="39">
        <f ca="1">SUM(Monthly!CQ128:CS128)</f>
        <v>0</v>
      </c>
      <c r="AJ128" s="39">
        <f ca="1">SUM(Monthly!CT128:CV128)</f>
        <v>0</v>
      </c>
      <c r="AK128" s="39">
        <f ca="1">SUM(Monthly!CW128:CY128)</f>
        <v>0</v>
      </c>
      <c r="AL128" s="39">
        <f ca="1">SUM(Monthly!CZ128:DB128)</f>
        <v>0</v>
      </c>
      <c r="AM128" s="39">
        <f ca="1">SUM(Monthly!DC128:DE128)</f>
        <v>0</v>
      </c>
      <c r="AN128" s="39">
        <f ca="1">SUM(Monthly!DF128:DH128)</f>
        <v>0</v>
      </c>
      <c r="AO128" s="39">
        <f ca="1">SUM(Monthly!DI128:DK128)</f>
        <v>0</v>
      </c>
      <c r="AP128" s="39">
        <f ca="1">SUM(Monthly!DL128:DN128)</f>
        <v>0</v>
      </c>
      <c r="AQ128" s="39">
        <f ca="1">SUM(Monthly!DO128:DQ128)</f>
        <v>0</v>
      </c>
      <c r="AR128" s="39">
        <f ca="1">SUM(Monthly!DR128:DT128)</f>
        <v>0</v>
      </c>
      <c r="AS128" s="39">
        <f ca="1">SUM(Monthly!DU128:DW128)</f>
        <v>0</v>
      </c>
      <c r="AT128" s="39"/>
      <c r="AU128" s="39"/>
      <c r="AV128" s="39"/>
    </row>
    <row r="129" spans="1:48" x14ac:dyDescent="0.2">
      <c r="B129" s="2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</row>
    <row r="130" spans="1:48" x14ac:dyDescent="0.2">
      <c r="B130" s="2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</row>
    <row r="131" spans="1:48" x14ac:dyDescent="0.2"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</row>
    <row r="132" spans="1:48" x14ac:dyDescent="0.2">
      <c r="A132" s="2" t="s">
        <v>67</v>
      </c>
      <c r="E132" s="39">
        <f ca="1">SUM(Monthly!E132:G132)</f>
        <v>0</v>
      </c>
      <c r="F132" s="39">
        <f ca="1">SUM(Monthly!H132:J132)</f>
        <v>0</v>
      </c>
      <c r="G132" s="39">
        <f ca="1">SUM(Monthly!K132:M132)</f>
        <v>0</v>
      </c>
      <c r="H132" s="39">
        <f ca="1">SUM(Monthly!N132:P132)</f>
        <v>0</v>
      </c>
      <c r="I132" s="39">
        <f ca="1">SUM(Monthly!Q132:S132)</f>
        <v>0</v>
      </c>
      <c r="J132" s="39">
        <f ca="1">SUM(Monthly!T132:V132)</f>
        <v>0</v>
      </c>
      <c r="K132" s="39">
        <f ca="1">SUM(Monthly!W132:Y132)</f>
        <v>0</v>
      </c>
      <c r="L132" s="39">
        <f ca="1">SUM(Monthly!Z132:AB132)</f>
        <v>0</v>
      </c>
      <c r="M132" s="39">
        <f ca="1">SUM(Monthly!AC132:AE132)</f>
        <v>0</v>
      </c>
      <c r="N132" s="39">
        <f ca="1">SUM(Monthly!AF132:AH132)</f>
        <v>0</v>
      </c>
      <c r="O132" s="39">
        <f ca="1">SUM(Monthly!AI132:AK132)</f>
        <v>0</v>
      </c>
      <c r="P132" s="39">
        <f ca="1">SUM(Monthly!AL132:AN132)</f>
        <v>0</v>
      </c>
      <c r="Q132" s="39">
        <f ca="1">SUM(Monthly!AO132:AQ132)</f>
        <v>0</v>
      </c>
      <c r="R132" s="39">
        <f ca="1">SUM(Monthly!AR132:AT132)</f>
        <v>0</v>
      </c>
      <c r="S132" s="39">
        <f ca="1">SUM(Monthly!AU132:AW132)</f>
        <v>0</v>
      </c>
      <c r="T132" s="39">
        <f ca="1">SUM(Monthly!AX132:AZ132)</f>
        <v>0</v>
      </c>
      <c r="U132" s="39">
        <f ca="1">SUM(Monthly!BA132:BC132)</f>
        <v>0</v>
      </c>
      <c r="V132" s="39">
        <f ca="1">SUM(Monthly!BD132:BF132)</f>
        <v>0</v>
      </c>
      <c r="W132" s="39">
        <f ca="1">SUM(Monthly!BG132:BI132)</f>
        <v>0</v>
      </c>
      <c r="X132" s="39">
        <f ca="1">SUM(Monthly!BJ132:BL132)</f>
        <v>0</v>
      </c>
      <c r="Y132" s="39">
        <f ca="1">SUM(Monthly!BM132:BO132)</f>
        <v>0</v>
      </c>
      <c r="Z132" s="39">
        <f ca="1">SUM(Monthly!BP132:BR132)</f>
        <v>0</v>
      </c>
      <c r="AA132" s="39">
        <f ca="1">SUM(Monthly!BS132:BU132)</f>
        <v>0</v>
      </c>
      <c r="AB132" s="39">
        <f ca="1">SUM(Monthly!BV132:BX132)</f>
        <v>0</v>
      </c>
      <c r="AC132" s="39">
        <f ca="1">SUM(Monthly!BY132:CA132)</f>
        <v>0</v>
      </c>
      <c r="AD132" s="39">
        <f ca="1">SUM(Monthly!CB132:CD132)</f>
        <v>0</v>
      </c>
      <c r="AE132" s="39">
        <f ca="1">SUM(Monthly!CE132:CG132)</f>
        <v>0</v>
      </c>
      <c r="AF132" s="39">
        <f ca="1">SUM(Monthly!CH132:CJ132)</f>
        <v>0</v>
      </c>
      <c r="AG132" s="39">
        <f ca="1">SUM(Monthly!CK132:CM132)</f>
        <v>0</v>
      </c>
      <c r="AH132" s="39">
        <f ca="1">SUM(Monthly!CN132:CP132)</f>
        <v>0</v>
      </c>
      <c r="AI132" s="39">
        <f ca="1">SUM(Monthly!CQ132:CS132)</f>
        <v>0</v>
      </c>
      <c r="AJ132" s="39">
        <f ca="1">SUM(Monthly!CT132:CV132)</f>
        <v>0</v>
      </c>
      <c r="AK132" s="39">
        <f ca="1">SUM(Monthly!CW132:CY132)</f>
        <v>0</v>
      </c>
      <c r="AL132" s="39">
        <f ca="1">SUM(Monthly!CZ132:DB132)</f>
        <v>0</v>
      </c>
      <c r="AM132" s="39">
        <f ca="1">SUM(Monthly!DC132:DE132)</f>
        <v>0</v>
      </c>
      <c r="AN132" s="39">
        <f ca="1">SUM(Monthly!DF132:DH132)</f>
        <v>0</v>
      </c>
      <c r="AO132" s="39">
        <f ca="1">SUM(Monthly!DI132:DK132)</f>
        <v>0</v>
      </c>
      <c r="AP132" s="39">
        <f ca="1">SUM(Monthly!DL132:DN132)</f>
        <v>0</v>
      </c>
      <c r="AQ132" s="39">
        <f ca="1">SUM(Monthly!DO132:DQ132)</f>
        <v>0</v>
      </c>
      <c r="AR132" s="39">
        <f ca="1">SUM(Monthly!DR132:DT132)</f>
        <v>0</v>
      </c>
      <c r="AS132" s="39">
        <f ca="1">SUM(Monthly!DU132:DW132)</f>
        <v>0</v>
      </c>
      <c r="AT132" s="39"/>
      <c r="AU132" s="39"/>
      <c r="AV132" s="39"/>
    </row>
    <row r="134" spans="1:48" x14ac:dyDescent="0.2">
      <c r="A134" s="2" t="s">
        <v>68</v>
      </c>
      <c r="E134" s="39">
        <f>Monthly!E134</f>
        <v>0</v>
      </c>
      <c r="F134" s="39">
        <f ca="1">E136</f>
        <v>0</v>
      </c>
      <c r="G134" s="39">
        <f t="shared" ref="G134:AS134" ca="1" si="3">F136</f>
        <v>0</v>
      </c>
      <c r="H134" s="39">
        <f t="shared" ca="1" si="3"/>
        <v>0</v>
      </c>
      <c r="I134" s="39">
        <f t="shared" ca="1" si="3"/>
        <v>0</v>
      </c>
      <c r="J134" s="39">
        <f t="shared" ca="1" si="3"/>
        <v>0</v>
      </c>
      <c r="K134" s="39">
        <f t="shared" ca="1" si="3"/>
        <v>0</v>
      </c>
      <c r="L134" s="39">
        <f t="shared" ca="1" si="3"/>
        <v>0</v>
      </c>
      <c r="M134" s="39">
        <f t="shared" ca="1" si="3"/>
        <v>0</v>
      </c>
      <c r="N134" s="39">
        <f t="shared" ca="1" si="3"/>
        <v>0</v>
      </c>
      <c r="O134" s="39">
        <f t="shared" ca="1" si="3"/>
        <v>0</v>
      </c>
      <c r="P134" s="39">
        <f t="shared" ca="1" si="3"/>
        <v>0</v>
      </c>
      <c r="Q134" s="39">
        <f t="shared" ca="1" si="3"/>
        <v>0</v>
      </c>
      <c r="R134" s="39">
        <f t="shared" ca="1" si="3"/>
        <v>0</v>
      </c>
      <c r="S134" s="39">
        <f t="shared" ca="1" si="3"/>
        <v>0</v>
      </c>
      <c r="T134" s="39">
        <f t="shared" ca="1" si="3"/>
        <v>0</v>
      </c>
      <c r="U134" s="39">
        <f t="shared" ca="1" si="3"/>
        <v>0</v>
      </c>
      <c r="V134" s="39">
        <f t="shared" ca="1" si="3"/>
        <v>0</v>
      </c>
      <c r="W134" s="39">
        <f t="shared" ca="1" si="3"/>
        <v>0</v>
      </c>
      <c r="X134" s="39">
        <f t="shared" ca="1" si="3"/>
        <v>0</v>
      </c>
      <c r="Y134" s="39">
        <f t="shared" ca="1" si="3"/>
        <v>0</v>
      </c>
      <c r="Z134" s="39">
        <f t="shared" ca="1" si="3"/>
        <v>0</v>
      </c>
      <c r="AA134" s="39">
        <f t="shared" ca="1" si="3"/>
        <v>0</v>
      </c>
      <c r="AB134" s="39">
        <f t="shared" ca="1" si="3"/>
        <v>0</v>
      </c>
      <c r="AC134" s="39">
        <f t="shared" ca="1" si="3"/>
        <v>0</v>
      </c>
      <c r="AD134" s="39">
        <f t="shared" ca="1" si="3"/>
        <v>0</v>
      </c>
      <c r="AE134" s="39">
        <f t="shared" ca="1" si="3"/>
        <v>0</v>
      </c>
      <c r="AF134" s="39">
        <f t="shared" ca="1" si="3"/>
        <v>0</v>
      </c>
      <c r="AG134" s="39">
        <f t="shared" ca="1" si="3"/>
        <v>0</v>
      </c>
      <c r="AH134" s="39">
        <f t="shared" ca="1" si="3"/>
        <v>0</v>
      </c>
      <c r="AI134" s="39">
        <f t="shared" ca="1" si="3"/>
        <v>0</v>
      </c>
      <c r="AJ134" s="39">
        <f t="shared" ca="1" si="3"/>
        <v>0</v>
      </c>
      <c r="AK134" s="39">
        <f t="shared" ca="1" si="3"/>
        <v>0</v>
      </c>
      <c r="AL134" s="39">
        <f t="shared" ca="1" si="3"/>
        <v>0</v>
      </c>
      <c r="AM134" s="39">
        <f t="shared" ca="1" si="3"/>
        <v>0</v>
      </c>
      <c r="AN134" s="39">
        <f t="shared" ca="1" si="3"/>
        <v>0</v>
      </c>
      <c r="AO134" s="39">
        <f t="shared" ca="1" si="3"/>
        <v>0</v>
      </c>
      <c r="AP134" s="39">
        <f t="shared" ca="1" si="3"/>
        <v>0</v>
      </c>
      <c r="AQ134" s="39">
        <f t="shared" ca="1" si="3"/>
        <v>0</v>
      </c>
      <c r="AR134" s="39">
        <f t="shared" ca="1" si="3"/>
        <v>0</v>
      </c>
      <c r="AS134" s="39">
        <f t="shared" ca="1" si="3"/>
        <v>0</v>
      </c>
    </row>
    <row r="136" spans="1:48" x14ac:dyDescent="0.2">
      <c r="A136" s="2" t="s">
        <v>69</v>
      </c>
      <c r="E136" s="39">
        <f ca="1">E132+E134</f>
        <v>0</v>
      </c>
      <c r="F136" s="39">
        <f ca="1">F132+F134</f>
        <v>0</v>
      </c>
      <c r="G136" s="39">
        <f t="shared" ref="G136:AS136" ca="1" si="4">G132+G134</f>
        <v>0</v>
      </c>
      <c r="H136" s="39">
        <f t="shared" ca="1" si="4"/>
        <v>0</v>
      </c>
      <c r="I136" s="39">
        <f t="shared" ca="1" si="4"/>
        <v>0</v>
      </c>
      <c r="J136" s="39">
        <f t="shared" ca="1" si="4"/>
        <v>0</v>
      </c>
      <c r="K136" s="39">
        <f t="shared" ca="1" si="4"/>
        <v>0</v>
      </c>
      <c r="L136" s="39">
        <f t="shared" ca="1" si="4"/>
        <v>0</v>
      </c>
      <c r="M136" s="39">
        <f t="shared" ca="1" si="4"/>
        <v>0</v>
      </c>
      <c r="N136" s="39">
        <f t="shared" ca="1" si="4"/>
        <v>0</v>
      </c>
      <c r="O136" s="39">
        <f t="shared" ca="1" si="4"/>
        <v>0</v>
      </c>
      <c r="P136" s="39">
        <f t="shared" ca="1" si="4"/>
        <v>0</v>
      </c>
      <c r="Q136" s="39">
        <f t="shared" ca="1" si="4"/>
        <v>0</v>
      </c>
      <c r="R136" s="39">
        <f t="shared" ca="1" si="4"/>
        <v>0</v>
      </c>
      <c r="S136" s="39">
        <f t="shared" ca="1" si="4"/>
        <v>0</v>
      </c>
      <c r="T136" s="39">
        <f t="shared" ca="1" si="4"/>
        <v>0</v>
      </c>
      <c r="U136" s="39">
        <f t="shared" ca="1" si="4"/>
        <v>0</v>
      </c>
      <c r="V136" s="39">
        <f t="shared" ca="1" si="4"/>
        <v>0</v>
      </c>
      <c r="W136" s="39">
        <f t="shared" ca="1" si="4"/>
        <v>0</v>
      </c>
      <c r="X136" s="39">
        <f t="shared" ca="1" si="4"/>
        <v>0</v>
      </c>
      <c r="Y136" s="39">
        <f t="shared" ca="1" si="4"/>
        <v>0</v>
      </c>
      <c r="Z136" s="39">
        <f t="shared" ca="1" si="4"/>
        <v>0</v>
      </c>
      <c r="AA136" s="39">
        <f t="shared" ca="1" si="4"/>
        <v>0</v>
      </c>
      <c r="AB136" s="39">
        <f t="shared" ca="1" si="4"/>
        <v>0</v>
      </c>
      <c r="AC136" s="39">
        <f t="shared" ca="1" si="4"/>
        <v>0</v>
      </c>
      <c r="AD136" s="39">
        <f t="shared" ca="1" si="4"/>
        <v>0</v>
      </c>
      <c r="AE136" s="39">
        <f t="shared" ca="1" si="4"/>
        <v>0</v>
      </c>
      <c r="AF136" s="39">
        <f t="shared" ca="1" si="4"/>
        <v>0</v>
      </c>
      <c r="AG136" s="39">
        <f t="shared" ca="1" si="4"/>
        <v>0</v>
      </c>
      <c r="AH136" s="39">
        <f t="shared" ca="1" si="4"/>
        <v>0</v>
      </c>
      <c r="AI136" s="39">
        <f t="shared" ca="1" si="4"/>
        <v>0</v>
      </c>
      <c r="AJ136" s="39">
        <f t="shared" ca="1" si="4"/>
        <v>0</v>
      </c>
      <c r="AK136" s="39">
        <f t="shared" ca="1" si="4"/>
        <v>0</v>
      </c>
      <c r="AL136" s="39">
        <f t="shared" ca="1" si="4"/>
        <v>0</v>
      </c>
      <c r="AM136" s="39">
        <f t="shared" ca="1" si="4"/>
        <v>0</v>
      </c>
      <c r="AN136" s="39">
        <f t="shared" ca="1" si="4"/>
        <v>0</v>
      </c>
      <c r="AO136" s="39">
        <f t="shared" ca="1" si="4"/>
        <v>0</v>
      </c>
      <c r="AP136" s="39">
        <f t="shared" ca="1" si="4"/>
        <v>0</v>
      </c>
      <c r="AQ136" s="39">
        <f t="shared" ca="1" si="4"/>
        <v>0</v>
      </c>
      <c r="AR136" s="39">
        <f t="shared" ca="1" si="4"/>
        <v>0</v>
      </c>
      <c r="AS136" s="39">
        <f t="shared" ca="1" si="4"/>
        <v>0</v>
      </c>
    </row>
  </sheetData>
  <sheetProtection sheet="1" objects="1" scenarios="1"/>
  <phoneticPr fontId="24" type="noConversion"/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zoomScaleNormal="90" workbookViewId="0">
      <pane xSplit="4" ySplit="2" topLeftCell="E66" activePane="bottomRight" state="frozen"/>
      <selection pane="topRight" activeCell="E1" sqref="E1"/>
      <selection pane="bottomLeft" activeCell="A3" sqref="A3"/>
      <selection pane="bottomRight" activeCell="G80" sqref="G80"/>
    </sheetView>
  </sheetViews>
  <sheetFormatPr defaultRowHeight="12.75" x14ac:dyDescent="0.2"/>
  <cols>
    <col min="1" max="3" width="2" customWidth="1"/>
    <col min="4" max="4" width="25.85546875" customWidth="1"/>
    <col min="5" max="14" width="19.42578125" customWidth="1"/>
  </cols>
  <sheetData>
    <row r="1" spans="1:14" s="27" customFormat="1" x14ac:dyDescent="0.2">
      <c r="A1" s="303"/>
      <c r="B1" s="303"/>
      <c r="C1" s="303"/>
      <c r="D1" s="303" t="s">
        <v>176</v>
      </c>
      <c r="E1" s="27">
        <v>1</v>
      </c>
      <c r="F1" s="27">
        <f>E1+1</f>
        <v>2</v>
      </c>
      <c r="G1" s="27">
        <f t="shared" ref="G1:N1" si="0">F1+1</f>
        <v>3</v>
      </c>
      <c r="H1" s="27">
        <f t="shared" si="0"/>
        <v>4</v>
      </c>
      <c r="I1" s="27">
        <f t="shared" si="0"/>
        <v>5</v>
      </c>
      <c r="J1" s="27">
        <f t="shared" si="0"/>
        <v>6</v>
      </c>
      <c r="K1" s="27">
        <f t="shared" si="0"/>
        <v>7</v>
      </c>
      <c r="L1" s="27">
        <f t="shared" si="0"/>
        <v>8</v>
      </c>
      <c r="M1" s="27">
        <f t="shared" si="0"/>
        <v>9</v>
      </c>
      <c r="N1" s="27">
        <f t="shared" si="0"/>
        <v>10</v>
      </c>
    </row>
    <row r="2" spans="1:14" s="27" customFormat="1" x14ac:dyDescent="0.2">
      <c r="A2" s="303"/>
      <c r="B2" s="303"/>
      <c r="C2" s="303"/>
      <c r="D2" s="303" t="s">
        <v>418</v>
      </c>
      <c r="E2" s="334">
        <f ca="1">EDATE('General Data'!C12,11)</f>
        <v>42190</v>
      </c>
      <c r="F2" s="334">
        <f t="shared" ref="F2:N2" ca="1" si="1">EDATE(E2,12)</f>
        <v>42556</v>
      </c>
      <c r="G2" s="334">
        <f t="shared" ca="1" si="1"/>
        <v>42921</v>
      </c>
      <c r="H2" s="334">
        <f t="shared" ca="1" si="1"/>
        <v>43286</v>
      </c>
      <c r="I2" s="334">
        <f t="shared" ca="1" si="1"/>
        <v>43651</v>
      </c>
      <c r="J2" s="334">
        <f t="shared" ca="1" si="1"/>
        <v>44017</v>
      </c>
      <c r="K2" s="334">
        <f t="shared" ca="1" si="1"/>
        <v>44382</v>
      </c>
      <c r="L2" s="334">
        <f t="shared" ca="1" si="1"/>
        <v>44747</v>
      </c>
      <c r="M2" s="334">
        <f t="shared" ca="1" si="1"/>
        <v>45112</v>
      </c>
      <c r="N2" s="334">
        <f t="shared" ca="1" si="1"/>
        <v>45478</v>
      </c>
    </row>
    <row r="3" spans="1:14" s="322" customFormat="1" ht="15.75" x14ac:dyDescent="0.25">
      <c r="A3" s="321" t="s">
        <v>181</v>
      </c>
    </row>
    <row r="4" spans="1:14" x14ac:dyDescent="0.2">
      <c r="A4" s="2" t="s">
        <v>1</v>
      </c>
    </row>
    <row r="5" spans="1:14" x14ac:dyDescent="0.2">
      <c r="B5" s="2" t="s">
        <v>2</v>
      </c>
    </row>
    <row r="6" spans="1:14" x14ac:dyDescent="0.2">
      <c r="C6" t="s">
        <v>3</v>
      </c>
      <c r="E6" s="39">
        <f ca="1">Monthly!P6</f>
        <v>0</v>
      </c>
      <c r="F6" s="39">
        <f ca="1">Monthly!AB6</f>
        <v>0</v>
      </c>
      <c r="G6" s="39">
        <f ca="1">Monthly!AN6</f>
        <v>0</v>
      </c>
      <c r="H6" s="39">
        <f ca="1">Monthly!AZ6</f>
        <v>0</v>
      </c>
      <c r="I6" s="39">
        <f ca="1">Monthly!BL6</f>
        <v>0</v>
      </c>
      <c r="J6" s="39">
        <f ca="1">Monthly!BX6</f>
        <v>0</v>
      </c>
      <c r="K6" s="39">
        <f ca="1">Monthly!CJ6</f>
        <v>0</v>
      </c>
      <c r="L6" s="39">
        <f ca="1">Monthly!CV6</f>
        <v>0</v>
      </c>
      <c r="M6" s="39">
        <f ca="1">Monthly!DH6</f>
        <v>0</v>
      </c>
      <c r="N6" s="39">
        <f ca="1">Monthly!DT6</f>
        <v>0</v>
      </c>
    </row>
    <row r="7" spans="1:14" x14ac:dyDescent="0.2">
      <c r="C7" t="s">
        <v>4</v>
      </c>
      <c r="E7" s="39">
        <f>Monthly!P7</f>
        <v>0</v>
      </c>
      <c r="F7" s="39">
        <f>Monthly!AB7</f>
        <v>0</v>
      </c>
      <c r="G7" s="39">
        <f>Monthly!AN7</f>
        <v>0</v>
      </c>
      <c r="H7" s="39">
        <f>Monthly!AZ7</f>
        <v>0</v>
      </c>
      <c r="I7" s="39">
        <f>Monthly!BL7</f>
        <v>0</v>
      </c>
      <c r="J7" s="39">
        <f>Monthly!BX7</f>
        <v>0</v>
      </c>
      <c r="K7" s="39">
        <f>Monthly!CJ7</f>
        <v>0</v>
      </c>
      <c r="L7" s="39">
        <f>Monthly!CV7</f>
        <v>0</v>
      </c>
      <c r="M7" s="39">
        <f>Monthly!DH7</f>
        <v>0</v>
      </c>
      <c r="N7" s="39">
        <f>Monthly!DT7</f>
        <v>0</v>
      </c>
    </row>
    <row r="8" spans="1:14" x14ac:dyDescent="0.2">
      <c r="C8" t="s">
        <v>5</v>
      </c>
      <c r="E8" s="39">
        <f>Monthly!P8</f>
        <v>0</v>
      </c>
      <c r="F8" s="39">
        <f>Monthly!AB8</f>
        <v>0</v>
      </c>
      <c r="G8" s="39">
        <f>Monthly!AN8</f>
        <v>0</v>
      </c>
      <c r="H8" s="39">
        <f>Monthly!AZ8</f>
        <v>0</v>
      </c>
      <c r="I8" s="39">
        <f>Monthly!BL8</f>
        <v>0</v>
      </c>
      <c r="J8" s="39">
        <f>Monthly!BX8</f>
        <v>0</v>
      </c>
      <c r="K8" s="39">
        <f>Monthly!CJ8</f>
        <v>0</v>
      </c>
      <c r="L8" s="39">
        <f>Monthly!CV8</f>
        <v>0</v>
      </c>
      <c r="M8" s="39">
        <f>Monthly!DH8</f>
        <v>0</v>
      </c>
      <c r="N8" s="39">
        <f>Monthly!DT8</f>
        <v>0</v>
      </c>
    </row>
    <row r="9" spans="1:14" x14ac:dyDescent="0.2">
      <c r="C9" t="s">
        <v>6</v>
      </c>
      <c r="E9" s="39">
        <f>Monthly!P9</f>
        <v>0</v>
      </c>
      <c r="F9" s="39">
        <f>Monthly!AB9</f>
        <v>0</v>
      </c>
      <c r="G9" s="39">
        <f>Monthly!AN9</f>
        <v>0</v>
      </c>
      <c r="H9" s="39">
        <f>Monthly!AZ9</f>
        <v>0</v>
      </c>
      <c r="I9" s="39">
        <f>Monthly!BL9</f>
        <v>0</v>
      </c>
      <c r="J9" s="39">
        <f>Monthly!BX9</f>
        <v>0</v>
      </c>
      <c r="K9" s="39">
        <f>Monthly!CJ9</f>
        <v>0</v>
      </c>
      <c r="L9" s="39">
        <f>Monthly!CV9</f>
        <v>0</v>
      </c>
      <c r="M9" s="39">
        <f>Monthly!DH9</f>
        <v>0</v>
      </c>
      <c r="N9" s="39">
        <f>Monthly!DT9</f>
        <v>0</v>
      </c>
    </row>
    <row r="10" spans="1:14" x14ac:dyDescent="0.2">
      <c r="B10" s="2" t="s">
        <v>7</v>
      </c>
      <c r="E10" s="39">
        <f ca="1">Monthly!P10</f>
        <v>0</v>
      </c>
      <c r="F10" s="39">
        <f ca="1">Monthly!AB10</f>
        <v>0</v>
      </c>
      <c r="G10" s="39">
        <f ca="1">Monthly!AN10</f>
        <v>0</v>
      </c>
      <c r="H10" s="39">
        <f ca="1">Monthly!AZ10</f>
        <v>0</v>
      </c>
      <c r="I10" s="39">
        <f ca="1">Monthly!BL10</f>
        <v>0</v>
      </c>
      <c r="J10" s="39">
        <f ca="1">Monthly!BX10</f>
        <v>0</v>
      </c>
      <c r="K10" s="39">
        <f ca="1">Monthly!CJ10</f>
        <v>0</v>
      </c>
      <c r="L10" s="39">
        <f ca="1">Monthly!CV10</f>
        <v>0</v>
      </c>
      <c r="M10" s="39">
        <f ca="1">Monthly!DH10</f>
        <v>0</v>
      </c>
      <c r="N10" s="39">
        <f ca="1">Monthly!DT10</f>
        <v>0</v>
      </c>
    </row>
    <row r="11" spans="1:14" x14ac:dyDescent="0.2"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14" x14ac:dyDescent="0.2">
      <c r="B12" s="27" t="s">
        <v>8</v>
      </c>
      <c r="E12" s="39">
        <f>Monthly!P12</f>
        <v>0</v>
      </c>
      <c r="F12" s="39">
        <f>Monthly!AB12</f>
        <v>0</v>
      </c>
      <c r="G12" s="39">
        <f>Monthly!AN12</f>
        <v>0</v>
      </c>
      <c r="H12" s="39">
        <f>Monthly!AZ12</f>
        <v>0</v>
      </c>
      <c r="I12" s="39">
        <f>Monthly!BL12</f>
        <v>0</v>
      </c>
      <c r="J12" s="39">
        <f>Monthly!BX12</f>
        <v>0</v>
      </c>
      <c r="K12" s="39">
        <f>Monthly!CJ12</f>
        <v>0</v>
      </c>
      <c r="L12" s="39">
        <f>Monthly!CV12</f>
        <v>0</v>
      </c>
      <c r="M12" s="39">
        <f>Monthly!DH12</f>
        <v>0</v>
      </c>
      <c r="N12" s="39">
        <f>Monthly!DT12</f>
        <v>0</v>
      </c>
    </row>
    <row r="13" spans="1:14" x14ac:dyDescent="0.2">
      <c r="C13" s="10" t="s">
        <v>186</v>
      </c>
      <c r="E13" s="39">
        <f>Monthly!P13</f>
        <v>0</v>
      </c>
      <c r="F13" s="39">
        <f>Monthly!AB13</f>
        <v>0</v>
      </c>
      <c r="G13" s="39">
        <f>Monthly!AN13</f>
        <v>0</v>
      </c>
      <c r="H13" s="39">
        <f>Monthly!AZ13</f>
        <v>0</v>
      </c>
      <c r="I13" s="39">
        <f>Monthly!BL13</f>
        <v>0</v>
      </c>
      <c r="J13" s="39">
        <f>Monthly!BX13</f>
        <v>0</v>
      </c>
      <c r="K13" s="39">
        <f>Monthly!CJ13</f>
        <v>0</v>
      </c>
      <c r="L13" s="39">
        <f>Monthly!CV13</f>
        <v>0</v>
      </c>
      <c r="M13" s="39">
        <f>Monthly!DH13</f>
        <v>0</v>
      </c>
      <c r="N13" s="39">
        <f>Monthly!DT13</f>
        <v>0</v>
      </c>
    </row>
    <row r="14" spans="1:14" x14ac:dyDescent="0.2">
      <c r="B14" s="2" t="s">
        <v>187</v>
      </c>
      <c r="E14" s="39">
        <f>Monthly!P14</f>
        <v>0</v>
      </c>
      <c r="F14" s="39">
        <f>Monthly!AB14</f>
        <v>0</v>
      </c>
      <c r="G14" s="39">
        <f>Monthly!AN14</f>
        <v>0</v>
      </c>
      <c r="H14" s="39">
        <f>Monthly!AZ14</f>
        <v>0</v>
      </c>
      <c r="I14" s="39">
        <f>Monthly!BL14</f>
        <v>0</v>
      </c>
      <c r="J14" s="39">
        <f>Monthly!BX14</f>
        <v>0</v>
      </c>
      <c r="K14" s="39">
        <f>Monthly!CJ14</f>
        <v>0</v>
      </c>
      <c r="L14" s="39">
        <f>Monthly!CV14</f>
        <v>0</v>
      </c>
      <c r="M14" s="39">
        <f>Monthly!DH14</f>
        <v>0</v>
      </c>
      <c r="N14" s="39">
        <f>Monthly!DT14</f>
        <v>0</v>
      </c>
    </row>
    <row r="15" spans="1:14" x14ac:dyDescent="0.2">
      <c r="B15" s="2" t="s">
        <v>9</v>
      </c>
      <c r="E15" s="39">
        <f>Monthly!P15</f>
        <v>0</v>
      </c>
      <c r="F15" s="39">
        <f>Monthly!AB15</f>
        <v>0</v>
      </c>
      <c r="G15" s="39">
        <f>Monthly!AN15</f>
        <v>0</v>
      </c>
      <c r="H15" s="39">
        <f>Monthly!AZ15</f>
        <v>0</v>
      </c>
      <c r="I15" s="39">
        <f>Monthly!BL15</f>
        <v>0</v>
      </c>
      <c r="J15" s="39">
        <f>Monthly!BX15</f>
        <v>0</v>
      </c>
      <c r="K15" s="39">
        <f>Monthly!CJ15</f>
        <v>0</v>
      </c>
      <c r="L15" s="39">
        <f>Monthly!CV15</f>
        <v>0</v>
      </c>
      <c r="M15" s="39">
        <f>Monthly!DH15</f>
        <v>0</v>
      </c>
      <c r="N15" s="39">
        <f>Monthly!DT15</f>
        <v>0</v>
      </c>
    </row>
    <row r="16" spans="1:14" x14ac:dyDescent="0.2">
      <c r="A16" s="2" t="s">
        <v>10</v>
      </c>
      <c r="E16" s="39">
        <f ca="1">Monthly!P16</f>
        <v>0</v>
      </c>
      <c r="F16" s="39">
        <f ca="1">Monthly!AB16</f>
        <v>0</v>
      </c>
      <c r="G16" s="39">
        <f ca="1">Monthly!AN16</f>
        <v>0</v>
      </c>
      <c r="H16" s="39">
        <f ca="1">Monthly!AZ16</f>
        <v>0</v>
      </c>
      <c r="I16" s="39">
        <f ca="1">Monthly!BL16</f>
        <v>0</v>
      </c>
      <c r="J16" s="39">
        <f ca="1">Monthly!BX16</f>
        <v>0</v>
      </c>
      <c r="K16" s="39">
        <f ca="1">Monthly!CJ16</f>
        <v>0</v>
      </c>
      <c r="L16" s="39">
        <f ca="1">Monthly!CV16</f>
        <v>0</v>
      </c>
      <c r="M16" s="39">
        <f ca="1">Monthly!DH16</f>
        <v>0</v>
      </c>
      <c r="N16" s="39">
        <f ca="1">Monthly!DT16</f>
        <v>0</v>
      </c>
    </row>
    <row r="17" spans="1:14" x14ac:dyDescent="0.2"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1:14" x14ac:dyDescent="0.2">
      <c r="A18" s="2" t="s">
        <v>11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pans="1:14" x14ac:dyDescent="0.2">
      <c r="B19" s="2" t="str">
        <f>IF('General Data'!$C$8="Y","MEMBERS' CAPITAL", "SHAREHOLDERS' EQUITY")</f>
        <v>SHAREHOLDERS' EQUITY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1:14" x14ac:dyDescent="0.2"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pans="1:14" x14ac:dyDescent="0.2">
      <c r="B21" s="2" t="s">
        <v>12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1:14" x14ac:dyDescent="0.2">
      <c r="E22" s="39"/>
      <c r="F22" s="39"/>
      <c r="G22" s="39"/>
      <c r="H22" s="39"/>
      <c r="I22" s="39"/>
      <c r="J22" s="39"/>
      <c r="K22" s="39"/>
      <c r="L22" s="39"/>
      <c r="M22" s="39"/>
      <c r="N22" s="39"/>
    </row>
    <row r="23" spans="1:14" x14ac:dyDescent="0.2">
      <c r="C23" s="2" t="s">
        <v>13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1:14" x14ac:dyDescent="0.2">
      <c r="D24" t="s">
        <v>14</v>
      </c>
      <c r="E24" s="39">
        <f>Monthly!P24</f>
        <v>0</v>
      </c>
      <c r="F24" s="39">
        <f>Monthly!AB24</f>
        <v>0</v>
      </c>
      <c r="G24" s="39">
        <f>Monthly!AN24</f>
        <v>0</v>
      </c>
      <c r="H24" s="39">
        <f>Monthly!AZ24</f>
        <v>0</v>
      </c>
      <c r="I24" s="39">
        <f>Monthly!BL24</f>
        <v>0</v>
      </c>
      <c r="J24" s="39">
        <f>Monthly!BX24</f>
        <v>0</v>
      </c>
      <c r="K24" s="39">
        <f>Monthly!CJ24</f>
        <v>0</v>
      </c>
      <c r="L24" s="39">
        <f>Monthly!CV24</f>
        <v>0</v>
      </c>
      <c r="M24" s="39">
        <f>Monthly!DH24</f>
        <v>0</v>
      </c>
      <c r="N24" s="39">
        <f>Monthly!DT24</f>
        <v>0</v>
      </c>
    </row>
    <row r="25" spans="1:14" x14ac:dyDescent="0.2">
      <c r="D25" t="s">
        <v>15</v>
      </c>
      <c r="E25" s="39">
        <f>Monthly!P25</f>
        <v>0</v>
      </c>
      <c r="F25" s="39">
        <f>Monthly!AB25</f>
        <v>0</v>
      </c>
      <c r="G25" s="39">
        <f>Monthly!AN25</f>
        <v>0</v>
      </c>
      <c r="H25" s="39">
        <f>Monthly!AZ25</f>
        <v>0</v>
      </c>
      <c r="I25" s="39">
        <f>Monthly!BL25</f>
        <v>0</v>
      </c>
      <c r="J25" s="39">
        <f>Monthly!BX25</f>
        <v>0</v>
      </c>
      <c r="K25" s="39">
        <f>Monthly!CJ25</f>
        <v>0</v>
      </c>
      <c r="L25" s="39">
        <f>Monthly!CV25</f>
        <v>0</v>
      </c>
      <c r="M25" s="39">
        <f>Monthly!DH25</f>
        <v>0</v>
      </c>
      <c r="N25" s="39">
        <f>Monthly!DT25</f>
        <v>0</v>
      </c>
    </row>
    <row r="26" spans="1:14" x14ac:dyDescent="0.2">
      <c r="D26" t="s">
        <v>292</v>
      </c>
      <c r="E26" s="39">
        <f>Monthly!P26</f>
        <v>0</v>
      </c>
      <c r="F26" s="39">
        <f>Monthly!AB26</f>
        <v>0</v>
      </c>
      <c r="G26" s="39">
        <f>Monthly!AN26</f>
        <v>0</v>
      </c>
      <c r="H26" s="39">
        <f>Monthly!AZ26</f>
        <v>0</v>
      </c>
      <c r="I26" s="39">
        <f>Monthly!BL26</f>
        <v>0</v>
      </c>
      <c r="J26" s="39">
        <f>Monthly!BX26</f>
        <v>0</v>
      </c>
      <c r="K26" s="39">
        <f>Monthly!CJ26</f>
        <v>0</v>
      </c>
      <c r="L26" s="39">
        <f>Monthly!CV26</f>
        <v>0</v>
      </c>
      <c r="M26" s="39">
        <f>Monthly!DH26</f>
        <v>0</v>
      </c>
      <c r="N26" s="39">
        <f>Monthly!DT26</f>
        <v>0</v>
      </c>
    </row>
    <row r="27" spans="1:14" x14ac:dyDescent="0.2">
      <c r="D27" t="s">
        <v>17</v>
      </c>
      <c r="E27" s="39">
        <f ca="1">Monthly!P27</f>
        <v>0</v>
      </c>
      <c r="F27" s="39">
        <f ca="1">Monthly!AB27</f>
        <v>0</v>
      </c>
      <c r="G27" s="39">
        <f ca="1">Monthly!AN27</f>
        <v>0</v>
      </c>
      <c r="H27" s="39">
        <f ca="1">Monthly!AZ27</f>
        <v>0</v>
      </c>
      <c r="I27" s="39">
        <f ca="1">Monthly!BL27</f>
        <v>0</v>
      </c>
      <c r="J27" s="39">
        <f ca="1">Monthly!BX27</f>
        <v>0</v>
      </c>
      <c r="K27" s="39">
        <f ca="1">Monthly!CJ27</f>
        <v>0</v>
      </c>
      <c r="L27" s="39">
        <f ca="1">Monthly!CV27</f>
        <v>0</v>
      </c>
      <c r="M27" s="39">
        <f ca="1">Monthly!DH27</f>
        <v>0</v>
      </c>
      <c r="N27" s="39">
        <f ca="1">Monthly!DT27</f>
        <v>0</v>
      </c>
    </row>
    <row r="28" spans="1:14" x14ac:dyDescent="0.2">
      <c r="C28" s="2" t="s">
        <v>18</v>
      </c>
      <c r="E28" s="39">
        <f ca="1">Monthly!P28</f>
        <v>0</v>
      </c>
      <c r="F28" s="39">
        <f ca="1">Monthly!AB28</f>
        <v>0</v>
      </c>
      <c r="G28" s="39">
        <f ca="1">Monthly!AN28</f>
        <v>0</v>
      </c>
      <c r="H28" s="39">
        <f ca="1">Monthly!AZ28</f>
        <v>0</v>
      </c>
      <c r="I28" s="39">
        <f ca="1">Monthly!BL28</f>
        <v>0</v>
      </c>
      <c r="J28" s="39">
        <f ca="1">Monthly!BX28</f>
        <v>0</v>
      </c>
      <c r="K28" s="39">
        <f ca="1">Monthly!CJ28</f>
        <v>0</v>
      </c>
      <c r="L28" s="39">
        <f ca="1">Monthly!CV28</f>
        <v>0</v>
      </c>
      <c r="M28" s="39">
        <f ca="1">Monthly!DH28</f>
        <v>0</v>
      </c>
      <c r="N28" s="39">
        <f ca="1">Monthly!DT28</f>
        <v>0</v>
      </c>
    </row>
    <row r="29" spans="1:14" x14ac:dyDescent="0.2"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1:14" x14ac:dyDescent="0.2">
      <c r="C30" s="2" t="s">
        <v>19</v>
      </c>
      <c r="E30" s="39">
        <f ca="1">Monthly!P30</f>
        <v>0</v>
      </c>
      <c r="F30" s="39">
        <f ca="1">Monthly!AB30</f>
        <v>0</v>
      </c>
      <c r="G30" s="39">
        <f ca="1">Monthly!AN30</f>
        <v>0</v>
      </c>
      <c r="H30" s="39">
        <f ca="1">Monthly!AZ30</f>
        <v>0</v>
      </c>
      <c r="I30" s="39">
        <f ca="1">Monthly!BL30</f>
        <v>0</v>
      </c>
      <c r="J30" s="39">
        <f ca="1">Monthly!BX30</f>
        <v>0</v>
      </c>
      <c r="K30" s="39">
        <f ca="1">Monthly!CJ30</f>
        <v>0</v>
      </c>
      <c r="L30" s="39">
        <f ca="1">Monthly!CV30</f>
        <v>0</v>
      </c>
      <c r="M30" s="39">
        <f ca="1">Monthly!DH30</f>
        <v>0</v>
      </c>
      <c r="N30" s="39">
        <f ca="1">Monthly!DT30</f>
        <v>0</v>
      </c>
    </row>
    <row r="31" spans="1:14" x14ac:dyDescent="0.2"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1:14" x14ac:dyDescent="0.2">
      <c r="B32" s="2" t="s">
        <v>20</v>
      </c>
      <c r="E32" s="39">
        <f ca="1">Monthly!P32</f>
        <v>0</v>
      </c>
      <c r="F32" s="39">
        <f ca="1">Monthly!AB32</f>
        <v>0</v>
      </c>
      <c r="G32" s="39">
        <f ca="1">Monthly!AN32</f>
        <v>0</v>
      </c>
      <c r="H32" s="39">
        <f ca="1">Monthly!AZ32</f>
        <v>0</v>
      </c>
      <c r="I32" s="39">
        <f ca="1">Monthly!BL32</f>
        <v>0</v>
      </c>
      <c r="J32" s="39">
        <f ca="1">Monthly!BX32</f>
        <v>0</v>
      </c>
      <c r="K32" s="39">
        <f ca="1">Monthly!CJ32</f>
        <v>0</v>
      </c>
      <c r="L32" s="39">
        <f ca="1">Monthly!CV32</f>
        <v>0</v>
      </c>
      <c r="M32" s="39">
        <f ca="1">Monthly!DH32</f>
        <v>0</v>
      </c>
      <c r="N32" s="39">
        <f ca="1">Monthly!DT32</f>
        <v>0</v>
      </c>
    </row>
    <row r="33" spans="1:14" x14ac:dyDescent="0.2"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1:14" x14ac:dyDescent="0.2">
      <c r="B34" s="2" t="str">
        <f>IF('General Data'!$C$8="Y","Members' Capital", "Shareholders' Equity")</f>
        <v>Shareholders' Equity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1:14" x14ac:dyDescent="0.2">
      <c r="C35" s="31" t="str">
        <f>IF('General Data'!$C$8="Y","Members' Paid-In Capital", "Paid-In Capital")</f>
        <v>Paid-In Capital</v>
      </c>
      <c r="E35" s="39">
        <f>Monthly!P35</f>
        <v>0</v>
      </c>
      <c r="F35" s="39">
        <f>Monthly!AB35</f>
        <v>0</v>
      </c>
      <c r="G35" s="39">
        <f>Monthly!AN35</f>
        <v>0</v>
      </c>
      <c r="H35" s="39">
        <f>Monthly!AZ35</f>
        <v>0</v>
      </c>
      <c r="I35" s="39">
        <f>Monthly!BL35</f>
        <v>0</v>
      </c>
      <c r="J35" s="39">
        <f>Monthly!BX35</f>
        <v>0</v>
      </c>
      <c r="K35" s="39">
        <f>Monthly!CJ35</f>
        <v>0</v>
      </c>
      <c r="L35" s="39">
        <f>Monthly!CV35</f>
        <v>0</v>
      </c>
      <c r="M35" s="39">
        <f>Monthly!DH35</f>
        <v>0</v>
      </c>
      <c r="N35" s="39">
        <f>Monthly!DT35</f>
        <v>0</v>
      </c>
    </row>
    <row r="36" spans="1:14" x14ac:dyDescent="0.2">
      <c r="C36" s="31" t="str">
        <f>IF('General Data'!$C$8="Y","Undistributed Members' Earnings", "Retained Earnings")</f>
        <v>Retained Earnings</v>
      </c>
      <c r="E36" s="39">
        <f ca="1">Monthly!P36</f>
        <v>0</v>
      </c>
      <c r="F36" s="39">
        <f ca="1">Monthly!AB36</f>
        <v>0</v>
      </c>
      <c r="G36" s="39">
        <f ca="1">Monthly!AN36</f>
        <v>0</v>
      </c>
      <c r="H36" s="39">
        <f ca="1">Monthly!AZ36</f>
        <v>0</v>
      </c>
      <c r="I36" s="39">
        <f ca="1">Monthly!BL36</f>
        <v>0</v>
      </c>
      <c r="J36" s="39">
        <f ca="1">Monthly!BX36</f>
        <v>0</v>
      </c>
      <c r="K36" s="39">
        <f ca="1">Monthly!CJ36</f>
        <v>0</v>
      </c>
      <c r="L36" s="39">
        <f ca="1">Monthly!CV36</f>
        <v>0</v>
      </c>
      <c r="M36" s="39">
        <f ca="1">Monthly!DH36</f>
        <v>0</v>
      </c>
      <c r="N36" s="39">
        <f ca="1">Monthly!DT36</f>
        <v>0</v>
      </c>
    </row>
    <row r="37" spans="1:14" x14ac:dyDescent="0.2">
      <c r="C37" s="31" t="str">
        <f>IF('General Data'!$C$8="Y","Less: Members' Interest Repurchased", "Less: Treasury Stock")</f>
        <v>Less: Treasury Stock</v>
      </c>
      <c r="E37" s="39">
        <f>Monthly!P37</f>
        <v>0</v>
      </c>
      <c r="F37" s="39">
        <f>Monthly!AB37</f>
        <v>0</v>
      </c>
      <c r="G37" s="39">
        <f>Monthly!AN37</f>
        <v>0</v>
      </c>
      <c r="H37" s="39">
        <f>Monthly!AZ37</f>
        <v>0</v>
      </c>
      <c r="I37" s="39">
        <f>Monthly!BL37</f>
        <v>0</v>
      </c>
      <c r="J37" s="39">
        <f>Monthly!BX37</f>
        <v>0</v>
      </c>
      <c r="K37" s="39">
        <f>Monthly!CJ37</f>
        <v>0</v>
      </c>
      <c r="L37" s="39">
        <f>Monthly!CV37</f>
        <v>0</v>
      </c>
      <c r="M37" s="39">
        <f>Monthly!DH37</f>
        <v>0</v>
      </c>
      <c r="N37" s="39">
        <f>Monthly!DT37</f>
        <v>0</v>
      </c>
    </row>
    <row r="38" spans="1:14" x14ac:dyDescent="0.2"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1:14" x14ac:dyDescent="0.2">
      <c r="B39" s="27" t="str">
        <f>IF('General Data'!$C$8="Y","Total Members' Capital", "Total Shareholders' Equity")</f>
        <v>Total Shareholders' Equity</v>
      </c>
      <c r="E39" s="39">
        <f ca="1">Monthly!P39</f>
        <v>0</v>
      </c>
      <c r="F39" s="39">
        <f ca="1">Monthly!AB39</f>
        <v>0</v>
      </c>
      <c r="G39" s="39">
        <f ca="1">Monthly!AN39</f>
        <v>0</v>
      </c>
      <c r="H39" s="39">
        <f ca="1">Monthly!AZ39</f>
        <v>0</v>
      </c>
      <c r="I39" s="39">
        <f ca="1">Monthly!BL39</f>
        <v>0</v>
      </c>
      <c r="J39" s="39">
        <f ca="1">Monthly!BX39</f>
        <v>0</v>
      </c>
      <c r="K39" s="39">
        <f ca="1">Monthly!CJ39</f>
        <v>0</v>
      </c>
      <c r="L39" s="39">
        <f ca="1">Monthly!CV39</f>
        <v>0</v>
      </c>
      <c r="M39" s="39">
        <f ca="1">Monthly!DH39</f>
        <v>0</v>
      </c>
      <c r="N39" s="39">
        <f ca="1">Monthly!DT39</f>
        <v>0</v>
      </c>
    </row>
    <row r="40" spans="1:14" x14ac:dyDescent="0.2">
      <c r="C40" s="11"/>
      <c r="E40" s="39"/>
      <c r="F40" s="39"/>
      <c r="G40" s="39"/>
      <c r="H40" s="39"/>
      <c r="I40" s="39"/>
      <c r="J40" s="39"/>
      <c r="K40" s="39"/>
      <c r="L40" s="39"/>
      <c r="M40" s="39"/>
      <c r="N40" s="39"/>
    </row>
    <row r="41" spans="1:14" x14ac:dyDescent="0.2">
      <c r="A41" s="2" t="s">
        <v>21</v>
      </c>
      <c r="B41" s="2"/>
      <c r="E41" s="39"/>
      <c r="F41" s="39"/>
      <c r="G41" s="39"/>
      <c r="H41" s="39"/>
      <c r="I41" s="39"/>
      <c r="J41" s="39"/>
      <c r="K41" s="39"/>
      <c r="L41" s="39"/>
      <c r="M41" s="39"/>
      <c r="N41" s="39"/>
    </row>
    <row r="42" spans="1:14" x14ac:dyDescent="0.2">
      <c r="B42" s="27" t="str">
        <f>IF('General Data'!$C$8="Y","MEMBERS' CAPITAL", "SHAREHOLDERS' EQUITY")</f>
        <v>SHAREHOLDERS' EQUITY</v>
      </c>
      <c r="E42" s="39">
        <f ca="1">Monthly!P42</f>
        <v>0</v>
      </c>
      <c r="F42" s="39">
        <f ca="1">Monthly!AB42</f>
        <v>0</v>
      </c>
      <c r="G42" s="39">
        <f ca="1">Monthly!AN42</f>
        <v>0</v>
      </c>
      <c r="H42" s="39">
        <f ca="1">Monthly!AZ42</f>
        <v>0</v>
      </c>
      <c r="I42" s="39">
        <f ca="1">Monthly!BL42</f>
        <v>0</v>
      </c>
      <c r="J42" s="39">
        <f ca="1">Monthly!BX42</f>
        <v>0</v>
      </c>
      <c r="K42" s="39">
        <f ca="1">Monthly!CJ42</f>
        <v>0</v>
      </c>
      <c r="L42" s="39">
        <f ca="1">Monthly!CV42</f>
        <v>0</v>
      </c>
      <c r="M42" s="39">
        <f ca="1">Monthly!DH42</f>
        <v>0</v>
      </c>
      <c r="N42" s="39">
        <f ca="1">Monthly!DT42</f>
        <v>0</v>
      </c>
    </row>
    <row r="45" spans="1:14" s="39" customFormat="1" x14ac:dyDescent="0.2">
      <c r="A45" s="44" t="s">
        <v>22</v>
      </c>
      <c r="E45" s="39">
        <f ca="1">E42-E16</f>
        <v>0</v>
      </c>
      <c r="F45" s="39">
        <f t="shared" ref="F45:N45" ca="1" si="2">F42-F16</f>
        <v>0</v>
      </c>
      <c r="G45" s="39">
        <f t="shared" ca="1" si="2"/>
        <v>0</v>
      </c>
      <c r="H45" s="39">
        <f t="shared" ca="1" si="2"/>
        <v>0</v>
      </c>
      <c r="I45" s="39">
        <f t="shared" ca="1" si="2"/>
        <v>0</v>
      </c>
      <c r="J45" s="39">
        <f t="shared" ca="1" si="2"/>
        <v>0</v>
      </c>
      <c r="K45" s="39">
        <f t="shared" ca="1" si="2"/>
        <v>0</v>
      </c>
      <c r="L45" s="39">
        <f t="shared" ca="1" si="2"/>
        <v>0</v>
      </c>
      <c r="M45" s="39">
        <f t="shared" ca="1" si="2"/>
        <v>0</v>
      </c>
      <c r="N45" s="39">
        <f t="shared" ca="1" si="2"/>
        <v>0</v>
      </c>
    </row>
    <row r="46" spans="1:14" ht="12" customHeight="1" x14ac:dyDescent="0.25">
      <c r="A46" s="1"/>
    </row>
    <row r="47" spans="1:14" s="322" customFormat="1" ht="15.75" x14ac:dyDescent="0.25">
      <c r="A47" s="321" t="s">
        <v>182</v>
      </c>
    </row>
    <row r="48" spans="1:14" ht="11.25" customHeight="1" x14ac:dyDescent="0.2">
      <c r="A48" s="2"/>
    </row>
    <row r="49" spans="1:14" x14ac:dyDescent="0.2">
      <c r="A49" s="2" t="s">
        <v>25</v>
      </c>
    </row>
    <row r="50" spans="1:14" x14ac:dyDescent="0.2">
      <c r="B50" t="s">
        <v>26</v>
      </c>
      <c r="E50" s="39">
        <f>SUM(Monthly!E51:P51)</f>
        <v>0</v>
      </c>
      <c r="F50" s="39">
        <f>SUM(Monthly!Q51:AB51)</f>
        <v>0</v>
      </c>
      <c r="G50" s="39">
        <f>SUM(Monthly!AC51:AN51)</f>
        <v>0</v>
      </c>
      <c r="H50" s="39">
        <f>SUM(Monthly!AO51:AZ51)</f>
        <v>0</v>
      </c>
      <c r="I50" s="39">
        <f>SUM(Monthly!BA51:BL51)</f>
        <v>0</v>
      </c>
      <c r="J50" s="39">
        <f>SUM(Monthly!BM51:BX51)</f>
        <v>0</v>
      </c>
      <c r="K50" s="39">
        <f>SUM(Monthly!BY51:CJ51)</f>
        <v>0</v>
      </c>
      <c r="L50" s="39">
        <f>SUM(Monthly!CK51:CV51)</f>
        <v>0</v>
      </c>
      <c r="M50" s="39">
        <f>SUM(Monthly!CW51:DH51)</f>
        <v>0</v>
      </c>
      <c r="N50" s="39">
        <f>SUM(Monthly!DI51:DT51)</f>
        <v>0</v>
      </c>
    </row>
    <row r="51" spans="1:14" x14ac:dyDescent="0.2">
      <c r="B51" t="s">
        <v>27</v>
      </c>
      <c r="E51" s="39">
        <f>SUM(Monthly!E52:P52)</f>
        <v>0</v>
      </c>
      <c r="F51" s="39">
        <f>SUM(Monthly!Q52:AB52)</f>
        <v>0</v>
      </c>
      <c r="G51" s="39">
        <f>SUM(Monthly!AC52:AN52)</f>
        <v>0</v>
      </c>
      <c r="H51" s="39">
        <f>SUM(Monthly!AO52:AZ52)</f>
        <v>0</v>
      </c>
      <c r="I51" s="39">
        <f>SUM(Monthly!BA52:BL52)</f>
        <v>0</v>
      </c>
      <c r="J51" s="39">
        <f>SUM(Monthly!BM52:BX52)</f>
        <v>0</v>
      </c>
      <c r="K51" s="39">
        <f>SUM(Monthly!BY52:CJ52)</f>
        <v>0</v>
      </c>
      <c r="L51" s="39">
        <f>SUM(Monthly!CK52:CV52)</f>
        <v>0</v>
      </c>
      <c r="M51" s="39">
        <f>SUM(Monthly!CW52:DH52)</f>
        <v>0</v>
      </c>
      <c r="N51" s="39">
        <f>SUM(Monthly!DI52:DT52)</f>
        <v>0</v>
      </c>
    </row>
    <row r="52" spans="1:14" x14ac:dyDescent="0.2">
      <c r="A52" s="2" t="s">
        <v>28</v>
      </c>
      <c r="E52" s="39">
        <f>SUM(Monthly!E53:P53)</f>
        <v>0</v>
      </c>
      <c r="F52" s="39">
        <f>SUM(Monthly!Q53:AB53)</f>
        <v>0</v>
      </c>
      <c r="G52" s="39">
        <f>SUM(Monthly!AC53:AN53)</f>
        <v>0</v>
      </c>
      <c r="H52" s="39">
        <f>SUM(Monthly!AO53:AZ53)</f>
        <v>0</v>
      </c>
      <c r="I52" s="39">
        <f>SUM(Monthly!BA53:BL53)</f>
        <v>0</v>
      </c>
      <c r="J52" s="39">
        <f>SUM(Monthly!BM53:BX53)</f>
        <v>0</v>
      </c>
      <c r="K52" s="39">
        <f>SUM(Monthly!BY53:CJ53)</f>
        <v>0</v>
      </c>
      <c r="L52" s="39">
        <f>SUM(Monthly!CK53:CV53)</f>
        <v>0</v>
      </c>
      <c r="M52" s="39">
        <f>SUM(Monthly!CW53:DH53)</f>
        <v>0</v>
      </c>
      <c r="N52" s="39">
        <f>SUM(Monthly!DI53:DT53)</f>
        <v>0</v>
      </c>
    </row>
    <row r="53" spans="1:14" x14ac:dyDescent="0.2"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1:14" x14ac:dyDescent="0.2">
      <c r="A54" s="2" t="s">
        <v>29</v>
      </c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14" x14ac:dyDescent="0.2">
      <c r="A55" s="2"/>
      <c r="B55" t="s">
        <v>30</v>
      </c>
      <c r="E55" s="39">
        <f>SUM(Monthly!E56:P56)</f>
        <v>0</v>
      </c>
      <c r="F55" s="39">
        <f>SUM(Monthly!Q56:AB56)</f>
        <v>0</v>
      </c>
      <c r="G55" s="39">
        <f>SUM(Monthly!AC56:AN56)</f>
        <v>0</v>
      </c>
      <c r="H55" s="39">
        <f>SUM(Monthly!AO56:AZ56)</f>
        <v>0</v>
      </c>
      <c r="I55" s="39">
        <f>SUM(Monthly!BA56:BL56)</f>
        <v>0</v>
      </c>
      <c r="J55" s="39">
        <f>SUM(Monthly!BM56:BX56)</f>
        <v>0</v>
      </c>
      <c r="K55" s="39">
        <f>SUM(Monthly!BY56:CJ56)</f>
        <v>0</v>
      </c>
      <c r="L55" s="39">
        <f>SUM(Monthly!CK56:CV56)</f>
        <v>0</v>
      </c>
      <c r="M55" s="39">
        <f>SUM(Monthly!CW56:DH56)</f>
        <v>0</v>
      </c>
      <c r="N55" s="39">
        <f>SUM(Monthly!DI56:DT56)</f>
        <v>0</v>
      </c>
    </row>
    <row r="56" spans="1:14" x14ac:dyDescent="0.2">
      <c r="A56" s="2"/>
      <c r="B56" s="11" t="s">
        <v>414</v>
      </c>
      <c r="E56" s="39">
        <f>SUM(Monthly!E57:P57)</f>
        <v>0</v>
      </c>
      <c r="F56" s="39">
        <f>SUM(Monthly!Q57:AB57)</f>
        <v>0</v>
      </c>
      <c r="G56" s="39">
        <f>SUM(Monthly!AC57:AN57)</f>
        <v>0</v>
      </c>
      <c r="H56" s="39">
        <f>SUM(Monthly!AO57:AZ57)</f>
        <v>0</v>
      </c>
      <c r="I56" s="39">
        <f>SUM(Monthly!BA57:BL57)</f>
        <v>0</v>
      </c>
      <c r="J56" s="39">
        <f>SUM(Monthly!BM57:BX57)</f>
        <v>0</v>
      </c>
      <c r="K56" s="39">
        <f>SUM(Monthly!BY57:CJ57)</f>
        <v>0</v>
      </c>
      <c r="L56" s="39">
        <f>SUM(Monthly!CK57:CV57)</f>
        <v>0</v>
      </c>
      <c r="M56" s="39">
        <f>SUM(Monthly!CW57:DH57)</f>
        <v>0</v>
      </c>
      <c r="N56" s="39">
        <f>SUM(Monthly!DI57:DT57)</f>
        <v>0</v>
      </c>
    </row>
    <row r="57" spans="1:14" x14ac:dyDescent="0.2">
      <c r="A57" s="2"/>
      <c r="B57" t="s">
        <v>6</v>
      </c>
      <c r="E57" s="39">
        <f>SUM(Monthly!E58:P58)</f>
        <v>0</v>
      </c>
      <c r="F57" s="39">
        <f>SUM(Monthly!Q58:AB58)</f>
        <v>0</v>
      </c>
      <c r="G57" s="39">
        <f>SUM(Monthly!AC58:AN58)</f>
        <v>0</v>
      </c>
      <c r="H57" s="39">
        <f>SUM(Monthly!AO58:AZ58)</f>
        <v>0</v>
      </c>
      <c r="I57" s="39">
        <f>SUM(Monthly!BA58:BL58)</f>
        <v>0</v>
      </c>
      <c r="J57" s="39">
        <f>SUM(Monthly!BM58:BX58)</f>
        <v>0</v>
      </c>
      <c r="K57" s="39">
        <f>SUM(Monthly!BY58:CJ58)</f>
        <v>0</v>
      </c>
      <c r="L57" s="39">
        <f>SUM(Monthly!CK58:CV58)</f>
        <v>0</v>
      </c>
      <c r="M57" s="39">
        <f>SUM(Monthly!CW58:DH58)</f>
        <v>0</v>
      </c>
      <c r="N57" s="39">
        <f>SUM(Monthly!DI58:DT58)</f>
        <v>0</v>
      </c>
    </row>
    <row r="58" spans="1:14" x14ac:dyDescent="0.2">
      <c r="A58" s="2" t="s">
        <v>31</v>
      </c>
      <c r="E58" s="39">
        <f>SUM(Monthly!E59:P59)</f>
        <v>0</v>
      </c>
      <c r="F58" s="39">
        <f>SUM(Monthly!Q59:AB59)</f>
        <v>0</v>
      </c>
      <c r="G58" s="39">
        <f>SUM(Monthly!AC59:AN59)</f>
        <v>0</v>
      </c>
      <c r="H58" s="39">
        <f>SUM(Monthly!AO59:AZ59)</f>
        <v>0</v>
      </c>
      <c r="I58" s="39">
        <f>SUM(Monthly!BA59:BL59)</f>
        <v>0</v>
      </c>
      <c r="J58" s="39">
        <f>SUM(Monthly!BM59:BX59)</f>
        <v>0</v>
      </c>
      <c r="K58" s="39">
        <f>SUM(Monthly!BY59:CJ59)</f>
        <v>0</v>
      </c>
      <c r="L58" s="39">
        <f>SUM(Monthly!CK59:CV59)</f>
        <v>0</v>
      </c>
      <c r="M58" s="39">
        <f>SUM(Monthly!CW59:DH59)</f>
        <v>0</v>
      </c>
      <c r="N58" s="39">
        <f>SUM(Monthly!DI59:DT59)</f>
        <v>0</v>
      </c>
    </row>
    <row r="59" spans="1:14" x14ac:dyDescent="0.2"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2">
      <c r="A60" s="2" t="s">
        <v>32</v>
      </c>
      <c r="E60" s="39">
        <f>SUM(Monthly!E61:P61)</f>
        <v>0</v>
      </c>
      <c r="F60" s="39">
        <f>SUM(Monthly!Q61:AB61)</f>
        <v>0</v>
      </c>
      <c r="G60" s="39">
        <f>SUM(Monthly!AC61:AN61)</f>
        <v>0</v>
      </c>
      <c r="H60" s="39">
        <f>SUM(Monthly!AO61:AZ61)</f>
        <v>0</v>
      </c>
      <c r="I60" s="39">
        <f>SUM(Monthly!BA61:BL61)</f>
        <v>0</v>
      </c>
      <c r="J60" s="39">
        <f>SUM(Monthly!BM61:BX61)</f>
        <v>0</v>
      </c>
      <c r="K60" s="39">
        <f>SUM(Monthly!BY61:CJ61)</f>
        <v>0</v>
      </c>
      <c r="L60" s="39">
        <f>SUM(Monthly!CK61:CV61)</f>
        <v>0</v>
      </c>
      <c r="M60" s="39">
        <f>SUM(Monthly!CW61:DH61)</f>
        <v>0</v>
      </c>
      <c r="N60" s="39">
        <f>SUM(Monthly!DI61:DT61)</f>
        <v>0</v>
      </c>
    </row>
    <row r="61" spans="1:14" x14ac:dyDescent="0.2"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1:14" x14ac:dyDescent="0.2">
      <c r="A62" s="2" t="s">
        <v>33</v>
      </c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1:14" x14ac:dyDescent="0.2">
      <c r="B63" s="39" t="s">
        <v>34</v>
      </c>
      <c r="E63" s="39">
        <f>SUM(Monthly!E64:P64)</f>
        <v>0</v>
      </c>
      <c r="F63" s="39">
        <f>SUM(Monthly!Q64:AB64)</f>
        <v>0</v>
      </c>
      <c r="G63" s="39">
        <f>SUM(Monthly!AC64:AN64)</f>
        <v>0</v>
      </c>
      <c r="H63" s="39">
        <f>SUM(Monthly!AO64:AZ64)</f>
        <v>0</v>
      </c>
      <c r="I63" s="39">
        <f>SUM(Monthly!BA64:BL64)</f>
        <v>0</v>
      </c>
      <c r="J63" s="39">
        <f>SUM(Monthly!BM64:BX64)</f>
        <v>0</v>
      </c>
      <c r="K63" s="39">
        <f>SUM(Monthly!BY64:CJ64)</f>
        <v>0</v>
      </c>
      <c r="L63" s="39">
        <f>SUM(Monthly!CK64:CV64)</f>
        <v>0</v>
      </c>
      <c r="M63" s="39">
        <f>SUM(Monthly!CW64:DH64)</f>
        <v>0</v>
      </c>
      <c r="N63" s="39">
        <f>SUM(Monthly!DI64:DT64)</f>
        <v>0</v>
      </c>
    </row>
    <row r="64" spans="1:14" x14ac:dyDescent="0.2">
      <c r="B64" s="39" t="s">
        <v>35</v>
      </c>
      <c r="E64" s="39">
        <f>SUM(Monthly!E65:P65)</f>
        <v>0</v>
      </c>
      <c r="F64" s="39">
        <f>SUM(Monthly!Q65:AB65)</f>
        <v>0</v>
      </c>
      <c r="G64" s="39">
        <f>SUM(Monthly!AC65:AN65)</f>
        <v>0</v>
      </c>
      <c r="H64" s="39">
        <f>SUM(Monthly!AO65:AZ65)</f>
        <v>0</v>
      </c>
      <c r="I64" s="39">
        <f>SUM(Monthly!BA65:BL65)</f>
        <v>0</v>
      </c>
      <c r="J64" s="39">
        <f>SUM(Monthly!BM65:BX65)</f>
        <v>0</v>
      </c>
      <c r="K64" s="39">
        <f>SUM(Monthly!BY65:CJ65)</f>
        <v>0</v>
      </c>
      <c r="L64" s="39">
        <f>SUM(Monthly!CK65:CV65)</f>
        <v>0</v>
      </c>
      <c r="M64" s="39">
        <f>SUM(Monthly!CW65:DH65)</f>
        <v>0</v>
      </c>
      <c r="N64" s="39">
        <f>SUM(Monthly!DI65:DT65)</f>
        <v>0</v>
      </c>
    </row>
    <row r="65" spans="1:14" x14ac:dyDescent="0.2">
      <c r="B65" s="39" t="s">
        <v>36</v>
      </c>
      <c r="E65" s="39">
        <f>SUM(Monthly!E66:P66)</f>
        <v>0</v>
      </c>
      <c r="F65" s="39">
        <f>SUM(Monthly!Q66:AB66)</f>
        <v>0</v>
      </c>
      <c r="G65" s="39">
        <f>SUM(Monthly!AC66:AN66)</f>
        <v>0</v>
      </c>
      <c r="H65" s="39">
        <f>SUM(Monthly!AO66:AZ66)</f>
        <v>0</v>
      </c>
      <c r="I65" s="39">
        <f>SUM(Monthly!BA66:BL66)</f>
        <v>0</v>
      </c>
      <c r="J65" s="39">
        <f>SUM(Monthly!BM66:BX66)</f>
        <v>0</v>
      </c>
      <c r="K65" s="39">
        <f>SUM(Monthly!BY66:CJ66)</f>
        <v>0</v>
      </c>
      <c r="L65" s="39">
        <f>SUM(Monthly!CK66:CV66)</f>
        <v>0</v>
      </c>
      <c r="M65" s="39">
        <f>SUM(Monthly!CW66:DH66)</f>
        <v>0</v>
      </c>
      <c r="N65" s="39">
        <f>SUM(Monthly!DI66:DT66)</f>
        <v>0</v>
      </c>
    </row>
    <row r="66" spans="1:14" x14ac:dyDescent="0.2">
      <c r="B66" s="39" t="s">
        <v>37</v>
      </c>
      <c r="E66" s="39">
        <f>SUM(Monthly!E67:P67)</f>
        <v>0</v>
      </c>
      <c r="F66" s="39">
        <f>SUM(Monthly!Q67:AB67)</f>
        <v>0</v>
      </c>
      <c r="G66" s="39">
        <f>SUM(Monthly!AC67:AN67)</f>
        <v>0</v>
      </c>
      <c r="H66" s="39">
        <f>SUM(Monthly!AO67:AZ67)</f>
        <v>0</v>
      </c>
      <c r="I66" s="39">
        <f>SUM(Monthly!BA67:BL67)</f>
        <v>0</v>
      </c>
      <c r="J66" s="39">
        <f>SUM(Monthly!BM67:BX67)</f>
        <v>0</v>
      </c>
      <c r="K66" s="39">
        <f>SUM(Monthly!BY67:CJ67)</f>
        <v>0</v>
      </c>
      <c r="L66" s="39">
        <f>SUM(Monthly!CK67:CV67)</f>
        <v>0</v>
      </c>
      <c r="M66" s="39">
        <f>SUM(Monthly!CW67:DH67)</f>
        <v>0</v>
      </c>
      <c r="N66" s="39">
        <f>SUM(Monthly!DI67:DT67)</f>
        <v>0</v>
      </c>
    </row>
    <row r="67" spans="1:14" x14ac:dyDescent="0.2">
      <c r="B67" s="39" t="s">
        <v>38</v>
      </c>
      <c r="E67" s="39">
        <f>SUM(Monthly!E68:P68)</f>
        <v>0</v>
      </c>
      <c r="F67" s="39">
        <f>SUM(Monthly!Q68:AB68)</f>
        <v>0</v>
      </c>
      <c r="G67" s="39">
        <f>SUM(Monthly!AC68:AN68)</f>
        <v>0</v>
      </c>
      <c r="H67" s="39">
        <f>SUM(Monthly!AO68:AZ68)</f>
        <v>0</v>
      </c>
      <c r="I67" s="39">
        <f>SUM(Monthly!BA68:BL68)</f>
        <v>0</v>
      </c>
      <c r="J67" s="39">
        <f>SUM(Monthly!BM68:BX68)</f>
        <v>0</v>
      </c>
      <c r="K67" s="39">
        <f>SUM(Monthly!BY68:CJ68)</f>
        <v>0</v>
      </c>
      <c r="L67" s="39">
        <f>SUM(Monthly!CK68:CV68)</f>
        <v>0</v>
      </c>
      <c r="M67" s="39">
        <f>SUM(Monthly!CW68:DH68)</f>
        <v>0</v>
      </c>
      <c r="N67" s="39">
        <f>SUM(Monthly!DI68:DT68)</f>
        <v>0</v>
      </c>
    </row>
    <row r="68" spans="1:14" x14ac:dyDescent="0.2">
      <c r="B68" s="48" t="str">
        <f>'Internal data'!B97</f>
        <v>Additional Operating Expenses</v>
      </c>
      <c r="E68" s="39">
        <f>SUM(Monthly!E69:P69)</f>
        <v>0</v>
      </c>
      <c r="F68" s="39">
        <f>SUM(Monthly!Q69:AB69)</f>
        <v>0</v>
      </c>
      <c r="G68" s="39">
        <f>SUM(Monthly!AC69:AN69)</f>
        <v>0</v>
      </c>
      <c r="H68" s="39">
        <f>SUM(Monthly!AO69:AZ69)</f>
        <v>0</v>
      </c>
      <c r="I68" s="39">
        <f>SUM(Monthly!BA69:BL69)</f>
        <v>0</v>
      </c>
      <c r="J68" s="39">
        <f>SUM(Monthly!BM69:BX69)</f>
        <v>0</v>
      </c>
      <c r="K68" s="39">
        <f>SUM(Monthly!BY69:CJ69)</f>
        <v>0</v>
      </c>
      <c r="L68" s="39">
        <f>SUM(Monthly!CK69:CV69)</f>
        <v>0</v>
      </c>
      <c r="M68" s="39">
        <f>SUM(Monthly!CW69:DH69)</f>
        <v>0</v>
      </c>
      <c r="N68" s="39">
        <f>SUM(Monthly!DI69:DT69)</f>
        <v>0</v>
      </c>
    </row>
    <row r="69" spans="1:14" x14ac:dyDescent="0.2">
      <c r="A69" s="2" t="s">
        <v>39</v>
      </c>
      <c r="E69" s="39">
        <f>SUM(Monthly!E70:P70)</f>
        <v>0</v>
      </c>
      <c r="F69" s="39">
        <f>SUM(Monthly!Q70:AB70)</f>
        <v>0</v>
      </c>
      <c r="G69" s="39">
        <f>SUM(Monthly!AC70:AN70)</f>
        <v>0</v>
      </c>
      <c r="H69" s="39">
        <f>SUM(Monthly!AO70:AZ70)</f>
        <v>0</v>
      </c>
      <c r="I69" s="39">
        <f>SUM(Monthly!BA70:BL70)</f>
        <v>0</v>
      </c>
      <c r="J69" s="39">
        <f>SUM(Monthly!BM70:BX70)</f>
        <v>0</v>
      </c>
      <c r="K69" s="39">
        <f>SUM(Monthly!BY70:CJ70)</f>
        <v>0</v>
      </c>
      <c r="L69" s="39">
        <f>SUM(Monthly!CK70:CV70)</f>
        <v>0</v>
      </c>
      <c r="M69" s="39">
        <f>SUM(Monthly!CW70:DH70)</f>
        <v>0</v>
      </c>
      <c r="N69" s="39">
        <f>SUM(Monthly!DI70:DT70)</f>
        <v>0</v>
      </c>
    </row>
    <row r="70" spans="1:14" x14ac:dyDescent="0.2">
      <c r="E70" s="39"/>
      <c r="F70" s="39"/>
      <c r="G70" s="39"/>
      <c r="H70" s="39"/>
      <c r="I70" s="39"/>
      <c r="J70" s="39"/>
      <c r="K70" s="39"/>
      <c r="L70" s="39"/>
      <c r="M70" s="39"/>
      <c r="N70" s="39"/>
    </row>
    <row r="71" spans="1:14" x14ac:dyDescent="0.2">
      <c r="A71" s="2" t="s">
        <v>40</v>
      </c>
      <c r="E71" s="39"/>
      <c r="F71" s="39"/>
      <c r="G71" s="39"/>
      <c r="H71" s="39"/>
      <c r="I71" s="39"/>
      <c r="J71" s="39"/>
      <c r="K71" s="39"/>
      <c r="L71" s="39"/>
      <c r="M71" s="39"/>
      <c r="N71" s="39"/>
    </row>
    <row r="72" spans="1:14" x14ac:dyDescent="0.2">
      <c r="B72" s="2" t="s">
        <v>41</v>
      </c>
      <c r="E72" s="39">
        <f>SUM(Monthly!E73:P73)</f>
        <v>0</v>
      </c>
      <c r="F72" s="39">
        <f>SUM(Monthly!Q73:AB73)</f>
        <v>0</v>
      </c>
      <c r="G72" s="39">
        <f>SUM(Monthly!AC73:AN73)</f>
        <v>0</v>
      </c>
      <c r="H72" s="39">
        <f>SUM(Monthly!AO73:AZ73)</f>
        <v>0</v>
      </c>
      <c r="I72" s="39">
        <f>SUM(Monthly!BA73:BL73)</f>
        <v>0</v>
      </c>
      <c r="J72" s="39">
        <f>SUM(Monthly!BM73:BX73)</f>
        <v>0</v>
      </c>
      <c r="K72" s="39">
        <f>SUM(Monthly!BY73:CJ73)</f>
        <v>0</v>
      </c>
      <c r="L72" s="39">
        <f>SUM(Monthly!CK73:CV73)</f>
        <v>0</v>
      </c>
      <c r="M72" s="39">
        <f>SUM(Monthly!CW73:DH73)</f>
        <v>0</v>
      </c>
      <c r="N72" s="39">
        <f>SUM(Monthly!DI73:DT73)</f>
        <v>0</v>
      </c>
    </row>
    <row r="73" spans="1:14" x14ac:dyDescent="0.2">
      <c r="E73" s="39"/>
      <c r="F73" s="39"/>
      <c r="G73" s="39"/>
      <c r="H73" s="39"/>
      <c r="I73" s="39"/>
      <c r="J73" s="39"/>
      <c r="K73" s="39"/>
      <c r="L73" s="39"/>
      <c r="M73" s="39"/>
      <c r="N73" s="39"/>
    </row>
    <row r="74" spans="1:14" x14ac:dyDescent="0.2">
      <c r="A74" s="2" t="s">
        <v>42</v>
      </c>
      <c r="E74" s="39">
        <f ca="1">SUM(Monthly!E75:P75)</f>
        <v>0</v>
      </c>
      <c r="F74" s="39">
        <f ca="1">SUM(Monthly!Q75:AB75)</f>
        <v>0</v>
      </c>
      <c r="G74" s="39">
        <f ca="1">SUM(Monthly!AC75:AN75)</f>
        <v>0</v>
      </c>
      <c r="H74" s="39">
        <f ca="1">SUM(Monthly!AO75:AZ75)</f>
        <v>0</v>
      </c>
      <c r="I74" s="39">
        <f ca="1">SUM(Monthly!BA75:BL75)</f>
        <v>0</v>
      </c>
      <c r="J74" s="39">
        <f ca="1">SUM(Monthly!BM75:BX75)</f>
        <v>0</v>
      </c>
      <c r="K74" s="39">
        <f ca="1">SUM(Monthly!BY75:CJ75)</f>
        <v>0</v>
      </c>
      <c r="L74" s="39">
        <f ca="1">SUM(Monthly!CK75:CV75)</f>
        <v>0</v>
      </c>
      <c r="M74" s="39">
        <f ca="1">SUM(Monthly!CW75:DH75)</f>
        <v>0</v>
      </c>
      <c r="N74" s="39">
        <f ca="1">SUM(Monthly!DI75:DT75)</f>
        <v>0</v>
      </c>
    </row>
    <row r="75" spans="1:14" x14ac:dyDescent="0.2">
      <c r="E75" s="39"/>
      <c r="F75" s="39"/>
      <c r="G75" s="39"/>
      <c r="H75" s="39"/>
      <c r="I75" s="39"/>
      <c r="J75" s="39"/>
      <c r="K75" s="39"/>
      <c r="L75" s="39"/>
      <c r="M75" s="39"/>
      <c r="N75" s="39"/>
    </row>
    <row r="76" spans="1:14" x14ac:dyDescent="0.2">
      <c r="A76" s="15" t="s">
        <v>43</v>
      </c>
      <c r="B76" s="9"/>
      <c r="C76" s="9"/>
      <c r="D76" s="9"/>
      <c r="E76" s="39">
        <f ca="1">SUM(Monthly!E77:P77)</f>
        <v>0</v>
      </c>
      <c r="F76" s="39">
        <f ca="1">SUM(Monthly!Q77:AB77)</f>
        <v>0</v>
      </c>
      <c r="G76" s="39">
        <f ca="1">SUM(Monthly!AC77:AN77)</f>
        <v>0</v>
      </c>
      <c r="H76" s="39">
        <f ca="1">SUM(Monthly!AO77:AZ77)</f>
        <v>0</v>
      </c>
      <c r="I76" s="39">
        <f ca="1">SUM(Monthly!BA77:BL77)</f>
        <v>0</v>
      </c>
      <c r="J76" s="39">
        <f ca="1">SUM(Monthly!BM77:BX77)</f>
        <v>0</v>
      </c>
      <c r="K76" s="39">
        <f ca="1">SUM(Monthly!BY77:CJ77)</f>
        <v>0</v>
      </c>
      <c r="L76" s="39">
        <f ca="1">SUM(Monthly!CK77:CV77)</f>
        <v>0</v>
      </c>
      <c r="M76" s="39">
        <f ca="1">SUM(Monthly!CW77:DH77)</f>
        <v>0</v>
      </c>
      <c r="N76" s="39">
        <f ca="1">SUM(Monthly!DI77:DT77)</f>
        <v>0</v>
      </c>
    </row>
    <row r="77" spans="1:14" x14ac:dyDescent="0.2">
      <c r="E77" s="39"/>
      <c r="F77" s="39"/>
      <c r="G77" s="39"/>
      <c r="H77" s="39"/>
      <c r="I77" s="39"/>
      <c r="J77" s="39"/>
      <c r="K77" s="39"/>
      <c r="L77" s="39"/>
      <c r="M77" s="39"/>
      <c r="N77" s="39"/>
    </row>
    <row r="78" spans="1:14" x14ac:dyDescent="0.2">
      <c r="A78" s="27" t="str">
        <f>IF('General Data'!$C$8="Y","DISTRIBUTION FOR TAXES", "INCOME TAXES")</f>
        <v>INCOME TAXES</v>
      </c>
      <c r="E78" s="39">
        <f ca="1">SUM(Monthly!E79:P79)</f>
        <v>0</v>
      </c>
      <c r="F78" s="39">
        <f ca="1">SUM(Monthly!Q79:AB79)</f>
        <v>0</v>
      </c>
      <c r="G78" s="39">
        <f ca="1">SUM(Monthly!AC79:AN79)</f>
        <v>0</v>
      </c>
      <c r="H78" s="39">
        <f ca="1">SUM(Monthly!AO79:AZ79)</f>
        <v>0</v>
      </c>
      <c r="I78" s="39">
        <f ca="1">SUM(Monthly!BA79:BL79)</f>
        <v>0</v>
      </c>
      <c r="J78" s="39">
        <f ca="1">SUM(Monthly!BM79:BX79)</f>
        <v>0</v>
      </c>
      <c r="K78" s="39">
        <f ca="1">SUM(Monthly!BY79:CJ79)</f>
        <v>0</v>
      </c>
      <c r="L78" s="39">
        <f ca="1">SUM(Monthly!CK79:CV79)</f>
        <v>0</v>
      </c>
      <c r="M78" s="39">
        <f ca="1">SUM(Monthly!CW79:DH79)</f>
        <v>0</v>
      </c>
      <c r="N78" s="39">
        <f ca="1">SUM(Monthly!DI79:DT79)</f>
        <v>0</v>
      </c>
    </row>
    <row r="79" spans="1:14" x14ac:dyDescent="0.2">
      <c r="E79" s="39"/>
      <c r="F79" s="39"/>
      <c r="G79" s="39"/>
      <c r="H79" s="39"/>
      <c r="I79" s="39"/>
      <c r="J79" s="39"/>
      <c r="K79" s="39"/>
      <c r="L79" s="39"/>
      <c r="M79" s="39"/>
      <c r="N79" s="39"/>
    </row>
    <row r="80" spans="1:14" x14ac:dyDescent="0.2">
      <c r="A80" s="16" t="s">
        <v>44</v>
      </c>
      <c r="B80" s="8"/>
      <c r="C80" s="8"/>
      <c r="D80" s="8"/>
      <c r="E80" s="39">
        <f ca="1">SUM(Monthly!E81:P81)</f>
        <v>0</v>
      </c>
      <c r="F80" s="39">
        <f ca="1">SUM(Monthly!Q81:AB81)</f>
        <v>0</v>
      </c>
      <c r="G80" s="39">
        <f ca="1">SUM(Monthly!AC81:AN81)</f>
        <v>0</v>
      </c>
      <c r="H80" s="39">
        <f ca="1">SUM(Monthly!AO81:AZ81)</f>
        <v>0</v>
      </c>
      <c r="I80" s="39">
        <f ca="1">SUM(Monthly!BA81:BL81)</f>
        <v>0</v>
      </c>
      <c r="J80" s="39">
        <f ca="1">SUM(Monthly!BM81:BX81)</f>
        <v>0</v>
      </c>
      <c r="K80" s="39">
        <f ca="1">SUM(Monthly!BY81:CJ81)</f>
        <v>0</v>
      </c>
      <c r="L80" s="39">
        <f ca="1">SUM(Monthly!CK81:CV81)</f>
        <v>0</v>
      </c>
      <c r="M80" s="39">
        <f ca="1">SUM(Monthly!CW81:DH81)</f>
        <v>0</v>
      </c>
      <c r="N80" s="39">
        <f ca="1">SUM(Monthly!DI81:DT81)</f>
        <v>0</v>
      </c>
    </row>
    <row r="81" spans="1:14" x14ac:dyDescent="0.2">
      <c r="A81" s="16"/>
      <c r="B81" s="8"/>
      <c r="C81" s="8"/>
      <c r="D81" s="8"/>
      <c r="E81" s="39"/>
      <c r="F81" s="39"/>
      <c r="G81" s="39"/>
      <c r="H81" s="39"/>
      <c r="I81" s="39"/>
      <c r="J81" s="39"/>
      <c r="K81" s="39"/>
      <c r="L81" s="39"/>
      <c r="M81" s="39"/>
      <c r="N81" s="39"/>
    </row>
    <row r="82" spans="1:14" x14ac:dyDescent="0.2">
      <c r="A82" s="16" t="s">
        <v>147</v>
      </c>
      <c r="B82" s="8"/>
      <c r="C82" s="8"/>
      <c r="D82" s="8"/>
      <c r="E82" s="39">
        <f>SUM(Monthly!E83:P83)</f>
        <v>0</v>
      </c>
      <c r="F82" s="39">
        <f>SUM(Monthly!Q83:AB83)</f>
        <v>0</v>
      </c>
      <c r="G82" s="39">
        <f>SUM(Monthly!AC83:AN83)</f>
        <v>0</v>
      </c>
      <c r="H82" s="39">
        <f>SUM(Monthly!AO83:AZ83)</f>
        <v>0</v>
      </c>
      <c r="I82" s="39">
        <f>SUM(Monthly!BA83:BL83)</f>
        <v>0</v>
      </c>
      <c r="J82" s="39">
        <f>SUM(Monthly!BM83:BX83)</f>
        <v>0</v>
      </c>
      <c r="K82" s="39">
        <f>SUM(Monthly!BY83:CJ83)</f>
        <v>0</v>
      </c>
      <c r="L82" s="39">
        <f>SUM(Monthly!CK83:CV83)</f>
        <v>0</v>
      </c>
      <c r="M82" s="39">
        <f>SUM(Monthly!CW83:DH83)</f>
        <v>0</v>
      </c>
      <c r="N82" s="39">
        <f>SUM(Monthly!DI83:DT83)</f>
        <v>0</v>
      </c>
    </row>
    <row r="83" spans="1:14" x14ac:dyDescent="0.2">
      <c r="A83" s="16"/>
      <c r="B83" s="8"/>
      <c r="C83" s="8"/>
      <c r="D83" s="8"/>
      <c r="E83" s="39"/>
      <c r="F83" s="39"/>
      <c r="G83" s="39"/>
      <c r="H83" s="39"/>
      <c r="I83" s="39"/>
      <c r="J83" s="39"/>
      <c r="K83" s="39"/>
      <c r="L83" s="39"/>
      <c r="M83" s="39"/>
      <c r="N83" s="39"/>
    </row>
    <row r="84" spans="1:14" ht="12.75" customHeight="1" x14ac:dyDescent="0.25">
      <c r="A84" s="1"/>
      <c r="E84" s="39"/>
      <c r="F84" s="39"/>
      <c r="G84" s="39"/>
      <c r="H84" s="39"/>
      <c r="I84" s="39"/>
      <c r="J84" s="39"/>
      <c r="K84" s="39"/>
      <c r="L84" s="39"/>
      <c r="M84" s="39"/>
      <c r="N84" s="39"/>
    </row>
    <row r="85" spans="1:14" s="322" customFormat="1" ht="15.75" x14ac:dyDescent="0.25">
      <c r="A85" s="321" t="s">
        <v>183</v>
      </c>
      <c r="E85" s="323"/>
      <c r="F85" s="323"/>
      <c r="G85" s="323"/>
      <c r="H85" s="323"/>
      <c r="I85" s="323"/>
      <c r="J85" s="323"/>
      <c r="K85" s="323"/>
      <c r="L85" s="323"/>
      <c r="M85" s="323"/>
      <c r="N85" s="323"/>
    </row>
    <row r="86" spans="1:14" ht="10.5" customHeight="1" x14ac:dyDescent="0.2">
      <c r="A86" s="2"/>
      <c r="E86" s="39"/>
      <c r="F86" s="39"/>
      <c r="G86" s="39"/>
      <c r="H86" s="39"/>
      <c r="I86" s="39"/>
      <c r="J86" s="39"/>
      <c r="K86" s="39"/>
      <c r="L86" s="39"/>
      <c r="M86" s="39"/>
      <c r="N86" s="39"/>
    </row>
    <row r="87" spans="1:14" x14ac:dyDescent="0.2">
      <c r="A87" s="2" t="s">
        <v>45</v>
      </c>
      <c r="E87" s="39"/>
      <c r="F87" s="39"/>
      <c r="G87" s="39"/>
      <c r="H87" s="39"/>
      <c r="I87" s="39"/>
      <c r="J87" s="39"/>
      <c r="K87" s="39"/>
      <c r="L87" s="39"/>
      <c r="M87" s="39"/>
      <c r="N87" s="39"/>
    </row>
    <row r="88" spans="1:14" x14ac:dyDescent="0.2">
      <c r="B88" t="s">
        <v>46</v>
      </c>
      <c r="E88" s="39">
        <f ca="1">SUM(Monthly!E89:P89)</f>
        <v>0</v>
      </c>
      <c r="F88" s="39">
        <f ca="1">SUM(Monthly!Q89:AB89)</f>
        <v>0</v>
      </c>
      <c r="G88" s="39">
        <f ca="1">SUM(Monthly!AC89:AN89)</f>
        <v>0</v>
      </c>
      <c r="H88" s="39">
        <f ca="1">SUM(Monthly!AO89:AZ89)</f>
        <v>0</v>
      </c>
      <c r="I88" s="39">
        <f ca="1">SUM(Monthly!BA89:BL89)</f>
        <v>0</v>
      </c>
      <c r="J88" s="39">
        <f ca="1">SUM(Monthly!BM89:BX89)</f>
        <v>0</v>
      </c>
      <c r="K88" s="39">
        <f ca="1">SUM(Monthly!BY89:CJ89)</f>
        <v>0</v>
      </c>
      <c r="L88" s="39">
        <f ca="1">SUM(Monthly!CK89:CV89)</f>
        <v>0</v>
      </c>
      <c r="M88" s="39">
        <f ca="1">SUM(Monthly!CW89:DH89)</f>
        <v>0</v>
      </c>
      <c r="N88" s="39">
        <f ca="1">SUM(Monthly!DI89:DT89)</f>
        <v>0</v>
      </c>
    </row>
    <row r="89" spans="1:14" x14ac:dyDescent="0.2">
      <c r="B89" t="s">
        <v>47</v>
      </c>
      <c r="E89" s="39"/>
      <c r="F89" s="39"/>
      <c r="G89" s="39"/>
      <c r="H89" s="39"/>
      <c r="I89" s="39"/>
      <c r="J89" s="39"/>
      <c r="K89" s="39"/>
      <c r="L89" s="39"/>
      <c r="M89" s="39"/>
      <c r="N89" s="39"/>
    </row>
    <row r="90" spans="1:14" x14ac:dyDescent="0.2">
      <c r="C90" t="s">
        <v>48</v>
      </c>
      <c r="E90" s="39"/>
      <c r="F90" s="39"/>
      <c r="G90" s="39"/>
      <c r="H90" s="39"/>
      <c r="I90" s="39"/>
      <c r="J90" s="39"/>
      <c r="K90" s="39"/>
      <c r="L90" s="39"/>
      <c r="M90" s="39"/>
      <c r="N90" s="39"/>
    </row>
    <row r="91" spans="1:14" x14ac:dyDescent="0.2">
      <c r="D91" t="s">
        <v>37</v>
      </c>
      <c r="E91" s="39">
        <f>SUM(Monthly!E92:P92)</f>
        <v>0</v>
      </c>
      <c r="F91" s="39">
        <f>SUM(Monthly!Q92:AB92)</f>
        <v>0</v>
      </c>
      <c r="G91" s="39">
        <f>SUM(Monthly!AC92:AN92)</f>
        <v>0</v>
      </c>
      <c r="H91" s="39">
        <f>SUM(Monthly!AO92:AZ92)</f>
        <v>0</v>
      </c>
      <c r="I91" s="39">
        <f>SUM(Monthly!BA92:BL92)</f>
        <v>0</v>
      </c>
      <c r="J91" s="39">
        <f>SUM(Monthly!BM92:BX92)</f>
        <v>0</v>
      </c>
      <c r="K91" s="39">
        <f>SUM(Monthly!BY92:CJ92)</f>
        <v>0</v>
      </c>
      <c r="L91" s="39">
        <f>SUM(Monthly!CK92:CV92)</f>
        <v>0</v>
      </c>
      <c r="M91" s="39">
        <f>SUM(Monthly!CW92:DH92)</f>
        <v>0</v>
      </c>
      <c r="N91" s="39">
        <f>SUM(Monthly!DI92:DT92)</f>
        <v>0</v>
      </c>
    </row>
    <row r="92" spans="1:14" x14ac:dyDescent="0.2">
      <c r="D92" t="s">
        <v>49</v>
      </c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1:14" x14ac:dyDescent="0.2">
      <c r="D93" t="s">
        <v>50</v>
      </c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1:14" x14ac:dyDescent="0.2">
      <c r="D94" t="s">
        <v>51</v>
      </c>
      <c r="E94" s="39">
        <f>SUM(Monthly!E95:P95)</f>
        <v>0</v>
      </c>
      <c r="F94" s="39">
        <f>SUM(Monthly!Q95:AB95)</f>
        <v>0</v>
      </c>
      <c r="G94" s="39">
        <f>SUM(Monthly!AC95:AN95)</f>
        <v>0</v>
      </c>
      <c r="H94" s="39">
        <f>SUM(Monthly!AO95:AZ95)</f>
        <v>0</v>
      </c>
      <c r="I94" s="39">
        <f>SUM(Monthly!BA95:BL95)</f>
        <v>0</v>
      </c>
      <c r="J94" s="39">
        <f>SUM(Monthly!BM95:BX95)</f>
        <v>0</v>
      </c>
      <c r="K94" s="39">
        <f>SUM(Monthly!BY95:CJ95)</f>
        <v>0</v>
      </c>
      <c r="L94" s="39">
        <f>SUM(Monthly!CK95:CV95)</f>
        <v>0</v>
      </c>
      <c r="M94" s="39">
        <f>SUM(Monthly!CW95:DH95)</f>
        <v>0</v>
      </c>
      <c r="N94" s="39">
        <f>SUM(Monthly!DI95:DT95)</f>
        <v>0</v>
      </c>
    </row>
    <row r="95" spans="1:14" x14ac:dyDescent="0.2">
      <c r="D95" t="s">
        <v>52</v>
      </c>
      <c r="E95" s="39">
        <f>SUM(Monthly!E96:P96)</f>
        <v>0</v>
      </c>
      <c r="F95" s="39">
        <f>SUM(Monthly!Q96:AB96)</f>
        <v>0</v>
      </c>
      <c r="G95" s="39">
        <f>SUM(Monthly!AC96:AN96)</f>
        <v>0</v>
      </c>
      <c r="H95" s="39">
        <f>SUM(Monthly!AO96:AZ96)</f>
        <v>0</v>
      </c>
      <c r="I95" s="39">
        <f>SUM(Monthly!BA96:BL96)</f>
        <v>0</v>
      </c>
      <c r="J95" s="39">
        <f>SUM(Monthly!BM96:BX96)</f>
        <v>0</v>
      </c>
      <c r="K95" s="39">
        <f>SUM(Monthly!BY96:CJ96)</f>
        <v>0</v>
      </c>
      <c r="L95" s="39">
        <f>SUM(Monthly!CK96:CV96)</f>
        <v>0</v>
      </c>
      <c r="M95" s="39">
        <f>SUM(Monthly!CW96:DH96)</f>
        <v>0</v>
      </c>
      <c r="N95" s="39">
        <f>SUM(Monthly!DI96:DT96)</f>
        <v>0</v>
      </c>
    </row>
    <row r="96" spans="1:14" x14ac:dyDescent="0.2">
      <c r="D96" t="s">
        <v>53</v>
      </c>
      <c r="E96" s="39">
        <f>SUM(Monthly!E97:P97)</f>
        <v>0</v>
      </c>
      <c r="F96" s="39">
        <f>SUM(Monthly!Q97:AB97)</f>
        <v>0</v>
      </c>
      <c r="G96" s="39">
        <f>SUM(Monthly!AC97:AN97)</f>
        <v>0</v>
      </c>
      <c r="H96" s="39">
        <f>SUM(Monthly!AO97:AZ97)</f>
        <v>0</v>
      </c>
      <c r="I96" s="39">
        <f>SUM(Monthly!BA97:BL97)</f>
        <v>0</v>
      </c>
      <c r="J96" s="39">
        <f>SUM(Monthly!BM97:BX97)</f>
        <v>0</v>
      </c>
      <c r="K96" s="39">
        <f>SUM(Monthly!BY97:CJ97)</f>
        <v>0</v>
      </c>
      <c r="L96" s="39">
        <f>SUM(Monthly!CK97:CV97)</f>
        <v>0</v>
      </c>
      <c r="M96" s="39">
        <f>SUM(Monthly!CW97:DH97)</f>
        <v>0</v>
      </c>
      <c r="N96" s="39">
        <f>SUM(Monthly!DI97:DT97)</f>
        <v>0</v>
      </c>
    </row>
    <row r="97" spans="1:14" x14ac:dyDescent="0.2">
      <c r="A97" s="18"/>
      <c r="B97" s="18"/>
      <c r="C97" s="18"/>
      <c r="D97" s="18" t="s">
        <v>54</v>
      </c>
      <c r="E97" s="39">
        <f>SUM(Monthly!E98:P98)</f>
        <v>0</v>
      </c>
      <c r="F97" s="39">
        <f>SUM(Monthly!Q98:AB98)</f>
        <v>0</v>
      </c>
      <c r="G97" s="39">
        <f>SUM(Monthly!AC98:AN98)</f>
        <v>0</v>
      </c>
      <c r="H97" s="39">
        <f>SUM(Monthly!AO98:AZ98)</f>
        <v>0</v>
      </c>
      <c r="I97" s="39">
        <f>SUM(Monthly!BA98:BL98)</f>
        <v>0</v>
      </c>
      <c r="J97" s="39">
        <f>SUM(Monthly!BM98:BX98)</f>
        <v>0</v>
      </c>
      <c r="K97" s="39">
        <f>SUM(Monthly!BY98:CJ98)</f>
        <v>0</v>
      </c>
      <c r="L97" s="39">
        <f>SUM(Monthly!CK98:CV98)</f>
        <v>0</v>
      </c>
      <c r="M97" s="39">
        <f>SUM(Monthly!CW98:DH98)</f>
        <v>0</v>
      </c>
      <c r="N97" s="39">
        <f>SUM(Monthly!DI98:DT98)</f>
        <v>0</v>
      </c>
    </row>
    <row r="98" spans="1:14" x14ac:dyDescent="0.2">
      <c r="D98" t="s">
        <v>55</v>
      </c>
      <c r="E98" s="39">
        <f>SUM(Monthly!E99:P99)</f>
        <v>0</v>
      </c>
      <c r="F98" s="39">
        <f>SUM(Monthly!Q99:AB99)</f>
        <v>0</v>
      </c>
      <c r="G98" s="39">
        <f>SUM(Monthly!AC99:AN99)</f>
        <v>0</v>
      </c>
      <c r="H98" s="39">
        <f>SUM(Monthly!AO99:AZ99)</f>
        <v>0</v>
      </c>
      <c r="I98" s="39">
        <f>SUM(Monthly!BA99:BL99)</f>
        <v>0</v>
      </c>
      <c r="J98" s="39">
        <f>SUM(Monthly!BM99:BX99)</f>
        <v>0</v>
      </c>
      <c r="K98" s="39">
        <f>SUM(Monthly!BY99:CJ99)</f>
        <v>0</v>
      </c>
      <c r="L98" s="39">
        <f>SUM(Monthly!CK99:CV99)</f>
        <v>0</v>
      </c>
      <c r="M98" s="39">
        <f>SUM(Monthly!CW99:DH99)</f>
        <v>0</v>
      </c>
      <c r="N98" s="39">
        <f>SUM(Monthly!DI99:DT99)</f>
        <v>0</v>
      </c>
    </row>
    <row r="99" spans="1:14" x14ac:dyDescent="0.2">
      <c r="D99" t="s">
        <v>401</v>
      </c>
      <c r="E99" s="39">
        <f>SUM(Monthly!E100:P100)</f>
        <v>0</v>
      </c>
      <c r="F99" s="39">
        <f>SUM(Monthly!Q100:AB100)</f>
        <v>0</v>
      </c>
      <c r="G99" s="39">
        <f>SUM(Monthly!AC100:AN100)</f>
        <v>0</v>
      </c>
      <c r="H99" s="39">
        <f>SUM(Monthly!AO100:AZ100)</f>
        <v>0</v>
      </c>
      <c r="I99" s="39">
        <f>SUM(Monthly!BA100:BL100)</f>
        <v>0</v>
      </c>
      <c r="J99" s="39">
        <f>SUM(Monthly!BM100:BX100)</f>
        <v>0</v>
      </c>
      <c r="K99" s="39">
        <f>SUM(Monthly!BY100:CJ100)</f>
        <v>0</v>
      </c>
      <c r="L99" s="39">
        <f>SUM(Monthly!CK100:CV100)</f>
        <v>0</v>
      </c>
      <c r="M99" s="39">
        <f>SUM(Monthly!CW100:DH100)</f>
        <v>0</v>
      </c>
      <c r="N99" s="39">
        <f>SUM(Monthly!DI100:DT100)</f>
        <v>0</v>
      </c>
    </row>
    <row r="100" spans="1:14" x14ac:dyDescent="0.2">
      <c r="E100" s="39"/>
      <c r="F100" s="39"/>
      <c r="G100" s="39"/>
      <c r="H100" s="39"/>
      <c r="I100" s="39"/>
      <c r="J100" s="39"/>
      <c r="K100" s="39"/>
      <c r="L100" s="39"/>
      <c r="M100" s="39"/>
      <c r="N100" s="39"/>
    </row>
    <row r="101" spans="1:14" x14ac:dyDescent="0.2">
      <c r="A101" s="2" t="s">
        <v>56</v>
      </c>
      <c r="E101" s="39"/>
      <c r="F101" s="39"/>
      <c r="G101" s="39"/>
      <c r="H101" s="39"/>
      <c r="I101" s="39"/>
      <c r="J101" s="39"/>
      <c r="K101" s="39"/>
      <c r="L101" s="39"/>
      <c r="M101" s="39"/>
      <c r="N101" s="39"/>
    </row>
    <row r="102" spans="1:14" x14ac:dyDescent="0.2">
      <c r="B102" s="2" t="s">
        <v>57</v>
      </c>
      <c r="E102" s="39">
        <f ca="1">SUM(Monthly!E103:P103)</f>
        <v>0</v>
      </c>
      <c r="F102" s="39">
        <f ca="1">SUM(Monthly!Q103:AB103)</f>
        <v>0</v>
      </c>
      <c r="G102" s="39">
        <f ca="1">SUM(Monthly!AC103:AN103)</f>
        <v>0</v>
      </c>
      <c r="H102" s="39">
        <f ca="1">SUM(Monthly!AO103:AZ103)</f>
        <v>0</v>
      </c>
      <c r="I102" s="39">
        <f ca="1">SUM(Monthly!BA103:BL103)</f>
        <v>0</v>
      </c>
      <c r="J102" s="39">
        <f ca="1">SUM(Monthly!BM103:BX103)</f>
        <v>0</v>
      </c>
      <c r="K102" s="39">
        <f ca="1">SUM(Monthly!BY103:CJ103)</f>
        <v>0</v>
      </c>
      <c r="L102" s="39">
        <f ca="1">SUM(Monthly!CK103:CV103)</f>
        <v>0</v>
      </c>
      <c r="M102" s="39">
        <f ca="1">SUM(Monthly!CW103:DH103)</f>
        <v>0</v>
      </c>
      <c r="N102" s="39">
        <f ca="1">SUM(Monthly!DI103:DT103)</f>
        <v>0</v>
      </c>
    </row>
    <row r="103" spans="1:14" x14ac:dyDescent="0.2">
      <c r="E103" s="39"/>
      <c r="F103" s="39"/>
      <c r="G103" s="39"/>
      <c r="H103" s="39"/>
      <c r="I103" s="39"/>
      <c r="J103" s="39"/>
      <c r="K103" s="39"/>
      <c r="L103" s="39"/>
      <c r="M103" s="39"/>
      <c r="N103" s="39"/>
    </row>
    <row r="104" spans="1:14" x14ac:dyDescent="0.2">
      <c r="A104" s="2" t="s">
        <v>58</v>
      </c>
      <c r="E104" s="39"/>
      <c r="F104" s="39"/>
      <c r="G104" s="39"/>
      <c r="H104" s="39"/>
      <c r="I104" s="39"/>
      <c r="J104" s="39"/>
      <c r="K104" s="39"/>
      <c r="L104" s="39"/>
      <c r="M104" s="39"/>
      <c r="N104" s="39"/>
    </row>
    <row r="105" spans="1:14" x14ac:dyDescent="0.2">
      <c r="B105" s="2" t="s">
        <v>59</v>
      </c>
      <c r="E105" s="39"/>
      <c r="F105" s="39"/>
      <c r="G105" s="39"/>
      <c r="H105" s="39"/>
      <c r="I105" s="39"/>
      <c r="J105" s="39"/>
      <c r="K105" s="39"/>
      <c r="L105" s="39"/>
      <c r="M105" s="39"/>
      <c r="N105" s="39"/>
    </row>
    <row r="106" spans="1:14" x14ac:dyDescent="0.2">
      <c r="A106" s="18"/>
      <c r="B106" s="18" t="s">
        <v>60</v>
      </c>
      <c r="C106" s="18"/>
      <c r="D106" s="18"/>
      <c r="E106" s="39">
        <f>SUM(Monthly!E107:P107)</f>
        <v>0</v>
      </c>
      <c r="F106" s="39">
        <f>SUM(Monthly!Q107:AB107)</f>
        <v>0</v>
      </c>
      <c r="G106" s="39">
        <f>SUM(Monthly!AC107:AN107)</f>
        <v>0</v>
      </c>
      <c r="H106" s="39">
        <f>SUM(Monthly!AO107:AZ107)</f>
        <v>0</v>
      </c>
      <c r="I106" s="39">
        <f>SUM(Monthly!BA107:BL107)</f>
        <v>0</v>
      </c>
      <c r="J106" s="39">
        <f>SUM(Monthly!BM107:BX107)</f>
        <v>0</v>
      </c>
      <c r="K106" s="39">
        <f>SUM(Monthly!BY107:CJ107)</f>
        <v>0</v>
      </c>
      <c r="L106" s="39">
        <f>SUM(Monthly!CK107:CV107)</f>
        <v>0</v>
      </c>
      <c r="M106" s="39">
        <f>SUM(Monthly!CW107:DH107)</f>
        <v>0</v>
      </c>
      <c r="N106" s="39">
        <f>SUM(Monthly!DI107:DT107)</f>
        <v>0</v>
      </c>
    </row>
    <row r="107" spans="1:14" x14ac:dyDescent="0.2">
      <c r="B107" t="s">
        <v>9</v>
      </c>
      <c r="E107" s="39">
        <f>SUM(Monthly!E108:P108)</f>
        <v>0</v>
      </c>
      <c r="F107" s="39">
        <f>SUM(Monthly!Q108:AB108)</f>
        <v>0</v>
      </c>
      <c r="G107" s="39">
        <f>SUM(Monthly!AC108:AN108)</f>
        <v>0</v>
      </c>
      <c r="H107" s="39">
        <f>SUM(Monthly!AO108:AZ108)</f>
        <v>0</v>
      </c>
      <c r="I107" s="39">
        <f>SUM(Monthly!BA108:BL108)</f>
        <v>0</v>
      </c>
      <c r="J107" s="39">
        <f>SUM(Monthly!BM108:BX108)</f>
        <v>0</v>
      </c>
      <c r="K107" s="39">
        <f>SUM(Monthly!BY108:CJ108)</f>
        <v>0</v>
      </c>
      <c r="L107" s="39">
        <f>SUM(Monthly!CK108:CV108)</f>
        <v>0</v>
      </c>
      <c r="M107" s="39">
        <f>SUM(Monthly!CW108:DH108)</f>
        <v>0</v>
      </c>
      <c r="N107" s="39">
        <f>SUM(Monthly!DI108:DT108)</f>
        <v>0</v>
      </c>
    </row>
    <row r="108" spans="1:14" x14ac:dyDescent="0.2">
      <c r="E108" s="39"/>
      <c r="F108" s="39"/>
      <c r="G108" s="39"/>
      <c r="H108" s="39"/>
      <c r="I108" s="39"/>
      <c r="J108" s="39"/>
      <c r="K108" s="39"/>
      <c r="L108" s="39"/>
      <c r="M108" s="39"/>
      <c r="N108" s="39"/>
    </row>
    <row r="109" spans="1:14" x14ac:dyDescent="0.2">
      <c r="A109" s="2" t="s">
        <v>56</v>
      </c>
      <c r="E109" s="39"/>
      <c r="F109" s="39"/>
      <c r="G109" s="39"/>
      <c r="H109" s="39"/>
      <c r="I109" s="39"/>
      <c r="J109" s="39"/>
      <c r="K109" s="39"/>
      <c r="L109" s="39"/>
      <c r="M109" s="39"/>
      <c r="N109" s="39"/>
    </row>
    <row r="110" spans="1:14" x14ac:dyDescent="0.2">
      <c r="B110" s="2" t="s">
        <v>61</v>
      </c>
      <c r="E110" s="39">
        <f>SUM(Monthly!E111:P111)</f>
        <v>0</v>
      </c>
      <c r="F110" s="39">
        <f>SUM(Monthly!Q111:AB111)</f>
        <v>0</v>
      </c>
      <c r="G110" s="39">
        <f>SUM(Monthly!AC111:AN111)</f>
        <v>0</v>
      </c>
      <c r="H110" s="39">
        <f>SUM(Monthly!AO111:AZ111)</f>
        <v>0</v>
      </c>
      <c r="I110" s="39">
        <f>SUM(Monthly!BA111:BL111)</f>
        <v>0</v>
      </c>
      <c r="J110" s="39">
        <f>SUM(Monthly!BM111:BX111)</f>
        <v>0</v>
      </c>
      <c r="K110" s="39">
        <f>SUM(Monthly!BY111:CJ111)</f>
        <v>0</v>
      </c>
      <c r="L110" s="39">
        <f>SUM(Monthly!CK111:CV111)</f>
        <v>0</v>
      </c>
      <c r="M110" s="39">
        <f>SUM(Monthly!CW111:DH111)</f>
        <v>0</v>
      </c>
      <c r="N110" s="39">
        <f>SUM(Monthly!DI111:DT111)</f>
        <v>0</v>
      </c>
    </row>
    <row r="111" spans="1:14" x14ac:dyDescent="0.2">
      <c r="B111" s="2"/>
      <c r="E111" s="39"/>
      <c r="F111" s="39"/>
      <c r="G111" s="39"/>
      <c r="H111" s="39"/>
      <c r="I111" s="39"/>
      <c r="J111" s="39"/>
      <c r="K111" s="39"/>
      <c r="L111" s="39"/>
      <c r="M111" s="39"/>
      <c r="N111" s="39"/>
    </row>
    <row r="112" spans="1:14" x14ac:dyDescent="0.2">
      <c r="A112" s="27" t="s">
        <v>184</v>
      </c>
      <c r="B112" s="2"/>
      <c r="E112" s="39"/>
      <c r="F112" s="39"/>
      <c r="G112" s="39"/>
      <c r="H112" s="39"/>
      <c r="I112" s="39"/>
      <c r="J112" s="39"/>
      <c r="K112" s="39"/>
      <c r="L112" s="39"/>
      <c r="M112" s="39"/>
      <c r="N112" s="39"/>
    </row>
    <row r="113" spans="1:14" x14ac:dyDescent="0.2">
      <c r="B113" s="2" t="s">
        <v>185</v>
      </c>
      <c r="E113" s="39">
        <f ca="1">SUM(Monthly!E114:P114)</f>
        <v>0</v>
      </c>
      <c r="F113" s="39">
        <f ca="1">SUM(Monthly!Q114:AB114)</f>
        <v>0</v>
      </c>
      <c r="G113" s="39">
        <f ca="1">SUM(Monthly!AC114:AN114)</f>
        <v>0</v>
      </c>
      <c r="H113" s="39">
        <f ca="1">SUM(Monthly!AO114:AZ114)</f>
        <v>0</v>
      </c>
      <c r="I113" s="39">
        <f ca="1">SUM(Monthly!BA114:BL114)</f>
        <v>0</v>
      </c>
      <c r="J113" s="39">
        <f ca="1">SUM(Monthly!BM114:BX114)</f>
        <v>0</v>
      </c>
      <c r="K113" s="39">
        <f ca="1">SUM(Monthly!BY114:CJ114)</f>
        <v>0</v>
      </c>
      <c r="L113" s="39">
        <f ca="1">SUM(Monthly!CK114:CV114)</f>
        <v>0</v>
      </c>
      <c r="M113" s="39">
        <f ca="1">SUM(Monthly!CW114:DH114)</f>
        <v>0</v>
      </c>
      <c r="N113" s="39">
        <f ca="1">SUM(Monthly!DI114:DT114)</f>
        <v>0</v>
      </c>
    </row>
    <row r="114" spans="1:14" x14ac:dyDescent="0.2">
      <c r="E114" s="39"/>
      <c r="F114" s="39"/>
      <c r="G114" s="39"/>
      <c r="H114" s="39"/>
      <c r="I114" s="39"/>
      <c r="J114" s="39"/>
      <c r="K114" s="39"/>
      <c r="L114" s="39"/>
      <c r="M114" s="39"/>
      <c r="N114" s="39"/>
    </row>
    <row r="115" spans="1:14" x14ac:dyDescent="0.2">
      <c r="A115" s="2" t="s">
        <v>62</v>
      </c>
      <c r="E115" s="39"/>
      <c r="F115" s="39"/>
      <c r="G115" s="39"/>
      <c r="H115" s="39"/>
      <c r="I115" s="39"/>
      <c r="J115" s="39"/>
      <c r="K115" s="39"/>
      <c r="L115" s="39"/>
      <c r="M115" s="39"/>
      <c r="N115" s="39"/>
    </row>
    <row r="116" spans="1:14" x14ac:dyDescent="0.2">
      <c r="B116" s="2" t="s">
        <v>59</v>
      </c>
      <c r="E116" s="39"/>
      <c r="F116" s="39"/>
      <c r="G116" s="39"/>
      <c r="H116" s="39"/>
      <c r="I116" s="39"/>
      <c r="J116" s="39"/>
      <c r="K116" s="39"/>
      <c r="L116" s="39"/>
      <c r="M116" s="39"/>
      <c r="N116" s="39"/>
    </row>
    <row r="117" spans="1:14" x14ac:dyDescent="0.2">
      <c r="B117" s="11" t="s">
        <v>63</v>
      </c>
      <c r="E117" s="39">
        <f>SUM(Monthly!E118:P118)</f>
        <v>0</v>
      </c>
      <c r="F117" s="39">
        <f>SUM(Monthly!Q118:AB118)</f>
        <v>0</v>
      </c>
      <c r="G117" s="39">
        <f>SUM(Monthly!AC118:AN118)</f>
        <v>0</v>
      </c>
      <c r="H117" s="39">
        <f>SUM(Monthly!AO118:AZ118)</f>
        <v>0</v>
      </c>
      <c r="I117" s="39">
        <f>SUM(Monthly!BA118:BL118)</f>
        <v>0</v>
      </c>
      <c r="J117" s="39">
        <f>SUM(Monthly!BM118:BX118)</f>
        <v>0</v>
      </c>
      <c r="K117" s="39">
        <f>SUM(Monthly!BY118:CJ118)</f>
        <v>0</v>
      </c>
      <c r="L117" s="39">
        <f>SUM(Monthly!CK118:CV118)</f>
        <v>0</v>
      </c>
      <c r="M117" s="39">
        <f>SUM(Monthly!CW118:DH118)</f>
        <v>0</v>
      </c>
      <c r="N117" s="39">
        <f>SUM(Monthly!DI118:DT118)</f>
        <v>0</v>
      </c>
    </row>
    <row r="118" spans="1:14" x14ac:dyDescent="0.2">
      <c r="B118" s="11" t="s">
        <v>64</v>
      </c>
      <c r="E118" s="39">
        <f ca="1">SUM(Monthly!E119:P119)</f>
        <v>0</v>
      </c>
      <c r="F118" s="39">
        <f ca="1">SUM(Monthly!Q119:AB119)</f>
        <v>0</v>
      </c>
      <c r="G118" s="39">
        <f ca="1">SUM(Monthly!AC119:AN119)</f>
        <v>0</v>
      </c>
      <c r="H118" s="39">
        <f ca="1">SUM(Monthly!AO119:AZ119)</f>
        <v>0</v>
      </c>
      <c r="I118" s="39">
        <f ca="1">SUM(Monthly!BA119:BL119)</f>
        <v>0</v>
      </c>
      <c r="J118" s="39">
        <f ca="1">SUM(Monthly!BM119:BX119)</f>
        <v>0</v>
      </c>
      <c r="K118" s="39">
        <f ca="1">SUM(Monthly!BY119:CJ119)</f>
        <v>0</v>
      </c>
      <c r="L118" s="39">
        <f ca="1">SUM(Monthly!CK119:CV119)</f>
        <v>0</v>
      </c>
      <c r="M118" s="39">
        <f ca="1">SUM(Monthly!CW119:DH119)</f>
        <v>0</v>
      </c>
      <c r="N118" s="39">
        <f ca="1">SUM(Monthly!DI119:DT119)</f>
        <v>0</v>
      </c>
    </row>
    <row r="119" spans="1:14" x14ac:dyDescent="0.2">
      <c r="B119" s="11"/>
      <c r="E119" s="39"/>
      <c r="F119" s="39"/>
      <c r="G119" s="39"/>
      <c r="H119" s="39"/>
      <c r="I119" s="39"/>
      <c r="J119" s="39"/>
      <c r="K119" s="39"/>
      <c r="L119" s="39"/>
      <c r="M119" s="39"/>
      <c r="N119" s="39"/>
    </row>
    <row r="120" spans="1:14" x14ac:dyDescent="0.2">
      <c r="A120" s="27" t="s">
        <v>184</v>
      </c>
      <c r="B120" s="2"/>
      <c r="E120" s="39"/>
      <c r="F120" s="39"/>
      <c r="G120" s="39"/>
      <c r="H120" s="39"/>
      <c r="I120" s="39"/>
      <c r="J120" s="39"/>
      <c r="K120" s="39"/>
      <c r="L120" s="39"/>
      <c r="M120" s="39"/>
      <c r="N120" s="39"/>
    </row>
    <row r="121" spans="1:14" x14ac:dyDescent="0.2">
      <c r="B121" s="27" t="str">
        <f>IF('General Data'!$C$8="Y","MEMBERS' CONTRIBUTIONS", "EQUITY FINANCING")</f>
        <v>EQUITY FINANCING</v>
      </c>
      <c r="E121" s="39">
        <f ca="1">SUM(Monthly!E122:P122)</f>
        <v>0</v>
      </c>
      <c r="F121" s="39">
        <f ca="1">SUM(Monthly!Q122:AB122)</f>
        <v>0</v>
      </c>
      <c r="G121" s="39">
        <f ca="1">SUM(Monthly!AC122:AN122)</f>
        <v>0</v>
      </c>
      <c r="H121" s="39">
        <f ca="1">SUM(Monthly!AO122:AZ122)</f>
        <v>0</v>
      </c>
      <c r="I121" s="39">
        <f ca="1">SUM(Monthly!BA122:BL122)</f>
        <v>0</v>
      </c>
      <c r="J121" s="39">
        <f ca="1">SUM(Monthly!BM122:BX122)</f>
        <v>0</v>
      </c>
      <c r="K121" s="39">
        <f ca="1">SUM(Monthly!BY122:CJ122)</f>
        <v>0</v>
      </c>
      <c r="L121" s="39">
        <f ca="1">SUM(Monthly!CK122:CV122)</f>
        <v>0</v>
      </c>
      <c r="M121" s="39">
        <f ca="1">SUM(Monthly!CW122:DH122)</f>
        <v>0</v>
      </c>
      <c r="N121" s="39">
        <f ca="1">SUM(Monthly!DI122:DT122)</f>
        <v>0</v>
      </c>
    </row>
    <row r="122" spans="1:14" x14ac:dyDescent="0.2">
      <c r="E122" s="39"/>
      <c r="F122" s="39"/>
      <c r="G122" s="39"/>
      <c r="H122" s="39"/>
      <c r="I122" s="39"/>
      <c r="J122" s="39"/>
      <c r="K122" s="39"/>
      <c r="L122" s="39"/>
      <c r="M122" s="39"/>
      <c r="N122" s="39"/>
    </row>
    <row r="123" spans="1:14" x14ac:dyDescent="0.2">
      <c r="B123" s="31" t="str">
        <f>IF('General Data'!$C$8="Y","Members' Capital Contributions", "Sales of Stock")</f>
        <v>Sales of Stock</v>
      </c>
      <c r="E123" s="39">
        <f>SUM(Monthly!E124:P124)</f>
        <v>0</v>
      </c>
      <c r="F123" s="39">
        <f>SUM(Monthly!Q124:AB124)</f>
        <v>0</v>
      </c>
      <c r="G123" s="39">
        <f>SUM(Monthly!AC124:AN124)</f>
        <v>0</v>
      </c>
      <c r="H123" s="39">
        <f>SUM(Monthly!AO124:AZ124)</f>
        <v>0</v>
      </c>
      <c r="I123" s="39">
        <f>SUM(Monthly!BA124:BL124)</f>
        <v>0</v>
      </c>
      <c r="J123" s="39">
        <f>SUM(Monthly!BM124:BX124)</f>
        <v>0</v>
      </c>
      <c r="K123" s="39">
        <f>SUM(Monthly!BY124:CJ124)</f>
        <v>0</v>
      </c>
      <c r="L123" s="39">
        <f>SUM(Monthly!CK124:CV124)</f>
        <v>0</v>
      </c>
      <c r="M123" s="39">
        <f>SUM(Monthly!CW124:DH124)</f>
        <v>0</v>
      </c>
      <c r="N123" s="39">
        <f>SUM(Monthly!DI124:DT124)</f>
        <v>0</v>
      </c>
    </row>
    <row r="124" spans="1:14" x14ac:dyDescent="0.2">
      <c r="B124" s="31" t="str">
        <f>IF('General Data'!$C$8="Y","Members' Interest Repurchased", "Repurchase of Stock")</f>
        <v>Repurchase of Stock</v>
      </c>
      <c r="E124" s="39">
        <f>SUM(Monthly!E125:P125)</f>
        <v>0</v>
      </c>
      <c r="F124" s="39">
        <f>SUM(Monthly!Q125:AB125)</f>
        <v>0</v>
      </c>
      <c r="G124" s="39">
        <f>SUM(Monthly!AC125:AN125)</f>
        <v>0</v>
      </c>
      <c r="H124" s="39">
        <f>SUM(Monthly!AO125:AZ125)</f>
        <v>0</v>
      </c>
      <c r="I124" s="39">
        <f>SUM(Monthly!BA125:BL125)</f>
        <v>0</v>
      </c>
      <c r="J124" s="39">
        <f>SUM(Monthly!BM125:BX125)</f>
        <v>0</v>
      </c>
      <c r="K124" s="39">
        <f>SUM(Monthly!BY125:CJ125)</f>
        <v>0</v>
      </c>
      <c r="L124" s="39">
        <f>SUM(Monthly!CK125:CV125)</f>
        <v>0</v>
      </c>
      <c r="M124" s="39">
        <f>SUM(Monthly!CW125:DH125)</f>
        <v>0</v>
      </c>
      <c r="N124" s="39">
        <f>SUM(Monthly!DI125:DT125)</f>
        <v>0</v>
      </c>
    </row>
    <row r="125" spans="1:14" x14ac:dyDescent="0.2">
      <c r="E125" s="39"/>
      <c r="F125" s="39"/>
      <c r="G125" s="39"/>
      <c r="H125" s="39"/>
      <c r="I125" s="39"/>
      <c r="J125" s="39"/>
      <c r="K125" s="39"/>
      <c r="L125" s="39"/>
      <c r="M125" s="39"/>
      <c r="N125" s="39"/>
    </row>
    <row r="126" spans="1:14" x14ac:dyDescent="0.2">
      <c r="A126" s="2" t="s">
        <v>65</v>
      </c>
      <c r="E126" s="39"/>
      <c r="F126" s="39"/>
      <c r="G126" s="39"/>
      <c r="H126" s="39"/>
      <c r="I126" s="39"/>
      <c r="J126" s="39"/>
      <c r="K126" s="39"/>
      <c r="L126" s="39"/>
      <c r="M126" s="39"/>
      <c r="N126" s="39"/>
    </row>
    <row r="127" spans="1:14" x14ac:dyDescent="0.2">
      <c r="B127" s="2" t="s">
        <v>66</v>
      </c>
      <c r="E127" s="39">
        <f ca="1">SUM(Monthly!E128:P128)</f>
        <v>0</v>
      </c>
      <c r="F127" s="39">
        <f ca="1">SUM(Monthly!Q128:AB128)</f>
        <v>0</v>
      </c>
      <c r="G127" s="39">
        <f ca="1">SUM(Monthly!AC128:AN128)</f>
        <v>0</v>
      </c>
      <c r="H127" s="39">
        <f ca="1">SUM(Monthly!AO128:AZ128)</f>
        <v>0</v>
      </c>
      <c r="I127" s="39">
        <f ca="1">SUM(Monthly!BA128:BL128)</f>
        <v>0</v>
      </c>
      <c r="J127" s="39">
        <f ca="1">SUM(Monthly!BM128:BX128)</f>
        <v>0</v>
      </c>
      <c r="K127" s="39">
        <f ca="1">SUM(Monthly!BY128:CJ128)</f>
        <v>0</v>
      </c>
      <c r="L127" s="39">
        <f ca="1">SUM(Monthly!CK128:CV128)</f>
        <v>0</v>
      </c>
      <c r="M127" s="39">
        <f ca="1">SUM(Monthly!CW128:DH128)</f>
        <v>0</v>
      </c>
      <c r="N127" s="39">
        <f ca="1">SUM(Monthly!DI128:DT128)</f>
        <v>0</v>
      </c>
    </row>
    <row r="128" spans="1:14" x14ac:dyDescent="0.2">
      <c r="B128" s="2"/>
      <c r="E128" s="39"/>
      <c r="F128" s="39"/>
      <c r="G128" s="39"/>
      <c r="H128" s="39"/>
      <c r="I128" s="39"/>
      <c r="J128" s="39"/>
      <c r="K128" s="39"/>
      <c r="L128" s="39"/>
      <c r="M128" s="39"/>
      <c r="N128" s="39"/>
    </row>
    <row r="129" spans="1:14" x14ac:dyDescent="0.2">
      <c r="B129" s="2"/>
      <c r="E129" s="39"/>
      <c r="F129" s="39"/>
      <c r="G129" s="39"/>
      <c r="H129" s="39"/>
      <c r="I129" s="39"/>
      <c r="J129" s="39"/>
      <c r="K129" s="39"/>
      <c r="L129" s="39"/>
      <c r="M129" s="39"/>
      <c r="N129" s="39"/>
    </row>
    <row r="130" spans="1:14" x14ac:dyDescent="0.2">
      <c r="E130" s="39"/>
      <c r="F130" s="39"/>
      <c r="G130" s="39"/>
      <c r="H130" s="39"/>
      <c r="I130" s="39"/>
      <c r="J130" s="39"/>
      <c r="K130" s="39"/>
      <c r="L130" s="39"/>
      <c r="M130" s="39"/>
      <c r="N130" s="39"/>
    </row>
    <row r="131" spans="1:14" x14ac:dyDescent="0.2">
      <c r="A131" s="2" t="s">
        <v>67</v>
      </c>
      <c r="E131" s="39">
        <f ca="1">SUM(Monthly!E132:P132)</f>
        <v>0</v>
      </c>
      <c r="F131" s="39">
        <f ca="1">SUM(Monthly!Q132:AB132)</f>
        <v>0</v>
      </c>
      <c r="G131" s="39">
        <f ca="1">SUM(Monthly!AC132:AN132)</f>
        <v>0</v>
      </c>
      <c r="H131" s="39">
        <f ca="1">SUM(Monthly!AO132:AZ132)</f>
        <v>0</v>
      </c>
      <c r="I131" s="39">
        <f ca="1">SUM(Monthly!BA132:BL132)</f>
        <v>0</v>
      </c>
      <c r="J131" s="39">
        <f ca="1">SUM(Monthly!BM132:BX132)</f>
        <v>0</v>
      </c>
      <c r="K131" s="39">
        <f ca="1">SUM(Monthly!BY132:CJ132)</f>
        <v>0</v>
      </c>
      <c r="L131" s="39">
        <f ca="1">SUM(Monthly!CK132:CV132)</f>
        <v>0</v>
      </c>
      <c r="M131" s="39">
        <f ca="1">SUM(Monthly!CW132:DH132)</f>
        <v>0</v>
      </c>
      <c r="N131" s="39">
        <f ca="1">SUM(Monthly!DI132:DT132)</f>
        <v>0</v>
      </c>
    </row>
    <row r="133" spans="1:14" x14ac:dyDescent="0.2">
      <c r="A133" s="2" t="s">
        <v>68</v>
      </c>
      <c r="E133" s="39">
        <f>Monthly!E134</f>
        <v>0</v>
      </c>
      <c r="F133" s="39">
        <f ca="1">E135</f>
        <v>0</v>
      </c>
      <c r="G133" s="39">
        <f t="shared" ref="G133:N133" ca="1" si="3">F135</f>
        <v>0</v>
      </c>
      <c r="H133" s="39">
        <f t="shared" ca="1" si="3"/>
        <v>0</v>
      </c>
      <c r="I133" s="39">
        <f t="shared" ca="1" si="3"/>
        <v>0</v>
      </c>
      <c r="J133" s="39">
        <f t="shared" ca="1" si="3"/>
        <v>0</v>
      </c>
      <c r="K133" s="39">
        <f t="shared" ca="1" si="3"/>
        <v>0</v>
      </c>
      <c r="L133" s="39">
        <f t="shared" ca="1" si="3"/>
        <v>0</v>
      </c>
      <c r="M133" s="39">
        <f t="shared" ca="1" si="3"/>
        <v>0</v>
      </c>
      <c r="N133" s="39">
        <f t="shared" ca="1" si="3"/>
        <v>0</v>
      </c>
    </row>
    <row r="135" spans="1:14" x14ac:dyDescent="0.2">
      <c r="A135" s="2" t="s">
        <v>69</v>
      </c>
      <c r="E135" s="39">
        <f ca="1">E131+E133</f>
        <v>0</v>
      </c>
      <c r="F135" s="39">
        <f ca="1">F131+F133</f>
        <v>0</v>
      </c>
      <c r="G135" s="39">
        <f t="shared" ref="G135:N135" ca="1" si="4">G131+G133</f>
        <v>0</v>
      </c>
      <c r="H135" s="39">
        <f t="shared" ca="1" si="4"/>
        <v>0</v>
      </c>
      <c r="I135" s="39">
        <f t="shared" ca="1" si="4"/>
        <v>0</v>
      </c>
      <c r="J135" s="39">
        <f t="shared" ca="1" si="4"/>
        <v>0</v>
      </c>
      <c r="K135" s="39">
        <f t="shared" ca="1" si="4"/>
        <v>0</v>
      </c>
      <c r="L135" s="39">
        <f t="shared" ca="1" si="4"/>
        <v>0</v>
      </c>
      <c r="M135" s="39">
        <f t="shared" ca="1" si="4"/>
        <v>0</v>
      </c>
      <c r="N135" s="39">
        <f t="shared" ca="1" si="4"/>
        <v>0</v>
      </c>
    </row>
  </sheetData>
  <sheetProtection sheet="1"/>
  <phoneticPr fontId="24" type="noConversion"/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1"/>
  <sheetViews>
    <sheetView workbookViewId="0">
      <selection activeCell="B14" sqref="B14"/>
    </sheetView>
  </sheetViews>
  <sheetFormatPr defaultColWidth="9.140625" defaultRowHeight="12.75" x14ac:dyDescent="0.2"/>
  <cols>
    <col min="1" max="1" width="32.5703125" style="172" customWidth="1"/>
    <col min="2" max="2" width="26.7109375" style="172" customWidth="1"/>
    <col min="3" max="3" width="25.85546875" style="172" customWidth="1"/>
    <col min="4" max="4" width="25.140625" style="172" customWidth="1"/>
    <col min="5" max="5" width="20.28515625" style="172" customWidth="1"/>
    <col min="6" max="6" width="21.42578125" style="172" customWidth="1"/>
    <col min="7" max="7" width="19.42578125" style="178" customWidth="1"/>
    <col min="8" max="8" width="20" style="172" customWidth="1"/>
    <col min="9" max="9" width="17" style="172" customWidth="1"/>
    <col min="10" max="12" width="15.28515625" style="172" customWidth="1"/>
    <col min="13" max="16384" width="9.140625" style="172"/>
  </cols>
  <sheetData>
    <row r="1" spans="1:12" ht="18" x14ac:dyDescent="0.25">
      <c r="A1" s="178"/>
      <c r="B1" s="178"/>
      <c r="D1" s="173" t="s">
        <v>344</v>
      </c>
    </row>
    <row r="2" spans="1:12" ht="15.75" x14ac:dyDescent="0.25">
      <c r="A2" s="178"/>
      <c r="B2" s="178"/>
      <c r="D2" s="273"/>
    </row>
    <row r="3" spans="1:12" x14ac:dyDescent="0.2">
      <c r="A3" s="274" t="s">
        <v>402</v>
      </c>
      <c r="B3" s="261">
        <f>'General Data'!C10</f>
        <v>0</v>
      </c>
      <c r="C3" s="178" t="s">
        <v>359</v>
      </c>
      <c r="D3" s="180"/>
      <c r="E3" s="180"/>
      <c r="F3" s="180"/>
      <c r="G3" s="257"/>
    </row>
    <row r="4" spans="1:12" x14ac:dyDescent="0.2">
      <c r="A4" s="171" t="s">
        <v>358</v>
      </c>
      <c r="B4" s="240"/>
      <c r="C4" s="256"/>
      <c r="D4" s="180"/>
      <c r="E4" s="180"/>
      <c r="F4" s="180"/>
      <c r="G4" s="251"/>
    </row>
    <row r="5" spans="1:12" x14ac:dyDescent="0.2">
      <c r="A5" s="171"/>
      <c r="B5" s="299"/>
      <c r="C5" s="256"/>
      <c r="D5" s="180"/>
      <c r="E5" s="180"/>
      <c r="F5" s="180"/>
      <c r="G5" s="251"/>
    </row>
    <row r="6" spans="1:12" ht="15.75" x14ac:dyDescent="0.25">
      <c r="A6" s="171"/>
      <c r="B6" s="297"/>
      <c r="C6" s="256"/>
      <c r="D6" s="298" t="s">
        <v>405</v>
      </c>
      <c r="E6" s="180"/>
      <c r="F6" s="180"/>
      <c r="G6" s="251"/>
    </row>
    <row r="7" spans="1:12" x14ac:dyDescent="0.2">
      <c r="A7" s="171" t="s">
        <v>356</v>
      </c>
      <c r="B7" s="242"/>
      <c r="C7" s="258"/>
      <c r="D7" s="180"/>
      <c r="E7" s="180"/>
      <c r="F7" s="180"/>
      <c r="G7" s="167"/>
    </row>
    <row r="8" spans="1:12" ht="15" customHeight="1" x14ac:dyDescent="0.2">
      <c r="A8" s="171" t="s">
        <v>357</v>
      </c>
      <c r="B8" s="243"/>
      <c r="C8" s="258"/>
      <c r="D8" s="180"/>
      <c r="E8" s="180"/>
      <c r="F8" s="180"/>
      <c r="G8" s="167"/>
    </row>
    <row r="9" spans="1:12" ht="14.25" customHeight="1" x14ac:dyDescent="0.25">
      <c r="A9" s="178"/>
      <c r="B9" s="178"/>
      <c r="D9" s="273"/>
    </row>
    <row r="10" spans="1:12" ht="15.75" x14ac:dyDescent="0.25">
      <c r="A10" s="274"/>
      <c r="B10" s="261"/>
      <c r="C10" s="178"/>
      <c r="D10" s="273" t="s">
        <v>406</v>
      </c>
    </row>
    <row r="11" spans="1:12" ht="15.75" x14ac:dyDescent="0.25">
      <c r="A11" s="171" t="s">
        <v>369</v>
      </c>
      <c r="B11" s="262"/>
      <c r="C11" s="178"/>
      <c r="D11" s="273"/>
    </row>
    <row r="12" spans="1:12" ht="15.75" x14ac:dyDescent="0.25">
      <c r="A12" s="171" t="s">
        <v>352</v>
      </c>
      <c r="B12" s="239"/>
      <c r="C12" s="178"/>
      <c r="D12" s="273"/>
    </row>
    <row r="13" spans="1:12" ht="15.75" x14ac:dyDescent="0.25">
      <c r="A13" s="171"/>
      <c r="B13" s="352"/>
      <c r="C13" s="178"/>
      <c r="D13" s="273"/>
    </row>
    <row r="14" spans="1:12" ht="15.75" x14ac:dyDescent="0.25">
      <c r="A14" s="171" t="s">
        <v>449</v>
      </c>
      <c r="B14" s="240"/>
      <c r="C14" s="178"/>
      <c r="D14" s="273"/>
    </row>
    <row r="15" spans="1:12" ht="15.75" x14ac:dyDescent="0.25">
      <c r="A15" s="171" t="s">
        <v>372</v>
      </c>
      <c r="B15" s="240"/>
      <c r="C15" s="178"/>
      <c r="D15" s="273"/>
    </row>
    <row r="16" spans="1:12" ht="15" x14ac:dyDescent="0.25">
      <c r="A16" s="244"/>
      <c r="B16" s="332"/>
      <c r="C16" s="332"/>
      <c r="D16" s="332"/>
      <c r="E16" s="332"/>
      <c r="F16" s="332"/>
      <c r="G16" s="332"/>
      <c r="H16" s="332"/>
      <c r="I16" s="332"/>
      <c r="J16" s="332"/>
      <c r="K16" s="332"/>
      <c r="L16" s="332"/>
    </row>
    <row r="17" spans="1:14" ht="15" x14ac:dyDescent="0.25">
      <c r="A17" s="244" t="s">
        <v>403</v>
      </c>
      <c r="B17" s="332">
        <f ca="1">EDATE('General Data'!C12,-1)</f>
        <v>41825</v>
      </c>
      <c r="C17" s="332" t="str">
        <f t="shared" ref="C17:L17" si="0">IF(C56&lt;=$B$3,EDATE(B17,12),"")</f>
        <v/>
      </c>
      <c r="D17" s="332" t="str">
        <f t="shared" si="0"/>
        <v/>
      </c>
      <c r="E17" s="332" t="str">
        <f t="shared" si="0"/>
        <v/>
      </c>
      <c r="F17" s="332" t="str">
        <f t="shared" si="0"/>
        <v/>
      </c>
      <c r="G17" s="332" t="str">
        <f t="shared" si="0"/>
        <v/>
      </c>
      <c r="H17" s="332" t="str">
        <f t="shared" si="0"/>
        <v/>
      </c>
      <c r="I17" s="332" t="str">
        <f t="shared" si="0"/>
        <v/>
      </c>
      <c r="J17" s="332" t="str">
        <f t="shared" si="0"/>
        <v/>
      </c>
      <c r="K17" s="332" t="str">
        <f t="shared" si="0"/>
        <v/>
      </c>
      <c r="L17" s="332" t="str">
        <f t="shared" si="0"/>
        <v/>
      </c>
    </row>
    <row r="18" spans="1:14" ht="15" x14ac:dyDescent="0.25">
      <c r="A18" s="244" t="s">
        <v>176</v>
      </c>
      <c r="B18" s="300">
        <v>0</v>
      </c>
      <c r="C18" s="300" t="str">
        <f>IF(C56&lt;=$B$3,C56,"")</f>
        <v/>
      </c>
      <c r="D18" s="300" t="str">
        <f t="shared" ref="D18:L18" si="1">IF(D56&lt;=$B$3,D56,"")</f>
        <v/>
      </c>
      <c r="E18" s="300" t="str">
        <f t="shared" si="1"/>
        <v/>
      </c>
      <c r="F18" s="300" t="str">
        <f t="shared" si="1"/>
        <v/>
      </c>
      <c r="G18" s="300" t="str">
        <f t="shared" si="1"/>
        <v/>
      </c>
      <c r="H18" s="300" t="str">
        <f t="shared" si="1"/>
        <v/>
      </c>
      <c r="I18" s="300" t="str">
        <f t="shared" si="1"/>
        <v/>
      </c>
      <c r="J18" s="300" t="str">
        <f t="shared" si="1"/>
        <v/>
      </c>
      <c r="K18" s="300" t="str">
        <f t="shared" si="1"/>
        <v/>
      </c>
      <c r="L18" s="300" t="str">
        <f t="shared" si="1"/>
        <v/>
      </c>
      <c r="M18" s="245"/>
      <c r="N18" s="245"/>
    </row>
    <row r="19" spans="1:14" s="247" customFormat="1" x14ac:dyDescent="0.2">
      <c r="A19" s="263" t="s">
        <v>345</v>
      </c>
      <c r="B19" s="246">
        <v>0</v>
      </c>
      <c r="C19" s="248">
        <f>IF(C18=C56,Annual!E121,0)</f>
        <v>0</v>
      </c>
      <c r="D19" s="248">
        <f>IF(D18=D56,Annual!F121,0)</f>
        <v>0</v>
      </c>
      <c r="E19" s="248">
        <f>IF(E18=E56,Annual!G121,0)</f>
        <v>0</v>
      </c>
      <c r="F19" s="248">
        <f>IF(F18=F56,Annual!H121,0)</f>
        <v>0</v>
      </c>
      <c r="G19" s="248">
        <f>IF(G18=G56,Annual!I121,0)</f>
        <v>0</v>
      </c>
      <c r="H19" s="248">
        <f>IF(H18=H56,Annual!J121,0)</f>
        <v>0</v>
      </c>
      <c r="I19" s="248">
        <f>IF(I18=I56,Annual!K121,0)</f>
        <v>0</v>
      </c>
      <c r="J19" s="248">
        <f>IF(J18=J56,Annual!L121,0)</f>
        <v>0</v>
      </c>
      <c r="K19" s="248">
        <f>IF(K18=K56,Annual!M121,0)</f>
        <v>0</v>
      </c>
      <c r="L19" s="248">
        <f>IF(L18=L56,Annual!N121,0)</f>
        <v>0</v>
      </c>
    </row>
    <row r="20" spans="1:14" s="209" customFormat="1" x14ac:dyDescent="0.2">
      <c r="A20" s="264" t="s">
        <v>346</v>
      </c>
      <c r="B20" s="249">
        <v>0</v>
      </c>
      <c r="C20" s="170">
        <f t="shared" ref="C20:L20" si="2">IF($B$4-$B$12&lt;&gt;0,IF(C18=$B$3,(C19*(1+$B$12))/($B$4-$B$12),0),0)</f>
        <v>0</v>
      </c>
      <c r="D20" s="170">
        <f t="shared" si="2"/>
        <v>0</v>
      </c>
      <c r="E20" s="170">
        <f t="shared" si="2"/>
        <v>0</v>
      </c>
      <c r="F20" s="170">
        <f t="shared" si="2"/>
        <v>0</v>
      </c>
      <c r="G20" s="170">
        <f t="shared" si="2"/>
        <v>0</v>
      </c>
      <c r="H20" s="170">
        <f t="shared" si="2"/>
        <v>0</v>
      </c>
      <c r="I20" s="170">
        <f t="shared" si="2"/>
        <v>0</v>
      </c>
      <c r="J20" s="170">
        <f t="shared" si="2"/>
        <v>0</v>
      </c>
      <c r="K20" s="170">
        <f t="shared" si="2"/>
        <v>0</v>
      </c>
      <c r="L20" s="170">
        <f t="shared" si="2"/>
        <v>0</v>
      </c>
    </row>
    <row r="21" spans="1:14" s="209" customFormat="1" x14ac:dyDescent="0.2">
      <c r="A21" s="264" t="s">
        <v>347</v>
      </c>
      <c r="B21" s="249">
        <f t="shared" ref="B21:L21" si="3">IF($B$11="y",B20+B19,B19)</f>
        <v>0</v>
      </c>
      <c r="C21" s="249">
        <f t="shared" si="3"/>
        <v>0</v>
      </c>
      <c r="D21" s="249">
        <f t="shared" si="3"/>
        <v>0</v>
      </c>
      <c r="E21" s="249">
        <f t="shared" si="3"/>
        <v>0</v>
      </c>
      <c r="F21" s="249">
        <f t="shared" si="3"/>
        <v>0</v>
      </c>
      <c r="G21" s="249">
        <f t="shared" si="3"/>
        <v>0</v>
      </c>
      <c r="H21" s="249">
        <f t="shared" si="3"/>
        <v>0</v>
      </c>
      <c r="I21" s="249">
        <f t="shared" si="3"/>
        <v>0</v>
      </c>
      <c r="J21" s="249">
        <f t="shared" si="3"/>
        <v>0</v>
      </c>
      <c r="K21" s="249">
        <f t="shared" si="3"/>
        <v>0</v>
      </c>
      <c r="L21" s="249">
        <f t="shared" si="3"/>
        <v>0</v>
      </c>
    </row>
    <row r="22" spans="1:14" s="209" customFormat="1" x14ac:dyDescent="0.2">
      <c r="A22" s="264" t="s">
        <v>348</v>
      </c>
      <c r="B22" s="249">
        <f t="shared" ref="B22:L22" si="4">B21/(1+$B4)^B56</f>
        <v>0</v>
      </c>
      <c r="C22" s="249">
        <f t="shared" si="4"/>
        <v>0</v>
      </c>
      <c r="D22" s="249">
        <f t="shared" si="4"/>
        <v>0</v>
      </c>
      <c r="E22" s="249">
        <f t="shared" si="4"/>
        <v>0</v>
      </c>
      <c r="F22" s="249">
        <f t="shared" si="4"/>
        <v>0</v>
      </c>
      <c r="G22" s="249">
        <f t="shared" si="4"/>
        <v>0</v>
      </c>
      <c r="H22" s="249">
        <f t="shared" si="4"/>
        <v>0</v>
      </c>
      <c r="I22" s="249">
        <f t="shared" si="4"/>
        <v>0</v>
      </c>
      <c r="J22" s="249">
        <f t="shared" si="4"/>
        <v>0</v>
      </c>
      <c r="K22" s="249">
        <f t="shared" si="4"/>
        <v>0</v>
      </c>
      <c r="L22" s="249">
        <f t="shared" si="4"/>
        <v>0</v>
      </c>
    </row>
    <row r="23" spans="1:14" s="178" customFormat="1" x14ac:dyDescent="0.2">
      <c r="A23" s="171" t="s">
        <v>349</v>
      </c>
      <c r="B23" s="250">
        <f>SUM(B22:L22)</f>
        <v>0</v>
      </c>
      <c r="C23" s="167"/>
      <c r="D23" s="167"/>
      <c r="E23" s="167"/>
      <c r="F23" s="167"/>
      <c r="G23" s="251"/>
    </row>
    <row r="24" spans="1:14" x14ac:dyDescent="0.2">
      <c r="A24" s="171" t="s">
        <v>370</v>
      </c>
      <c r="B24" s="353" t="str">
        <f>IF(SUM(B21:L21)&lt;&gt;0,IRR(B21:L21),"N/A")</f>
        <v>N/A</v>
      </c>
      <c r="C24" s="180"/>
      <c r="D24" s="180"/>
      <c r="E24" s="180"/>
      <c r="F24" s="180"/>
      <c r="G24" s="251"/>
    </row>
    <row r="25" spans="1:14" x14ac:dyDescent="0.2">
      <c r="A25" s="171" t="s">
        <v>371</v>
      </c>
      <c r="B25" s="353" t="str">
        <f ca="1">IF(SUM(B21:INDIRECT(B26))&lt;&gt;0,MIRR(B21:INDIRECT(B26),B14,B15),"N/A")</f>
        <v>N/A</v>
      </c>
      <c r="C25" s="252"/>
      <c r="D25" s="180"/>
      <c r="E25" s="253"/>
      <c r="F25" s="253"/>
      <c r="G25" s="251"/>
    </row>
    <row r="26" spans="1:14" ht="14.25" hidden="1" customHeight="1" x14ac:dyDescent="0.2">
      <c r="A26" s="171" t="s">
        <v>415</v>
      </c>
      <c r="B26" s="285" t="str">
        <f>ADDRESS(ROW(A21),B3+2)</f>
        <v>$B$21</v>
      </c>
      <c r="C26" s="252"/>
      <c r="D26" s="180"/>
      <c r="E26" s="253"/>
      <c r="F26" s="253"/>
      <c r="G26" s="251"/>
    </row>
    <row r="27" spans="1:14" ht="14.25" customHeight="1" x14ac:dyDescent="0.2">
      <c r="A27" s="171"/>
      <c r="B27" s="285"/>
      <c r="C27" s="252"/>
      <c r="D27" s="180"/>
      <c r="E27" s="253"/>
      <c r="F27" s="253"/>
      <c r="G27" s="251"/>
    </row>
    <row r="28" spans="1:14" ht="15.75" x14ac:dyDescent="0.25">
      <c r="A28" s="171"/>
      <c r="B28" s="285"/>
      <c r="C28" s="252"/>
      <c r="D28" s="273" t="s">
        <v>408</v>
      </c>
      <c r="E28" s="253"/>
      <c r="F28" s="253"/>
      <c r="G28" s="251"/>
    </row>
    <row r="29" spans="1:14" ht="15.75" x14ac:dyDescent="0.25">
      <c r="A29" s="171" t="s">
        <v>355</v>
      </c>
      <c r="B29" s="241"/>
      <c r="C29" s="252"/>
      <c r="D29" s="273"/>
      <c r="E29" s="253"/>
      <c r="F29" s="253"/>
      <c r="G29" s="251"/>
    </row>
    <row r="30" spans="1:14" s="209" customFormat="1" x14ac:dyDescent="0.2">
      <c r="A30" s="264" t="s">
        <v>374</v>
      </c>
      <c r="B30" s="246"/>
      <c r="C30" s="246">
        <f>IF(C18=$B$3,Annual!E52,0)</f>
        <v>0</v>
      </c>
      <c r="D30" s="246">
        <f>IF(D18=$B$3,Annual!F52,0)</f>
        <v>0</v>
      </c>
      <c r="E30" s="246">
        <f>IF(E18=$B$3,Annual!G52,0)</f>
        <v>0</v>
      </c>
      <c r="F30" s="246">
        <f>IF(F18=$B$3,Annual!H52,0)</f>
        <v>0</v>
      </c>
      <c r="G30" s="246">
        <f>IF(G18=$B$3,Annual!I52,0)</f>
        <v>0</v>
      </c>
      <c r="H30" s="246">
        <f>IF(H18=$B$3,Annual!J52,0)</f>
        <v>0</v>
      </c>
      <c r="I30" s="246">
        <f>IF(I18=$B$3,Annual!K52,0)</f>
        <v>0</v>
      </c>
      <c r="J30" s="246">
        <f>IF(J18=$B$3,Annual!L52,0)</f>
        <v>0</v>
      </c>
      <c r="K30" s="246">
        <f>IF(K18=$B$3,Annual!M52,0)</f>
        <v>0</v>
      </c>
      <c r="L30" s="246">
        <f>IF(L18=$B$3,Annual!N52,0)</f>
        <v>0</v>
      </c>
    </row>
    <row r="31" spans="1:14" s="209" customFormat="1" x14ac:dyDescent="0.2">
      <c r="A31" s="171" t="s">
        <v>354</v>
      </c>
      <c r="B31" s="241"/>
      <c r="C31" s="246"/>
      <c r="D31" s="246"/>
      <c r="E31" s="246"/>
      <c r="F31" s="246"/>
      <c r="G31" s="246"/>
      <c r="H31" s="246"/>
      <c r="I31" s="246"/>
      <c r="J31" s="246"/>
      <c r="K31" s="246"/>
      <c r="L31" s="246"/>
    </row>
    <row r="32" spans="1:14" s="209" customFormat="1" x14ac:dyDescent="0.2">
      <c r="A32" s="264" t="s">
        <v>375</v>
      </c>
      <c r="B32" s="246"/>
      <c r="C32" s="246">
        <f>IF(C18=$B$3,Annual!E82,0)</f>
        <v>0</v>
      </c>
      <c r="D32" s="246">
        <f>IF(D18=$B$3,Annual!F82,0)</f>
        <v>0</v>
      </c>
      <c r="E32" s="246">
        <f>IF(E18=$B$3,Annual!G82,0)</f>
        <v>0</v>
      </c>
      <c r="F32" s="246">
        <f>IF(F18=$B$3,Annual!H82,0)</f>
        <v>0</v>
      </c>
      <c r="G32" s="246">
        <f>IF(G18=$B$3,Annual!I82,0)</f>
        <v>0</v>
      </c>
      <c r="H32" s="246">
        <f>IF(H18=$B$3,Annual!J82,0)</f>
        <v>0</v>
      </c>
      <c r="I32" s="246">
        <f>IF(I18=$B$3,Annual!K82,0)</f>
        <v>0</v>
      </c>
      <c r="J32" s="246">
        <f>IF(J18=$B$3,Annual!L82,0)</f>
        <v>0</v>
      </c>
      <c r="K32" s="246">
        <f>IF(K18=$B$3,Annual!M82,0)</f>
        <v>0</v>
      </c>
      <c r="L32" s="246">
        <f>IF(L18=$B$3,Annual!N82,0)</f>
        <v>0</v>
      </c>
    </row>
    <row r="33" spans="1:12" s="209" customFormat="1" x14ac:dyDescent="0.2">
      <c r="A33" s="171" t="s">
        <v>353</v>
      </c>
      <c r="B33" s="241"/>
      <c r="C33" s="246"/>
      <c r="D33" s="246"/>
      <c r="E33" s="246"/>
      <c r="F33" s="246"/>
      <c r="G33" s="246"/>
      <c r="H33" s="246"/>
      <c r="I33" s="246"/>
      <c r="J33" s="246"/>
      <c r="K33" s="246"/>
      <c r="L33" s="246"/>
    </row>
    <row r="34" spans="1:12" s="209" customFormat="1" x14ac:dyDescent="0.2">
      <c r="A34" s="264" t="s">
        <v>407</v>
      </c>
      <c r="B34" s="246"/>
      <c r="C34" s="246">
        <f>IF(C18=$B$3,Annual!E80,0)</f>
        <v>0</v>
      </c>
      <c r="D34" s="246">
        <f>IF(D18=$B$3,Annual!F80,0)</f>
        <v>0</v>
      </c>
      <c r="E34" s="246">
        <f>IF(E18=$B$3,Annual!G80,0)</f>
        <v>0</v>
      </c>
      <c r="F34" s="246">
        <f>IF(F18=$B$3,Annual!H80,0)</f>
        <v>0</v>
      </c>
      <c r="G34" s="246">
        <f>IF(G18=$B$3,Annual!I80,0)</f>
        <v>0</v>
      </c>
      <c r="H34" s="246">
        <f>IF(H18=$B$3,Annual!J80,0)</f>
        <v>0</v>
      </c>
      <c r="I34" s="246">
        <f>IF(I18=$B$3,Annual!K80,0)</f>
        <v>0</v>
      </c>
      <c r="J34" s="246">
        <f>IF(J18=$B$3,Annual!L80,0)</f>
        <v>0</v>
      </c>
      <c r="K34" s="246">
        <f>IF(K18=$B$3,Annual!M80,0)</f>
        <v>0</v>
      </c>
      <c r="L34" s="246">
        <f>IF(L18=$B$3,Annual!N80,0)</f>
        <v>0</v>
      </c>
    </row>
    <row r="35" spans="1:12" x14ac:dyDescent="0.2">
      <c r="A35" s="171"/>
      <c r="B35" s="285"/>
      <c r="C35" s="252"/>
      <c r="D35" s="180"/>
      <c r="E35" s="253"/>
      <c r="F35" s="253"/>
      <c r="G35" s="251"/>
    </row>
    <row r="36" spans="1:12" x14ac:dyDescent="0.2">
      <c r="C36" s="252"/>
      <c r="D36" s="180"/>
      <c r="E36" s="180"/>
      <c r="F36" s="180"/>
      <c r="G36" s="251"/>
    </row>
    <row r="37" spans="1:12" ht="15.75" x14ac:dyDescent="0.25">
      <c r="C37" s="178"/>
      <c r="D37" s="265" t="s">
        <v>404</v>
      </c>
      <c r="G37" s="286">
        <f ca="1">'General Data'!C12</f>
        <v>41856</v>
      </c>
      <c r="H37" s="180"/>
    </row>
    <row r="38" spans="1:12" s="282" customFormat="1" ht="15" x14ac:dyDescent="0.25">
      <c r="C38" s="280" t="s">
        <v>398</v>
      </c>
      <c r="D38" s="281" t="s">
        <v>348</v>
      </c>
      <c r="E38" s="281" t="s">
        <v>365</v>
      </c>
      <c r="F38" s="281" t="s">
        <v>366</v>
      </c>
      <c r="G38" s="281" t="s">
        <v>409</v>
      </c>
      <c r="H38" s="281" t="s">
        <v>367</v>
      </c>
    </row>
    <row r="39" spans="1:12" s="269" customFormat="1" ht="15" x14ac:dyDescent="0.25">
      <c r="C39" s="268" t="s">
        <v>350</v>
      </c>
      <c r="D39" s="266">
        <f>B23</f>
        <v>0</v>
      </c>
      <c r="E39" s="266">
        <f>SUM(C57:L57)-$D$40</f>
        <v>0</v>
      </c>
      <c r="F39" s="266">
        <f>SUM(C58:L58)-$D$40</f>
        <v>0</v>
      </c>
      <c r="G39" s="266">
        <f>SUM(C59:L59)-$D$40</f>
        <v>0</v>
      </c>
      <c r="H39" s="266">
        <f>B7*(1+B4)^(B8/12)</f>
        <v>0</v>
      </c>
    </row>
    <row r="40" spans="1:12" s="269" customFormat="1" ht="15" x14ac:dyDescent="0.25">
      <c r="C40" s="268" t="s">
        <v>360</v>
      </c>
      <c r="D40" s="270">
        <f>SUM('General Data'!E132:DT132)</f>
        <v>0</v>
      </c>
      <c r="E40" s="271">
        <f t="shared" ref="E40:H41" si="5">D40</f>
        <v>0</v>
      </c>
      <c r="F40" s="271">
        <f t="shared" si="5"/>
        <v>0</v>
      </c>
      <c r="G40" s="271">
        <f t="shared" si="5"/>
        <v>0</v>
      </c>
      <c r="H40" s="271">
        <f t="shared" si="5"/>
        <v>0</v>
      </c>
    </row>
    <row r="41" spans="1:12" s="269" customFormat="1" ht="15" x14ac:dyDescent="0.25">
      <c r="C41" s="268" t="s">
        <v>361</v>
      </c>
      <c r="D41" s="270">
        <f>SUM('General Data'!E133:DT133)</f>
        <v>0</v>
      </c>
      <c r="E41" s="271">
        <f t="shared" si="5"/>
        <v>0</v>
      </c>
      <c r="F41" s="271">
        <f t="shared" si="5"/>
        <v>0</v>
      </c>
      <c r="G41" s="271">
        <f t="shared" si="5"/>
        <v>0</v>
      </c>
      <c r="H41" s="271">
        <f t="shared" si="5"/>
        <v>0</v>
      </c>
    </row>
    <row r="42" spans="1:12" s="269" customFormat="1" ht="15" x14ac:dyDescent="0.25">
      <c r="C42" s="272" t="s">
        <v>351</v>
      </c>
      <c r="D42" s="270">
        <f>SUM(D39:D41)</f>
        <v>0</v>
      </c>
      <c r="E42" s="270">
        <f>SUM(E39:E41)</f>
        <v>0</v>
      </c>
      <c r="F42" s="270">
        <f>SUM(F39:F41)</f>
        <v>0</v>
      </c>
      <c r="G42" s="270">
        <f>SUM(G39:G41)</f>
        <v>0</v>
      </c>
      <c r="H42" s="270">
        <f>SUM(H39:H41)</f>
        <v>0</v>
      </c>
    </row>
    <row r="43" spans="1:12" ht="15" x14ac:dyDescent="0.25">
      <c r="C43" s="254" t="s">
        <v>368</v>
      </c>
      <c r="D43" s="267">
        <f>IF(D42 &lt;&gt; 0,D40/D42,0)</f>
        <v>0</v>
      </c>
      <c r="E43" s="267">
        <f>IF(E42 &lt;&gt; 0,E40/E42,0)</f>
        <v>0</v>
      </c>
      <c r="F43" s="267">
        <f>IF(F42 &lt;&gt; 0,F40/F42,0)</f>
        <v>0</v>
      </c>
      <c r="G43" s="267">
        <f>IF(G42 &lt;&gt; 0,G40/G42,0)</f>
        <v>0</v>
      </c>
      <c r="H43" s="267">
        <f>IF(H42 &lt;&gt; 0,H40/H42,0)</f>
        <v>0</v>
      </c>
    </row>
    <row r="44" spans="1:12" x14ac:dyDescent="0.2">
      <c r="A44" s="254"/>
      <c r="B44" s="255"/>
      <c r="C44" s="255"/>
      <c r="D44" s="255"/>
      <c r="E44" s="255"/>
      <c r="F44" s="255"/>
      <c r="G44" s="167"/>
    </row>
    <row r="45" spans="1:12" x14ac:dyDescent="0.2">
      <c r="A45" s="254"/>
      <c r="B45" s="255"/>
      <c r="C45" s="255"/>
      <c r="D45" s="255"/>
      <c r="E45" s="255"/>
      <c r="F45" s="255"/>
      <c r="G45" s="167"/>
    </row>
    <row r="46" spans="1:12" x14ac:dyDescent="0.2">
      <c r="A46" s="254"/>
      <c r="B46" s="255"/>
      <c r="C46" s="255"/>
      <c r="D46" s="255"/>
      <c r="E46" s="255"/>
      <c r="F46" s="255"/>
      <c r="G46" s="167"/>
    </row>
    <row r="47" spans="1:12" x14ac:dyDescent="0.2">
      <c r="A47" s="254"/>
      <c r="B47" s="246"/>
      <c r="C47" s="255"/>
      <c r="D47" s="255"/>
      <c r="E47" s="255"/>
      <c r="F47" s="255"/>
      <c r="G47" s="167"/>
    </row>
    <row r="48" spans="1:12" x14ac:dyDescent="0.2">
      <c r="A48" s="254"/>
      <c r="B48" s="255"/>
      <c r="C48" s="255"/>
      <c r="D48" s="255"/>
      <c r="E48" s="255"/>
      <c r="F48" s="255"/>
      <c r="G48" s="167"/>
    </row>
    <row r="49" spans="1:12" x14ac:dyDescent="0.2">
      <c r="A49" s="254"/>
      <c r="B49" s="255"/>
      <c r="C49" s="255"/>
      <c r="D49" s="255"/>
      <c r="E49" s="255"/>
      <c r="F49" s="255"/>
      <c r="G49" s="167"/>
    </row>
    <row r="50" spans="1:12" x14ac:dyDescent="0.2">
      <c r="A50" s="254"/>
      <c r="B50" s="255"/>
      <c r="C50" s="255"/>
      <c r="D50" s="255"/>
      <c r="E50" s="255"/>
      <c r="F50" s="255"/>
      <c r="G50" s="167"/>
    </row>
    <row r="51" spans="1:12" x14ac:dyDescent="0.2">
      <c r="A51" s="171"/>
      <c r="C51" s="260"/>
      <c r="D51" s="180"/>
      <c r="E51" s="180"/>
      <c r="F51" s="180"/>
      <c r="G51" s="167"/>
    </row>
    <row r="52" spans="1:12" x14ac:dyDescent="0.2">
      <c r="A52" s="171"/>
      <c r="B52" s="259"/>
      <c r="C52" s="260"/>
      <c r="D52" s="180"/>
      <c r="E52" s="180"/>
      <c r="F52" s="180"/>
      <c r="G52" s="167"/>
    </row>
    <row r="53" spans="1:12" x14ac:dyDescent="0.2">
      <c r="A53" s="171"/>
      <c r="B53" s="259"/>
      <c r="C53" s="260"/>
      <c r="D53" s="180"/>
      <c r="E53" s="180"/>
      <c r="F53" s="180"/>
      <c r="G53" s="167"/>
    </row>
    <row r="54" spans="1:12" x14ac:dyDescent="0.2">
      <c r="A54" s="171"/>
      <c r="B54" s="259"/>
      <c r="C54" s="260"/>
      <c r="D54" s="180"/>
      <c r="E54" s="180"/>
      <c r="F54" s="180"/>
      <c r="G54" s="167"/>
    </row>
    <row r="55" spans="1:12" x14ac:dyDescent="0.2">
      <c r="A55" s="171"/>
      <c r="B55" s="259"/>
      <c r="C55" s="260"/>
      <c r="D55" s="180"/>
      <c r="E55" s="180" t="s">
        <v>373</v>
      </c>
      <c r="F55" s="180"/>
      <c r="G55" s="167"/>
    </row>
    <row r="56" spans="1:12" x14ac:dyDescent="0.2">
      <c r="A56" s="178"/>
      <c r="B56" s="192">
        <v>0</v>
      </c>
      <c r="C56" s="172">
        <f>B56+1</f>
        <v>1</v>
      </c>
      <c r="D56" s="172">
        <f t="shared" ref="D56:L56" si="6">C56+1</f>
        <v>2</v>
      </c>
      <c r="E56" s="172">
        <f t="shared" si="6"/>
        <v>3</v>
      </c>
      <c r="F56" s="172">
        <f t="shared" si="6"/>
        <v>4</v>
      </c>
      <c r="G56" s="172">
        <f t="shared" si="6"/>
        <v>5</v>
      </c>
      <c r="H56" s="172">
        <f t="shared" si="6"/>
        <v>6</v>
      </c>
      <c r="I56" s="172">
        <f t="shared" si="6"/>
        <v>7</v>
      </c>
      <c r="J56" s="172">
        <f t="shared" si="6"/>
        <v>8</v>
      </c>
      <c r="K56" s="172">
        <f t="shared" si="6"/>
        <v>9</v>
      </c>
      <c r="L56" s="172">
        <f t="shared" si="6"/>
        <v>10</v>
      </c>
    </row>
    <row r="57" spans="1:12" s="210" customFormat="1" x14ac:dyDescent="0.2">
      <c r="A57" s="209"/>
      <c r="C57" s="210">
        <f t="shared" ref="C57:L57" si="7">IF(C18=$B$3,$B$33*C34,0)/(1+$B$4)^C56</f>
        <v>0</v>
      </c>
      <c r="D57" s="210">
        <f t="shared" si="7"/>
        <v>0</v>
      </c>
      <c r="E57" s="210">
        <f t="shared" si="7"/>
        <v>0</v>
      </c>
      <c r="F57" s="210">
        <f t="shared" si="7"/>
        <v>0</v>
      </c>
      <c r="G57" s="210">
        <f t="shared" si="7"/>
        <v>0</v>
      </c>
      <c r="H57" s="210">
        <f t="shared" si="7"/>
        <v>0</v>
      </c>
      <c r="I57" s="210">
        <f t="shared" si="7"/>
        <v>0</v>
      </c>
      <c r="J57" s="210">
        <f t="shared" si="7"/>
        <v>0</v>
      </c>
      <c r="K57" s="210">
        <f t="shared" si="7"/>
        <v>0</v>
      </c>
      <c r="L57" s="210">
        <f t="shared" si="7"/>
        <v>0</v>
      </c>
    </row>
    <row r="58" spans="1:12" s="210" customFormat="1" x14ac:dyDescent="0.2">
      <c r="A58" s="209"/>
      <c r="B58" s="209"/>
      <c r="C58" s="210">
        <f t="shared" ref="C58:L58" si="8">IF(C18=$B$3,$B$31*C32,0)/(1+$B$4)^C56</f>
        <v>0</v>
      </c>
      <c r="D58" s="210">
        <f t="shared" si="8"/>
        <v>0</v>
      </c>
      <c r="E58" s="210">
        <f t="shared" si="8"/>
        <v>0</v>
      </c>
      <c r="F58" s="210">
        <f t="shared" si="8"/>
        <v>0</v>
      </c>
      <c r="G58" s="210">
        <f t="shared" si="8"/>
        <v>0</v>
      </c>
      <c r="H58" s="210">
        <f t="shared" si="8"/>
        <v>0</v>
      </c>
      <c r="I58" s="210">
        <f t="shared" si="8"/>
        <v>0</v>
      </c>
      <c r="J58" s="210">
        <f t="shared" si="8"/>
        <v>0</v>
      </c>
      <c r="K58" s="210">
        <f t="shared" si="8"/>
        <v>0</v>
      </c>
      <c r="L58" s="210">
        <f t="shared" si="8"/>
        <v>0</v>
      </c>
    </row>
    <row r="59" spans="1:12" s="210" customFormat="1" x14ac:dyDescent="0.2">
      <c r="A59" s="209"/>
      <c r="B59" s="209"/>
      <c r="C59" s="210">
        <f t="shared" ref="C59:L59" si="9">IF(C18=$B$3,$B$29*C30,0)/(1+$B$4)^C56</f>
        <v>0</v>
      </c>
      <c r="D59" s="210">
        <f t="shared" si="9"/>
        <v>0</v>
      </c>
      <c r="E59" s="210">
        <f t="shared" si="9"/>
        <v>0</v>
      </c>
      <c r="F59" s="210">
        <f t="shared" si="9"/>
        <v>0</v>
      </c>
      <c r="G59" s="210">
        <f t="shared" si="9"/>
        <v>0</v>
      </c>
      <c r="H59" s="210">
        <f t="shared" si="9"/>
        <v>0</v>
      </c>
      <c r="I59" s="210">
        <f t="shared" si="9"/>
        <v>0</v>
      </c>
      <c r="J59" s="210">
        <f t="shared" si="9"/>
        <v>0</v>
      </c>
      <c r="K59" s="210">
        <f t="shared" si="9"/>
        <v>0</v>
      </c>
      <c r="L59" s="210">
        <f t="shared" si="9"/>
        <v>0</v>
      </c>
    </row>
    <row r="60" spans="1:12" x14ac:dyDescent="0.2">
      <c r="A60" s="178"/>
      <c r="B60" s="178"/>
    </row>
    <row r="61" spans="1:12" x14ac:dyDescent="0.2">
      <c r="A61" s="178"/>
      <c r="B61" s="178"/>
    </row>
  </sheetData>
  <sheetProtection sheet="1" objects="1" scenarios="1" formatCells="0" formatColumns="0" formatRows="0"/>
  <phoneticPr fontId="24" type="noConversion"/>
  <conditionalFormatting sqref="C44:F50 B44:B46 D43:H43 B48:B50">
    <cfRule type="cellIs" dxfId="0" priority="1" stopIfTrue="1" operator="greaterThanOrEqual">
      <formula>1</formula>
    </cfRule>
  </conditionalFormatting>
  <pageMargins left="0.7" right="0.7" top="0.75" bottom="0.75" header="0.3" footer="0.3"/>
  <pageSetup orientation="portrait" horizontalDpi="4294967293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Instructions</vt:lpstr>
      <vt:lpstr>General Data</vt:lpstr>
      <vt:lpstr>Sales</vt:lpstr>
      <vt:lpstr>Salaries</vt:lpstr>
      <vt:lpstr>Operating Expenses</vt:lpstr>
      <vt:lpstr>Monthly</vt:lpstr>
      <vt:lpstr>Quarterly</vt:lpstr>
      <vt:lpstr>Annual</vt:lpstr>
      <vt:lpstr>Valuation</vt:lpstr>
      <vt:lpstr>Financial Metrics</vt:lpstr>
      <vt:lpstr>Internal data</vt:lpstr>
      <vt:lpstr>Depreciation</vt:lpstr>
      <vt:lpstr>'Internal data'!Print_Titles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J. Arnold</dc:creator>
  <cp:lastModifiedBy>Michael McDonald</cp:lastModifiedBy>
  <cp:lastPrinted>1999-08-02T17:30:42Z</cp:lastPrinted>
  <dcterms:created xsi:type="dcterms:W3CDTF">1999-08-02T17:31:06Z</dcterms:created>
  <dcterms:modified xsi:type="dcterms:W3CDTF">2014-08-06T02:42:16Z</dcterms:modified>
</cp:coreProperties>
</file>